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5" yWindow="65521" windowWidth="14430" windowHeight="13740" tabRatio="96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 bis 2" sheetId="9" r:id="rId9"/>
    <sheet name="Grafik 3 bis 4" sheetId="10" r:id="rId10"/>
    <sheet name="Grafik 5 bis 6" sheetId="11" r:id="rId11"/>
    <sheet name="Grafik 7" sheetId="12" r:id="rId12"/>
    <sheet name="Tabelle 1" sheetId="13" r:id="rId13"/>
    <sheet name="Tabelle 2 bis 3" sheetId="14" r:id="rId14"/>
    <sheet name="Tabelle 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11'!$A$1:$H$38</definedName>
    <definedName name="_xlnm.Print_Area" localSheetId="27">'Tabelle 23'!$A$1:$I$44</definedName>
    <definedName name="_xlnm.Print_Area" localSheetId="20">'Tabelle16'!$A$1:$I$256</definedName>
    <definedName name="_xlnm.Print_Area" localSheetId="21">'Tabelle17'!$A$1:$I$256</definedName>
    <definedName name="_xlnm.Print_Area" localSheetId="24">'Tabelle20'!$A$1:$M$44</definedName>
    <definedName name="_xlnm.Print_Area" localSheetId="26">'Tabelle22'!$A$1:$I$44</definedName>
    <definedName name="_xlnm.Print_Area" localSheetId="3">'Vorbemerkungen'!$A$1:$J$199</definedName>
  </definedNames>
  <calcPr fullCalcOnLoad="1"/>
</workbook>
</file>

<file path=xl/sharedStrings.xml><?xml version="1.0" encoding="utf-8"?>
<sst xmlns="http://schemas.openxmlformats.org/spreadsheetml/2006/main" count="5195" uniqueCount="1267">
  <si>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</si>
  <si>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</si>
  <si>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</si>
  <si>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</si>
  <si>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</si>
  <si>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</si>
  <si>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</si>
  <si>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</si>
  <si>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</si>
  <si>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</si>
  <si>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</si>
  <si>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</si>
  <si>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</si>
  <si>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</si>
  <si>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</si>
  <si>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</si>
  <si>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</si>
  <si>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</si>
  <si>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</si>
  <si>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</si>
  <si>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</si>
  <si>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</si>
  <si>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</si>
  <si>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</si>
  <si>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</si>
  <si>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</si>
  <si>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</si>
  <si>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</si>
  <si>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</si>
  <si>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</si>
  <si>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</si>
  <si>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</si>
  <si>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</si>
  <si>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</si>
  <si>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</si>
  <si>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</si>
  <si>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</si>
  <si>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</si>
  <si>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</si>
  <si>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</si>
  <si>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</si>
  <si>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</si>
  <si>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</si>
  <si>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</si>
  <si>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</si>
  <si>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</si>
  <si>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</si>
  <si>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</si>
  <si>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</si>
  <si>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</si>
  <si>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</si>
  <si>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</si>
  <si>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</si>
  <si>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</si>
  <si>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</si>
  <si>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</si>
  <si>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</si>
  <si>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</si>
  <si>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</si>
  <si>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</si>
  <si>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</si>
  <si>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</si>
  <si>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</si>
  <si>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</si>
  <si>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</si>
  <si>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</si>
  <si>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</si>
  <si>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</si>
  <si>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</si>
  <si>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</si>
  <si>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</si>
  <si>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</si>
  <si>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</si>
  <si>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</si>
  <si>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</si>
  <si>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</si>
  <si>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</si>
  <si>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</si>
  <si>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</si>
  <si>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</si>
  <si>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</si>
  <si>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</si>
  <si>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</si>
  <si>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</si>
  <si>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</si>
  <si>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</si>
  <si>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</si>
  <si>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</si>
  <si>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</si>
  <si>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</si>
  <si>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</si>
  <si>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</si>
  <si>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</si>
  <si>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</si>
  <si>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</si>
  <si>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</si>
  <si>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</si>
  <si>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</si>
  <si>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</si>
  <si>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</si>
  <si>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</si>
  <si>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</si>
  <si>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</si>
  <si>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</si>
  <si>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</si>
  <si>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</si>
  <si>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</si>
  <si>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</si>
  <si>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</si>
  <si>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</si>
  <si>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</si>
  <si>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</si>
  <si>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</si>
  <si>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</si>
  <si>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</si>
  <si>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</si>
  <si>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</si>
  <si>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</si>
  <si>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</si>
  <si>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</si>
  <si>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</si>
  <si>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</si>
  <si>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</si>
  <si>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</si>
  <si>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</si>
  <si>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</si>
  <si>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</si>
  <si>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</si>
  <si>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</si>
  <si>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</si>
  <si>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</si>
  <si>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</si>
  <si>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</si>
  <si>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</si>
  <si>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</si>
  <si>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</si>
  <si>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</si>
  <si>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</si>
  <si>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</si>
  <si>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</si>
  <si>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</si>
  <si>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</si>
  <si>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</si>
  <si>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</si>
  <si>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</si>
  <si>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</si>
  <si>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</si>
  <si>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</si>
  <si>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</si>
  <si>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</si>
  <si>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</si>
  <si>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</si>
  <si>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</si>
  <si>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</si>
  <si>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</si>
  <si>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</si>
  <si>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</si>
  <si>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</si>
  <si>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</si>
  <si>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</si>
  <si>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</si>
  <si>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</si>
  <si>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</si>
  <si>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</si>
  <si>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</si>
  <si>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</si>
  <si>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</si>
  <si>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</si>
  <si>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</si>
  <si>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</si>
  <si>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</si>
  <si>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</si>
  <si>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</si>
  <si>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</si>
  <si>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</si>
  <si>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</si>
  <si>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</si>
  <si>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</si>
  <si>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</si>
  <si>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</si>
  <si>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</si>
  <si>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</si>
  <si>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</si>
  <si>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</si>
  <si>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</si>
  <si>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</si>
  <si>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</si>
  <si>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</si>
  <si>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</si>
  <si>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</si>
  <si>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</si>
  <si>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</si>
  <si>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</si>
  <si>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</si>
  <si>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</si>
  <si>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</si>
  <si>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</si>
  <si>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</si>
  <si>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</si>
  <si>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</si>
  <si>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</si>
  <si>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</si>
  <si>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</si>
  <si>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</si>
  <si>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</si>
  <si>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</si>
  <si>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</si>
  <si>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</si>
  <si>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</si>
  <si>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</si>
  <si>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</si>
  <si>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</si>
  <si>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</si>
  <si>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</si>
  <si>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</si>
  <si>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</si>
  <si>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</si>
  <si>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</si>
  <si>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</si>
  <si>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</si>
  <si>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</si>
  <si>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</si>
  <si>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</si>
  <si>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</si>
  <si>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</si>
  <si>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</si>
  <si>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</si>
  <si>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</si>
  <si>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</si>
  <si>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</si>
  <si>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</si>
  <si>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</si>
  <si>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</si>
  <si>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</si>
  <si>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</si>
  <si>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</si>
  <si>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</si>
  <si>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</si>
  <si>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</si>
  <si>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</si>
  <si>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</si>
  <si>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</si>
  <si>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</si>
  <si>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</si>
  <si>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</si>
  <si>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</si>
  <si>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</si>
  <si>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</si>
  <si>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</si>
  <si>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</si>
  <si>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</si>
  <si>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</si>
  <si>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</si>
  <si>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</si>
  <si>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</si>
  <si>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</si>
  <si>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</si>
  <si>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</si>
  <si>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</si>
  <si>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</si>
  <si>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</si>
  <si>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</si>
  <si>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</si>
  <si>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</si>
  <si>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</si>
  <si>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</si>
  <si>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</si>
  <si>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</si>
  <si>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</si>
  <si>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</si>
  <si>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</si>
  <si>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</si>
  <si>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</si>
  <si>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</si>
  <si>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</si>
  <si>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</si>
  <si>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</si>
  <si>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</si>
  <si>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</si>
  <si>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</si>
  <si>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</si>
  <si>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</si>
  <si>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</si>
  <si>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</si>
  <si>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</si>
  <si>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</si>
  <si>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</si>
  <si>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</si>
  <si>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</si>
  <si>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</si>
  <si>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</si>
  <si>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</si>
  <si>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</si>
  <si>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</si>
  <si>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</si>
  <si>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</si>
  <si>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</si>
  <si>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</si>
  <si>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</si>
  <si>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</si>
  <si>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</si>
  <si>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</si>
  <si>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</si>
  <si>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</si>
  <si>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</si>
  <si>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</si>
  <si>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</si>
  <si>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</si>
  <si>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</si>
  <si>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</si>
  <si>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</si>
  <si>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</si>
  <si>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</si>
  <si>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</si>
  <si>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</si>
  <si>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</si>
  <si>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</si>
  <si>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</si>
  <si>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</si>
  <si>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</si>
  <si>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</si>
  <si>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</si>
  <si>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</si>
  <si>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</si>
  <si>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</si>
  <si>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</si>
  <si>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</si>
  <si>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</si>
  <si>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</si>
  <si>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</si>
  <si>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</si>
  <si>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</si>
  <si>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</si>
  <si>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</si>
  <si>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</si>
  <si>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</si>
  <si>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</si>
  <si>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</si>
  <si>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</si>
  <si>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</si>
  <si>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</si>
  <si>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</si>
  <si>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</si>
  <si>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</si>
  <si>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</si>
  <si>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</si>
  <si>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</si>
  <si>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</si>
  <si>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</si>
  <si>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</si>
  <si>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</si>
  <si>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</si>
  <si>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</si>
  <si>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</si>
  <si>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</si>
  <si>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</si>
  <si>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</si>
  <si>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</si>
  <si>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</si>
  <si>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</si>
  <si>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</si>
  <si>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</si>
  <si>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</si>
  <si>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</si>
  <si>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</si>
  <si>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</si>
  <si>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</si>
  <si>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</si>
  <si>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</si>
  <si>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</si>
  <si>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</si>
  <si>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</si>
  <si>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</si>
  <si>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</si>
  <si>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</si>
  <si>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</si>
  <si>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</si>
  <si>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</si>
  <si>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</si>
  <si>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</si>
  <si>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</si>
  <si>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</si>
  <si>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</si>
  <si>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</si>
  <si>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</si>
  <si>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</si>
  <si>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</si>
  <si>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</si>
  <si>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</si>
  <si>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</si>
  <si>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</si>
  <si>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</si>
  <si>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</si>
  <si>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</si>
  <si>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</si>
  <si>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</si>
  <si>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</si>
  <si>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</si>
  <si>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</si>
  <si>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</si>
  <si>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</si>
  <si>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</si>
  <si>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</si>
  <si>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</si>
  <si>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</si>
  <si>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</si>
  <si>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</si>
  <si>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</si>
  <si>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</si>
  <si>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</si>
  <si>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</si>
  <si>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</si>
  <si>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</si>
  <si>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</si>
  <si>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</si>
  <si>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</si>
  <si>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</si>
  <si>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</si>
  <si>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</si>
  <si>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</si>
  <si>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</si>
  <si>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</si>
  <si>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</si>
  <si>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</si>
  <si>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</si>
  <si>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</si>
  <si>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</si>
  <si>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</si>
  <si>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</si>
  <si>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</si>
  <si>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</si>
  <si>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</si>
  <si>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</si>
  <si>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</si>
  <si>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</si>
  <si>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</si>
  <si>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</si>
  <si>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</si>
  <si>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</si>
  <si>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</si>
  <si>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</si>
  <si>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</si>
  <si>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</si>
  <si>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</si>
  <si>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</si>
  <si>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</si>
  <si>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</si>
  <si>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</si>
  <si>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</si>
  <si>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</si>
  <si>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</si>
  <si>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</si>
  <si>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</si>
  <si>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</si>
  <si>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</si>
  <si>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</si>
  <si>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</si>
  <si>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</si>
  <si>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</si>
  <si>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</si>
  <si>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</si>
  <si>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</si>
  <si>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</si>
  <si>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</si>
  <si>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</si>
  <si>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</si>
  <si>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</si>
  <si>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</si>
  <si>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</si>
  <si>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</si>
  <si>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</si>
  <si>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</si>
  <si>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</si>
  <si>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</si>
  <si>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</si>
  <si>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</si>
  <si>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</si>
  <si>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</si>
  <si>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</si>
  <si>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</si>
  <si>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</si>
  <si>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</si>
  <si>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</si>
  <si>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</si>
  <si>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</si>
  <si>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</si>
  <si>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</si>
  <si>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</si>
  <si>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</si>
  <si>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</si>
  <si>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</si>
  <si>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</si>
  <si>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</si>
  <si>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</si>
  <si>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</si>
  <si>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</si>
  <si>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</si>
  <si>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</si>
  <si>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</si>
  <si>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</si>
  <si>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</si>
  <si>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</si>
  <si>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</si>
  <si>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</si>
  <si>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</si>
  <si>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</si>
  <si>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</si>
  <si>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</si>
  <si>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</si>
  <si>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</si>
  <si>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</si>
  <si>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</si>
  <si>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</si>
  <si>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</si>
  <si>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</si>
  <si>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</si>
  <si>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</si>
  <si>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</si>
  <si>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</si>
  <si>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</si>
  <si>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</si>
  <si>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</si>
  <si>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</si>
  <si>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</si>
  <si>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</si>
  <si>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</si>
  <si>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</si>
  <si>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</si>
  <si>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</si>
  <si>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</si>
  <si>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</si>
  <si>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</si>
  <si>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</si>
  <si>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</si>
  <si>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</si>
  <si>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</si>
  <si>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</si>
  <si>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</si>
  <si>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</si>
  <si>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</si>
  <si>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</si>
  <si>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</si>
  <si>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</si>
  <si>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</si>
  <si>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</si>
  <si>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</si>
  <si>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</si>
  <si>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</si>
  <si>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</si>
  <si>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</si>
  <si>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</si>
  <si>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</si>
  <si>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</si>
  <si>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</si>
  <si>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</si>
  <si>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</si>
  <si>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</si>
  <si>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</si>
  <si>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</si>
  <si>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</si>
  <si>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</si>
  <si>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</si>
  <si>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</si>
  <si>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</si>
  <si>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</si>
  <si>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</si>
  <si>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</si>
  <si>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</si>
  <si>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</si>
  <si>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</si>
  <si>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</si>
  <si>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</si>
  <si>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</si>
  <si>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</si>
  <si>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</si>
  <si>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</si>
  <si>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</si>
  <si>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</si>
  <si>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</si>
  <si>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</si>
  <si>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</si>
  <si>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</si>
  <si>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</si>
  <si>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</si>
  <si>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</si>
  <si>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</si>
  <si>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</si>
  <si>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</si>
  <si>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</si>
  <si>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</si>
  <si>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</si>
  <si>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</si>
  <si>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</si>
  <si>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</si>
  <si>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</si>
  <si>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</si>
  <si>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</si>
  <si>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</si>
  <si>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</si>
  <si>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</si>
  <si>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</si>
  <si>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</si>
  <si>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</si>
  <si>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</si>
  <si>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</si>
  <si>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</si>
  <si>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</si>
  <si>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</si>
  <si>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</si>
  <si>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</si>
  <si>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</si>
  <si>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</si>
  <si>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</si>
  <si>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</si>
  <si>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</si>
  <si>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</si>
  <si>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</si>
  <si>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</si>
  <si>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</si>
  <si>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</si>
  <si>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</si>
  <si>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</si>
  <si>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</si>
  <si>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</si>
  <si>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</si>
  <si>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</si>
  <si>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</si>
  <si>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</si>
  <si>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</si>
  <si>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</si>
  <si>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</si>
  <si>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</si>
  <si>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</si>
  <si>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</si>
  <si>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</si>
  <si>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</si>
  <si>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</si>
  <si>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</si>
  <si>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</si>
  <si>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</si>
  <si>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</si>
  <si>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</si>
  <si>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</si>
  <si>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</si>
  <si>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</si>
  <si>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</si>
  <si>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</si>
  <si>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</si>
  <si>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</si>
  <si>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</si>
  <si>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</si>
  <si>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</si>
  <si>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</si>
  <si>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</si>
  <si>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</si>
  <si>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</si>
  <si>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</si>
  <si>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</si>
  <si>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</si>
  <si>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</si>
  <si>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</si>
  <si>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</si>
  <si>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</si>
  <si>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</si>
  <si>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</si>
  <si>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</si>
  <si>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</si>
  <si>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</si>
  <si>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</si>
  <si>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</si>
  <si>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</si>
  <si>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</si>
  <si>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</si>
  <si>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</si>
  <si>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</si>
  <si>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</si>
  <si>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</si>
  <si>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</si>
  <si>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</si>
  <si>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</si>
  <si>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</si>
  <si>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</si>
  <si>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</si>
  <si>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</si>
  <si>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</si>
  <si>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</si>
  <si>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</si>
  <si>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</si>
  <si>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</si>
  <si>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</si>
  <si>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</si>
  <si>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</si>
  <si>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</si>
  <si>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</si>
  <si>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</si>
  <si>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</si>
  <si>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</si>
  <si>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</si>
  <si>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</si>
  <si>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</si>
  <si>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</si>
  <si>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</si>
  <si>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</si>
  <si>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</si>
  <si>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</si>
  <si>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</si>
  <si>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</si>
  <si>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</si>
  <si>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</si>
  <si>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</si>
  <si>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</si>
  <si>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</si>
  <si>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</si>
  <si>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</si>
  <si>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</si>
  <si>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</si>
  <si>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</si>
  <si>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</si>
  <si>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</si>
  <si>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</si>
  <si>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</si>
  <si>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</si>
  <si>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</si>
  <si>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</si>
  <si>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</si>
  <si>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</si>
  <si>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</si>
  <si>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</si>
  <si>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</si>
  <si>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</si>
  <si>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</si>
  <si>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</si>
  <si>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</si>
  <si>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</si>
  <si>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</si>
  <si>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</si>
  <si>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</si>
  <si>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</si>
  <si>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</si>
  <si>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</si>
  <si>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</si>
  <si>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</si>
  <si>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</si>
  <si>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</si>
  <si>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</si>
  <si>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</si>
  <si>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</si>
  <si>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</si>
  <si>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</si>
  <si>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</si>
  <si>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</si>
  <si>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</si>
  <si>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</si>
  <si>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</si>
  <si>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</si>
  <si>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</si>
  <si>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</si>
  <si>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</si>
  <si>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</si>
  <si>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</si>
  <si>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</si>
  <si>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</si>
  <si>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</si>
  <si>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</si>
  <si>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</si>
  <si>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</si>
  <si>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</si>
  <si>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</si>
  <si>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</si>
  <si>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</si>
  <si>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</si>
  <si>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</si>
  <si>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</si>
  <si>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</si>
  <si>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</si>
  <si>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</si>
  <si>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</si>
  <si>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</si>
  <si>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</si>
  <si>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</si>
  <si>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</si>
  <si>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</si>
  <si>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</si>
  <si>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</si>
  <si>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</si>
  <si>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</si>
  <si>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</si>
  <si>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</si>
  <si>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</si>
  <si>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</si>
  <si>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</si>
  <si>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</si>
  <si>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</si>
  <si>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</si>
  <si>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</si>
  <si>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</si>
  <si>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</si>
  <si>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</si>
  <si>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</si>
  <si>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</si>
  <si>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</si>
  <si>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</si>
  <si>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</si>
  <si>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</si>
  <si>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</si>
  <si>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</si>
  <si>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</si>
  <si>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</si>
  <si>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</si>
  <si>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</si>
  <si>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</si>
  <si>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</si>
  <si>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</si>
  <si>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</si>
  <si>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</si>
  <si>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</si>
  <si>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</si>
  <si>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</si>
  <si>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</si>
  <si>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</si>
  <si>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</si>
  <si>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</si>
  <si>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</si>
  <si>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</si>
  <si>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</si>
  <si>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</si>
  <si>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</si>
  <si>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</si>
  <si>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</si>
  <si>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</si>
  <si>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</si>
  <si>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</si>
  <si>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</si>
  <si>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</si>
  <si>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</si>
  <si>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</si>
  <si>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</si>
  <si>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</si>
  <si>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</si>
  <si>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</si>
  <si>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</si>
  <si>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</si>
  <si>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</si>
  <si>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</si>
  <si>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</si>
  <si>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</si>
  <si>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</si>
  <si>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</si>
  <si>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</si>
  <si>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</si>
  <si>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</si>
  <si>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</si>
  <si>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</si>
  <si>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</si>
  <si>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</si>
  <si>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</si>
  <si>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</si>
  <si>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</si>
  <si>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</si>
  <si>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</si>
  <si>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</si>
  <si>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</si>
  <si>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</si>
  <si>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</si>
  <si>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</si>
  <si>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</si>
  <si>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</si>
  <si>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</si>
  <si>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</si>
  <si>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</si>
  <si>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</si>
  <si>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</si>
  <si>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</si>
  <si>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</si>
  <si>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</si>
  <si>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</si>
  <si>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</si>
  <si>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</si>
  <si>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</si>
  <si>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</si>
  <si>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</si>
  <si>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</si>
  <si>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</si>
  <si>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</si>
  <si>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</si>
  <si>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</si>
  <si>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</si>
  <si>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</si>
  <si>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</si>
  <si>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</si>
  <si>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</si>
  <si>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</si>
  <si>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</si>
  <si>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</si>
  <si>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</si>
  <si>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</si>
  <si>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</si>
  <si>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</si>
  <si>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</si>
  <si>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</si>
  <si>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</si>
  <si>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</si>
  <si>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</si>
  <si>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</si>
  <si>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</si>
  <si>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</si>
  <si>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</si>
  <si>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</si>
  <si>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</si>
  <si>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</si>
  <si>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</si>
  <si>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</si>
  <si>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</si>
  <si>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</si>
  <si>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</si>
  <si>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</si>
  <si>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</si>
  <si>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</si>
  <si>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</si>
  <si>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</si>
  <si>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</si>
  <si>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</si>
  <si>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</si>
  <si>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</si>
  <si>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</si>
  <si>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</si>
  <si>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</si>
  <si>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</si>
  <si>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</si>
  <si>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</si>
  <si>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</si>
  <si>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</si>
  <si>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</si>
  <si>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</si>
  <si>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</si>
  <si>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</si>
  <si>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</si>
  <si>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</si>
  <si>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</si>
  <si>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</si>
  <si>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</si>
  <si>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</si>
  <si>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</si>
  <si>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</si>
  <si>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</si>
  <si>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</si>
  <si>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</si>
  <si>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</si>
  <si>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</si>
  <si>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</si>
  <si>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</si>
  <si>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</si>
  <si>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</si>
  <si>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</si>
  <si>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</si>
  <si>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</si>
  <si>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</si>
  <si>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</si>
  <si>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</si>
  <si>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</si>
  <si>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</si>
  <si>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</si>
  <si>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</si>
  <si>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</si>
  <si>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</si>
  <si>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</si>
  <si>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</si>
  <si>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</si>
  <si>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</si>
  <si>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</si>
  <si>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</si>
  <si>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</si>
  <si>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</si>
  <si>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</si>
  <si>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345</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</si>
  <si>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</si>
  <si>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</si>
  <si>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</si>
  <si>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</si>
  <si>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</si>
  <si>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</si>
  <si>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</si>
  <si>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</si>
  <si>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</si>
  <si>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</si>
  <si>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</si>
  <si>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</si>
  <si>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</si>
  <si>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</si>
  <si>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</si>
  <si>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</si>
  <si>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</si>
  <si>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</si>
  <si>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</si>
  <si>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</si>
  <si>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</si>
  <si>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</si>
  <si>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</si>
  <si>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</si>
  <si>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</si>
  <si>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</si>
  <si>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</si>
  <si>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</si>
  <si>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</si>
  <si>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</si>
  <si>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</si>
  <si>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</si>
  <si>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</si>
  <si>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</si>
  <si>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</si>
  <si>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</si>
  <si>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</si>
  <si>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</si>
  <si>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</si>
  <si>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</si>
  <si>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</si>
  <si>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</si>
  <si>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</si>
  <si>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</si>
  <si>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</si>
  <si>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</si>
  <si>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</si>
  <si>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</si>
  <si>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</si>
  <si>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</si>
  <si>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</si>
  <si>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</si>
  <si>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</si>
  <si>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</si>
  <si>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</si>
  <si>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</si>
  <si>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</si>
  <si>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</si>
  <si>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</si>
  <si>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</si>
  <si>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</si>
  <si>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</si>
  <si>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</si>
  <si>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</si>
  <si>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</si>
  <si>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</si>
  <si>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</si>
  <si>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</si>
  <si>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</si>
  <si>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</si>
  <si>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</si>
  <si>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</si>
  <si>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</si>
  <si>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</si>
  <si>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</si>
  <si>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</si>
  <si>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</si>
  <si>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</si>
  <si>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</si>
  <si>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</si>
  <si>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</si>
  <si>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</si>
  <si>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</si>
  <si>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</si>
  <si>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</si>
  <si>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</si>
  <si>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</si>
  <si>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</si>
  <si>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</si>
  <si>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</si>
  <si>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</si>
  <si>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</si>
  <si>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Fahrgestelle, Karosserien, Motoren für Kfz</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</si>
  <si>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</si>
  <si>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</si>
  <si>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</si>
  <si>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</si>
  <si>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</si>
  <si>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</si>
  <si>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</si>
  <si>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</si>
  <si>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</si>
  <si>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</si>
  <si>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</si>
  <si>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</si>
  <si>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</si>
  <si>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</si>
  <si>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</si>
  <si>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</si>
  <si>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</si>
  <si>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</si>
  <si>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</si>
  <si>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</si>
  <si>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</si>
  <si>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</si>
  <si>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</si>
  <si>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</si>
  <si>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</si>
  <si>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</si>
  <si>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</si>
  <si>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</si>
  <si>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</si>
  <si>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</si>
  <si>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</si>
  <si>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</si>
  <si>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</si>
  <si>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</si>
  <si>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</si>
  <si>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</si>
  <si>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</si>
  <si>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</si>
  <si>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</si>
  <si>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</si>
  <si>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</si>
  <si>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</si>
  <si>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</si>
  <si>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</si>
  <si>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</si>
  <si>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</si>
  <si>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</si>
  <si>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</si>
  <si>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</si>
  <si>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</si>
  <si>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</si>
  <si>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</si>
  <si>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</si>
  <si>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</si>
  <si>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</si>
  <si>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</si>
  <si>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</si>
  <si>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</si>
  <si>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</si>
  <si>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</si>
  <si>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</si>
  <si>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</si>
  <si>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</si>
  <si>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</si>
  <si>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2. Vj. 2014</t>
  </si>
  <si>
    <t>396</t>
  </si>
  <si>
    <t>Andere europäische Länder</t>
  </si>
  <si>
    <t>Backwaren und andere Zubereitungen aus Getreide</t>
  </si>
  <si>
    <t>Abfälle von Gespinstwaren, Lumpen</t>
  </si>
  <si>
    <t>Halbstoffe aus zellulosehaltigen Faserstoffen</t>
  </si>
  <si>
    <t>Fahrgestelle, Karosserien, Motoren für Kfz</t>
  </si>
  <si>
    <t>Geräte zur Elektrizitätserzeugung und -verteilung</t>
  </si>
  <si>
    <t>Gemüse und sonstige Küchengewächse, frisch</t>
  </si>
  <si>
    <t>lebende Pflanzen und Erzeugnisse der Ziergärtnerei</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</si>
  <si>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22. Januar 2015 (BGBl I S. 22)</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</si>
  <si>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</si>
  <si>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</si>
  <si>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</si>
  <si>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Am 1. Januar 2015 trat Litauen der Eurozone bei (siehe S. 8 unter Ländergruppen).</t>
  </si>
  <si>
    <r>
      <t xml:space="preserve">                                         Länderverzeichnis für die Außenhandelsstatistik                   </t>
    </r>
    <r>
      <rPr>
        <b/>
        <vertAlign val="superscript"/>
        <sz val="18"/>
        <rFont val="Arial"/>
        <family val="2"/>
      </rPr>
      <t>Stand: Januar 2015</t>
    </r>
  </si>
  <si>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</si>
  <si>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</si>
  <si>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Stand: Januar 2015</t>
  </si>
  <si>
    <t xml:space="preserve">  3. Ausfuhr von ausgewählten Enderzeugnissen im 2. Vierteljahr 2015</t>
  </si>
  <si>
    <t xml:space="preserve">  4. Einfuhr von ausgewählten Enderzeugnissen im 2. Vierteljahr 2015</t>
  </si>
  <si>
    <t xml:space="preserve">  5. Ausfuhr im 2. Vierteljahr 2015 nach ausgewählten Ländern </t>
  </si>
  <si>
    <t xml:space="preserve">  6. Einfuhr im 2. Vierteljahr 2015 nach ausgewählten Ländern </t>
  </si>
  <si>
    <t xml:space="preserve">  7. Außenhandel mit den EU-Ländern (EU-28) im 2. Vierteljahr 2015</t>
  </si>
  <si>
    <t xml:space="preserve">  1. Übersicht über den Außenhandel im 2. Vierteljahr 2015</t>
  </si>
  <si>
    <t xml:space="preserve">  2. Ausfuhr im 2. Vierteljahr 2015 nach Warengruppen und ausgewählten Warenuntergruppen</t>
  </si>
  <si>
    <t xml:space="preserve">  3. Einfuhr im 2. Vierteljahr 2015 nach Warengruppen und ausgewählten Warenuntergruppen</t>
  </si>
  <si>
    <t xml:space="preserve">  4. Ausfuhr im 1. bis 2. Vierteljahr 2015 nach Warengruppen und ausgewählten </t>
  </si>
  <si>
    <t xml:space="preserve">  5. Einfuhr im 1. bis 2. Vierteljahr 2015 nach Warengruppen und ausgewählten </t>
  </si>
  <si>
    <t xml:space="preserve">  6. Ausfuhr im 2. Vierteljahr 2015 nach ausgewählten Ländern in der Reihenfolge</t>
  </si>
  <si>
    <t xml:space="preserve">  7. Einfuhr im 2. Vierteljahr 2015 nach ausgewählten Ländern in der Reihenfolge</t>
  </si>
  <si>
    <t xml:space="preserve">  8. Ausfuhr im 1. bis 2. Vierteljahr 2015 nach ausgewählten Ländern in der Reihenfolge</t>
  </si>
  <si>
    <t xml:space="preserve">  9. Einfuhr im 1. bis 2. Vierteljahr 2015 nach ausgewählten Ländern in der Reihenfolge</t>
  </si>
  <si>
    <t>12. Ausfuhr im 2. Vierteljahr 2015 nach Erdteilen, Ländergruppen und Warengruppen</t>
  </si>
  <si>
    <t>13. Einfuhr im 2. Vierteljahr 2015 nach Erdteilen, Ländergruppen und Warengruppen</t>
  </si>
  <si>
    <t>14. Ausfuhr im 1. bis 2. Vierteljahr 2015 nach Erdteilen, Ländergruppen und Warengruppen</t>
  </si>
  <si>
    <t>15. Einfuhr im 1. bis 2. Vierteljahr 2015 nach Erdteilen, Ländergruppen und Warengruppen</t>
  </si>
  <si>
    <t>20. Ausfuhr Januar 2013 bis Juni 2015 nach Warengruppen</t>
  </si>
  <si>
    <t>21. Einfuhr Januar 2013 bis Juni 2015 nach Warengruppen</t>
  </si>
  <si>
    <t>22. Ausfuhr Januar 2013 bis Juni 2015 nach Erdteilen</t>
  </si>
  <si>
    <t>23. Einfuhr Januar 2013 bis Juni 2015 nach Erdteilen</t>
  </si>
  <si>
    <t xml:space="preserve"> Geräte zur Elektrizitätserzeugung und 
  -verteilung</t>
  </si>
  <si>
    <t>2. Vj. 2015</t>
  </si>
  <si>
    <t>1. Vj. bis 2. Vj.
2015</t>
  </si>
  <si>
    <t>1. Vj. 2015</t>
  </si>
  <si>
    <t>Veränderung gegenüber
1. Vj. bis 2. Vj.
2014</t>
  </si>
  <si>
    <t xml:space="preserve">  2. Ausfuhr im 2. Vierteljahr 2015 nach Warengruppen und ausge </t>
  </si>
  <si>
    <t xml:space="preserve">  3. Einfuhr im 2. Vierteljahr 2015 nach Warengruppen und ausge </t>
  </si>
  <si>
    <t xml:space="preserve"> -     </t>
  </si>
  <si>
    <t xml:space="preserve"> -   </t>
  </si>
  <si>
    <t>393</t>
  </si>
  <si>
    <t>Kleie, Abfallerzeugnisse zur Viehfütterung</t>
  </si>
  <si>
    <t>Stäbe und Profile aus Eisen oder Stahl</t>
  </si>
  <si>
    <t>861</t>
  </si>
  <si>
    <t xml:space="preserve"> </t>
  </si>
  <si>
    <t xml:space="preserve"> -    </t>
  </si>
  <si>
    <t>532</t>
  </si>
  <si>
    <t xml:space="preserve">  6. Ausfuhr im 2. Vierteljahr 2015 nach ausgewählten Ländern in der Reihenfolge ihrer Anteile </t>
  </si>
  <si>
    <t xml:space="preserve">  7. Einfuhr im 2. Vierteljahr 2015 nach ausgewählten Ländern in der Reihenfolge ihrer Anteile </t>
  </si>
  <si>
    <t xml:space="preserve">  8. Ausfuhr im 1. bis 2. Vierteljahr 2015 nach ausgewählten Ländern in der Reihenfolge ihrer Anteile </t>
  </si>
  <si>
    <t xml:space="preserve">  9. Einfuhr im 1. bis 2. Vierteljahr 2015 nach ausgewählten Ländern in der Reihenfolge ihrer Anteile </t>
  </si>
  <si>
    <t xml:space="preserve"> -  </t>
  </si>
  <si>
    <t>1. Vj. bis 2. Vj. 2015</t>
  </si>
  <si>
    <t>Veränderung gegenüber
2. Vj. 2014
in %</t>
  </si>
  <si>
    <t>Veränderung gegenüber
1. Vj. bis 2. Vj.
2014
in %</t>
  </si>
  <si>
    <r>
      <t>12. Ausfuhr im 2. Vierteljahr 2015 nach Erdteilen, Ländergruppen und Warengruppen</t>
    </r>
    <r>
      <rPr>
        <b/>
        <vertAlign val="superscript"/>
        <sz val="9"/>
        <color indexed="8"/>
        <rFont val="Arial"/>
        <family val="2"/>
      </rPr>
      <t>*)</t>
    </r>
  </si>
  <si>
    <r>
      <t>14. Ausfuhr im 1. bis 2. Vierteljahr 2015 nach Erdteilen, Ländergruppen und Warengruppen</t>
    </r>
    <r>
      <rPr>
        <b/>
        <vertAlign val="superscript"/>
        <sz val="11"/>
        <rFont val="Arial"/>
        <family val="2"/>
      </rPr>
      <t>*)</t>
    </r>
  </si>
  <si>
    <r>
      <t>13. Einfuhr im 2. Vierteljahr 2015 nach Erdteilen, Ländergruppen und Warengruppen</t>
    </r>
    <r>
      <rPr>
        <b/>
        <vertAlign val="superscript"/>
        <sz val="11"/>
        <rFont val="Arial"/>
        <family val="2"/>
      </rPr>
      <t>*)</t>
    </r>
  </si>
  <si>
    <r>
      <t>15. Einfuhr im 1. bis 2. Vierteljahr 2015 nach Erdteilen, Ländergruppen und Warengruppen</t>
    </r>
    <r>
      <rPr>
        <b/>
        <vertAlign val="superscript"/>
        <sz val="11"/>
        <rFont val="Arial"/>
        <family val="2"/>
      </rPr>
      <t>*)</t>
    </r>
  </si>
  <si>
    <t>Veränderung
gegenüber
2. Vj. 2014
in %</t>
  </si>
  <si>
    <t>Veränderung
gegenüber
1. Vj. bis
 2. Vj. 2014
in %</t>
  </si>
  <si>
    <t xml:space="preserve"> -</t>
  </si>
  <si>
    <t>2013</t>
  </si>
  <si>
    <t>Januar</t>
  </si>
  <si>
    <t>Februar</t>
  </si>
  <si>
    <t>August</t>
  </si>
  <si>
    <t>September</t>
  </si>
  <si>
    <t>Oktober</t>
  </si>
  <si>
    <t>November</t>
  </si>
  <si>
    <t>Dezember</t>
  </si>
  <si>
    <t>2014</t>
  </si>
  <si>
    <t>2015</t>
  </si>
  <si>
    <t xml:space="preserve">März     </t>
  </si>
  <si>
    <t xml:space="preserve">*) Im Insgesamt sind Zuschätzungen für Antwortausfälle und Befreiungen, Rückwaren und Ersatzlieferungen enthalten; alle Angaben für das Jahr 2013 sind endgültige Ergebnisse (s.a. in den Vorbemerkungen unter „Monatliche Revisionen“)
</t>
  </si>
  <si>
    <t xml:space="preserve">*) Im Insgesamt sind Zuschätzungen für Antwortausfälle und Befreiungen, Rückwaren und Ersatzlieferungen enthalten; alle Angaben für das
Jahr 2013 sind endgültige Ergebnisse (s.a. in den Vorbemerkungen unter „Monatliche Revisionen“)
</t>
  </si>
  <si>
    <r>
      <t>20. Ausfuhr Januar 2013 bis Juni 2015 nach Warengruppen</t>
    </r>
    <r>
      <rPr>
        <b/>
        <vertAlign val="superscript"/>
        <sz val="11"/>
        <rFont val="Arial"/>
        <family val="2"/>
      </rPr>
      <t>*)</t>
    </r>
  </si>
  <si>
    <r>
      <t>22. Ausfuhr Januar 2013 bis Juni 2015 nach Erdteilen</t>
    </r>
    <r>
      <rPr>
        <b/>
        <vertAlign val="superscript"/>
        <sz val="11"/>
        <rFont val="Arial"/>
        <family val="2"/>
      </rPr>
      <t>*)</t>
    </r>
  </si>
  <si>
    <r>
      <t>21. Einfuhr Januar 2013 bis Juni 2015 nach Warengruppen</t>
    </r>
    <r>
      <rPr>
        <b/>
        <vertAlign val="superscript"/>
        <sz val="11"/>
        <rFont val="Arial"/>
        <family val="2"/>
      </rPr>
      <t>*)</t>
    </r>
  </si>
  <si>
    <r>
      <t>23. Einfuhr Januar 2013 bis Juni 2015 nach Erdteilen</t>
    </r>
    <r>
      <rPr>
        <b/>
        <vertAlign val="superscript"/>
        <sz val="11"/>
        <rFont val="Arial"/>
        <family val="2"/>
      </rPr>
      <t>*)</t>
    </r>
  </si>
  <si>
    <t xml:space="preserve">  1. Ausfuhr Januar 2014 bis Juni 2015</t>
  </si>
  <si>
    <t xml:space="preserve">  2. Einfuhr Januar 2014 bis Juni 2015</t>
  </si>
  <si>
    <t xml:space="preserve">Die Angaben in dem vorliegenden Statistischen Bericht entsprechen dem zum Zeitpunkt der Veröffentlichung gültigen Revisionsstand vom August 2015. Vergleiche mit früher veröffentlichten Ergebnissen sind daher nur eingeschränkt möglich. Die jeweils aktuellen Monatsergebnisse erhalten Sie über unser Internetportal unter www.statistik.thueringen.de.
</t>
  </si>
  <si>
    <r>
      <t xml:space="preserve">  1. Übersicht über den Außenhandel im 2. Vierteljahr 2015</t>
    </r>
    <r>
      <rPr>
        <b/>
        <vertAlign val="superscript"/>
        <sz val="11"/>
        <rFont val="Arial"/>
        <family val="2"/>
      </rPr>
      <t>*)</t>
    </r>
  </si>
  <si>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</si>
  <si>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</si>
  <si>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</si>
  <si>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xml:space="preserve">  4. Ausfuhr im 1. bis 2. Vierteljahr 2015 nach Warengruppen und  </t>
  </si>
  <si>
    <t xml:space="preserve">  5. Einfuhr im 1. bis 2. Vierteljahr 2015 nach Warengruppen und  </t>
  </si>
  <si>
    <t xml:space="preserve">20a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</si>
  <si>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</si>
  <si>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</si>
  <si>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</si>
  <si>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</si>
  <si>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</si>
  <si>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</si>
  <si>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</si>
  <si>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</si>
  <si>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</si>
  <si>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</si>
  <si>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</si>
  <si>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</si>
  <si>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</si>
  <si>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</si>
  <si>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</si>
  <si>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</si>
  <si>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</si>
  <si>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</si>
  <si>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</si>
  <si>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</si>
  <si>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</si>
  <si>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</si>
  <si>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</si>
  <si>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</si>
  <si>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</si>
  <si>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</si>
  <si>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</si>
  <si>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</si>
  <si>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</si>
  <si>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</si>
  <si>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</si>
  <si>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</si>
  <si>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</si>
  <si>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</si>
  <si>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Aus- und Einfuhr in Thüringen, 2. Vierteljahr 2015 - vorläufige Ergebnisse -</t>
  </si>
  <si>
    <t>Erscheinungsweise: vierteljährlich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</si>
</sst>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1">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0"/>
      <name val="Calibri"/>
      <family val="2"/>
    </font>
    <font>
      <b/>
      <vertAlign val="superscript"/>
      <sz val="10"/>
      <name val="Calibri"/>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sz val="7.5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color indexed="63"/>
      </left>
      <right style="hair"/>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thin"/>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hair"/>
      <right>
        <color indexed="63"/>
      </right>
      <top style="hair"/>
      <bottom>
        <color indexed="63"/>
      </bottom>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711">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2" fillId="0" borderId="0" xfId="0" applyFont="1" applyAlignment="1">
      <alignment/>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4" xfId="0"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0" fillId="0" borderId="0" xfId="0" applyAlignment="1">
      <alignment/>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1"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2"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21"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3" fillId="0" borderId="0" xfId="0" applyFont="1" applyAlignment="1">
      <alignment horizontal="right"/>
    </xf>
    <xf numFmtId="0" fontId="3" fillId="0" borderId="21"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22"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24" xfId="0" applyNumberFormat="1" applyFont="1" applyBorder="1" applyAlignment="1" quotePrefix="1">
      <alignment horizontal="right"/>
    </xf>
    <xf numFmtId="49" fontId="2" fillId="0" borderId="24" xfId="0" applyNumberFormat="1" applyFont="1" applyBorder="1" applyAlignment="1">
      <alignment horizontal="right"/>
    </xf>
    <xf numFmtId="3" fontId="0" fillId="0" borderId="25"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4"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4"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181" fontId="77"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6" xfId="0" applyNumberFormat="1" applyFont="1" applyBorder="1" applyAlignment="1">
      <alignment horizontal="center" vertical="center"/>
    </xf>
    <xf numFmtId="3" fontId="1" fillId="0" borderId="14"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29" fillId="0" borderId="12" xfId="0" applyNumberFormat="1" applyFont="1" applyBorder="1" applyAlignment="1">
      <alignment/>
    </xf>
    <xf numFmtId="181" fontId="29" fillId="0" borderId="0" xfId="0" applyNumberFormat="1" applyFont="1" applyAlignment="1">
      <alignment horizontal="right"/>
    </xf>
    <xf numFmtId="205" fontId="29" fillId="0" borderId="0" xfId="0" applyNumberFormat="1" applyFont="1" applyAlignment="1">
      <alignment horizontal="right"/>
    </xf>
    <xf numFmtId="0" fontId="29" fillId="0" borderId="0" xfId="0" applyFont="1" applyAlignment="1">
      <alignment horizontal="right"/>
    </xf>
    <xf numFmtId="0" fontId="29" fillId="0" borderId="0" xfId="0" applyFont="1" applyAlignment="1">
      <alignment/>
    </xf>
    <xf numFmtId="49" fontId="29"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0" fontId="78" fillId="0" borderId="0" xfId="0" applyFont="1" applyAlignment="1">
      <alignment vertical="center"/>
    </xf>
    <xf numFmtId="3" fontId="78" fillId="0" borderId="22"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31"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21" xfId="0" applyFont="1" applyBorder="1" applyAlignment="1">
      <alignment horizontal="left"/>
    </xf>
    <xf numFmtId="185" fontId="5" fillId="0" borderId="0" xfId="0" applyNumberFormat="1" applyFont="1" applyAlignment="1">
      <alignment horizontal="center"/>
    </xf>
    <xf numFmtId="0" fontId="3" fillId="0" borderId="21"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4" xfId="0" applyNumberFormat="1" applyFont="1" applyBorder="1" applyAlignment="1">
      <alignment horizontal="center"/>
    </xf>
    <xf numFmtId="0" fontId="0" fillId="0" borderId="24" xfId="0" applyFont="1" applyBorder="1" applyAlignment="1">
      <alignment/>
    </xf>
    <xf numFmtId="49" fontId="78" fillId="0" borderId="12" xfId="0" applyNumberFormat="1" applyFont="1" applyBorder="1" applyAlignment="1">
      <alignment wrapText="1"/>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7"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183" fontId="2" fillId="0" borderId="0" xfId="53" applyNumberFormat="1" applyFont="1" applyAlignment="1">
      <alignment/>
      <protection/>
    </xf>
    <xf numFmtId="179" fontId="2" fillId="0" borderId="0" xfId="53" applyNumberFormat="1" applyFont="1">
      <alignmen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0" fillId="0" borderId="0" xfId="53" applyAlignment="1">
      <alignment/>
      <protection/>
    </xf>
    <xf numFmtId="172" fontId="0" fillId="0" borderId="0" xfId="53" applyNumberFormat="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0" fontId="25"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9" xfId="0" applyFont="1" applyFill="1" applyBorder="1" applyAlignment="1">
      <alignment horizontal="center"/>
    </xf>
    <xf numFmtId="216" fontId="25" fillId="33" borderId="30" xfId="0" applyNumberFormat="1" applyFont="1" applyFill="1" applyBorder="1" applyAlignment="1">
      <alignment horizontal="center"/>
    </xf>
    <xf numFmtId="216" fontId="25" fillId="33" borderId="31" xfId="0" applyNumberFormat="1" applyFont="1" applyFill="1" applyBorder="1" applyAlignment="1">
      <alignment horizontal="center"/>
    </xf>
    <xf numFmtId="0" fontId="25" fillId="33" borderId="32" xfId="0" applyFont="1" applyFill="1" applyBorder="1" applyAlignment="1">
      <alignment horizontal="center"/>
    </xf>
    <xf numFmtId="183" fontId="26" fillId="34" borderId="33" xfId="0" applyNumberFormat="1" applyFont="1" applyFill="1" applyBorder="1" applyAlignment="1">
      <alignment horizontal="right"/>
    </xf>
    <xf numFmtId="183" fontId="26"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5" fillId="33" borderId="35" xfId="0" applyFont="1" applyFill="1" applyBorder="1" applyAlignment="1">
      <alignment horizontal="center"/>
    </xf>
    <xf numFmtId="183" fontId="26" fillId="34" borderId="36" xfId="0" applyNumberFormat="1" applyFont="1" applyFill="1" applyBorder="1" applyAlignment="1">
      <alignment horizontal="right"/>
    </xf>
    <xf numFmtId="183" fontId="26" fillId="34" borderId="37" xfId="0" applyNumberFormat="1" applyFont="1" applyFill="1" applyBorder="1" applyAlignment="1">
      <alignment horizontal="right"/>
    </xf>
    <xf numFmtId="0" fontId="0" fillId="33" borderId="0" xfId="0" applyFill="1" applyAlignment="1">
      <alignment horizontal="center"/>
    </xf>
    <xf numFmtId="0" fontId="25" fillId="33" borderId="38" xfId="0" applyFont="1" applyFill="1" applyBorder="1" applyAlignment="1">
      <alignment horizontal="center"/>
    </xf>
    <xf numFmtId="183" fontId="26" fillId="34" borderId="39" xfId="0" applyNumberFormat="1" applyFont="1" applyFill="1" applyBorder="1" applyAlignment="1">
      <alignment horizontal="right"/>
    </xf>
    <xf numFmtId="183" fontId="26" fillId="34" borderId="40"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9" xfId="0" applyFont="1" applyFill="1" applyBorder="1" applyAlignment="1">
      <alignment horizontal="right"/>
    </xf>
    <xf numFmtId="0" fontId="0" fillId="33" borderId="0" xfId="0" applyFill="1" applyBorder="1" applyAlignment="1">
      <alignment horizontal="left"/>
    </xf>
    <xf numFmtId="1" fontId="25" fillId="33" borderId="0" xfId="0" applyNumberFormat="1" applyFont="1" applyFill="1" applyAlignment="1">
      <alignment/>
    </xf>
    <xf numFmtId="0" fontId="0" fillId="36" borderId="0" xfId="0" applyFill="1" applyAlignment="1">
      <alignment/>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0" fillId="47" borderId="0" xfId="0" applyFill="1" applyAlignment="1">
      <alignment/>
    </xf>
    <xf numFmtId="0" fontId="0" fillId="36" borderId="28" xfId="0" applyFill="1" applyBorder="1" applyAlignment="1">
      <alignment/>
    </xf>
    <xf numFmtId="0" fontId="0" fillId="48" borderId="28" xfId="0" applyFill="1" applyBorder="1" applyAlignment="1">
      <alignment/>
    </xf>
    <xf numFmtId="0" fontId="0" fillId="49" borderId="28" xfId="0" applyFill="1" applyBorder="1" applyAlignment="1">
      <alignment/>
    </xf>
    <xf numFmtId="0" fontId="0" fillId="40" borderId="28" xfId="0" applyFill="1" applyBorder="1" applyAlignment="1">
      <alignment/>
    </xf>
    <xf numFmtId="0" fontId="27" fillId="33" borderId="41" xfId="0" applyFont="1" applyFill="1" applyBorder="1" applyAlignment="1">
      <alignment horizontal="left"/>
    </xf>
    <xf numFmtId="0" fontId="25" fillId="33" borderId="42" xfId="0" applyFont="1" applyFill="1" applyBorder="1" applyAlignment="1">
      <alignment horizontal="center"/>
    </xf>
    <xf numFmtId="0" fontId="25" fillId="33" borderId="43" xfId="0" applyFont="1" applyFill="1" applyBorder="1" applyAlignment="1">
      <alignment horizontal="center"/>
    </xf>
    <xf numFmtId="0" fontId="0" fillId="50" borderId="0" xfId="0" applyFill="1" applyAlignment="1">
      <alignment/>
    </xf>
    <xf numFmtId="0" fontId="0" fillId="51" borderId="28" xfId="0" applyFill="1" applyBorder="1" applyAlignment="1">
      <alignment/>
    </xf>
    <xf numFmtId="0" fontId="0" fillId="52" borderId="28" xfId="0" applyFill="1" applyBorder="1" applyAlignment="1">
      <alignment/>
    </xf>
    <xf numFmtId="0" fontId="0" fillId="53" borderId="28" xfId="0" applyFill="1" applyBorder="1" applyAlignment="1">
      <alignment/>
    </xf>
    <xf numFmtId="0" fontId="0" fillId="54" borderId="28" xfId="0" applyFill="1" applyBorder="1" applyAlignment="1">
      <alignment/>
    </xf>
    <xf numFmtId="187" fontId="25" fillId="33" borderId="28" xfId="0" applyNumberFormat="1" applyFont="1" applyFill="1" applyBorder="1" applyAlignment="1">
      <alignment horizontal="right"/>
    </xf>
    <xf numFmtId="0" fontId="0" fillId="55" borderId="28" xfId="0" applyFill="1" applyBorder="1" applyAlignment="1">
      <alignment/>
    </xf>
    <xf numFmtId="0" fontId="0" fillId="50"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9" borderId="28" xfId="0" applyFill="1" applyBorder="1" applyAlignment="1">
      <alignment/>
    </xf>
    <xf numFmtId="0" fontId="0" fillId="66" borderId="0" xfId="0" applyFill="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4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2"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5" fillId="33" borderId="32" xfId="0" applyNumberFormat="1" applyFont="1" applyFill="1" applyBorder="1" applyAlignment="1">
      <alignment horizontal="center"/>
    </xf>
    <xf numFmtId="49" fontId="0" fillId="0" borderId="12" xfId="0" applyNumberFormat="1" applyFont="1" applyBorder="1" applyAlignment="1">
      <alignment horizontal="left"/>
    </xf>
    <xf numFmtId="1" fontId="26" fillId="34" borderId="43" xfId="0" applyNumberFormat="1" applyFont="1" applyFill="1" applyBorder="1" applyAlignment="1">
      <alignment horizontal="right"/>
    </xf>
    <xf numFmtId="1" fontId="25" fillId="33" borderId="35" xfId="0" applyNumberFormat="1" applyFont="1" applyFill="1" applyBorder="1" applyAlignment="1">
      <alignment horizontal="center"/>
    </xf>
    <xf numFmtId="1" fontId="26" fillId="34" borderId="44" xfId="0" applyNumberFormat="1" applyFont="1" applyFill="1" applyBorder="1" applyAlignment="1">
      <alignment horizontal="right"/>
    </xf>
    <xf numFmtId="183" fontId="26" fillId="34" borderId="22" xfId="0" applyNumberFormat="1" applyFont="1" applyFill="1" applyBorder="1" applyAlignment="1">
      <alignment horizontal="left"/>
    </xf>
    <xf numFmtId="1" fontId="25" fillId="33" borderId="38" xfId="0" applyNumberFormat="1" applyFont="1" applyFill="1" applyBorder="1" applyAlignment="1">
      <alignment horizontal="center"/>
    </xf>
    <xf numFmtId="1" fontId="26" fillId="34" borderId="45" xfId="0" applyNumberFormat="1" applyFont="1" applyFill="1" applyBorder="1" applyAlignment="1">
      <alignment horizontal="right"/>
    </xf>
    <xf numFmtId="183" fontId="26" fillId="34" borderId="46" xfId="0" applyNumberFormat="1" applyFont="1" applyFill="1" applyBorder="1" applyAlignment="1">
      <alignment horizontal="left"/>
    </xf>
    <xf numFmtId="183" fontId="26" fillId="34" borderId="26" xfId="0" applyNumberFormat="1" applyFont="1" applyFill="1" applyBorder="1" applyAlignment="1">
      <alignment horizontal="left"/>
    </xf>
    <xf numFmtId="2" fontId="25" fillId="33" borderId="32" xfId="0" applyNumberFormat="1" applyFont="1" applyFill="1" applyBorder="1" applyAlignment="1">
      <alignment horizontal="center"/>
    </xf>
    <xf numFmtId="2" fontId="25" fillId="33" borderId="41" xfId="0" applyNumberFormat="1" applyFont="1" applyFill="1" applyBorder="1" applyAlignment="1">
      <alignment horizontal="center"/>
    </xf>
    <xf numFmtId="2" fontId="25" fillId="33" borderId="29" xfId="0" applyNumberFormat="1" applyFont="1" applyFill="1" applyBorder="1" applyAlignment="1">
      <alignment horizontal="left"/>
    </xf>
    <xf numFmtId="0" fontId="0" fillId="33" borderId="31" xfId="0" applyFill="1" applyBorder="1" applyAlignment="1">
      <alignment/>
    </xf>
    <xf numFmtId="2" fontId="25" fillId="33" borderId="47" xfId="0" applyNumberFormat="1" applyFont="1" applyFill="1" applyBorder="1" applyAlignment="1">
      <alignment horizontal="left"/>
    </xf>
    <xf numFmtId="2" fontId="25" fillId="33" borderId="48" xfId="0" applyNumberFormat="1" applyFont="1" applyFill="1" applyBorder="1" applyAlignment="1">
      <alignment horizontal="left"/>
    </xf>
    <xf numFmtId="2" fontId="25" fillId="33" borderId="13" xfId="0" applyNumberFormat="1" applyFont="1" applyFill="1" applyBorder="1" applyAlignment="1">
      <alignment horizontal="left"/>
    </xf>
    <xf numFmtId="2" fontId="25" fillId="33" borderId="44"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181" fontId="0" fillId="0" borderId="0" xfId="0" applyNumberFormat="1" applyAlignment="1">
      <alignment/>
    </xf>
    <xf numFmtId="222" fontId="78" fillId="0" borderId="0" xfId="0" applyNumberFormat="1" applyFont="1" applyAlignment="1">
      <alignment horizontal="center"/>
    </xf>
    <xf numFmtId="49" fontId="0" fillId="0" borderId="49" xfId="0" applyNumberFormat="1" applyBorder="1" applyAlignment="1">
      <alignment horizontal="center" vertical="center" wrapText="1"/>
    </xf>
    <xf numFmtId="183" fontId="0" fillId="0" borderId="0" xfId="53" applyNumberFormat="1">
      <alignment/>
      <protection/>
    </xf>
    <xf numFmtId="0" fontId="0" fillId="0" borderId="12" xfId="53" applyBorder="1" applyAlignment="1">
      <alignment horizontal="center" vertical="center" wrapText="1"/>
      <protection/>
    </xf>
    <xf numFmtId="205" fontId="0" fillId="0" borderId="0" xfId="0" applyNumberFormat="1" applyFont="1" applyAlignment="1">
      <alignment horizontal="right"/>
    </xf>
    <xf numFmtId="49" fontId="0" fillId="0" borderId="24" xfId="0" applyNumberFormat="1" applyFont="1" applyBorder="1" applyAlignment="1">
      <alignment/>
    </xf>
    <xf numFmtId="0" fontId="0" fillId="0" borderId="0" xfId="53" applyBorder="1" applyAlignment="1">
      <alignment horizontal="center" vertical="center"/>
      <protection/>
    </xf>
    <xf numFmtId="49" fontId="0" fillId="0" borderId="0" xfId="0" applyNumberFormat="1" applyAlignment="1">
      <alignment/>
    </xf>
    <xf numFmtId="0" fontId="0" fillId="0" borderId="0" xfId="0" applyFont="1" applyAlignment="1">
      <alignment vertical="center" wrapText="1"/>
    </xf>
    <xf numFmtId="0" fontId="0" fillId="0" borderId="0" xfId="53" applyBorder="1" applyAlignment="1">
      <alignment horizontal="left"/>
      <protection/>
    </xf>
    <xf numFmtId="183" fontId="0" fillId="0" borderId="0" xfId="53" applyNumberFormat="1" applyFill="1" applyBorder="1" applyAlignment="1">
      <alignment horizontal="right"/>
      <protection/>
    </xf>
    <xf numFmtId="0" fontId="0" fillId="33" borderId="0" xfId="0" applyFont="1" applyFill="1" applyAlignment="1">
      <alignment horizontal="center"/>
    </xf>
    <xf numFmtId="0" fontId="0" fillId="33" borderId="0" xfId="0" applyFont="1" applyFill="1" applyAlignment="1">
      <alignment/>
    </xf>
    <xf numFmtId="183" fontId="26" fillId="34" borderId="12" xfId="0" applyNumberFormat="1" applyFont="1" applyFill="1" applyBorder="1" applyAlignment="1">
      <alignment horizontal="left"/>
    </xf>
    <xf numFmtId="175" fontId="0" fillId="0" borderId="0" xfId="0" applyNumberFormat="1" applyAlignment="1">
      <alignment/>
    </xf>
    <xf numFmtId="0" fontId="9" fillId="0" borderId="0" xfId="0" applyFont="1" applyBorder="1" applyAlignment="1">
      <alignment horizontal="center"/>
    </xf>
    <xf numFmtId="0" fontId="26" fillId="0" borderId="42" xfId="0" applyFont="1" applyFill="1" applyBorder="1" applyAlignment="1">
      <alignment/>
    </xf>
    <xf numFmtId="0" fontId="26" fillId="0" borderId="50" xfId="0" applyFont="1" applyFill="1" applyBorder="1" applyAlignment="1">
      <alignment/>
    </xf>
    <xf numFmtId="0" fontId="26" fillId="0" borderId="50" xfId="0" applyFont="1" applyFill="1" applyBorder="1" applyAlignment="1">
      <alignment wrapText="1"/>
    </xf>
    <xf numFmtId="0" fontId="26" fillId="0" borderId="51" xfId="0" applyFont="1" applyFill="1" applyBorder="1" applyAlignment="1">
      <alignment/>
    </xf>
    <xf numFmtId="181" fontId="0" fillId="0" borderId="0" xfId="0" applyNumberFormat="1" applyFont="1" applyFill="1" applyAlignment="1">
      <alignment horizontal="right"/>
    </xf>
    <xf numFmtId="16" fontId="2" fillId="0" borderId="27"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3"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0" fillId="0" borderId="11" xfId="53" applyFill="1" applyBorder="1">
      <alignment/>
      <protection/>
    </xf>
    <xf numFmtId="0" fontId="0" fillId="0" borderId="0" xfId="53" applyFill="1">
      <alignment/>
      <protection/>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0" fontId="0" fillId="0" borderId="12" xfId="53" applyFill="1" applyBorder="1" applyAlignment="1">
      <alignment horizontal="left"/>
      <protection/>
    </xf>
    <xf numFmtId="0" fontId="0" fillId="0" borderId="0" xfId="0" applyAlignment="1">
      <alignment wrapText="1"/>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2" xfId="0" applyFill="1" applyBorder="1" applyAlignment="1">
      <alignment horizontal="left"/>
    </xf>
    <xf numFmtId="49" fontId="0" fillId="0" borderId="22" xfId="0" applyNumberFormat="1" applyFont="1" applyBorder="1" applyAlignment="1">
      <alignment horizontal="left"/>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5" xfId="0" applyNumberFormat="1" applyFill="1" applyBorder="1" applyAlignment="1">
      <alignment horizontal="center" vertical="center"/>
    </xf>
    <xf numFmtId="0" fontId="0" fillId="0" borderId="27" xfId="0" applyFill="1" applyBorder="1" applyAlignment="1">
      <alignment/>
    </xf>
    <xf numFmtId="0" fontId="0" fillId="0" borderId="23"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4" xfId="0" applyFill="1" applyBorder="1" applyAlignment="1">
      <alignment/>
    </xf>
    <xf numFmtId="0" fontId="2" fillId="0" borderId="0" xfId="0" applyFont="1" applyFill="1" applyBorder="1" applyAlignment="1">
      <alignment horizontal="left"/>
    </xf>
    <xf numFmtId="49" fontId="2" fillId="0" borderId="24"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7" xfId="0" applyNumberFormat="1" applyFill="1" applyBorder="1" applyAlignment="1">
      <alignment horizontal="left"/>
    </xf>
    <xf numFmtId="49" fontId="0" fillId="0" borderId="23"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7" xfId="0" applyFill="1" applyBorder="1" applyAlignment="1">
      <alignment horizontal="left"/>
    </xf>
    <xf numFmtId="0" fontId="0" fillId="0" borderId="23"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Border="1" applyAlignment="1">
      <alignment/>
    </xf>
    <xf numFmtId="192" fontId="10" fillId="0" borderId="0" xfId="0" applyNumberFormat="1" applyFont="1" applyAlignment="1">
      <alignment horizontal="right"/>
    </xf>
    <xf numFmtId="0" fontId="5" fillId="0" borderId="0" xfId="0" applyFont="1" applyAlignment="1">
      <alignment horizontal="center"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left" vertical="top" wrapText="1"/>
    </xf>
    <xf numFmtId="0" fontId="19" fillId="0" borderId="0" xfId="0" applyFont="1" applyAlignment="1">
      <alignment horizontal="center" vertical="top"/>
    </xf>
    <xf numFmtId="0" fontId="5" fillId="0" borderId="0" xfId="0" applyFont="1" applyAlignment="1">
      <alignment horizontal="left" wrapText="1"/>
    </xf>
    <xf numFmtId="0" fontId="25" fillId="57" borderId="29" xfId="0" applyFont="1" applyFill="1" applyBorder="1" applyAlignment="1">
      <alignment horizontal="left"/>
    </xf>
    <xf numFmtId="0" fontId="25" fillId="57"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5" fillId="57" borderId="23" xfId="0" applyFont="1" applyFill="1" applyBorder="1" applyAlignment="1">
      <alignment horizontal="left"/>
    </xf>
    <xf numFmtId="0" fontId="0" fillId="0" borderId="23" xfId="0" applyBorder="1" applyAlignment="1">
      <alignment horizontal="left"/>
    </xf>
    <xf numFmtId="0" fontId="25" fillId="57" borderId="28" xfId="0" applyFont="1" applyFill="1" applyBorder="1" applyAlignment="1">
      <alignment horizontal="center"/>
    </xf>
    <xf numFmtId="0" fontId="25" fillId="33" borderId="52" xfId="0" applyFont="1" applyFill="1" applyBorder="1" applyAlignment="1">
      <alignment horizontal="left"/>
    </xf>
    <xf numFmtId="0" fontId="25" fillId="33" borderId="51" xfId="0" applyFont="1" applyFill="1" applyBorder="1" applyAlignment="1">
      <alignment horizontal="left"/>
    </xf>
    <xf numFmtId="0" fontId="25" fillId="33" borderId="45"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2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alignment horizontal="center" vertical="center" wrapText="1"/>
    </xf>
    <xf numFmtId="49" fontId="0" fillId="0" borderId="10" xfId="0" applyNumberFormat="1" applyBorder="1" applyAlignment="1">
      <alignment horizontal="center" vertical="center"/>
    </xf>
    <xf numFmtId="49" fontId="0" fillId="0" borderId="58" xfId="0" applyNumberFormat="1" applyBorder="1" applyAlignment="1">
      <alignment horizontal="center"/>
    </xf>
    <xf numFmtId="49" fontId="0" fillId="0" borderId="42" xfId="0" applyNumberFormat="1" applyBorder="1" applyAlignment="1">
      <alignment horizontal="center"/>
    </xf>
    <xf numFmtId="49" fontId="0" fillId="0" borderId="33" xfId="0" applyNumberFormat="1" applyBorder="1" applyAlignment="1">
      <alignment horizontal="center"/>
    </xf>
    <xf numFmtId="3" fontId="0" fillId="0" borderId="59" xfId="0" applyNumberFormat="1" applyFont="1" applyBorder="1" applyAlignment="1">
      <alignment horizontal="center" vertical="center" wrapText="1"/>
    </xf>
    <xf numFmtId="0" fontId="0" fillId="0" borderId="18" xfId="0" applyBorder="1" applyAlignment="1">
      <alignment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49" fontId="0" fillId="0" borderId="19" xfId="0" applyNumberFormat="1" applyBorder="1" applyAlignment="1">
      <alignment horizontal="center"/>
    </xf>
    <xf numFmtId="49" fontId="0" fillId="0" borderId="51" xfId="0" applyNumberFormat="1" applyBorder="1" applyAlignment="1">
      <alignment horizontal="center"/>
    </xf>
    <xf numFmtId="49" fontId="0" fillId="0" borderId="39" xfId="0" applyNumberFormat="1" applyBorder="1" applyAlignment="1">
      <alignment horizont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25" xfId="0" applyBorder="1" applyAlignment="1">
      <alignment horizontal="center" vertical="center" wrapText="1"/>
    </xf>
    <xf numFmtId="49" fontId="0" fillId="0" borderId="0" xfId="0" applyNumberFormat="1" applyFont="1" applyFill="1" applyBorder="1" applyAlignment="1">
      <alignment horizontal="left" wrapText="1"/>
    </xf>
    <xf numFmtId="0" fontId="0" fillId="0" borderId="27" xfId="0" applyFont="1" applyBorder="1" applyAlignment="1">
      <alignment horizontal="center" vertical="center" wrapText="1"/>
    </xf>
    <xf numFmtId="0" fontId="0" fillId="0" borderId="62" xfId="0" applyBorder="1" applyAlignment="1">
      <alignment horizontal="center" vertical="center" wrapText="1"/>
    </xf>
    <xf numFmtId="3" fontId="0" fillId="0" borderId="50" xfId="0" applyNumberFormat="1" applyBorder="1" applyAlignment="1">
      <alignment horizontal="center" vertical="center"/>
    </xf>
    <xf numFmtId="3" fontId="0" fillId="0" borderId="36" xfId="0" applyNumberFormat="1" applyBorder="1" applyAlignment="1">
      <alignment horizontal="center" vertical="center"/>
    </xf>
    <xf numFmtId="3" fontId="0" fillId="0" borderId="63"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21"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47"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3" fontId="0" fillId="0" borderId="60"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57" xfId="0" applyBorder="1" applyAlignment="1">
      <alignment horizontal="center" vertical="center" wrapText="1"/>
    </xf>
    <xf numFmtId="0" fontId="0" fillId="0" borderId="64" xfId="0" applyBorder="1" applyAlignment="1">
      <alignment horizontal="center" vertical="center" wrapText="1"/>
    </xf>
    <xf numFmtId="0" fontId="0" fillId="0" borderId="5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3" fontId="0" fillId="0" borderId="16" xfId="0" applyNumberFormat="1" applyBorder="1" applyAlignment="1">
      <alignment horizontal="center" vertical="center"/>
    </xf>
    <xf numFmtId="3" fontId="0" fillId="0" borderId="19"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58" xfId="0" applyNumberFormat="1" applyBorder="1" applyAlignment="1">
      <alignment horizontal="center" vertical="center"/>
    </xf>
    <xf numFmtId="3" fontId="0" fillId="0" borderId="14"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1" fillId="0" borderId="46"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58" xfId="0" applyNumberFormat="1" applyFont="1" applyBorder="1" applyAlignment="1" quotePrefix="1">
      <alignment horizontal="center" vertical="center"/>
    </xf>
    <xf numFmtId="49" fontId="1" fillId="0" borderId="14"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5"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0" fontId="1" fillId="0" borderId="14" xfId="0" applyFont="1" applyBorder="1" applyAlignment="1">
      <alignment horizontal="center" vertical="center"/>
    </xf>
    <xf numFmtId="0" fontId="1" fillId="0" borderId="49" xfId="0" applyFont="1" applyBorder="1" applyAlignment="1">
      <alignment horizontal="center" vertical="center"/>
    </xf>
    <xf numFmtId="49" fontId="1" fillId="0" borderId="26"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0" xfId="0" applyNumberFormat="1" applyFont="1" applyFill="1" applyBorder="1" applyAlignment="1">
      <alignment horizontal="left" vertical="center" wrapText="1"/>
    </xf>
    <xf numFmtId="3" fontId="78" fillId="0" borderId="14" xfId="0" applyNumberFormat="1" applyFont="1" applyBorder="1" applyAlignment="1">
      <alignment horizontal="center" vertical="center"/>
    </xf>
    <xf numFmtId="3" fontId="78" fillId="0" borderId="49" xfId="0" applyNumberFormat="1" applyFont="1" applyBorder="1" applyAlignment="1">
      <alignment horizontal="center" vertical="center"/>
    </xf>
    <xf numFmtId="3" fontId="78" fillId="0" borderId="26" xfId="0" applyNumberFormat="1" applyFont="1" applyBorder="1" applyAlignment="1">
      <alignment horizontal="center" vertical="center" wrapText="1"/>
    </xf>
    <xf numFmtId="3" fontId="78" fillId="0" borderId="14" xfId="0" applyNumberFormat="1" applyFont="1" applyBorder="1" applyAlignment="1">
      <alignment horizontal="center" vertical="center" wrapText="1"/>
    </xf>
    <xf numFmtId="0" fontId="78" fillId="0" borderId="49"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19" xfId="0" applyNumberFormat="1" applyFont="1" applyBorder="1" applyAlignment="1">
      <alignment horizontal="center" vertical="center"/>
    </xf>
    <xf numFmtId="49" fontId="80"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3" xfId="0" applyNumberFormat="1" applyFont="1" applyBorder="1" applyAlignment="1">
      <alignment horizontal="center" vertical="center" wrapText="1"/>
    </xf>
    <xf numFmtId="3" fontId="78" fillId="0" borderId="46" xfId="0" applyNumberFormat="1" applyFont="1" applyBorder="1" applyAlignment="1">
      <alignment horizontal="center" vertical="center" wrapText="1"/>
    </xf>
    <xf numFmtId="3" fontId="78" fillId="0" borderId="65" xfId="0" applyNumberFormat="1" applyFont="1" applyBorder="1" applyAlignment="1">
      <alignment horizontal="center" vertical="center" wrapText="1"/>
    </xf>
    <xf numFmtId="3" fontId="78" fillId="0" borderId="65" xfId="0" applyNumberFormat="1" applyFont="1" applyBorder="1" applyAlignment="1">
      <alignment horizontal="center" vertical="center"/>
    </xf>
    <xf numFmtId="3" fontId="78" fillId="0" borderId="58"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Fill="1" applyAlignment="1">
      <alignment horizontal="center"/>
    </xf>
    <xf numFmtId="3" fontId="0" fillId="0" borderId="41" xfId="0" applyNumberFormat="1" applyFill="1" applyBorder="1" applyAlignment="1">
      <alignment horizontal="center" vertical="center"/>
    </xf>
    <xf numFmtId="3" fontId="0" fillId="0" borderId="42" xfId="0" applyNumberFormat="1" applyFill="1" applyBorder="1" applyAlignment="1">
      <alignment horizontal="center" vertical="center"/>
    </xf>
    <xf numFmtId="49" fontId="0" fillId="0" borderId="27"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62" xfId="0" applyNumberFormat="1" applyFill="1" applyBorder="1" applyAlignment="1">
      <alignment horizontal="center" vertical="center" wrapText="1"/>
    </xf>
    <xf numFmtId="184" fontId="0" fillId="0" borderId="64" xfId="0" applyNumberFormat="1" applyFont="1" applyFill="1" applyBorder="1" applyAlignment="1">
      <alignment horizontal="center" vertical="center" wrapText="1"/>
    </xf>
    <xf numFmtId="184" fontId="0" fillId="0" borderId="24" xfId="0" applyNumberFormat="1" applyFont="1" applyFill="1" applyBorder="1" applyAlignment="1">
      <alignment horizontal="center" vertical="center" wrapText="1"/>
    </xf>
    <xf numFmtId="184" fontId="0" fillId="0" borderId="20" xfId="0" applyNumberFormat="1" applyFont="1" applyFill="1" applyBorder="1" applyAlignment="1">
      <alignment horizontal="center" vertical="center" wrapText="1"/>
    </xf>
    <xf numFmtId="3" fontId="0" fillId="0" borderId="58" xfId="0" applyNumberForma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49" fontId="0" fillId="0" borderId="66"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60" xfId="0" applyNumberFormat="1" applyFill="1" applyBorder="1" applyAlignment="1">
      <alignment horizontal="center" vertical="center" wrapText="1"/>
    </xf>
    <xf numFmtId="49" fontId="0" fillId="0" borderId="61" xfId="0" applyNumberFormat="1" applyFill="1" applyBorder="1" applyAlignment="1">
      <alignment horizontal="center" vertical="center" wrapText="1"/>
    </xf>
    <xf numFmtId="49" fontId="0" fillId="0" borderId="68" xfId="0" applyNumberFormat="1" applyFill="1" applyBorder="1" applyAlignment="1">
      <alignment horizontal="center" vertical="center" wrapText="1"/>
    </xf>
    <xf numFmtId="49" fontId="3" fillId="0" borderId="0" xfId="0" applyNumberFormat="1" applyFont="1" applyFill="1" applyAlignment="1">
      <alignment horizontal="center"/>
    </xf>
    <xf numFmtId="49" fontId="2" fillId="0" borderId="0" xfId="0" applyNumberFormat="1" applyFont="1" applyFill="1" applyAlignment="1">
      <alignment horizontal="center"/>
    </xf>
    <xf numFmtId="49" fontId="3" fillId="0" borderId="0" xfId="0" applyNumberFormat="1" applyFont="1" applyAlignment="1">
      <alignment horizontal="center" vertical="top"/>
    </xf>
    <xf numFmtId="0" fontId="0" fillId="0" borderId="0" xfId="0" applyFont="1" applyAlignment="1">
      <alignment vertical="top"/>
    </xf>
    <xf numFmtId="187" fontId="4" fillId="0" borderId="0" xfId="0" applyNumberFormat="1" applyFont="1" applyAlignment="1">
      <alignment horizontal="center"/>
    </xf>
    <xf numFmtId="184" fontId="0" fillId="0" borderId="64" xfId="0" applyNumberFormat="1" applyFont="1" applyBorder="1" applyAlignment="1">
      <alignment horizontal="center" vertical="center" wrapText="1"/>
    </xf>
    <xf numFmtId="184" fontId="0" fillId="0" borderId="24" xfId="0" applyNumberFormat="1" applyBorder="1" applyAlignment="1">
      <alignment horizontal="center" vertical="center" wrapText="1"/>
    </xf>
    <xf numFmtId="184" fontId="0" fillId="0" borderId="20"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64"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2"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66"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7" xfId="0" applyNumberFormat="1" applyBorder="1" applyAlignment="1">
      <alignment horizontal="center" vertical="center" wrapText="1"/>
    </xf>
    <xf numFmtId="3" fontId="0" fillId="0" borderId="41" xfId="0" applyNumberFormat="1" applyBorder="1" applyAlignment="1">
      <alignment horizontal="center" vertical="center"/>
    </xf>
    <xf numFmtId="3" fontId="0" fillId="0" borderId="42" xfId="0" applyNumberForma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49" fontId="2" fillId="0" borderId="24"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3" xfId="53" applyFill="1" applyBorder="1" applyAlignment="1">
      <alignment horizontal="center" vertical="center" wrapText="1"/>
      <protection/>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0" fillId="0" borderId="14" xfId="0" applyFont="1" applyFill="1" applyBorder="1" applyAlignment="1">
      <alignment horizontal="center" vertical="center" wrapText="1"/>
    </xf>
    <xf numFmtId="0" fontId="0" fillId="0" borderId="22"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19" xfId="53" applyFill="1" applyBorder="1" applyAlignment="1">
      <alignment horizontal="center" vertical="center"/>
      <protection/>
    </xf>
    <xf numFmtId="0" fontId="0" fillId="0" borderId="65" xfId="0" applyFill="1" applyBorder="1" applyAlignment="1">
      <alignment horizontal="center" vertical="center"/>
    </xf>
    <xf numFmtId="0" fontId="0" fillId="0" borderId="65" xfId="0" applyFont="1" applyFill="1" applyBorder="1" applyAlignment="1">
      <alignment horizontal="center" vertical="center"/>
    </xf>
    <xf numFmtId="0" fontId="0" fillId="0" borderId="58" xfId="0" applyFill="1" applyBorder="1" applyAlignment="1">
      <alignment horizontal="center" vertical="center"/>
    </xf>
    <xf numFmtId="0" fontId="0" fillId="0" borderId="49"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14" xfId="0" applyBorder="1" applyAlignment="1">
      <alignment horizontal="center" vertical="center"/>
    </xf>
    <xf numFmtId="0" fontId="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49" xfId="0" applyFont="1" applyBorder="1" applyAlignment="1">
      <alignment horizontal="center" vertical="center" wrapText="1"/>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58" xfId="0" applyBorder="1" applyAlignment="1">
      <alignment horizontal="center" vertical="center"/>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3" xfId="53" applyBorder="1" applyAlignment="1">
      <alignment horizontal="center" vertical="center" wrapText="1"/>
      <protection/>
    </xf>
    <xf numFmtId="0" fontId="0" fillId="0" borderId="33" xfId="0" applyFont="1" applyBorder="1" applyAlignment="1">
      <alignment horizontal="center" vertical="center" wrapText="1"/>
    </xf>
    <xf numFmtId="0" fontId="0" fillId="0" borderId="36" xfId="0" applyBorder="1" applyAlignment="1">
      <alignment horizontal="center" vertical="center" wrapText="1"/>
    </xf>
    <xf numFmtId="0" fontId="0" fillId="0" borderId="22" xfId="53" applyBorder="1" applyAlignment="1">
      <alignment horizontal="center" vertical="center"/>
      <protection/>
    </xf>
    <xf numFmtId="0" fontId="0" fillId="0" borderId="16" xfId="53" applyBorder="1" applyAlignment="1">
      <alignment horizontal="center" vertical="center"/>
      <protection/>
    </xf>
    <xf numFmtId="0" fontId="0" fillId="0" borderId="19" xfId="53" applyBorder="1" applyAlignment="1">
      <alignment horizontal="center" vertical="center"/>
      <protection/>
    </xf>
    <xf numFmtId="0" fontId="0" fillId="0" borderId="11" xfId="0" applyBorder="1" applyAlignment="1">
      <alignment horizontal="center" vertical="center" wrapText="1"/>
    </xf>
    <xf numFmtId="0" fontId="0" fillId="0" borderId="46"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8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2525"/>
          <c:w val="0.936"/>
          <c:h val="0.75825"/>
        </c:manualLayout>
      </c:layout>
      <c:barChart>
        <c:barDir val="col"/>
        <c:grouping val="clustered"/>
        <c:varyColors val="0"/>
        <c:ser>
          <c:idx val="0"/>
          <c:order val="0"/>
          <c:tx>
            <c:strRef>
              <c:f>Daten!$C$6</c:f>
              <c:strCache>
                <c:ptCount val="1"/>
                <c:pt idx="0">
                  <c:v> 2014</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1048.285238</c:v>
                </c:pt>
                <c:pt idx="1">
                  <c:v>1014.527096</c:v>
                </c:pt>
                <c:pt idx="2">
                  <c:v>1069.322409</c:v>
                </c:pt>
                <c:pt idx="3">
                  <c:v>1030.675827</c:v>
                </c:pt>
                <c:pt idx="4">
                  <c:v>1076.374799</c:v>
                </c:pt>
                <c:pt idx="5">
                  <c:v>1189.779662</c:v>
                </c:pt>
                <c:pt idx="6">
                  <c:v>1122.325867</c:v>
                </c:pt>
                <c:pt idx="7">
                  <c:v>1014.389815</c:v>
                </c:pt>
                <c:pt idx="8">
                  <c:v>1177.997083</c:v>
                </c:pt>
                <c:pt idx="9">
                  <c:v>1190.912027</c:v>
                </c:pt>
                <c:pt idx="10">
                  <c:v>1100.350956</c:v>
                </c:pt>
                <c:pt idx="11">
                  <c:v>994.546394</c:v>
                </c:pt>
              </c:numCache>
            </c:numRef>
          </c:val>
        </c:ser>
        <c:ser>
          <c:idx val="1"/>
          <c:order val="1"/>
          <c:tx>
            <c:strRef>
              <c:f>Daten!$D$6</c:f>
              <c:strCache>
                <c:ptCount val="1"/>
                <c:pt idx="0">
                  <c:v> 2015</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1043.470778</c:v>
                </c:pt>
                <c:pt idx="1">
                  <c:v>1089.89602</c:v>
                </c:pt>
                <c:pt idx="2">
                  <c:v>1213.175782</c:v>
                </c:pt>
                <c:pt idx="3">
                  <c:v>1122.388559</c:v>
                </c:pt>
                <c:pt idx="4">
                  <c:v>1084.386087</c:v>
                </c:pt>
                <c:pt idx="5">
                  <c:v>1202.606956</c:v>
                </c:pt>
              </c:numCache>
            </c:numRef>
          </c:val>
        </c:ser>
        <c:axId val="60823185"/>
        <c:axId val="19226766"/>
      </c:barChart>
      <c:catAx>
        <c:axId val="6082318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226766"/>
        <c:crosses val="autoZero"/>
        <c:auto val="1"/>
        <c:lblOffset val="100"/>
        <c:tickLblSkip val="1"/>
        <c:noMultiLvlLbl val="0"/>
      </c:catAx>
      <c:valAx>
        <c:axId val="19226766"/>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823185"/>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825" b="0" i="0" u="none" baseline="0">
                <a:solidFill>
                  <a:srgbClr val="000000"/>
                </a:solidFill>
                <a:latin typeface="Arial"/>
                <a:ea typeface="Arial"/>
                <a:cs typeface="Arial"/>
              </a:defRPr>
            </a:pPr>
          </a:p>
        </c:txPr>
      </c:legendEntry>
      <c:legendEntry>
        <c:idx val="1"/>
        <c:txPr>
          <a:bodyPr vert="horz" rot="0"/>
          <a:lstStyle/>
          <a:p>
            <a:pPr>
              <a:defRPr lang="en-US" cap="none" sz="825" b="0" i="0" u="none" baseline="0">
                <a:solidFill>
                  <a:srgbClr val="000000"/>
                </a:solidFill>
                <a:latin typeface="Arial"/>
                <a:ea typeface="Arial"/>
                <a:cs typeface="Arial"/>
              </a:defRPr>
            </a:pPr>
          </a:p>
        </c:txPr>
      </c:legendEntry>
      <c:layout>
        <c:manualLayout>
          <c:xMode val="edge"/>
          <c:yMode val="edge"/>
          <c:x val="0.3875"/>
          <c:y val="0.89775"/>
          <c:w val="0.26"/>
          <c:h val="0.044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775"/>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7175"/>
          <c:w val="0.96275"/>
          <c:h val="0.854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Daten!$B$96:$B$122</c:f>
              <c:numCache>
                <c:ptCount val="27"/>
                <c:pt idx="0">
                  <c:v>240.233722</c:v>
                </c:pt>
                <c:pt idx="1">
                  <c:v>146.648886</c:v>
                </c:pt>
                <c:pt idx="2">
                  <c:v>176.883789</c:v>
                </c:pt>
                <c:pt idx="3">
                  <c:v>213.633659</c:v>
                </c:pt>
                <c:pt idx="4">
                  <c:v>9.487328</c:v>
                </c:pt>
                <c:pt idx="5">
                  <c:v>52.730344</c:v>
                </c:pt>
                <c:pt idx="6">
                  <c:v>8.621195</c:v>
                </c:pt>
                <c:pt idx="7">
                  <c:v>23.833494</c:v>
                </c:pt>
                <c:pt idx="8">
                  <c:v>177.583699</c:v>
                </c:pt>
                <c:pt idx="9">
                  <c:v>52.579283</c:v>
                </c:pt>
                <c:pt idx="10">
                  <c:v>54.685958</c:v>
                </c:pt>
                <c:pt idx="11">
                  <c:v>188.832527</c:v>
                </c:pt>
                <c:pt idx="12">
                  <c:v>91.846093</c:v>
                </c:pt>
                <c:pt idx="13">
                  <c:v>25.227466</c:v>
                </c:pt>
                <c:pt idx="14">
                  <c:v>1.211989</c:v>
                </c:pt>
                <c:pt idx="15">
                  <c:v>5.483952</c:v>
                </c:pt>
                <c:pt idx="16">
                  <c:v>5.020902</c:v>
                </c:pt>
                <c:pt idx="17">
                  <c:v>9.951534</c:v>
                </c:pt>
                <c:pt idx="18">
                  <c:v>185.583603</c:v>
                </c:pt>
                <c:pt idx="19">
                  <c:v>153.211654</c:v>
                </c:pt>
                <c:pt idx="20">
                  <c:v>62.658888</c:v>
                </c:pt>
                <c:pt idx="21">
                  <c:v>243.332363</c:v>
                </c:pt>
                <c:pt idx="22">
                  <c:v>45.976012</c:v>
                </c:pt>
                <c:pt idx="23">
                  <c:v>15.790741</c:v>
                </c:pt>
                <c:pt idx="24">
                  <c:v>15.963655</c:v>
                </c:pt>
                <c:pt idx="25">
                  <c:v>8.314769</c:v>
                </c:pt>
                <c:pt idx="26">
                  <c:v>1.582285</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Daten!$C$96:$C$122</c:f>
              <c:numCache>
                <c:ptCount val="27"/>
                <c:pt idx="0">
                  <c:v>116.37526</c:v>
                </c:pt>
                <c:pt idx="1">
                  <c:v>170.888314</c:v>
                </c:pt>
                <c:pt idx="2">
                  <c:v>203.321908</c:v>
                </c:pt>
                <c:pt idx="3">
                  <c:v>204.749505</c:v>
                </c:pt>
                <c:pt idx="4">
                  <c:v>11.777292</c:v>
                </c:pt>
                <c:pt idx="5">
                  <c:v>26.371234</c:v>
                </c:pt>
                <c:pt idx="6">
                  <c:v>4.841364</c:v>
                </c:pt>
                <c:pt idx="7">
                  <c:v>10.5863</c:v>
                </c:pt>
                <c:pt idx="8">
                  <c:v>75.81424</c:v>
                </c:pt>
                <c:pt idx="9">
                  <c:v>28.239792</c:v>
                </c:pt>
                <c:pt idx="10">
                  <c:v>12.637355</c:v>
                </c:pt>
                <c:pt idx="11">
                  <c:v>129.655104</c:v>
                </c:pt>
                <c:pt idx="12">
                  <c:v>101.60246</c:v>
                </c:pt>
                <c:pt idx="13">
                  <c:v>33.516233</c:v>
                </c:pt>
                <c:pt idx="14">
                  <c:v>0.058102</c:v>
                </c:pt>
                <c:pt idx="15">
                  <c:v>1.511283</c:v>
                </c:pt>
                <c:pt idx="16">
                  <c:v>3.208127</c:v>
                </c:pt>
                <c:pt idx="17">
                  <c:v>4.956793</c:v>
                </c:pt>
                <c:pt idx="18">
                  <c:v>168.609577</c:v>
                </c:pt>
                <c:pt idx="19">
                  <c:v>140.573473</c:v>
                </c:pt>
                <c:pt idx="20">
                  <c:v>38.885008</c:v>
                </c:pt>
                <c:pt idx="21">
                  <c:v>37.231016</c:v>
                </c:pt>
                <c:pt idx="22">
                  <c:v>44.131762</c:v>
                </c:pt>
                <c:pt idx="23">
                  <c:v>6.404992</c:v>
                </c:pt>
                <c:pt idx="24">
                  <c:v>16.61543</c:v>
                </c:pt>
                <c:pt idx="25">
                  <c:v>2.121011</c:v>
                </c:pt>
                <c:pt idx="26">
                  <c:v>0.047646</c:v>
                </c:pt>
              </c:numCache>
            </c:numRef>
          </c:val>
        </c:ser>
        <c:axId val="46130923"/>
        <c:axId val="62522880"/>
      </c:barChart>
      <c:catAx>
        <c:axId val="46130923"/>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522880"/>
        <c:crosses val="autoZero"/>
        <c:auto val="1"/>
        <c:lblOffset val="100"/>
        <c:tickLblSkip val="1"/>
        <c:noMultiLvlLbl val="0"/>
      </c:catAx>
      <c:valAx>
        <c:axId val="62522880"/>
        <c:scaling>
          <c:orientation val="minMax"/>
          <c:max val="26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130923"/>
        <c:crosses val="max"/>
        <c:crossBetween val="between"/>
        <c:dispUnits/>
        <c:majorUnit val="20"/>
      </c:valAx>
      <c:spPr>
        <a:noFill/>
        <a:ln w="12700">
          <a:solidFill>
            <a:srgbClr val="000000"/>
          </a:solidFill>
        </a:ln>
      </c:spPr>
    </c:plotArea>
    <c:legend>
      <c:legendPos val="b"/>
      <c:layout>
        <c:manualLayout>
          <c:xMode val="edge"/>
          <c:yMode val="edge"/>
          <c:x val="0.467"/>
          <c:y val="0.957"/>
          <c:w val="0.27225"/>
          <c:h val="0.02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25"/>
        </c:manualLayout>
      </c:layout>
      <c:barChart>
        <c:barDir val="col"/>
        <c:grouping val="clustered"/>
        <c:varyColors val="0"/>
        <c:axId val="38481413"/>
        <c:axId val="65664818"/>
      </c:barChart>
      <c:catAx>
        <c:axId val="38481413"/>
        <c:scaling>
          <c:orientation val="minMax"/>
        </c:scaling>
        <c:axPos val="b"/>
        <c:delete val="0"/>
        <c:numFmt formatCode="General" sourceLinked="1"/>
        <c:majorTickMark val="cross"/>
        <c:minorTickMark val="none"/>
        <c:tickLblPos val="nextTo"/>
        <c:spPr>
          <a:ln w="3175">
            <a:solidFill>
              <a:srgbClr val="000000"/>
            </a:solidFill>
          </a:ln>
        </c:spPr>
        <c:crossAx val="65664818"/>
        <c:crosses val="autoZero"/>
        <c:auto val="1"/>
        <c:lblOffset val="100"/>
        <c:tickLblSkip val="1"/>
        <c:noMultiLvlLbl val="0"/>
      </c:catAx>
      <c:valAx>
        <c:axId val="65664818"/>
        <c:scaling>
          <c:orientation val="minMax"/>
        </c:scaling>
        <c:axPos val="l"/>
        <c:delete val="0"/>
        <c:numFmt formatCode="General" sourceLinked="1"/>
        <c:majorTickMark val="cross"/>
        <c:minorTickMark val="none"/>
        <c:tickLblPos val="nextTo"/>
        <c:spPr>
          <a:ln w="3175">
            <a:solidFill>
              <a:srgbClr val="000000"/>
            </a:solidFill>
          </a:ln>
        </c:spPr>
        <c:crossAx val="3848141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125"/>
          <c:y val="0.010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04"/>
          <c:w val="0.936"/>
          <c:h val="0.787"/>
        </c:manualLayout>
      </c:layout>
      <c:barChart>
        <c:barDir val="col"/>
        <c:grouping val="clustered"/>
        <c:varyColors val="0"/>
        <c:ser>
          <c:idx val="0"/>
          <c:order val="0"/>
          <c:tx>
            <c:strRef>
              <c:f>Daten!$C$21</c:f>
              <c:strCache>
                <c:ptCount val="1"/>
                <c:pt idx="0">
                  <c:v> 2014</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727.983633</c:v>
                </c:pt>
                <c:pt idx="1">
                  <c:v>740.256397</c:v>
                </c:pt>
                <c:pt idx="2">
                  <c:v>710.089329</c:v>
                </c:pt>
                <c:pt idx="3">
                  <c:v>740.781214</c:v>
                </c:pt>
                <c:pt idx="4">
                  <c:v>694.428192</c:v>
                </c:pt>
                <c:pt idx="5">
                  <c:v>725.409806</c:v>
                </c:pt>
                <c:pt idx="6">
                  <c:v>746.458267</c:v>
                </c:pt>
                <c:pt idx="7">
                  <c:v>694.745342</c:v>
                </c:pt>
                <c:pt idx="8">
                  <c:v>756.493317</c:v>
                </c:pt>
                <c:pt idx="9">
                  <c:v>753.356074</c:v>
                </c:pt>
                <c:pt idx="10">
                  <c:v>732.156634</c:v>
                </c:pt>
                <c:pt idx="11">
                  <c:v>642.729318</c:v>
                </c:pt>
              </c:numCache>
            </c:numRef>
          </c:val>
        </c:ser>
        <c:ser>
          <c:idx val="1"/>
          <c:order val="1"/>
          <c:tx>
            <c:strRef>
              <c:f>Daten!$D$21</c:f>
              <c:strCache>
                <c:ptCount val="1"/>
                <c:pt idx="0">
                  <c:v> 2015</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731.720615</c:v>
                </c:pt>
                <c:pt idx="1">
                  <c:v>736.838393</c:v>
                </c:pt>
                <c:pt idx="2">
                  <c:v>801.433482</c:v>
                </c:pt>
                <c:pt idx="3">
                  <c:v>725.217922</c:v>
                </c:pt>
                <c:pt idx="4">
                  <c:v>741.509382</c:v>
                </c:pt>
                <c:pt idx="5">
                  <c:v>813.912469</c:v>
                </c:pt>
              </c:numCache>
            </c:numRef>
          </c:val>
        </c:ser>
        <c:axId val="31982039"/>
        <c:axId val="4747324"/>
      </c:barChart>
      <c:catAx>
        <c:axId val="3198203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47324"/>
        <c:crosses val="autoZero"/>
        <c:auto val="1"/>
        <c:lblOffset val="100"/>
        <c:tickLblSkip val="1"/>
        <c:noMultiLvlLbl val="0"/>
      </c:catAx>
      <c:valAx>
        <c:axId val="4747324"/>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982039"/>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825" b="0" i="0" u="none" baseline="0">
                <a:solidFill>
                  <a:srgbClr val="000000"/>
                </a:solidFill>
                <a:latin typeface="Arial"/>
                <a:ea typeface="Arial"/>
                <a:cs typeface="Arial"/>
              </a:defRPr>
            </a:pPr>
          </a:p>
        </c:txPr>
      </c:legendEntry>
      <c:legendEntry>
        <c:idx val="1"/>
        <c:txPr>
          <a:bodyPr vert="horz" rot="0"/>
          <a:lstStyle/>
          <a:p>
            <a:pPr>
              <a:defRPr lang="en-US" cap="none" sz="825" b="0" i="0" u="none" baseline="0">
                <a:solidFill>
                  <a:srgbClr val="000000"/>
                </a:solidFill>
                <a:latin typeface="Arial"/>
                <a:ea typeface="Arial"/>
                <a:cs typeface="Arial"/>
              </a:defRPr>
            </a:pPr>
          </a:p>
        </c:txPr>
      </c:legendEntry>
      <c:layout>
        <c:manualLayout>
          <c:xMode val="edge"/>
          <c:yMode val="edge"/>
          <c:x val="0.38825"/>
          <c:y val="0.8795"/>
          <c:w val="0.2605"/>
          <c:h val="0.065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5"/>
        </c:manualLayout>
      </c:layout>
      <c:barChart>
        <c:barDir val="col"/>
        <c:grouping val="clustered"/>
        <c:varyColors val="0"/>
        <c:axId val="62760699"/>
        <c:axId val="3197392"/>
      </c:barChart>
      <c:catAx>
        <c:axId val="62760699"/>
        <c:scaling>
          <c:orientation val="minMax"/>
        </c:scaling>
        <c:axPos val="b"/>
        <c:delete val="0"/>
        <c:numFmt formatCode="General" sourceLinked="1"/>
        <c:majorTickMark val="cross"/>
        <c:minorTickMark val="none"/>
        <c:tickLblPos val="nextTo"/>
        <c:spPr>
          <a:ln w="3175">
            <a:solidFill>
              <a:srgbClr val="000000"/>
            </a:solidFill>
          </a:ln>
        </c:spPr>
        <c:crossAx val="3197392"/>
        <c:crosses val="autoZero"/>
        <c:auto val="1"/>
        <c:lblOffset val="100"/>
        <c:tickLblSkip val="1"/>
        <c:noMultiLvlLbl val="0"/>
      </c:catAx>
      <c:valAx>
        <c:axId val="3197392"/>
        <c:scaling>
          <c:orientation val="minMax"/>
        </c:scaling>
        <c:axPos val="l"/>
        <c:delete val="0"/>
        <c:numFmt formatCode="General" sourceLinked="1"/>
        <c:majorTickMark val="cross"/>
        <c:minorTickMark val="none"/>
        <c:tickLblPos val="nextTo"/>
        <c:spPr>
          <a:ln w="3175">
            <a:solidFill>
              <a:srgbClr val="000000"/>
            </a:solidFill>
          </a:ln>
        </c:spPr>
        <c:crossAx val="6276069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2425"/>
          <c:w val="0.433"/>
          <c:h val="0.60275"/>
        </c:manualLayout>
      </c:layout>
      <c:pieChart>
        <c:varyColors val="1"/>
        <c:ser>
          <c:idx val="0"/>
          <c:order val="0"/>
          <c:tx>
            <c:strRef>
              <c:f>Daten!$B$38</c:f>
              <c:strCache>
                <c:ptCount val="1"/>
                <c:pt idx="0">
                  <c:v>        3. Ausfuhr von ausgewählten Enderzeugnissen im 2.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6600"/>
              </a:solidFill>
              <a:ln w="12700">
                <a:solidFill>
                  <a:srgbClr val="000000"/>
                </a:solidFill>
              </a:ln>
            </c:spPr>
          </c:dPt>
          <c:dPt>
            <c:idx val="2"/>
            <c:spPr>
              <a:solidFill>
                <a:srgbClr val="A6A6A6"/>
              </a:solidFill>
              <a:ln w="12700">
                <a:solidFill>
                  <a:srgbClr val="000000"/>
                </a:solidFill>
              </a:ln>
            </c:spPr>
          </c:dPt>
          <c:dPt>
            <c:idx val="3"/>
            <c:spPr>
              <a:solidFill>
                <a:srgbClr val="FFFF00"/>
              </a:solidFill>
              <a:ln w="12700">
                <a:solidFill>
                  <a:srgbClr val="000000"/>
                </a:solidFill>
              </a:ln>
            </c:spPr>
          </c:dPt>
          <c:dPt>
            <c:idx val="4"/>
            <c:spPr>
              <a:solidFill>
                <a:srgbClr val="595959"/>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Geräte zur Elektrizitätserzeugung und </c:v>
                  </c:pt>
                  <c:pt idx="3">
                    <c:v> pharmazeutische Erzeugnisse</c:v>
                  </c:pt>
                  <c:pt idx="4">
                    <c:v> mess-, steuerungs- und regelungstechnische</c:v>
                  </c:pt>
                  <c:pt idx="5">
                    <c:v> sonstige Enderzeugnisse                                   </c:v>
                  </c:pt>
                </c:lvl>
                <c:lvl>
                  <c:pt idx="2">
                    <c:v>  -verteilung</c:v>
                  </c:pt>
                  <c:pt idx="4">
                    <c:v>  Erzeugnisse</c:v>
                  </c:pt>
                </c:lvl>
              </c:multiLvlStrCache>
            </c:multiLvlStrRef>
          </c:cat>
          <c:val>
            <c:numRef>
              <c:f>(Daten!$E$39:$E$43,Daten!$E$45)</c:f>
              <c:numCache>
                <c:ptCount val="6"/>
                <c:pt idx="0">
                  <c:v>599060107</c:v>
                </c:pt>
                <c:pt idx="1">
                  <c:v>223129027</c:v>
                </c:pt>
                <c:pt idx="2">
                  <c:v>144736594</c:v>
                </c:pt>
                <c:pt idx="3">
                  <c:v>137256405</c:v>
                </c:pt>
                <c:pt idx="4">
                  <c:v>125791086</c:v>
                </c:pt>
                <c:pt idx="5">
                  <c:v>1330828649</c:v>
                </c:pt>
              </c:numCache>
            </c:numRef>
          </c:val>
        </c:ser>
      </c:pieChart>
      <c:spPr>
        <a:noFill/>
        <a:ln>
          <a:noFill/>
        </a:ln>
      </c:spPr>
    </c:plotArea>
    <c:legend>
      <c:legendPos val="r"/>
      <c:layout>
        <c:manualLayout>
          <c:xMode val="edge"/>
          <c:yMode val="edge"/>
          <c:x val="0.565"/>
          <c:y val="0.2755"/>
          <c:w val="0.43325"/>
          <c:h val="0.557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92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
          <c:y val="0.2445"/>
          <c:w val="0.43475"/>
          <c:h val="0.5775"/>
        </c:manualLayout>
      </c:layout>
      <c:pieChart>
        <c:varyColors val="1"/>
        <c:ser>
          <c:idx val="0"/>
          <c:order val="0"/>
          <c:tx>
            <c:strRef>
              <c:f>Daten!$B$47</c:f>
              <c:strCache>
                <c:ptCount val="1"/>
                <c:pt idx="0">
                  <c:v>        4. Einfuhr von ausgewählten Enderzeugnissen im 2.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12700">
                <a:solidFill>
                  <a:srgbClr val="000000"/>
                </a:solidFill>
              </a:ln>
            </c:spPr>
          </c:dPt>
          <c:dPt>
            <c:idx val="1"/>
            <c:spPr>
              <a:solidFill>
                <a:srgbClr val="92D050"/>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Luftfahrzeuge</c:v>
                  </c:pt>
                  <c:pt idx="1">
                    <c:v> Fahrgestelle, Karosserien, Motoren für Kfz</c:v>
                  </c:pt>
                  <c:pt idx="2">
                    <c:v> Waren aus Kunststoffen</c:v>
                  </c:pt>
                  <c:pt idx="3">
                    <c:v> Möbel  </c:v>
                  </c:pt>
                  <c:pt idx="4">
                    <c:v> Geräte zur Elektrizitätserzeugung und </c:v>
                  </c:pt>
                  <c:pt idx="5">
                    <c:v> sonstige Enderzeugnisse                                   </c:v>
                  </c:pt>
                </c:lvl>
                <c:lvl>
                  <c:pt idx="4">
                    <c:v>  -verteilung</c:v>
                  </c:pt>
                </c:lvl>
              </c:multiLvlStrCache>
            </c:multiLvlStrRef>
          </c:cat>
          <c:val>
            <c:numRef>
              <c:f>(Daten!$E$48:$E$52,Daten!$E$54)</c:f>
              <c:numCache>
                <c:ptCount val="6"/>
                <c:pt idx="0">
                  <c:v>131004420</c:v>
                </c:pt>
                <c:pt idx="1">
                  <c:v>119091069</c:v>
                </c:pt>
                <c:pt idx="2">
                  <c:v>96260375</c:v>
                </c:pt>
                <c:pt idx="3">
                  <c:v>82348237</c:v>
                </c:pt>
                <c:pt idx="4">
                  <c:v>78567730</c:v>
                </c:pt>
                <c:pt idx="5">
                  <c:v>833671105</c:v>
                </c:pt>
              </c:numCache>
            </c:numRef>
          </c:val>
        </c:ser>
      </c:pieChart>
      <c:spPr>
        <a:noFill/>
        <a:ln>
          <a:noFill/>
        </a:ln>
      </c:spPr>
    </c:plotArea>
    <c:legend>
      <c:legendPos val="r"/>
      <c:layout>
        <c:manualLayout>
          <c:xMode val="edge"/>
          <c:yMode val="edge"/>
          <c:x val="0.5685"/>
          <c:y val="0.287"/>
          <c:w val="0.4315"/>
          <c:h val="0.487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5"/>
        </c:manualLayout>
      </c:layout>
      <c:barChart>
        <c:barDir val="col"/>
        <c:grouping val="clustered"/>
        <c:varyColors val="0"/>
        <c:axId val="21151309"/>
        <c:axId val="15161434"/>
      </c:barChart>
      <c:catAx>
        <c:axId val="21151309"/>
        <c:scaling>
          <c:orientation val="minMax"/>
        </c:scaling>
        <c:axPos val="b"/>
        <c:delete val="0"/>
        <c:numFmt formatCode="General" sourceLinked="1"/>
        <c:majorTickMark val="cross"/>
        <c:minorTickMark val="none"/>
        <c:tickLblPos val="nextTo"/>
        <c:spPr>
          <a:ln w="3175">
            <a:solidFill>
              <a:srgbClr val="000000"/>
            </a:solidFill>
          </a:ln>
        </c:spPr>
        <c:crossAx val="15161434"/>
        <c:crosses val="autoZero"/>
        <c:auto val="1"/>
        <c:lblOffset val="100"/>
        <c:tickLblSkip val="1"/>
        <c:noMultiLvlLbl val="0"/>
      </c:catAx>
      <c:valAx>
        <c:axId val="15161434"/>
        <c:scaling>
          <c:orientation val="minMax"/>
        </c:scaling>
        <c:axPos val="l"/>
        <c:delete val="0"/>
        <c:numFmt formatCode="General" sourceLinked="1"/>
        <c:majorTickMark val="cross"/>
        <c:minorTickMark val="none"/>
        <c:tickLblPos val="nextTo"/>
        <c:spPr>
          <a:ln w="3175">
            <a:solidFill>
              <a:srgbClr val="000000"/>
            </a:solidFill>
          </a:ln>
        </c:spPr>
        <c:crossAx val="2115130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
          <c:y val="0.14"/>
          <c:w val="0.974"/>
          <c:h val="0.765"/>
        </c:manualLayout>
      </c:layout>
      <c:barChart>
        <c:barDir val="bar"/>
        <c:grouping val="clustered"/>
        <c:varyColors val="0"/>
        <c:ser>
          <c:idx val="1"/>
          <c:order val="0"/>
          <c:tx>
            <c:strRef>
              <c:f>Daten!$B$75</c:f>
              <c:strCache>
                <c:ptCount val="1"/>
                <c:pt idx="0">
                  <c:v>6. Einfuhr im 2. Vierteljahr 2015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Slowakei</c:v>
                </c:pt>
                <c:pt idx="2">
                  <c:v>Rumänien</c:v>
                </c:pt>
                <c:pt idx="3">
                  <c:v>Schweiz</c:v>
                </c:pt>
                <c:pt idx="4">
                  <c:v>Spanien</c:v>
                </c:pt>
                <c:pt idx="5">
                  <c:v>Vereinigte Staaten</c:v>
                </c:pt>
                <c:pt idx="6">
                  <c:v>Belgien</c:v>
                </c:pt>
                <c:pt idx="7">
                  <c:v>Frankreich</c:v>
                </c:pt>
                <c:pt idx="8">
                  <c:v>Österreich</c:v>
                </c:pt>
                <c:pt idx="9">
                  <c:v>Tschechische Republik</c:v>
                </c:pt>
                <c:pt idx="10">
                  <c:v>Polen</c:v>
                </c:pt>
                <c:pt idx="11">
                  <c:v>Niederlande</c:v>
                </c:pt>
                <c:pt idx="12">
                  <c:v>Italien</c:v>
                </c:pt>
                <c:pt idx="13">
                  <c:v>Vereinigtes Königreich</c:v>
                </c:pt>
                <c:pt idx="14">
                  <c:v>Volksrepublik China</c:v>
                </c:pt>
              </c:strCache>
            </c:strRef>
          </c:cat>
          <c:val>
            <c:numRef>
              <c:f>Daten!$B$76:$B$90</c:f>
              <c:numCache>
                <c:ptCount val="15"/>
                <c:pt idx="0">
                  <c:v>37.231016000000004</c:v>
                </c:pt>
                <c:pt idx="1">
                  <c:v>38.885008</c:v>
                </c:pt>
                <c:pt idx="2">
                  <c:v>44.131762</c:v>
                </c:pt>
                <c:pt idx="3">
                  <c:v>46.304506</c:v>
                </c:pt>
                <c:pt idx="4">
                  <c:v>75.81424000000001</c:v>
                </c:pt>
                <c:pt idx="5">
                  <c:v>95.537503</c:v>
                </c:pt>
                <c:pt idx="6">
                  <c:v>101.60246000000001</c:v>
                </c:pt>
                <c:pt idx="7">
                  <c:v>116.37526</c:v>
                </c:pt>
                <c:pt idx="8">
                  <c:v>129.655104</c:v>
                </c:pt>
                <c:pt idx="9">
                  <c:v>140.573473</c:v>
                </c:pt>
                <c:pt idx="10">
                  <c:v>168.609577</c:v>
                </c:pt>
                <c:pt idx="11">
                  <c:v>170.888314</c:v>
                </c:pt>
                <c:pt idx="12">
                  <c:v>203.321908</c:v>
                </c:pt>
                <c:pt idx="13">
                  <c:v>204.749505</c:v>
                </c:pt>
                <c:pt idx="14">
                  <c:v>234.59657199999998</c:v>
                </c:pt>
              </c:numCache>
            </c:numRef>
          </c:val>
        </c:ser>
        <c:axId val="14908617"/>
        <c:axId val="37010406"/>
      </c:barChart>
      <c:catAx>
        <c:axId val="1490861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010406"/>
        <c:crosses val="autoZero"/>
        <c:auto val="1"/>
        <c:lblOffset val="100"/>
        <c:tickLblSkip val="1"/>
        <c:noMultiLvlLbl val="0"/>
      </c:catAx>
      <c:valAx>
        <c:axId val="37010406"/>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908617"/>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92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4825"/>
          <c:w val="0.97075"/>
          <c:h val="0.74975"/>
        </c:manualLayout>
      </c:layout>
      <c:barChart>
        <c:barDir val="bar"/>
        <c:grouping val="clustered"/>
        <c:varyColors val="0"/>
        <c:ser>
          <c:idx val="1"/>
          <c:order val="0"/>
          <c:tx>
            <c:strRef>
              <c:f>Daten!$B$58</c:f>
              <c:strCache>
                <c:ptCount val="1"/>
                <c:pt idx="0">
                  <c:v>5. Ausfuhr im 2. Vierteljahr 2015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Russische Föderation</c:v>
                </c:pt>
                <c:pt idx="1">
                  <c:v>Slowakei</c:v>
                </c:pt>
                <c:pt idx="2">
                  <c:v>Belgien</c:v>
                </c:pt>
                <c:pt idx="3">
                  <c:v>Schweiz</c:v>
                </c:pt>
                <c:pt idx="4">
                  <c:v>Niederlande</c:v>
                </c:pt>
                <c:pt idx="5">
                  <c:v>Tschechische Republik</c:v>
                </c:pt>
                <c:pt idx="6">
                  <c:v>Italien</c:v>
                </c:pt>
                <c:pt idx="7">
                  <c:v>Spanien</c:v>
                </c:pt>
                <c:pt idx="8">
                  <c:v>Polen</c:v>
                </c:pt>
                <c:pt idx="9">
                  <c:v>Österreich</c:v>
                </c:pt>
                <c:pt idx="10">
                  <c:v>Volksrepublik China</c:v>
                </c:pt>
                <c:pt idx="11">
                  <c:v>Vereinigtes Königreich</c:v>
                </c:pt>
                <c:pt idx="12">
                  <c:v>Vereinigte Staaten</c:v>
                </c:pt>
                <c:pt idx="13">
                  <c:v>Frankreich</c:v>
                </c:pt>
                <c:pt idx="14">
                  <c:v>Ungarn</c:v>
                </c:pt>
              </c:strCache>
            </c:strRef>
          </c:cat>
          <c:val>
            <c:numRef>
              <c:f>Daten!$B$59:$B$73</c:f>
              <c:numCache>
                <c:ptCount val="15"/>
                <c:pt idx="0">
                  <c:v>56.889059</c:v>
                </c:pt>
                <c:pt idx="1">
                  <c:v>62.658888</c:v>
                </c:pt>
                <c:pt idx="2">
                  <c:v>91.846093</c:v>
                </c:pt>
                <c:pt idx="3">
                  <c:v>109.67406299999999</c:v>
                </c:pt>
                <c:pt idx="4">
                  <c:v>146.648886</c:v>
                </c:pt>
                <c:pt idx="5">
                  <c:v>153.211654</c:v>
                </c:pt>
                <c:pt idx="6">
                  <c:v>176.88378899999998</c:v>
                </c:pt>
                <c:pt idx="7">
                  <c:v>177.583699</c:v>
                </c:pt>
                <c:pt idx="8">
                  <c:v>185.583603</c:v>
                </c:pt>
                <c:pt idx="9">
                  <c:v>188.832527</c:v>
                </c:pt>
                <c:pt idx="10">
                  <c:v>198.210546</c:v>
                </c:pt>
                <c:pt idx="11">
                  <c:v>213.63365900000002</c:v>
                </c:pt>
                <c:pt idx="12">
                  <c:v>232.782854</c:v>
                </c:pt>
                <c:pt idx="13">
                  <c:v>240.233722</c:v>
                </c:pt>
                <c:pt idx="14">
                  <c:v>243.33236300000002</c:v>
                </c:pt>
              </c:numCache>
            </c:numRef>
          </c:val>
        </c:ser>
        <c:axId val="43042255"/>
        <c:axId val="8331860"/>
      </c:barChart>
      <c:catAx>
        <c:axId val="4304225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331860"/>
        <c:crosses val="autoZero"/>
        <c:auto val="1"/>
        <c:lblOffset val="100"/>
        <c:tickLblSkip val="1"/>
        <c:noMultiLvlLbl val="0"/>
      </c:catAx>
      <c:valAx>
        <c:axId val="8331860"/>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042255"/>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52432243"/>
        <c:axId val="44250216"/>
      </c:barChart>
      <c:catAx>
        <c:axId val="52432243"/>
        <c:scaling>
          <c:orientation val="minMax"/>
        </c:scaling>
        <c:axPos val="b"/>
        <c:delete val="0"/>
        <c:numFmt formatCode="General" sourceLinked="1"/>
        <c:majorTickMark val="cross"/>
        <c:minorTickMark val="none"/>
        <c:tickLblPos val="nextTo"/>
        <c:spPr>
          <a:ln w="3175">
            <a:solidFill>
              <a:srgbClr val="000000"/>
            </a:solidFill>
          </a:ln>
        </c:spPr>
        <c:crossAx val="44250216"/>
        <c:crosses val="autoZero"/>
        <c:auto val="1"/>
        <c:lblOffset val="100"/>
        <c:tickLblSkip val="1"/>
        <c:noMultiLvlLbl val="0"/>
      </c:catAx>
      <c:valAx>
        <c:axId val="44250216"/>
        <c:scaling>
          <c:orientation val="minMax"/>
        </c:scaling>
        <c:axPos val="l"/>
        <c:delete val="0"/>
        <c:numFmt formatCode="General" sourceLinked="1"/>
        <c:majorTickMark val="cross"/>
        <c:minorTickMark val="none"/>
        <c:tickLblPos val="nextTo"/>
        <c:spPr>
          <a:ln w="3175">
            <a:solidFill>
              <a:srgbClr val="000000"/>
            </a:solidFill>
          </a:ln>
        </c:spPr>
        <c:crossAx val="5243224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35433070866141736" header="0.5118110236220472" footer="0.2362204724409449"/>
  <pageSetup firstPageNumber="9"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35433070866141736" header="0.5118110236220472" footer="0.2362204724409449"/>
  <pageSetup firstPageNumber="10"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35" header="0.5118110236220472" footer="0.3"/>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4.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16.emf" /><Relationship Id="rId6" Type="http://schemas.openxmlformats.org/officeDocument/2006/relationships/image" Target="../media/image8.emf" /><Relationship Id="rId7" Type="http://schemas.openxmlformats.org/officeDocument/2006/relationships/image" Target="../media/image3.emf" /><Relationship Id="rId8" Type="http://schemas.openxmlformats.org/officeDocument/2006/relationships/image" Target="../media/image5.emf" /><Relationship Id="rId9" Type="http://schemas.openxmlformats.org/officeDocument/2006/relationships/image" Target="../media/image9.emf" /><Relationship Id="rId10" Type="http://schemas.openxmlformats.org/officeDocument/2006/relationships/image" Target="../media/image15.emf" /><Relationship Id="rId11" Type="http://schemas.openxmlformats.org/officeDocument/2006/relationships/image" Target="../media/image10.emf" /><Relationship Id="rId12" Type="http://schemas.openxmlformats.org/officeDocument/2006/relationships/image" Target="../media/image13.emf" /><Relationship Id="rId13" Type="http://schemas.openxmlformats.org/officeDocument/2006/relationships/image" Target="../media/image1.emf" /><Relationship Id="rId14" Type="http://schemas.openxmlformats.org/officeDocument/2006/relationships/image" Target="../media/image6.emf" /><Relationship Id="rId15" Type="http://schemas.openxmlformats.org/officeDocument/2006/relationships/image" Target="../media/image17.emf" /><Relationship Id="rId16" Type="http://schemas.openxmlformats.org/officeDocument/2006/relationships/image" Target="../media/image20.emf" /><Relationship Id="rId17" Type="http://schemas.openxmlformats.org/officeDocument/2006/relationships/image" Target="../media/image7.emf" /><Relationship Id="rId18" Type="http://schemas.openxmlformats.org/officeDocument/2006/relationships/image" Target="../media/image1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47625</xdr:rowOff>
    </xdr:from>
    <xdr:to>
      <xdr:col>0</xdr:col>
      <xdr:colOff>904875</xdr:colOff>
      <xdr:row>40</xdr:row>
      <xdr:rowOff>762000</xdr:rowOff>
    </xdr:to>
    <xdr:pic>
      <xdr:nvPicPr>
        <xdr:cNvPr id="3" name="CommandButton5"/>
        <xdr:cNvPicPr preferRelativeResize="1">
          <a:picLocks noChangeAspect="1"/>
        </xdr:cNvPicPr>
      </xdr:nvPicPr>
      <xdr:blipFill>
        <a:blip r:embed="rId3"/>
        <a:stretch>
          <a:fillRect/>
        </a:stretch>
      </xdr:blipFill>
      <xdr:spPr>
        <a:xfrm>
          <a:off x="66675" y="6429375"/>
          <a:ext cx="838200" cy="876300"/>
        </a:xfrm>
        <a:prstGeom prst="rect">
          <a:avLst/>
        </a:prstGeom>
        <a:noFill/>
        <a:ln w="9525" cmpd="sng">
          <a:noFill/>
        </a:ln>
      </xdr:spPr>
    </xdr:pic>
    <xdr:clientData/>
  </xdr:twoCellAnchor>
  <xdr:twoCellAnchor editAs="oneCell">
    <xdr:from>
      <xdr:col>0</xdr:col>
      <xdr:colOff>66675</xdr:colOff>
      <xdr:row>48</xdr:row>
      <xdr:rowOff>19050</xdr:rowOff>
    </xdr:from>
    <xdr:to>
      <xdr:col>0</xdr:col>
      <xdr:colOff>904875</xdr:colOff>
      <xdr:row>51</xdr:row>
      <xdr:rowOff>323850</xdr:rowOff>
    </xdr:to>
    <xdr:pic>
      <xdr:nvPicPr>
        <xdr:cNvPr id="4" name="CommandButton6"/>
        <xdr:cNvPicPr preferRelativeResize="1">
          <a:picLocks noChangeAspect="1"/>
        </xdr:cNvPicPr>
      </xdr:nvPicPr>
      <xdr:blipFill>
        <a:blip r:embed="rId4"/>
        <a:stretch>
          <a:fillRect/>
        </a:stretch>
      </xdr:blipFill>
      <xdr:spPr>
        <a:xfrm>
          <a:off x="66675" y="8591550"/>
          <a:ext cx="838200" cy="790575"/>
        </a:xfrm>
        <a:prstGeom prst="rect">
          <a:avLst/>
        </a:prstGeom>
        <a:noFill/>
        <a:ln w="9525" cmpd="sng">
          <a:noFill/>
        </a:ln>
      </xdr:spPr>
    </xdr:pic>
    <xdr:clientData/>
  </xdr:twoCellAnchor>
  <xdr:twoCellAnchor editAs="oneCell">
    <xdr:from>
      <xdr:col>0</xdr:col>
      <xdr:colOff>104775</xdr:colOff>
      <xdr:row>60</xdr:row>
      <xdr:rowOff>66675</xdr:rowOff>
    </xdr:from>
    <xdr:to>
      <xdr:col>0</xdr:col>
      <xdr:colOff>942975</xdr:colOff>
      <xdr:row>64</xdr:row>
      <xdr:rowOff>142875</xdr:rowOff>
    </xdr:to>
    <xdr:pic>
      <xdr:nvPicPr>
        <xdr:cNvPr id="5" name="CommandButton7"/>
        <xdr:cNvPicPr preferRelativeResize="1">
          <a:picLocks noChangeAspect="1"/>
        </xdr:cNvPicPr>
      </xdr:nvPicPr>
      <xdr:blipFill>
        <a:blip r:embed="rId5"/>
        <a:stretch>
          <a:fillRect/>
        </a:stretch>
      </xdr:blipFill>
      <xdr:spPr>
        <a:xfrm>
          <a:off x="104775" y="11229975"/>
          <a:ext cx="838200" cy="723900"/>
        </a:xfrm>
        <a:prstGeom prst="rect">
          <a:avLst/>
        </a:prstGeom>
        <a:noFill/>
        <a:ln w="9525" cmpd="sng">
          <a:noFill/>
        </a:ln>
      </xdr:spPr>
    </xdr:pic>
    <xdr:clientData/>
  </xdr:twoCellAnchor>
  <xdr:twoCellAnchor editAs="oneCell">
    <xdr:from>
      <xdr:col>0</xdr:col>
      <xdr:colOff>85725</xdr:colOff>
      <xdr:row>79</xdr:row>
      <xdr:rowOff>152400</xdr:rowOff>
    </xdr:from>
    <xdr:to>
      <xdr:col>0</xdr:col>
      <xdr:colOff>923925</xdr:colOff>
      <xdr:row>84</xdr:row>
      <xdr:rowOff>66675</xdr:rowOff>
    </xdr:to>
    <xdr:pic>
      <xdr:nvPicPr>
        <xdr:cNvPr id="6" name="CommandButton8"/>
        <xdr:cNvPicPr preferRelativeResize="1">
          <a:picLocks noChangeAspect="1"/>
        </xdr:cNvPicPr>
      </xdr:nvPicPr>
      <xdr:blipFill>
        <a:blip r:embed="rId6"/>
        <a:stretch>
          <a:fillRect/>
        </a:stretch>
      </xdr:blipFill>
      <xdr:spPr>
        <a:xfrm>
          <a:off x="85725" y="14392275"/>
          <a:ext cx="838200" cy="723900"/>
        </a:xfrm>
        <a:prstGeom prst="rect">
          <a:avLst/>
        </a:prstGeom>
        <a:noFill/>
        <a:ln w="9525" cmpd="sng">
          <a:noFill/>
        </a:ln>
      </xdr:spPr>
    </xdr:pic>
    <xdr:clientData/>
  </xdr:twoCellAnchor>
  <xdr:twoCellAnchor editAs="oneCell">
    <xdr:from>
      <xdr:col>0</xdr:col>
      <xdr:colOff>1038225</xdr:colOff>
      <xdr:row>76</xdr:row>
      <xdr:rowOff>19050</xdr:rowOff>
    </xdr:from>
    <xdr:to>
      <xdr:col>0</xdr:col>
      <xdr:colOff>2790825</xdr:colOff>
      <xdr:row>80</xdr:row>
      <xdr:rowOff>57150</xdr:rowOff>
    </xdr:to>
    <xdr:pic>
      <xdr:nvPicPr>
        <xdr:cNvPr id="7" name="CommandButton2"/>
        <xdr:cNvPicPr preferRelativeResize="1">
          <a:picLocks noChangeAspect="1"/>
        </xdr:cNvPicPr>
      </xdr:nvPicPr>
      <xdr:blipFill>
        <a:blip r:embed="rId7"/>
        <a:stretch>
          <a:fillRect/>
        </a:stretch>
      </xdr:blipFill>
      <xdr:spPr>
        <a:xfrm>
          <a:off x="1038225" y="13773150"/>
          <a:ext cx="1752600" cy="685800"/>
        </a:xfrm>
        <a:prstGeom prst="rect">
          <a:avLst/>
        </a:prstGeom>
        <a:noFill/>
        <a:ln w="9525" cmpd="sng">
          <a:noFill/>
        </a:ln>
      </xdr:spPr>
    </xdr:pic>
    <xdr:clientData/>
  </xdr:twoCellAnchor>
  <xdr:twoCellAnchor editAs="oneCell">
    <xdr:from>
      <xdr:col>0</xdr:col>
      <xdr:colOff>1009650</xdr:colOff>
      <xdr:row>59</xdr:row>
      <xdr:rowOff>47625</xdr:rowOff>
    </xdr:from>
    <xdr:to>
      <xdr:col>0</xdr:col>
      <xdr:colOff>2762250</xdr:colOff>
      <xdr:row>63</xdr:row>
      <xdr:rowOff>85725</xdr:rowOff>
    </xdr:to>
    <xdr:pic>
      <xdr:nvPicPr>
        <xdr:cNvPr id="8" name="CommandButton1"/>
        <xdr:cNvPicPr preferRelativeResize="1">
          <a:picLocks noChangeAspect="1"/>
        </xdr:cNvPicPr>
      </xdr:nvPicPr>
      <xdr:blipFill>
        <a:blip r:embed="rId8"/>
        <a:stretch>
          <a:fillRect/>
        </a:stretch>
      </xdr:blipFill>
      <xdr:spPr>
        <a:xfrm>
          <a:off x="1009650" y="11049000"/>
          <a:ext cx="1752600" cy="685800"/>
        </a:xfrm>
        <a:prstGeom prst="rect">
          <a:avLst/>
        </a:prstGeom>
        <a:noFill/>
        <a:ln w="9525" cmpd="sng">
          <a:noFill/>
        </a:ln>
      </xdr:spPr>
    </xdr:pic>
    <xdr:clientData/>
  </xdr:twoCellAnchor>
  <xdr:twoCellAnchor editAs="oneCell">
    <xdr:from>
      <xdr:col>0</xdr:col>
      <xdr:colOff>1314450</xdr:colOff>
      <xdr:row>7</xdr:row>
      <xdr:rowOff>28575</xdr:rowOff>
    </xdr:from>
    <xdr:to>
      <xdr:col>0</xdr:col>
      <xdr:colOff>2324100</xdr:colOff>
      <xdr:row>9</xdr:row>
      <xdr:rowOff>219075</xdr:rowOff>
    </xdr:to>
    <xdr:pic>
      <xdr:nvPicPr>
        <xdr:cNvPr id="9" name="CommandButton10"/>
        <xdr:cNvPicPr preferRelativeResize="1">
          <a:picLocks noChangeAspect="1"/>
        </xdr:cNvPicPr>
      </xdr:nvPicPr>
      <xdr:blipFill>
        <a:blip r:embed="rId9"/>
        <a:stretch>
          <a:fillRect/>
        </a:stretch>
      </xdr:blipFill>
      <xdr:spPr>
        <a:xfrm>
          <a:off x="1314450" y="1162050"/>
          <a:ext cx="1009650" cy="514350"/>
        </a:xfrm>
        <a:prstGeom prst="rect">
          <a:avLst/>
        </a:prstGeom>
        <a:noFill/>
        <a:ln w="9525" cmpd="sng">
          <a:noFill/>
        </a:ln>
      </xdr:spPr>
    </xdr:pic>
    <xdr:clientData/>
  </xdr:twoCellAnchor>
  <xdr:twoCellAnchor editAs="oneCell">
    <xdr:from>
      <xdr:col>0</xdr:col>
      <xdr:colOff>1314450</xdr:colOff>
      <xdr:row>22</xdr:row>
      <xdr:rowOff>19050</xdr:rowOff>
    </xdr:from>
    <xdr:to>
      <xdr:col>0</xdr:col>
      <xdr:colOff>2324100</xdr:colOff>
      <xdr:row>25</xdr:row>
      <xdr:rowOff>47625</xdr:rowOff>
    </xdr:to>
    <xdr:pic>
      <xdr:nvPicPr>
        <xdr:cNvPr id="10" name="CommandButton11"/>
        <xdr:cNvPicPr preferRelativeResize="1">
          <a:picLocks noChangeAspect="1"/>
        </xdr:cNvPicPr>
      </xdr:nvPicPr>
      <xdr:blipFill>
        <a:blip r:embed="rId10"/>
        <a:stretch>
          <a:fillRect/>
        </a:stretch>
      </xdr:blipFill>
      <xdr:spPr>
        <a:xfrm>
          <a:off x="1314450" y="364807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334875"/>
          <a:ext cx="1009650" cy="514350"/>
        </a:xfrm>
        <a:prstGeom prst="rect">
          <a:avLst/>
        </a:prstGeom>
        <a:noFill/>
        <a:ln w="9525" cmpd="sng">
          <a:noFill/>
        </a:ln>
      </xdr:spPr>
    </xdr:pic>
    <xdr:clientData/>
  </xdr:twoCellAnchor>
  <xdr:twoCellAnchor editAs="oneCell">
    <xdr:from>
      <xdr:col>0</xdr:col>
      <xdr:colOff>1409700</xdr:colOff>
      <xdr:row>84</xdr:row>
      <xdr:rowOff>57150</xdr:rowOff>
    </xdr:from>
    <xdr:to>
      <xdr:col>0</xdr:col>
      <xdr:colOff>2419350</xdr:colOff>
      <xdr:row>87</xdr:row>
      <xdr:rowOff>85725</xdr:rowOff>
    </xdr:to>
    <xdr:pic>
      <xdr:nvPicPr>
        <xdr:cNvPr id="12" name="CommandButton13"/>
        <xdr:cNvPicPr preferRelativeResize="1">
          <a:picLocks noChangeAspect="1"/>
        </xdr:cNvPicPr>
      </xdr:nvPicPr>
      <xdr:blipFill>
        <a:blip r:embed="rId12"/>
        <a:stretch>
          <a:fillRect/>
        </a:stretch>
      </xdr:blipFill>
      <xdr:spPr>
        <a:xfrm>
          <a:off x="1409700" y="15106650"/>
          <a:ext cx="1009650" cy="514350"/>
        </a:xfrm>
        <a:prstGeom prst="rect">
          <a:avLst/>
        </a:prstGeom>
        <a:noFill/>
        <a:ln w="9525" cmpd="sng">
          <a:noFill/>
        </a:ln>
      </xdr:spPr>
    </xdr:pic>
    <xdr:clientData/>
  </xdr:twoCellAnchor>
  <xdr:twoCellAnchor editAs="oneCell">
    <xdr:from>
      <xdr:col>0</xdr:col>
      <xdr:colOff>857250</xdr:colOff>
      <xdr:row>101</xdr:row>
      <xdr:rowOff>114300</xdr:rowOff>
    </xdr:from>
    <xdr:to>
      <xdr:col>0</xdr:col>
      <xdr:colOff>1866900</xdr:colOff>
      <xdr:row>106</xdr:row>
      <xdr:rowOff>123825</xdr:rowOff>
    </xdr:to>
    <xdr:pic>
      <xdr:nvPicPr>
        <xdr:cNvPr id="13" name="CommandButton14"/>
        <xdr:cNvPicPr preferRelativeResize="1">
          <a:picLocks noChangeAspect="1"/>
        </xdr:cNvPicPr>
      </xdr:nvPicPr>
      <xdr:blipFill>
        <a:blip r:embed="rId13"/>
        <a:stretch>
          <a:fillRect/>
        </a:stretch>
      </xdr:blipFill>
      <xdr:spPr>
        <a:xfrm>
          <a:off x="857250" y="1791652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1060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7724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42</xdr:row>
      <xdr:rowOff>0</xdr:rowOff>
    </xdr:to>
    <xdr:pic>
      <xdr:nvPicPr>
        <xdr:cNvPr id="16" name="CommandButton16"/>
        <xdr:cNvPicPr preferRelativeResize="1">
          <a:picLocks noChangeAspect="1"/>
        </xdr:cNvPicPr>
      </xdr:nvPicPr>
      <xdr:blipFill>
        <a:blip r:embed="rId16"/>
        <a:stretch>
          <a:fillRect/>
        </a:stretch>
      </xdr:blipFill>
      <xdr:spPr>
        <a:xfrm>
          <a:off x="6524625" y="6229350"/>
          <a:ext cx="762000" cy="1285875"/>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200025</xdr:rowOff>
    </xdr:to>
    <xdr:pic>
      <xdr:nvPicPr>
        <xdr:cNvPr id="19" name="SpinButton4"/>
        <xdr:cNvPicPr preferRelativeResize="1">
          <a:picLocks noChangeAspect="1"/>
        </xdr:cNvPicPr>
      </xdr:nvPicPr>
      <xdr:blipFill>
        <a:blip r:embed="rId15"/>
        <a:stretch>
          <a:fillRect/>
        </a:stretch>
      </xdr:blipFill>
      <xdr:spPr>
        <a:xfrm>
          <a:off x="1009650" y="6553200"/>
          <a:ext cx="885825" cy="1905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73628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524750"/>
          <a:ext cx="885825" cy="152400"/>
        </a:xfrm>
        <a:prstGeom prst="rect">
          <a:avLst/>
        </a:prstGeom>
        <a:noFill/>
        <a:ln w="9525" cmpd="sng">
          <a:noFill/>
        </a:ln>
      </xdr:spPr>
    </xdr:pic>
    <xdr:clientData/>
  </xdr:twoCellAnchor>
  <xdr:twoCellAnchor editAs="oneCell">
    <xdr:from>
      <xdr:col>0</xdr:col>
      <xdr:colOff>1971675</xdr:colOff>
      <xdr:row>47</xdr:row>
      <xdr:rowOff>38100</xdr:rowOff>
    </xdr:from>
    <xdr:to>
      <xdr:col>0</xdr:col>
      <xdr:colOff>2733675</xdr:colOff>
      <xdr:row>51</xdr:row>
      <xdr:rowOff>638175</xdr:rowOff>
    </xdr:to>
    <xdr:pic>
      <xdr:nvPicPr>
        <xdr:cNvPr id="22" name="CommandButton17"/>
        <xdr:cNvPicPr preferRelativeResize="1">
          <a:picLocks noChangeAspect="1"/>
        </xdr:cNvPicPr>
      </xdr:nvPicPr>
      <xdr:blipFill>
        <a:blip r:embed="rId17"/>
        <a:stretch>
          <a:fillRect/>
        </a:stretch>
      </xdr:blipFill>
      <xdr:spPr>
        <a:xfrm>
          <a:off x="1971675" y="8448675"/>
          <a:ext cx="762000" cy="1247775"/>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8774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4201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5820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200025</xdr:rowOff>
    </xdr:to>
    <xdr:pic>
      <xdr:nvPicPr>
        <xdr:cNvPr id="28" name="SpinButton11"/>
        <xdr:cNvPicPr preferRelativeResize="1">
          <a:picLocks noChangeAspect="1"/>
        </xdr:cNvPicPr>
      </xdr:nvPicPr>
      <xdr:blipFill>
        <a:blip r:embed="rId15"/>
        <a:stretch>
          <a:fillRect/>
        </a:stretch>
      </xdr:blipFill>
      <xdr:spPr>
        <a:xfrm>
          <a:off x="1009650" y="9067800"/>
          <a:ext cx="885825" cy="190500"/>
        </a:xfrm>
        <a:prstGeom prst="rect">
          <a:avLst/>
        </a:prstGeom>
        <a:noFill/>
        <a:ln w="9525" cmpd="sng">
          <a:noFill/>
        </a:ln>
      </xdr:spPr>
    </xdr:pic>
    <xdr:clientData/>
  </xdr:twoCellAnchor>
  <xdr:twoCellAnchor editAs="oneCell">
    <xdr:from>
      <xdr:col>0</xdr:col>
      <xdr:colOff>485775</xdr:colOff>
      <xdr:row>94</xdr:row>
      <xdr:rowOff>142875</xdr:rowOff>
    </xdr:from>
    <xdr:to>
      <xdr:col>0</xdr:col>
      <xdr:colOff>1914525</xdr:colOff>
      <xdr:row>101</xdr:row>
      <xdr:rowOff>57150</xdr:rowOff>
    </xdr:to>
    <xdr:pic>
      <xdr:nvPicPr>
        <xdr:cNvPr id="29" name="CommandButton18"/>
        <xdr:cNvPicPr preferRelativeResize="1">
          <a:picLocks noChangeAspect="1"/>
        </xdr:cNvPicPr>
      </xdr:nvPicPr>
      <xdr:blipFill>
        <a:blip r:embed="rId18"/>
        <a:stretch>
          <a:fillRect/>
        </a:stretch>
      </xdr:blipFill>
      <xdr:spPr>
        <a:xfrm>
          <a:off x="485775" y="1681162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0.88075</cdr:y>
    </cdr:from>
    <cdr:to>
      <cdr:x>1</cdr:x>
      <cdr:y>0.99075</cdr:y>
    </cdr:to>
    <cdr:sp>
      <cdr:nvSpPr>
        <cdr:cNvPr id="1" name="Text Box 1"/>
        <cdr:cNvSpPr txBox="1">
          <a:spLocks noChangeArrowheads="1"/>
        </cdr:cNvSpPr>
      </cdr:nvSpPr>
      <cdr:spPr>
        <a:xfrm>
          <a:off x="0" y="3933825"/>
          <a:ext cx="6134100" cy="49530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0.9255</cdr:y>
    </cdr:from>
    <cdr:to>
      <cdr:x>0.31525</cdr:x>
      <cdr:y>0.99325</cdr:y>
    </cdr:to>
    <cdr:sp>
      <cdr:nvSpPr>
        <cdr:cNvPr id="2" name="Text Box 2"/>
        <cdr:cNvSpPr txBox="1">
          <a:spLocks noChangeArrowheads="1"/>
        </cdr:cNvSpPr>
      </cdr:nvSpPr>
      <cdr:spPr>
        <a:xfrm>
          <a:off x="0" y="4133850"/>
          <a:ext cx="1933575"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0.87625</cdr:y>
    </cdr:from>
    <cdr:to>
      <cdr:x>1</cdr:x>
      <cdr:y>0.991</cdr:y>
    </cdr:to>
    <cdr:sp>
      <cdr:nvSpPr>
        <cdr:cNvPr id="1" name="Text Box 1"/>
        <cdr:cNvSpPr txBox="1">
          <a:spLocks noChangeArrowheads="1"/>
        </cdr:cNvSpPr>
      </cdr:nvSpPr>
      <cdr:spPr>
        <a:xfrm>
          <a:off x="0" y="3981450"/>
          <a:ext cx="6124575"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0.93075</cdr:y>
    </cdr:from>
    <cdr:to>
      <cdr:x>0.31875</cdr:x>
      <cdr:y>0.993</cdr:y>
    </cdr:to>
    <cdr:sp>
      <cdr:nvSpPr>
        <cdr:cNvPr id="2" name="Text Box 2"/>
        <cdr:cNvSpPr txBox="1">
          <a:spLocks noChangeArrowheads="1"/>
        </cdr:cNvSpPr>
      </cdr:nvSpPr>
      <cdr:spPr>
        <a:xfrm>
          <a:off x="0" y="42291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0.02325</cdr:x>
      <cdr:y>0.514</cdr:y>
    </cdr:from>
    <cdr:to>
      <cdr:x>0.96725</cdr:x>
      <cdr:y>0.987</cdr:y>
    </cdr:to>
    <cdr:graphicFrame>
      <cdr:nvGraphicFramePr>
        <cdr:cNvPr id="1" name="Chart 233"/>
        <cdr:cNvGraphicFramePr/>
      </cdr:nvGraphicFramePr>
      <cdr:xfrm>
        <a:off x="142875" y="4857750"/>
        <a:ext cx="6105525" cy="4476750"/>
      </cdr:xfrm>
      <a:graphic>
        <a:graphicData uri="http://schemas.openxmlformats.org/drawingml/2006/chart">
          <c:chart r:id="rId1"/>
        </a:graphicData>
      </a:graphic>
    </cdr:graphicFrame>
  </cdr:relSizeAnchor>
  <cdr:relSizeAnchor xmlns:cdr="http://schemas.openxmlformats.org/drawingml/2006/chartDrawing">
    <cdr:from>
      <cdr:x>0.023</cdr:x>
      <cdr:y>0.00025</cdr:y>
    </cdr:from>
    <cdr:to>
      <cdr:x>0.96525</cdr:x>
      <cdr:y>0.482</cdr:y>
    </cdr:to>
    <cdr:graphicFrame>
      <cdr:nvGraphicFramePr>
        <cdr:cNvPr id="2" name="Chart 234"/>
        <cdr:cNvGraphicFramePr/>
      </cdr:nvGraphicFramePr>
      <cdr:xfrm>
        <a:off x="142875" y="0"/>
        <a:ext cx="6096000" cy="45529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583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0.01525</cdr:y>
    </cdr:from>
    <cdr:to>
      <cdr:x>0.97275</cdr:x>
      <cdr:y>0.99325</cdr:y>
    </cdr:to>
    <cdr:graphicFrame>
      <cdr:nvGraphicFramePr>
        <cdr:cNvPr id="1" name="Chart 861"/>
        <cdr:cNvGraphicFramePr/>
      </cdr:nvGraphicFramePr>
      <cdr:xfrm>
        <a:off x="190500" y="133350"/>
        <a:ext cx="6096000" cy="9029700"/>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0.015</cdr:y>
    </cdr:from>
    <cdr:to>
      <cdr:x>0.3105</cdr:x>
      <cdr:y>0.213</cdr:y>
    </cdr:to>
    <cdr:sp>
      <cdr:nvSpPr>
        <cdr:cNvPr id="1" name="Text Box 1"/>
        <cdr:cNvSpPr txBox="1">
          <a:spLocks noChangeArrowheads="1"/>
        </cdr:cNvSpPr>
      </cdr:nvSpPr>
      <cdr:spPr>
        <a:xfrm>
          <a:off x="19050" y="57150"/>
          <a:ext cx="1885950" cy="8763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0.93425</cdr:y>
    </cdr:from>
    <cdr:to>
      <cdr:x>0.3365</cdr:x>
      <cdr:y>0.9995</cdr:y>
    </cdr:to>
    <cdr:sp>
      <cdr:nvSpPr>
        <cdr:cNvPr id="2" name="Text Box 2"/>
        <cdr:cNvSpPr txBox="1">
          <a:spLocks noChangeArrowheads="1"/>
        </cdr:cNvSpPr>
      </cdr:nvSpPr>
      <cdr:spPr>
        <a:xfrm>
          <a:off x="0" y="4124325"/>
          <a:ext cx="20764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cdr:x>
      <cdr:y>0.077</cdr:y>
    </cdr:from>
    <cdr:to>
      <cdr:x>0.25675</cdr:x>
      <cdr:y>0.13</cdr:y>
    </cdr:to>
    <cdr:sp>
      <cdr:nvSpPr>
        <cdr:cNvPr id="1" name="Text Box 1"/>
        <cdr:cNvSpPr txBox="1">
          <a:spLocks noChangeArrowheads="1"/>
        </cdr:cNvSpPr>
      </cdr:nvSpPr>
      <cdr:spPr>
        <a:xfrm>
          <a:off x="390525" y="352425"/>
          <a:ext cx="1181100" cy="2476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0.93125</cdr:y>
    </cdr:from>
    <cdr:to>
      <cdr:x>0.34525</cdr:x>
      <cdr:y>0.99925</cdr:y>
    </cdr:to>
    <cdr:sp>
      <cdr:nvSpPr>
        <cdr:cNvPr id="2" name="Text Box 2"/>
        <cdr:cNvSpPr txBox="1">
          <a:spLocks noChangeArrowheads="1"/>
        </cdr:cNvSpPr>
      </cdr:nvSpPr>
      <cdr:spPr>
        <a:xfrm>
          <a:off x="0" y="4324350"/>
          <a:ext cx="2124075"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0.00025</cdr:y>
    </cdr:from>
    <cdr:to>
      <cdr:x>0.97575</cdr:x>
      <cdr:y>0.4675</cdr:y>
    </cdr:to>
    <cdr:graphicFrame>
      <cdr:nvGraphicFramePr>
        <cdr:cNvPr id="1" name="Chart 233"/>
        <cdr:cNvGraphicFramePr/>
      </cdr:nvGraphicFramePr>
      <cdr:xfrm>
        <a:off x="152400" y="0"/>
        <a:ext cx="6153150" cy="4419600"/>
      </cdr:xfrm>
      <a:graphic>
        <a:graphicData uri="http://schemas.openxmlformats.org/drawingml/2006/chart">
          <c:chart r:id="rId1"/>
        </a:graphicData>
      </a:graphic>
    </cdr:graphicFrame>
  </cdr:relSizeAnchor>
  <cdr:relSizeAnchor xmlns:cdr="http://schemas.openxmlformats.org/drawingml/2006/chartDrawing">
    <cdr:from>
      <cdr:x>0.0265</cdr:x>
      <cdr:y>0.4985</cdr:y>
    </cdr:from>
    <cdr:to>
      <cdr:x>0.97575</cdr:x>
      <cdr:y>0.99025</cdr:y>
    </cdr:to>
    <cdr:graphicFrame>
      <cdr:nvGraphicFramePr>
        <cdr:cNvPr id="2" name="Chart 234"/>
        <cdr:cNvGraphicFramePr/>
      </cdr:nvGraphicFramePr>
      <cdr:xfrm>
        <a:off x="161925" y="4705350"/>
        <a:ext cx="6143625" cy="464820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0.914</cdr:y>
    </cdr:from>
    <cdr:to>
      <cdr:x>0.3355</cdr:x>
      <cdr:y>1</cdr:y>
    </cdr:to>
    <cdr:sp>
      <cdr:nvSpPr>
        <cdr:cNvPr id="1" name="Text Box 1"/>
        <cdr:cNvSpPr txBox="1">
          <a:spLocks noChangeArrowheads="1"/>
        </cdr:cNvSpPr>
      </cdr:nvSpPr>
      <cdr:spPr>
        <a:xfrm>
          <a:off x="0" y="4038600"/>
          <a:ext cx="2076450" cy="4191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0.92275</cdr:y>
    </cdr:from>
    <cdr:to>
      <cdr:x>0.36725</cdr:x>
      <cdr:y>0.99775</cdr:y>
    </cdr:to>
    <cdr:sp>
      <cdr:nvSpPr>
        <cdr:cNvPr id="1" name="Text Box 1"/>
        <cdr:cNvSpPr txBox="1">
          <a:spLocks noChangeArrowheads="1"/>
        </cdr:cNvSpPr>
      </cdr:nvSpPr>
      <cdr:spPr>
        <a:xfrm>
          <a:off x="0" y="4295775"/>
          <a:ext cx="2266950" cy="352425"/>
        </a:xfrm>
        <a:prstGeom prst="rect">
          <a:avLst/>
        </a:prstGeom>
        <a:noFill/>
        <a:ln w="9525" cmpd="sng">
          <a:noFill/>
        </a:ln>
      </cdr:spPr>
      <cdr:txBody>
        <a:bodyPr vertOverflow="clip" wrap="square" lIns="18000" tIns="46800" rIns="18000" bIns="46800" anchor="ctr"/>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0.00025</cdr:y>
    </cdr:from>
    <cdr:to>
      <cdr:x>0.97675</cdr:x>
      <cdr:y>0.4675</cdr:y>
    </cdr:to>
    <cdr:graphicFrame>
      <cdr:nvGraphicFramePr>
        <cdr:cNvPr id="1" name="Chart 233"/>
        <cdr:cNvGraphicFramePr/>
      </cdr:nvGraphicFramePr>
      <cdr:xfrm>
        <a:off x="133350" y="0"/>
        <a:ext cx="6181725" cy="4419600"/>
      </cdr:xfrm>
      <a:graphic>
        <a:graphicData uri="http://schemas.openxmlformats.org/drawingml/2006/chart">
          <c:chart r:id="rId1"/>
        </a:graphicData>
      </a:graphic>
    </cdr:graphicFrame>
  </cdr:relSizeAnchor>
  <cdr:relSizeAnchor xmlns:cdr="http://schemas.openxmlformats.org/drawingml/2006/chartDrawing">
    <cdr:from>
      <cdr:x>0.0245</cdr:x>
      <cdr:y>0.4995</cdr:y>
    </cdr:from>
    <cdr:to>
      <cdr:x>0.97575</cdr:x>
      <cdr:y>0.992</cdr:y>
    </cdr:to>
    <cdr:graphicFrame>
      <cdr:nvGraphicFramePr>
        <cdr:cNvPr id="2" name="Chart 234"/>
        <cdr:cNvGraphicFramePr/>
      </cdr:nvGraphicFramePr>
      <cdr:xfrm>
        <a:off x="152400" y="4714875"/>
        <a:ext cx="6153150" cy="46577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0" customWidth="1"/>
  </cols>
  <sheetData>
    <row r="1" spans="1:2" ht="15.75">
      <c r="A1" s="493" t="s">
        <v>1252</v>
      </c>
      <c r="B1" s="493"/>
    </row>
    <row r="4" spans="1:2" ht="12.75">
      <c r="A4" s="127" t="s">
        <v>1265</v>
      </c>
      <c r="B4" s="127"/>
    </row>
    <row r="5" spans="1:2" ht="14.25">
      <c r="A5" s="494"/>
      <c r="B5" s="494"/>
    </row>
    <row r="6" spans="1:2" ht="14.25">
      <c r="A6" s="494"/>
      <c r="B6" s="494"/>
    </row>
    <row r="7" spans="1:2" ht="12.75">
      <c r="A7" s="430" t="s">
        <v>1253</v>
      </c>
      <c r="B7" s="495"/>
    </row>
    <row r="10" spans="1:2" ht="12.75">
      <c r="A10" s="495" t="s">
        <v>1266</v>
      </c>
      <c r="B10" s="495"/>
    </row>
    <row r="11" ht="12.75">
      <c r="A11" s="430" t="s">
        <v>1254</v>
      </c>
    </row>
    <row r="14" ht="12.75">
      <c r="A14" s="430" t="s">
        <v>1255</v>
      </c>
    </row>
    <row r="17" ht="12.75">
      <c r="A17" s="430" t="s">
        <v>1256</v>
      </c>
    </row>
    <row r="18" ht="12.75">
      <c r="A18" s="430" t="s">
        <v>1257</v>
      </c>
    </row>
    <row r="19" ht="12.75">
      <c r="A19" s="430" t="s">
        <v>1258</v>
      </c>
    </row>
    <row r="20" ht="12.75">
      <c r="A20" s="430" t="s">
        <v>1259</v>
      </c>
    </row>
    <row r="21" ht="12.75">
      <c r="A21" s="430" t="s">
        <v>1260</v>
      </c>
    </row>
    <row r="24" spans="1:2" ht="12.75">
      <c r="A24" s="496" t="s">
        <v>1261</v>
      </c>
      <c r="B24" s="496"/>
    </row>
    <row r="25" spans="1:2" ht="38.25">
      <c r="A25" s="497" t="s">
        <v>1262</v>
      </c>
      <c r="B25" s="497"/>
    </row>
    <row r="28" spans="1:2" ht="12.75">
      <c r="A28" s="496" t="s">
        <v>1263</v>
      </c>
      <c r="B28" s="496"/>
    </row>
    <row r="29" spans="1:2" ht="13.5" customHeight="1">
      <c r="A29" s="498" t="s">
        <v>1264</v>
      </c>
      <c r="B29" s="498"/>
    </row>
    <row r="30" ht="12.75">
      <c r="A30" s="430" t="s">
        <v>1186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9" customWidth="1"/>
    <col min="5" max="5" width="16.140625" style="0" customWidth="1"/>
    <col min="6" max="12" width="15.7109375" style="0" customWidth="1"/>
    <col min="13" max="13" width="8.57421875" style="28" customWidth="1"/>
  </cols>
  <sheetData>
    <row r="1" spans="1:13" ht="17.25">
      <c r="A1" s="40"/>
      <c r="B1" s="40"/>
      <c r="C1" s="41"/>
      <c r="D1" s="42"/>
      <c r="E1" s="43" t="s">
        <v>1178</v>
      </c>
      <c r="F1" s="44" t="s">
        <v>724</v>
      </c>
      <c r="G1" s="45"/>
      <c r="H1" s="45"/>
      <c r="I1" s="41"/>
      <c r="M1" s="46"/>
    </row>
    <row r="2" spans="1:13" ht="15">
      <c r="A2" s="47"/>
      <c r="B2" s="47"/>
      <c r="C2" s="48"/>
      <c r="D2" s="48"/>
      <c r="E2" s="48"/>
      <c r="F2" s="48"/>
      <c r="G2" s="48"/>
      <c r="M2" s="49"/>
    </row>
    <row r="3" spans="1:13" ht="12.75" customHeight="1">
      <c r="A3" s="545" t="s">
        <v>1055</v>
      </c>
      <c r="B3" s="554" t="s">
        <v>722</v>
      </c>
      <c r="C3" s="549" t="s">
        <v>886</v>
      </c>
      <c r="D3" s="550"/>
      <c r="E3" s="531" t="s">
        <v>468</v>
      </c>
      <c r="F3" s="532"/>
      <c r="G3" s="532"/>
      <c r="H3" s="532"/>
      <c r="I3" s="532"/>
      <c r="J3" s="532"/>
      <c r="K3" s="532"/>
      <c r="L3" s="533"/>
      <c r="M3" s="561" t="s">
        <v>973</v>
      </c>
    </row>
    <row r="4" spans="1:13" ht="12.75" customHeight="1">
      <c r="A4" s="536"/>
      <c r="B4" s="555"/>
      <c r="C4" s="551"/>
      <c r="D4" s="552"/>
      <c r="E4" s="560" t="s">
        <v>202</v>
      </c>
      <c r="F4" s="547" t="s">
        <v>469</v>
      </c>
      <c r="G4" s="548"/>
      <c r="H4" s="536" t="s">
        <v>204</v>
      </c>
      <c r="I4" s="542" t="s">
        <v>205</v>
      </c>
      <c r="J4" s="542" t="s">
        <v>206</v>
      </c>
      <c r="K4" s="541" t="s">
        <v>1031</v>
      </c>
      <c r="L4" s="542" t="s">
        <v>207</v>
      </c>
      <c r="M4" s="562"/>
    </row>
    <row r="5" spans="1:13" ht="12.75" customHeight="1">
      <c r="A5" s="536"/>
      <c r="B5" s="555"/>
      <c r="C5" s="553"/>
      <c r="D5" s="537"/>
      <c r="E5" s="558"/>
      <c r="F5" s="534" t="s">
        <v>1123</v>
      </c>
      <c r="G5" s="557" t="s">
        <v>723</v>
      </c>
      <c r="H5" s="536"/>
      <c r="I5" s="542"/>
      <c r="J5" s="542"/>
      <c r="K5" s="542"/>
      <c r="L5" s="542"/>
      <c r="M5" s="562"/>
    </row>
    <row r="6" spans="1:13" ht="17.25" customHeight="1">
      <c r="A6" s="536"/>
      <c r="B6" s="555"/>
      <c r="C6" s="50" t="s">
        <v>466</v>
      </c>
      <c r="D6" s="51" t="s">
        <v>887</v>
      </c>
      <c r="E6" s="559"/>
      <c r="F6" s="535"/>
      <c r="G6" s="543"/>
      <c r="H6" s="537"/>
      <c r="I6" s="543"/>
      <c r="J6" s="543"/>
      <c r="K6" s="543"/>
      <c r="L6" s="543"/>
      <c r="M6" s="562"/>
    </row>
    <row r="7" spans="1:13" ht="12.75">
      <c r="A7" s="546"/>
      <c r="B7" s="556"/>
      <c r="C7" s="52" t="s">
        <v>467</v>
      </c>
      <c r="D7" s="53" t="s">
        <v>823</v>
      </c>
      <c r="E7" s="538" t="s">
        <v>467</v>
      </c>
      <c r="F7" s="539"/>
      <c r="G7" s="539"/>
      <c r="H7" s="539"/>
      <c r="I7" s="539"/>
      <c r="J7" s="539"/>
      <c r="K7" s="539"/>
      <c r="L7" s="540"/>
      <c r="M7" s="563"/>
    </row>
    <row r="8" spans="1:13" s="12" customFormat="1" ht="20.25" customHeight="1">
      <c r="A8" s="406" t="s">
        <v>208</v>
      </c>
      <c r="B8" s="410" t="s">
        <v>824</v>
      </c>
      <c r="C8" s="222">
        <v>215310.378</v>
      </c>
      <c r="D8" s="223">
        <v>6.31523258862239</v>
      </c>
      <c r="E8" s="222">
        <v>194908.292</v>
      </c>
      <c r="F8" s="222">
        <v>183011.21</v>
      </c>
      <c r="G8" s="222">
        <v>128211.447</v>
      </c>
      <c r="H8" s="222">
        <v>2581.903</v>
      </c>
      <c r="I8" s="222">
        <v>3296.399</v>
      </c>
      <c r="J8" s="222">
        <v>11256.537</v>
      </c>
      <c r="K8" s="222">
        <v>3233.153</v>
      </c>
      <c r="L8" s="222">
        <v>34.094</v>
      </c>
      <c r="M8" s="121" t="s">
        <v>208</v>
      </c>
    </row>
    <row r="9" spans="1:13" ht="20.25" customHeight="1">
      <c r="A9" s="407" t="s">
        <v>695</v>
      </c>
      <c r="B9" s="411" t="s">
        <v>1135</v>
      </c>
      <c r="C9" s="222">
        <v>53978.988</v>
      </c>
      <c r="D9" s="223">
        <v>1.58324864451474</v>
      </c>
      <c r="E9" s="222">
        <v>52226.511</v>
      </c>
      <c r="F9" s="222">
        <v>48177.935</v>
      </c>
      <c r="G9" s="222">
        <v>32442.335</v>
      </c>
      <c r="H9" s="222">
        <v>155.683</v>
      </c>
      <c r="I9" s="222">
        <v>912.021</v>
      </c>
      <c r="J9" s="222">
        <v>413.934</v>
      </c>
      <c r="K9" s="222">
        <v>270.471</v>
      </c>
      <c r="L9" s="222">
        <v>0.368</v>
      </c>
      <c r="M9" s="224" t="s">
        <v>695</v>
      </c>
    </row>
    <row r="10" spans="1:13" ht="12.75">
      <c r="A10" s="407" t="s">
        <v>1182</v>
      </c>
      <c r="B10" s="411" t="s">
        <v>1183</v>
      </c>
      <c r="C10" s="222">
        <v>29672.629</v>
      </c>
      <c r="D10" s="223">
        <v>0.870322904968852</v>
      </c>
      <c r="E10" s="222">
        <v>29608.548</v>
      </c>
      <c r="F10" s="222">
        <v>29277.633</v>
      </c>
      <c r="G10" s="222">
        <v>21397.992</v>
      </c>
      <c r="H10" s="222">
        <v>2.538</v>
      </c>
      <c r="I10" s="222">
        <v>3.187</v>
      </c>
      <c r="J10" s="222">
        <v>56.82</v>
      </c>
      <c r="K10" s="222">
        <v>1.536</v>
      </c>
      <c r="L10" s="222" t="s">
        <v>1187</v>
      </c>
      <c r="M10" s="224" t="s">
        <v>1182</v>
      </c>
    </row>
    <row r="11" spans="1:13" ht="12.75">
      <c r="A11" s="407" t="s">
        <v>217</v>
      </c>
      <c r="B11" s="411" t="s">
        <v>218</v>
      </c>
      <c r="C11" s="222">
        <v>25726.316</v>
      </c>
      <c r="D11" s="223">
        <v>0.754574260179867</v>
      </c>
      <c r="E11" s="222">
        <v>25667.843</v>
      </c>
      <c r="F11" s="222">
        <v>25632.943</v>
      </c>
      <c r="G11" s="222">
        <v>19949.625</v>
      </c>
      <c r="H11" s="222">
        <v>39.45</v>
      </c>
      <c r="I11" s="222">
        <v>15.335</v>
      </c>
      <c r="J11" s="222">
        <v>1.717</v>
      </c>
      <c r="K11" s="222" t="s">
        <v>1187</v>
      </c>
      <c r="L11" s="222">
        <v>1.971</v>
      </c>
      <c r="M11" s="224" t="s">
        <v>217</v>
      </c>
    </row>
    <row r="12" spans="1:13" s="12" customFormat="1" ht="20.25" customHeight="1">
      <c r="A12" s="408" t="s">
        <v>241</v>
      </c>
      <c r="B12" s="412" t="s">
        <v>197</v>
      </c>
      <c r="C12" s="222">
        <v>3003653.385</v>
      </c>
      <c r="D12" s="223">
        <v>88.0996537095762</v>
      </c>
      <c r="E12" s="222">
        <v>2073794.957</v>
      </c>
      <c r="F12" s="222">
        <v>1843696.111</v>
      </c>
      <c r="G12" s="222">
        <v>1011614.237</v>
      </c>
      <c r="H12" s="222">
        <v>55978.318</v>
      </c>
      <c r="I12" s="222">
        <v>359251.181</v>
      </c>
      <c r="J12" s="222">
        <v>502193.978</v>
      </c>
      <c r="K12" s="222">
        <v>12297.117</v>
      </c>
      <c r="L12" s="222">
        <v>137.834</v>
      </c>
      <c r="M12" s="122" t="s">
        <v>241</v>
      </c>
    </row>
    <row r="13" spans="1:13" s="12" customFormat="1" ht="20.25" customHeight="1">
      <c r="A13" s="124" t="s">
        <v>691</v>
      </c>
      <c r="B13" s="412" t="s">
        <v>198</v>
      </c>
      <c r="C13" s="222">
        <v>24519.013</v>
      </c>
      <c r="D13" s="223">
        <v>0.71916305835688</v>
      </c>
      <c r="E13" s="222">
        <v>14227.493</v>
      </c>
      <c r="F13" s="222">
        <v>9498.007</v>
      </c>
      <c r="G13" s="222">
        <v>7235.857</v>
      </c>
      <c r="H13" s="222">
        <v>4402.115</v>
      </c>
      <c r="I13" s="222">
        <v>2021.771</v>
      </c>
      <c r="J13" s="222">
        <v>3867.634</v>
      </c>
      <c r="K13" s="222">
        <v>0</v>
      </c>
      <c r="L13" s="222" t="s">
        <v>1187</v>
      </c>
      <c r="M13" s="122" t="s">
        <v>691</v>
      </c>
    </row>
    <row r="14" spans="1:13" ht="20.25" customHeight="1">
      <c r="A14" s="407" t="s">
        <v>696</v>
      </c>
      <c r="B14" s="411" t="s">
        <v>246</v>
      </c>
      <c r="C14" s="222">
        <v>9685.572</v>
      </c>
      <c r="D14" s="223">
        <v>0.284085888019055</v>
      </c>
      <c r="E14" s="222">
        <v>6540.983</v>
      </c>
      <c r="F14" s="222">
        <v>4057.849</v>
      </c>
      <c r="G14" s="222">
        <v>3612.703</v>
      </c>
      <c r="H14" s="222">
        <v>3.432</v>
      </c>
      <c r="I14" s="222">
        <v>1934.656</v>
      </c>
      <c r="J14" s="222">
        <v>1206.501</v>
      </c>
      <c r="K14" s="222" t="s">
        <v>1187</v>
      </c>
      <c r="L14" s="222" t="s">
        <v>1187</v>
      </c>
      <c r="M14" s="224" t="s">
        <v>696</v>
      </c>
    </row>
    <row r="15" spans="1:13" ht="12.75">
      <c r="A15" s="407" t="s">
        <v>697</v>
      </c>
      <c r="B15" s="411" t="s">
        <v>1136</v>
      </c>
      <c r="C15" s="222">
        <v>9103.164</v>
      </c>
      <c r="D15" s="223">
        <v>0.267003376643434</v>
      </c>
      <c r="E15" s="222">
        <v>2953.448</v>
      </c>
      <c r="F15" s="222">
        <v>1949.613</v>
      </c>
      <c r="G15" s="222">
        <v>1107.194</v>
      </c>
      <c r="H15" s="222">
        <v>4349.776</v>
      </c>
      <c r="I15" s="222" t="s">
        <v>1187</v>
      </c>
      <c r="J15" s="222">
        <v>1799.94</v>
      </c>
      <c r="K15" s="222" t="s">
        <v>1187</v>
      </c>
      <c r="L15" s="222" t="s">
        <v>1187</v>
      </c>
      <c r="M15" s="224" t="s">
        <v>697</v>
      </c>
    </row>
    <row r="16" spans="1:13" ht="12.75">
      <c r="A16" s="407" t="s">
        <v>1054</v>
      </c>
      <c r="B16" s="411" t="s">
        <v>245</v>
      </c>
      <c r="C16" s="222">
        <v>2188.844</v>
      </c>
      <c r="D16" s="223">
        <v>0.0642006162852521</v>
      </c>
      <c r="E16" s="222">
        <v>1362.873</v>
      </c>
      <c r="F16" s="222">
        <v>1077.273</v>
      </c>
      <c r="G16" s="222">
        <v>881.635</v>
      </c>
      <c r="H16" s="222" t="s">
        <v>1187</v>
      </c>
      <c r="I16" s="222" t="s">
        <v>1187</v>
      </c>
      <c r="J16" s="222">
        <v>825.971</v>
      </c>
      <c r="K16" s="222" t="s">
        <v>1187</v>
      </c>
      <c r="L16" s="222" t="s">
        <v>1187</v>
      </c>
      <c r="M16" s="224" t="s">
        <v>1054</v>
      </c>
    </row>
    <row r="17" spans="1:13" s="12" customFormat="1" ht="20.25" customHeight="1">
      <c r="A17" s="124" t="s">
        <v>692</v>
      </c>
      <c r="B17" s="412" t="s">
        <v>199</v>
      </c>
      <c r="C17" s="222">
        <v>126709.602</v>
      </c>
      <c r="D17" s="223">
        <v>3.71649808650548</v>
      </c>
      <c r="E17" s="222">
        <v>92237.643</v>
      </c>
      <c r="F17" s="222">
        <v>82452.285</v>
      </c>
      <c r="G17" s="222">
        <v>55548.725</v>
      </c>
      <c r="H17" s="222">
        <v>979.55</v>
      </c>
      <c r="I17" s="222">
        <v>10806.701</v>
      </c>
      <c r="J17" s="222">
        <v>21893.655</v>
      </c>
      <c r="K17" s="222">
        <v>792.053</v>
      </c>
      <c r="L17" s="222" t="s">
        <v>1187</v>
      </c>
      <c r="M17" s="122" t="s">
        <v>692</v>
      </c>
    </row>
    <row r="18" spans="1:13" ht="20.25" customHeight="1">
      <c r="A18" s="407" t="s">
        <v>698</v>
      </c>
      <c r="B18" s="411" t="s">
        <v>262</v>
      </c>
      <c r="C18" s="222">
        <v>30055.458</v>
      </c>
      <c r="D18" s="223">
        <v>0.881551598165749</v>
      </c>
      <c r="E18" s="222">
        <v>13917.606</v>
      </c>
      <c r="F18" s="222">
        <v>13491.463</v>
      </c>
      <c r="G18" s="222">
        <v>9559.766</v>
      </c>
      <c r="H18" s="222">
        <v>583.304</v>
      </c>
      <c r="I18" s="222">
        <v>5652.725</v>
      </c>
      <c r="J18" s="222">
        <v>9901.823</v>
      </c>
      <c r="K18" s="222" t="s">
        <v>1187</v>
      </c>
      <c r="L18" s="222" t="s">
        <v>1187</v>
      </c>
      <c r="M18" s="224" t="s">
        <v>698</v>
      </c>
    </row>
    <row r="19" spans="1:13" ht="12.75">
      <c r="A19" s="407" t="s">
        <v>263</v>
      </c>
      <c r="B19" s="411" t="s">
        <v>1137</v>
      </c>
      <c r="C19" s="222">
        <v>28637.119</v>
      </c>
      <c r="D19" s="223">
        <v>0.839950534818425</v>
      </c>
      <c r="E19" s="222">
        <v>25703.274</v>
      </c>
      <c r="F19" s="222">
        <v>24298.081</v>
      </c>
      <c r="G19" s="222">
        <v>22352.175</v>
      </c>
      <c r="H19" s="222">
        <v>67.521</v>
      </c>
      <c r="I19" s="222">
        <v>774.996</v>
      </c>
      <c r="J19" s="222">
        <v>1580.989</v>
      </c>
      <c r="K19" s="222">
        <v>510.339</v>
      </c>
      <c r="L19" s="222" t="s">
        <v>1187</v>
      </c>
      <c r="M19" s="224" t="s">
        <v>263</v>
      </c>
    </row>
    <row r="20" spans="1:13" ht="12.75">
      <c r="A20" s="407" t="s">
        <v>699</v>
      </c>
      <c r="B20" s="411" t="s">
        <v>265</v>
      </c>
      <c r="C20" s="222">
        <v>21474.144</v>
      </c>
      <c r="D20" s="223">
        <v>0.629854516355779</v>
      </c>
      <c r="E20" s="222">
        <v>15307.736</v>
      </c>
      <c r="F20" s="222">
        <v>12285.859</v>
      </c>
      <c r="G20" s="222">
        <v>9325.022</v>
      </c>
      <c r="H20" s="222">
        <v>36.05</v>
      </c>
      <c r="I20" s="222">
        <v>1612.438</v>
      </c>
      <c r="J20" s="222">
        <v>4381.311</v>
      </c>
      <c r="K20" s="222">
        <v>136.609</v>
      </c>
      <c r="L20" s="222" t="s">
        <v>1187</v>
      </c>
      <c r="M20" s="224" t="s">
        <v>699</v>
      </c>
    </row>
    <row r="21" spans="1:13" s="12" customFormat="1" ht="20.25" customHeight="1">
      <c r="A21" s="409" t="s">
        <v>282</v>
      </c>
      <c r="B21" s="412" t="s">
        <v>200</v>
      </c>
      <c r="C21" s="222">
        <v>2852424.77</v>
      </c>
      <c r="D21" s="223">
        <v>83.6639925647138</v>
      </c>
      <c r="E21" s="222">
        <v>1967329.821</v>
      </c>
      <c r="F21" s="222">
        <v>1751745.819</v>
      </c>
      <c r="G21" s="222">
        <v>948829.655</v>
      </c>
      <c r="H21" s="222">
        <v>50596.653</v>
      </c>
      <c r="I21" s="222">
        <v>346422.709</v>
      </c>
      <c r="J21" s="222">
        <v>476432.689</v>
      </c>
      <c r="K21" s="222">
        <v>11505.064</v>
      </c>
      <c r="L21" s="222">
        <v>137.834</v>
      </c>
      <c r="M21" s="122" t="s">
        <v>282</v>
      </c>
    </row>
    <row r="22" spans="1:13" s="12" customFormat="1" ht="20.25" customHeight="1">
      <c r="A22" s="124" t="s">
        <v>693</v>
      </c>
      <c r="B22" s="412" t="s">
        <v>283</v>
      </c>
      <c r="C22" s="222">
        <v>291622.902</v>
      </c>
      <c r="D22" s="223">
        <v>8.5535424321211</v>
      </c>
      <c r="E22" s="222">
        <v>221615.075</v>
      </c>
      <c r="F22" s="222">
        <v>200862.331</v>
      </c>
      <c r="G22" s="222">
        <v>118339.802</v>
      </c>
      <c r="H22" s="222">
        <v>2341.975</v>
      </c>
      <c r="I22" s="222">
        <v>27187.893</v>
      </c>
      <c r="J22" s="222">
        <v>40210.473</v>
      </c>
      <c r="K22" s="222">
        <v>267.486</v>
      </c>
      <c r="L22" s="222" t="s">
        <v>1187</v>
      </c>
      <c r="M22" s="122" t="s">
        <v>693</v>
      </c>
    </row>
    <row r="23" spans="1:13" ht="20.25" customHeight="1">
      <c r="A23" s="407" t="s">
        <v>700</v>
      </c>
      <c r="B23" s="411" t="s">
        <v>1184</v>
      </c>
      <c r="C23" s="222">
        <v>72747.427</v>
      </c>
      <c r="D23" s="223">
        <v>2.13374258127413</v>
      </c>
      <c r="E23" s="222">
        <v>63568.151</v>
      </c>
      <c r="F23" s="222">
        <v>58814.367</v>
      </c>
      <c r="G23" s="222">
        <v>32997.445</v>
      </c>
      <c r="H23" s="222">
        <v>160.299</v>
      </c>
      <c r="I23" s="222">
        <v>7895.861</v>
      </c>
      <c r="J23" s="222">
        <v>1121.388</v>
      </c>
      <c r="K23" s="222">
        <v>1.728</v>
      </c>
      <c r="L23" s="222" t="s">
        <v>1187</v>
      </c>
      <c r="M23" s="224" t="s">
        <v>700</v>
      </c>
    </row>
    <row r="24" spans="1:13" ht="12.75">
      <c r="A24" s="407" t="s">
        <v>289</v>
      </c>
      <c r="B24" s="411" t="s">
        <v>290</v>
      </c>
      <c r="C24" s="222">
        <v>42168.961</v>
      </c>
      <c r="D24" s="223">
        <v>1.23685072317112</v>
      </c>
      <c r="E24" s="222">
        <v>35853.864</v>
      </c>
      <c r="F24" s="222">
        <v>34047.333</v>
      </c>
      <c r="G24" s="222">
        <v>20358.539</v>
      </c>
      <c r="H24" s="222">
        <v>118.797</v>
      </c>
      <c r="I24" s="222">
        <v>1328.306</v>
      </c>
      <c r="J24" s="222">
        <v>4795.438</v>
      </c>
      <c r="K24" s="222">
        <v>72.556</v>
      </c>
      <c r="L24" s="222" t="s">
        <v>1187</v>
      </c>
      <c r="M24" s="224" t="s">
        <v>289</v>
      </c>
    </row>
    <row r="25" spans="1:13" ht="12.75">
      <c r="A25" s="407" t="s">
        <v>285</v>
      </c>
      <c r="B25" s="411" t="s">
        <v>286</v>
      </c>
      <c r="C25" s="222">
        <v>36795.818</v>
      </c>
      <c r="D25" s="223">
        <v>1.07925196693779</v>
      </c>
      <c r="E25" s="222">
        <v>33720.019</v>
      </c>
      <c r="F25" s="222">
        <v>32998.546</v>
      </c>
      <c r="G25" s="222">
        <v>18721.48</v>
      </c>
      <c r="H25" s="222">
        <v>203.094</v>
      </c>
      <c r="I25" s="222">
        <v>1095.875</v>
      </c>
      <c r="J25" s="222">
        <v>1776.83</v>
      </c>
      <c r="K25" s="222">
        <v>0</v>
      </c>
      <c r="L25" s="222" t="s">
        <v>1187</v>
      </c>
      <c r="M25" s="224" t="s">
        <v>285</v>
      </c>
    </row>
    <row r="26" spans="1:13" s="12" customFormat="1" ht="20.25" customHeight="1">
      <c r="A26" s="124" t="s">
        <v>694</v>
      </c>
      <c r="B26" s="412" t="s">
        <v>307</v>
      </c>
      <c r="C26" s="222">
        <v>2560801.868</v>
      </c>
      <c r="D26" s="223">
        <v>75.1104501325927</v>
      </c>
      <c r="E26" s="222">
        <v>1745714.746</v>
      </c>
      <c r="F26" s="222">
        <v>1550883.488</v>
      </c>
      <c r="G26" s="222">
        <v>830489.853</v>
      </c>
      <c r="H26" s="222">
        <v>48254.678</v>
      </c>
      <c r="I26" s="222">
        <v>319234.816</v>
      </c>
      <c r="J26" s="222">
        <v>436222.216</v>
      </c>
      <c r="K26" s="222">
        <v>11237.578</v>
      </c>
      <c r="L26" s="222">
        <v>137.834</v>
      </c>
      <c r="M26" s="122" t="s">
        <v>694</v>
      </c>
    </row>
    <row r="27" spans="1:13" ht="20.25" customHeight="1">
      <c r="A27" s="407" t="s">
        <v>701</v>
      </c>
      <c r="B27" s="411" t="s">
        <v>1138</v>
      </c>
      <c r="C27" s="55">
        <v>599060.107</v>
      </c>
      <c r="D27" s="56">
        <v>17.5709315334072</v>
      </c>
      <c r="E27" s="55">
        <v>511253.857</v>
      </c>
      <c r="F27" s="55">
        <v>502742.768</v>
      </c>
      <c r="G27" s="55">
        <v>242885.434</v>
      </c>
      <c r="H27" s="55">
        <v>3815.449</v>
      </c>
      <c r="I27" s="55">
        <v>38516.416</v>
      </c>
      <c r="J27" s="55">
        <v>45429.5</v>
      </c>
      <c r="K27" s="55">
        <v>44.885</v>
      </c>
      <c r="L27" s="222" t="s">
        <v>1187</v>
      </c>
      <c r="M27" s="224" t="s">
        <v>701</v>
      </c>
    </row>
    <row r="28" spans="1:13" ht="12.75">
      <c r="A28" s="407" t="s">
        <v>1075</v>
      </c>
      <c r="B28" s="411" t="s">
        <v>322</v>
      </c>
      <c r="C28" s="55">
        <v>223129.027</v>
      </c>
      <c r="D28" s="56">
        <v>6.54456007121963</v>
      </c>
      <c r="E28" s="55">
        <v>200226.077</v>
      </c>
      <c r="F28" s="55">
        <v>186614.525</v>
      </c>
      <c r="G28" s="55">
        <v>110560.248</v>
      </c>
      <c r="H28" s="55">
        <v>2247.465</v>
      </c>
      <c r="I28" s="55">
        <v>7930.119</v>
      </c>
      <c r="J28" s="55">
        <v>12050.283</v>
      </c>
      <c r="K28" s="55">
        <v>675.083</v>
      </c>
      <c r="L28" s="222" t="s">
        <v>1187</v>
      </c>
      <c r="M28" s="224" t="s">
        <v>1075</v>
      </c>
    </row>
    <row r="29" spans="1:13" ht="12.75">
      <c r="A29" s="407" t="s">
        <v>1185</v>
      </c>
      <c r="B29" s="411" t="s">
        <v>1139</v>
      </c>
      <c r="C29" s="55">
        <v>144736.594</v>
      </c>
      <c r="D29" s="56">
        <v>4.24524476565179</v>
      </c>
      <c r="E29" s="55">
        <v>85550.207</v>
      </c>
      <c r="F29" s="55">
        <v>74743.97</v>
      </c>
      <c r="G29" s="55">
        <v>30953.994</v>
      </c>
      <c r="H29" s="55">
        <v>4014.871</v>
      </c>
      <c r="I29" s="55">
        <v>14010.128</v>
      </c>
      <c r="J29" s="55">
        <v>40593.574</v>
      </c>
      <c r="K29" s="55">
        <v>567.814</v>
      </c>
      <c r="L29" s="222" t="s">
        <v>1187</v>
      </c>
      <c r="M29" s="224" t="s">
        <v>1185</v>
      </c>
    </row>
    <row r="30" spans="1:13" s="12" customFormat="1" ht="20.25" customHeight="1">
      <c r="A30" s="58" t="s">
        <v>1186</v>
      </c>
      <c r="B30" s="412" t="s">
        <v>201</v>
      </c>
      <c r="C30" s="60">
        <v>3409381.602</v>
      </c>
      <c r="D30" s="61">
        <v>100</v>
      </c>
      <c r="E30" s="60">
        <v>2458971.498</v>
      </c>
      <c r="F30" s="60">
        <v>2216909.79</v>
      </c>
      <c r="G30" s="60">
        <v>1245757.362</v>
      </c>
      <c r="H30" s="60">
        <v>58560.221</v>
      </c>
      <c r="I30" s="60">
        <v>362600.89</v>
      </c>
      <c r="J30" s="60">
        <v>513546.795</v>
      </c>
      <c r="K30" s="60">
        <v>15530.27</v>
      </c>
      <c r="L30" s="60">
        <v>171.928</v>
      </c>
      <c r="M30" s="224"/>
    </row>
    <row r="31" spans="1:16" s="12" customFormat="1" ht="4.5" customHeight="1">
      <c r="A31" s="59"/>
      <c r="B31" s="59"/>
      <c r="C31" s="62"/>
      <c r="D31" s="63"/>
      <c r="E31" s="62"/>
      <c r="F31" s="62"/>
      <c r="G31" s="62"/>
      <c r="H31" s="62"/>
      <c r="I31" s="62"/>
      <c r="J31" s="62"/>
      <c r="K31" s="62"/>
      <c r="L31" s="64"/>
      <c r="M31" s="65"/>
      <c r="P31" s="147"/>
    </row>
    <row r="32" spans="1:16" s="12" customFormat="1" ht="4.5" customHeight="1">
      <c r="A32" s="59"/>
      <c r="B32" s="59"/>
      <c r="C32" s="62"/>
      <c r="D32" s="63"/>
      <c r="E32" s="62"/>
      <c r="F32" s="62"/>
      <c r="G32" s="62"/>
      <c r="H32" s="62"/>
      <c r="I32" s="62"/>
      <c r="J32" s="62"/>
      <c r="K32" s="62"/>
      <c r="L32" s="64"/>
      <c r="M32" s="65"/>
      <c r="P32" s="147"/>
    </row>
    <row r="33" spans="1:16" s="12" customFormat="1" ht="4.5" customHeight="1">
      <c r="A33" s="59"/>
      <c r="B33" s="59"/>
      <c r="C33" s="62"/>
      <c r="D33" s="63"/>
      <c r="E33" s="62"/>
      <c r="F33" s="62"/>
      <c r="G33" s="62"/>
      <c r="H33" s="62"/>
      <c r="I33" s="62"/>
      <c r="J33" s="62"/>
      <c r="K33" s="62"/>
      <c r="L33" s="64"/>
      <c r="M33" s="65"/>
      <c r="P33" s="147"/>
    </row>
    <row r="34" spans="1:16" ht="17.25">
      <c r="A34" s="40"/>
      <c r="B34" s="40"/>
      <c r="C34" s="41"/>
      <c r="D34" s="42"/>
      <c r="E34" s="43" t="s">
        <v>1179</v>
      </c>
      <c r="F34" s="44" t="s">
        <v>4</v>
      </c>
      <c r="G34" s="45"/>
      <c r="H34" s="45"/>
      <c r="I34" s="41"/>
      <c r="M34" s="46"/>
      <c r="P34" s="147"/>
    </row>
    <row r="35" spans="1:16" ht="12.75">
      <c r="A35" s="11"/>
      <c r="B35" s="11"/>
      <c r="M35" s="49"/>
      <c r="P35" s="147"/>
    </row>
    <row r="36" spans="1:16" ht="12.75" customHeight="1">
      <c r="A36" s="545" t="s">
        <v>1055</v>
      </c>
      <c r="B36" s="554" t="s">
        <v>722</v>
      </c>
      <c r="C36" s="549" t="s">
        <v>942</v>
      </c>
      <c r="D36" s="550"/>
      <c r="E36" s="531" t="s">
        <v>468</v>
      </c>
      <c r="F36" s="532"/>
      <c r="G36" s="532"/>
      <c r="H36" s="532"/>
      <c r="I36" s="532"/>
      <c r="J36" s="532"/>
      <c r="K36" s="532"/>
      <c r="L36" s="532"/>
      <c r="M36" s="561" t="s">
        <v>973</v>
      </c>
      <c r="O36" s="147"/>
      <c r="P36" s="147"/>
    </row>
    <row r="37" spans="1:16" ht="12.75" customHeight="1">
      <c r="A37" s="536"/>
      <c r="B37" s="555"/>
      <c r="C37" s="551"/>
      <c r="D37" s="552"/>
      <c r="E37" s="560" t="s">
        <v>202</v>
      </c>
      <c r="F37" s="547" t="s">
        <v>469</v>
      </c>
      <c r="G37" s="548"/>
      <c r="H37" s="536" t="s">
        <v>204</v>
      </c>
      <c r="I37" s="542" t="s">
        <v>205</v>
      </c>
      <c r="J37" s="542" t="s">
        <v>206</v>
      </c>
      <c r="K37" s="541" t="s">
        <v>1031</v>
      </c>
      <c r="L37" s="558" t="s">
        <v>207</v>
      </c>
      <c r="M37" s="562"/>
      <c r="O37" s="147"/>
      <c r="P37" s="147"/>
    </row>
    <row r="38" spans="1:16" ht="12.75" customHeight="1">
      <c r="A38" s="536"/>
      <c r="B38" s="555"/>
      <c r="C38" s="553"/>
      <c r="D38" s="537"/>
      <c r="E38" s="558"/>
      <c r="F38" s="534" t="s">
        <v>1123</v>
      </c>
      <c r="G38" s="557" t="s">
        <v>723</v>
      </c>
      <c r="H38" s="536"/>
      <c r="I38" s="542"/>
      <c r="J38" s="542"/>
      <c r="K38" s="542"/>
      <c r="L38" s="558"/>
      <c r="M38" s="562"/>
      <c r="O38" s="147"/>
      <c r="P38" s="147"/>
    </row>
    <row r="39" spans="1:16" ht="17.25" customHeight="1">
      <c r="A39" s="536"/>
      <c r="B39" s="555"/>
      <c r="C39" s="50" t="s">
        <v>466</v>
      </c>
      <c r="D39" s="51" t="s">
        <v>887</v>
      </c>
      <c r="E39" s="559"/>
      <c r="F39" s="535"/>
      <c r="G39" s="543"/>
      <c r="H39" s="537"/>
      <c r="I39" s="543"/>
      <c r="J39" s="543"/>
      <c r="K39" s="543"/>
      <c r="L39" s="559"/>
      <c r="M39" s="562"/>
      <c r="O39" s="147"/>
      <c r="P39" s="147"/>
    </row>
    <row r="40" spans="1:16" ht="12.75">
      <c r="A40" s="546"/>
      <c r="B40" s="556"/>
      <c r="C40" s="52" t="s">
        <v>467</v>
      </c>
      <c r="D40" s="53" t="s">
        <v>823</v>
      </c>
      <c r="E40" s="538" t="s">
        <v>467</v>
      </c>
      <c r="F40" s="539"/>
      <c r="G40" s="539"/>
      <c r="H40" s="539"/>
      <c r="I40" s="539"/>
      <c r="J40" s="539"/>
      <c r="K40" s="539"/>
      <c r="L40" s="540"/>
      <c r="M40" s="563"/>
      <c r="O40" s="147"/>
      <c r="P40" s="147"/>
    </row>
    <row r="41" spans="1:13" s="12" customFormat="1" ht="20.25" customHeight="1">
      <c r="A41" s="406" t="s">
        <v>208</v>
      </c>
      <c r="B41" s="410" t="s">
        <v>824</v>
      </c>
      <c r="C41" s="222">
        <v>230531.184</v>
      </c>
      <c r="D41" s="389">
        <v>10.1081804644999</v>
      </c>
      <c r="E41" s="222">
        <v>217425.549</v>
      </c>
      <c r="F41" s="222">
        <v>209860.686</v>
      </c>
      <c r="G41" s="222">
        <v>179164.567</v>
      </c>
      <c r="H41" s="222">
        <v>932.17</v>
      </c>
      <c r="I41" s="222">
        <v>5202.304</v>
      </c>
      <c r="J41" s="222">
        <v>6930.226</v>
      </c>
      <c r="K41" s="222">
        <v>40.935</v>
      </c>
      <c r="L41" s="222" t="s">
        <v>1187</v>
      </c>
      <c r="M41" s="121" t="s">
        <v>208</v>
      </c>
    </row>
    <row r="42" spans="1:13" ht="20.25" customHeight="1">
      <c r="A42" s="407" t="s">
        <v>974</v>
      </c>
      <c r="B42" s="411" t="s">
        <v>1140</v>
      </c>
      <c r="C42" s="222">
        <v>29207.424</v>
      </c>
      <c r="D42" s="389">
        <v>1.28066801016892</v>
      </c>
      <c r="E42" s="222">
        <v>29055.116</v>
      </c>
      <c r="F42" s="222">
        <v>29055.06</v>
      </c>
      <c r="G42" s="222">
        <v>27850.835</v>
      </c>
      <c r="H42" s="222">
        <v>119.006</v>
      </c>
      <c r="I42" s="222">
        <v>9.837</v>
      </c>
      <c r="J42" s="222">
        <v>23.405</v>
      </c>
      <c r="K42" s="222">
        <v>0.06</v>
      </c>
      <c r="L42" s="222" t="s">
        <v>1187</v>
      </c>
      <c r="M42" s="224" t="s">
        <v>974</v>
      </c>
    </row>
    <row r="43" spans="1:13" ht="12.75">
      <c r="A43" s="407" t="s">
        <v>217</v>
      </c>
      <c r="B43" s="411" t="s">
        <v>218</v>
      </c>
      <c r="C43" s="222">
        <v>20462.918</v>
      </c>
      <c r="D43" s="389">
        <v>0.897244634696634</v>
      </c>
      <c r="E43" s="222">
        <v>20457.873</v>
      </c>
      <c r="F43" s="222">
        <v>20457.873</v>
      </c>
      <c r="G43" s="222">
        <v>19186.718</v>
      </c>
      <c r="H43" s="222">
        <v>0</v>
      </c>
      <c r="I43" s="222" t="s">
        <v>1187</v>
      </c>
      <c r="J43" s="222">
        <v>5.045</v>
      </c>
      <c r="K43" s="222" t="s">
        <v>1187</v>
      </c>
      <c r="L43" s="222" t="s">
        <v>1187</v>
      </c>
      <c r="M43" s="224" t="s">
        <v>217</v>
      </c>
    </row>
    <row r="44" spans="1:13" ht="12.75">
      <c r="A44" s="407" t="s">
        <v>1133</v>
      </c>
      <c r="B44" s="411" t="s">
        <v>1141</v>
      </c>
      <c r="C44" s="222">
        <v>18287.601</v>
      </c>
      <c r="D44" s="389">
        <v>0.80186275870933</v>
      </c>
      <c r="E44" s="222">
        <v>18111.596</v>
      </c>
      <c r="F44" s="222">
        <v>18098.871</v>
      </c>
      <c r="G44" s="222">
        <v>17746.387</v>
      </c>
      <c r="H44" s="222">
        <v>45.814</v>
      </c>
      <c r="I44" s="222">
        <v>0</v>
      </c>
      <c r="J44" s="222">
        <v>130.191</v>
      </c>
      <c r="K44" s="222" t="s">
        <v>1187</v>
      </c>
      <c r="L44" s="222" t="s">
        <v>1187</v>
      </c>
      <c r="M44" s="224" t="s">
        <v>1133</v>
      </c>
    </row>
    <row r="45" spans="1:13" s="12" customFormat="1" ht="20.25" customHeight="1">
      <c r="A45" s="408" t="s">
        <v>241</v>
      </c>
      <c r="B45" s="412" t="s">
        <v>197</v>
      </c>
      <c r="C45" s="222">
        <v>1806510.245</v>
      </c>
      <c r="D45" s="389">
        <v>79.2106787922794</v>
      </c>
      <c r="E45" s="222">
        <v>1287394.506</v>
      </c>
      <c r="F45" s="222">
        <v>1165926.73</v>
      </c>
      <c r="G45" s="222">
        <v>614055.575</v>
      </c>
      <c r="H45" s="222">
        <v>29180.475</v>
      </c>
      <c r="I45" s="222">
        <v>109641.008</v>
      </c>
      <c r="J45" s="222">
        <v>379784.648</v>
      </c>
      <c r="K45" s="222">
        <v>509.608</v>
      </c>
      <c r="L45" s="222" t="s">
        <v>1187</v>
      </c>
      <c r="M45" s="121" t="s">
        <v>241</v>
      </c>
    </row>
    <row r="46" spans="1:13" s="12" customFormat="1" ht="20.25" customHeight="1">
      <c r="A46" s="124" t="s">
        <v>691</v>
      </c>
      <c r="B46" s="412" t="s">
        <v>198</v>
      </c>
      <c r="C46" s="222">
        <v>16639.312</v>
      </c>
      <c r="D46" s="389">
        <v>0.729589661505916</v>
      </c>
      <c r="E46" s="222">
        <v>13525.519</v>
      </c>
      <c r="F46" s="222">
        <v>11607.857</v>
      </c>
      <c r="G46" s="222">
        <v>4994.486</v>
      </c>
      <c r="H46" s="222">
        <v>132.239</v>
      </c>
      <c r="I46" s="222">
        <v>854.107</v>
      </c>
      <c r="J46" s="222">
        <v>2112.491</v>
      </c>
      <c r="K46" s="222">
        <v>14.956</v>
      </c>
      <c r="L46" s="222" t="s">
        <v>1187</v>
      </c>
      <c r="M46" s="122" t="s">
        <v>691</v>
      </c>
    </row>
    <row r="47" spans="1:13" ht="20.25" customHeight="1">
      <c r="A47" s="407" t="s">
        <v>696</v>
      </c>
      <c r="B47" s="411" t="s">
        <v>246</v>
      </c>
      <c r="C47" s="222">
        <v>4782.987</v>
      </c>
      <c r="D47" s="389">
        <v>0.209721283326931</v>
      </c>
      <c r="E47" s="222">
        <v>2461.636</v>
      </c>
      <c r="F47" s="222">
        <v>2036.747</v>
      </c>
      <c r="G47" s="222">
        <v>1675.763</v>
      </c>
      <c r="H47" s="222">
        <v>0</v>
      </c>
      <c r="I47" s="222">
        <v>552.815</v>
      </c>
      <c r="J47" s="222">
        <v>1768.536</v>
      </c>
      <c r="K47" s="222" t="s">
        <v>1187</v>
      </c>
      <c r="L47" s="222" t="s">
        <v>1187</v>
      </c>
      <c r="M47" s="224" t="s">
        <v>696</v>
      </c>
    </row>
    <row r="48" spans="1:13" ht="12.75">
      <c r="A48" s="407" t="s">
        <v>1054</v>
      </c>
      <c r="B48" s="411" t="s">
        <v>245</v>
      </c>
      <c r="C48" s="222">
        <v>3508.708</v>
      </c>
      <c r="D48" s="389">
        <v>0.153847531799578</v>
      </c>
      <c r="E48" s="222">
        <v>3508.708</v>
      </c>
      <c r="F48" s="222">
        <v>3298.108</v>
      </c>
      <c r="G48" s="222" t="s">
        <v>1187</v>
      </c>
      <c r="H48" s="222" t="s">
        <v>1187</v>
      </c>
      <c r="I48" s="222" t="s">
        <v>1187</v>
      </c>
      <c r="J48" s="222" t="s">
        <v>1187</v>
      </c>
      <c r="K48" s="222" t="s">
        <v>1187</v>
      </c>
      <c r="L48" s="222" t="s">
        <v>1187</v>
      </c>
      <c r="M48" s="224" t="s">
        <v>1054</v>
      </c>
    </row>
    <row r="49" spans="1:13" ht="12.75">
      <c r="A49" s="407" t="s">
        <v>1188</v>
      </c>
      <c r="B49" s="411" t="s">
        <v>257</v>
      </c>
      <c r="C49" s="222">
        <v>2161.971</v>
      </c>
      <c r="D49" s="389">
        <v>0.094796689314775</v>
      </c>
      <c r="E49" s="222">
        <v>2028.946</v>
      </c>
      <c r="F49" s="222">
        <v>1343.661</v>
      </c>
      <c r="G49" s="222">
        <v>889.329</v>
      </c>
      <c r="H49" s="222">
        <v>3.45</v>
      </c>
      <c r="I49" s="222">
        <v>62.186</v>
      </c>
      <c r="J49" s="222">
        <v>52.433</v>
      </c>
      <c r="K49" s="222">
        <v>14956</v>
      </c>
      <c r="L49" s="222" t="s">
        <v>1187</v>
      </c>
      <c r="M49" s="224" t="s">
        <v>1188</v>
      </c>
    </row>
    <row r="50" spans="1:13" s="12" customFormat="1" ht="20.25" customHeight="1">
      <c r="A50" s="124" t="s">
        <v>692</v>
      </c>
      <c r="B50" s="412" t="s">
        <v>199</v>
      </c>
      <c r="C50" s="222">
        <v>97169.966</v>
      </c>
      <c r="D50" s="389">
        <v>4.26064506768558</v>
      </c>
      <c r="E50" s="222">
        <v>78268.692</v>
      </c>
      <c r="F50" s="222">
        <v>47981.91</v>
      </c>
      <c r="G50" s="222">
        <v>27117.844</v>
      </c>
      <c r="H50" s="222">
        <v>4452.54</v>
      </c>
      <c r="I50" s="222">
        <v>4132.966</v>
      </c>
      <c r="J50" s="222">
        <v>10315.768</v>
      </c>
      <c r="K50" s="222" t="s">
        <v>1187</v>
      </c>
      <c r="L50" s="222" t="s">
        <v>1187</v>
      </c>
      <c r="M50" s="122" t="s">
        <v>692</v>
      </c>
    </row>
    <row r="51" spans="1:13" ht="20.25" customHeight="1">
      <c r="A51" s="407" t="s">
        <v>291</v>
      </c>
      <c r="B51" s="411" t="s">
        <v>271</v>
      </c>
      <c r="C51" s="222">
        <v>40115.007</v>
      </c>
      <c r="D51" s="389">
        <v>1.75893657012005</v>
      </c>
      <c r="E51" s="222">
        <v>30373.771</v>
      </c>
      <c r="F51" s="222">
        <v>6865.269</v>
      </c>
      <c r="G51" s="222">
        <v>2587.88</v>
      </c>
      <c r="H51" s="222">
        <v>3915.85</v>
      </c>
      <c r="I51" s="222">
        <v>0</v>
      </c>
      <c r="J51" s="222">
        <v>5825.386</v>
      </c>
      <c r="K51" s="222" t="s">
        <v>1187</v>
      </c>
      <c r="L51" s="222" t="s">
        <v>1187</v>
      </c>
      <c r="M51" s="224" t="s">
        <v>291</v>
      </c>
    </row>
    <row r="52" spans="1:13" ht="12.75">
      <c r="A52" s="407" t="s">
        <v>263</v>
      </c>
      <c r="B52" s="411" t="s">
        <v>1137</v>
      </c>
      <c r="C52" s="222">
        <v>7274.615</v>
      </c>
      <c r="D52" s="389">
        <v>0.318972557004512</v>
      </c>
      <c r="E52" s="222">
        <v>5472.15</v>
      </c>
      <c r="F52" s="222">
        <v>5472.15</v>
      </c>
      <c r="G52" s="222">
        <v>3409.221</v>
      </c>
      <c r="H52" s="222" t="s">
        <v>1187</v>
      </c>
      <c r="I52" s="222">
        <v>1802.465</v>
      </c>
      <c r="J52" s="222">
        <v>0</v>
      </c>
      <c r="K52" s="222" t="s">
        <v>1187</v>
      </c>
      <c r="L52" s="222" t="s">
        <v>1187</v>
      </c>
      <c r="M52" s="224" t="s">
        <v>263</v>
      </c>
    </row>
    <row r="53" spans="1:13" ht="12.75">
      <c r="A53" s="407" t="s">
        <v>698</v>
      </c>
      <c r="B53" s="411" t="s">
        <v>262</v>
      </c>
      <c r="C53" s="222">
        <v>6316.57</v>
      </c>
      <c r="D53" s="389">
        <v>0.276964826921836</v>
      </c>
      <c r="E53" s="222">
        <v>6204.799</v>
      </c>
      <c r="F53" s="222">
        <v>5214.761</v>
      </c>
      <c r="G53" s="222">
        <v>3874.214</v>
      </c>
      <c r="H53" s="222">
        <v>73.184</v>
      </c>
      <c r="I53" s="222">
        <v>32.669</v>
      </c>
      <c r="J53" s="222">
        <v>5.918</v>
      </c>
      <c r="K53" s="222" t="s">
        <v>1187</v>
      </c>
      <c r="L53" s="222" t="s">
        <v>1187</v>
      </c>
      <c r="M53" s="224" t="s">
        <v>698</v>
      </c>
    </row>
    <row r="54" spans="1:13" s="12" customFormat="1" ht="20.25" customHeight="1">
      <c r="A54" s="409" t="s">
        <v>282</v>
      </c>
      <c r="B54" s="412" t="s">
        <v>200</v>
      </c>
      <c r="C54" s="222">
        <v>1692700.967</v>
      </c>
      <c r="D54" s="389">
        <v>74.2204440630879</v>
      </c>
      <c r="E54" s="222">
        <v>1195600.295</v>
      </c>
      <c r="F54" s="222">
        <v>1106336.963</v>
      </c>
      <c r="G54" s="222">
        <v>581943.245</v>
      </c>
      <c r="H54" s="222">
        <v>24595.696</v>
      </c>
      <c r="I54" s="222">
        <v>104653.935</v>
      </c>
      <c r="J54" s="222">
        <v>367356.389</v>
      </c>
      <c r="K54" s="222">
        <v>494.652</v>
      </c>
      <c r="L54" s="222" t="s">
        <v>1187</v>
      </c>
      <c r="M54" s="121" t="s">
        <v>282</v>
      </c>
    </row>
    <row r="55" spans="1:13" s="12" customFormat="1" ht="20.25" customHeight="1">
      <c r="A55" s="124" t="s">
        <v>693</v>
      </c>
      <c r="B55" s="412" t="s">
        <v>283</v>
      </c>
      <c r="C55" s="222">
        <v>351758.031</v>
      </c>
      <c r="D55" s="389">
        <v>15.423655904119</v>
      </c>
      <c r="E55" s="222">
        <v>304845.964</v>
      </c>
      <c r="F55" s="222">
        <v>274419.143</v>
      </c>
      <c r="G55" s="222">
        <v>210627.998</v>
      </c>
      <c r="H55" s="222">
        <v>884.233</v>
      </c>
      <c r="I55" s="222">
        <v>29103.192</v>
      </c>
      <c r="J55" s="222">
        <v>16923.77</v>
      </c>
      <c r="K55" s="222">
        <v>0.872</v>
      </c>
      <c r="L55" s="222" t="s">
        <v>1187</v>
      </c>
      <c r="M55" s="122" t="s">
        <v>693</v>
      </c>
    </row>
    <row r="56" spans="1:13" ht="20.25" customHeight="1">
      <c r="A56" s="407" t="s">
        <v>289</v>
      </c>
      <c r="B56" s="411" t="s">
        <v>290</v>
      </c>
      <c r="C56" s="222">
        <v>83332.419</v>
      </c>
      <c r="D56" s="389">
        <v>3.65390536403664</v>
      </c>
      <c r="E56" s="222">
        <v>80444.89</v>
      </c>
      <c r="F56" s="222">
        <v>78326.081</v>
      </c>
      <c r="G56" s="222">
        <v>58876.997</v>
      </c>
      <c r="H56" s="222" t="s">
        <v>1187</v>
      </c>
      <c r="I56" s="222">
        <v>1008.06</v>
      </c>
      <c r="J56" s="222">
        <v>1879.469</v>
      </c>
      <c r="K56" s="222" t="s">
        <v>1187</v>
      </c>
      <c r="L56" s="222" t="s">
        <v>1187</v>
      </c>
      <c r="M56" s="224" t="s">
        <v>289</v>
      </c>
    </row>
    <row r="57" spans="1:13" ht="12.75">
      <c r="A57" s="407" t="s">
        <v>1065</v>
      </c>
      <c r="B57" s="411" t="s">
        <v>298</v>
      </c>
      <c r="C57" s="222">
        <v>61669.088</v>
      </c>
      <c r="D57" s="389">
        <v>2.70402580583251</v>
      </c>
      <c r="E57" s="222">
        <v>60504.102</v>
      </c>
      <c r="F57" s="222">
        <v>60353.203</v>
      </c>
      <c r="G57" s="222">
        <v>53859.348</v>
      </c>
      <c r="H57" s="222" t="s">
        <v>1187</v>
      </c>
      <c r="I57" s="222">
        <v>1.956</v>
      </c>
      <c r="J57" s="222">
        <v>1163.03</v>
      </c>
      <c r="K57" s="222" t="s">
        <v>1187</v>
      </c>
      <c r="L57" s="222" t="s">
        <v>1187</v>
      </c>
      <c r="M57" s="224" t="s">
        <v>1065</v>
      </c>
    </row>
    <row r="58" spans="1:13" ht="12.75">
      <c r="A58" s="407" t="s">
        <v>285</v>
      </c>
      <c r="B58" s="411" t="s">
        <v>286</v>
      </c>
      <c r="C58" s="222">
        <v>52298.229</v>
      </c>
      <c r="D58" s="389">
        <v>2.29313851398837</v>
      </c>
      <c r="E58" s="222">
        <v>51785.691</v>
      </c>
      <c r="F58" s="222">
        <v>50345.022</v>
      </c>
      <c r="G58" s="222">
        <v>36222.029</v>
      </c>
      <c r="H58" s="222">
        <v>213.939</v>
      </c>
      <c r="I58" s="222">
        <v>163.748</v>
      </c>
      <c r="J58" s="222">
        <v>134.851</v>
      </c>
      <c r="K58" s="222" t="s">
        <v>1187</v>
      </c>
      <c r="L58" s="222" t="s">
        <v>1187</v>
      </c>
      <c r="M58" s="224" t="s">
        <v>285</v>
      </c>
    </row>
    <row r="59" spans="1:13" s="12" customFormat="1" ht="20.25" customHeight="1">
      <c r="A59" s="124" t="s">
        <v>694</v>
      </c>
      <c r="B59" s="412" t="s">
        <v>307</v>
      </c>
      <c r="C59" s="222">
        <v>1340942.936</v>
      </c>
      <c r="D59" s="389">
        <v>58.7967881589689</v>
      </c>
      <c r="E59" s="222">
        <v>890754.331</v>
      </c>
      <c r="F59" s="222">
        <v>831917.82</v>
      </c>
      <c r="G59" s="222">
        <v>371315.247</v>
      </c>
      <c r="H59" s="222">
        <v>23711.463</v>
      </c>
      <c r="I59" s="222">
        <v>75550.743</v>
      </c>
      <c r="J59" s="222">
        <v>350432.619</v>
      </c>
      <c r="K59" s="222">
        <v>493.78</v>
      </c>
      <c r="L59" s="222" t="s">
        <v>1187</v>
      </c>
      <c r="M59" s="122" t="s">
        <v>694</v>
      </c>
    </row>
    <row r="60" spans="1:13" ht="20.25" customHeight="1">
      <c r="A60" s="407" t="s">
        <v>1066</v>
      </c>
      <c r="B60" s="411" t="s">
        <v>342</v>
      </c>
      <c r="C60" s="55">
        <v>131004.42</v>
      </c>
      <c r="D60" s="111">
        <v>5.74419606072528</v>
      </c>
      <c r="E60" s="55">
        <v>130956.489</v>
      </c>
      <c r="F60" s="55">
        <v>130908.466</v>
      </c>
      <c r="G60" s="55">
        <v>99.073</v>
      </c>
      <c r="H60" s="55" t="s">
        <v>1187</v>
      </c>
      <c r="I60" s="55">
        <v>47.551</v>
      </c>
      <c r="J60" s="55">
        <v>0.38</v>
      </c>
      <c r="K60" s="55" t="s">
        <v>1187</v>
      </c>
      <c r="L60" s="222" t="s">
        <v>1187</v>
      </c>
      <c r="M60" s="224" t="s">
        <v>1066</v>
      </c>
    </row>
    <row r="61" spans="1:13" ht="12.75">
      <c r="A61" s="407" t="s">
        <v>701</v>
      </c>
      <c r="B61" s="411" t="s">
        <v>1138</v>
      </c>
      <c r="C61" s="55">
        <v>119091.069</v>
      </c>
      <c r="D61" s="111">
        <v>5.22182724382401</v>
      </c>
      <c r="E61" s="55">
        <v>105128.195</v>
      </c>
      <c r="F61" s="55">
        <v>99752.136</v>
      </c>
      <c r="G61" s="55">
        <v>57078.674</v>
      </c>
      <c r="H61" s="55">
        <v>1312.187</v>
      </c>
      <c r="I61" s="55">
        <v>4334.563</v>
      </c>
      <c r="J61" s="55">
        <v>8314.038</v>
      </c>
      <c r="K61" s="55">
        <v>2.086</v>
      </c>
      <c r="L61" s="222" t="s">
        <v>1187</v>
      </c>
      <c r="M61" s="224" t="s">
        <v>701</v>
      </c>
    </row>
    <row r="62" spans="1:13" ht="12.75">
      <c r="A62" s="407" t="s">
        <v>1075</v>
      </c>
      <c r="B62" s="411" t="s">
        <v>322</v>
      </c>
      <c r="C62" s="55">
        <v>96260.375</v>
      </c>
      <c r="D62" s="111">
        <v>4.22076191687989</v>
      </c>
      <c r="E62" s="55">
        <v>90247.217</v>
      </c>
      <c r="F62" s="55">
        <v>85306.576</v>
      </c>
      <c r="G62" s="55">
        <v>53482.079</v>
      </c>
      <c r="H62" s="55">
        <v>54.337</v>
      </c>
      <c r="I62" s="55">
        <v>1713.344</v>
      </c>
      <c r="J62" s="55">
        <v>4202.388</v>
      </c>
      <c r="K62" s="55">
        <v>43.089</v>
      </c>
      <c r="L62" s="222" t="s">
        <v>1187</v>
      </c>
      <c r="M62" s="224" t="s">
        <v>1075</v>
      </c>
    </row>
    <row r="63" spans="1:13" s="12" customFormat="1" ht="20.25" customHeight="1">
      <c r="A63" s="58" t="s">
        <v>1186</v>
      </c>
      <c r="B63" s="412" t="s">
        <v>201</v>
      </c>
      <c r="C63" s="60">
        <v>2280639.773</v>
      </c>
      <c r="D63" s="61">
        <v>100</v>
      </c>
      <c r="E63" s="60">
        <v>1726739.748</v>
      </c>
      <c r="F63" s="60">
        <v>1594730.581</v>
      </c>
      <c r="G63" s="60">
        <v>936298.219</v>
      </c>
      <c r="H63" s="60">
        <v>30383.427</v>
      </c>
      <c r="I63" s="60">
        <v>125079.8</v>
      </c>
      <c r="J63" s="60">
        <v>397792.794</v>
      </c>
      <c r="K63" s="60">
        <v>644.004</v>
      </c>
      <c r="L63" s="60" t="s">
        <v>1187</v>
      </c>
      <c r="M63" s="390"/>
    </row>
    <row r="64" spans="1:15" s="12" customFormat="1" ht="7.5" customHeight="1">
      <c r="A64" s="59"/>
      <c r="B64" s="59"/>
      <c r="C64" s="62"/>
      <c r="D64" s="144"/>
      <c r="E64" s="62"/>
      <c r="F64" s="62"/>
      <c r="G64" s="62"/>
      <c r="H64" s="62"/>
      <c r="I64" s="62"/>
      <c r="J64" s="62"/>
      <c r="K64" s="62"/>
      <c r="L64" s="62"/>
      <c r="M64" s="54"/>
      <c r="O64" s="147"/>
    </row>
    <row r="65" spans="1:13" ht="7.5" customHeight="1">
      <c r="A65" t="s">
        <v>830</v>
      </c>
      <c r="M65" s="65"/>
    </row>
    <row r="66" spans="1:13" ht="28.5" customHeight="1">
      <c r="A66" s="544" t="s">
        <v>1226</v>
      </c>
      <c r="B66" s="544"/>
      <c r="C66" s="544"/>
      <c r="D66" s="544"/>
      <c r="E66" s="544"/>
      <c r="M66" s="65"/>
    </row>
    <row r="67" ht="12.75">
      <c r="M67" s="65"/>
    </row>
    <row r="68" ht="12.75">
      <c r="M68" s="65"/>
    </row>
    <row r="69" ht="12.75">
      <c r="M69" s="65"/>
    </row>
    <row r="70" ht="12.75">
      <c r="M70" s="65"/>
    </row>
    <row r="71" ht="12.75">
      <c r="M71" s="65"/>
    </row>
    <row r="72" ht="12.75">
      <c r="M72" s="65"/>
    </row>
    <row r="73" ht="12.75">
      <c r="M73" s="65"/>
    </row>
    <row r="74" ht="12.75">
      <c r="M74" s="65"/>
    </row>
    <row r="75" ht="12.75">
      <c r="M75" s="65"/>
    </row>
    <row r="76" ht="12.75">
      <c r="M76" s="65"/>
    </row>
    <row r="77" ht="12.75">
      <c r="M77" s="65"/>
    </row>
    <row r="78" ht="12.75">
      <c r="M78" s="65"/>
    </row>
    <row r="79" ht="12.75">
      <c r="M79" s="65"/>
    </row>
    <row r="80" ht="12.75">
      <c r="M80" s="65"/>
    </row>
    <row r="81" ht="12.75">
      <c r="M81" s="65"/>
    </row>
    <row r="82" ht="12.75">
      <c r="M82" s="65"/>
    </row>
    <row r="83" ht="12.75">
      <c r="M83" s="65"/>
    </row>
    <row r="84" ht="12.75">
      <c r="M84" s="65"/>
    </row>
    <row r="85" ht="12.75">
      <c r="M85" s="65"/>
    </row>
    <row r="86" ht="12.75">
      <c r="M86" s="65"/>
    </row>
    <row r="87" ht="12.75">
      <c r="M87" s="65"/>
    </row>
    <row r="88" ht="12.75">
      <c r="M88" s="65"/>
    </row>
    <row r="89" ht="12.75">
      <c r="M89" s="65"/>
    </row>
    <row r="90" ht="12.75">
      <c r="M90" s="65"/>
    </row>
    <row r="91" ht="12.75">
      <c r="M91" s="65"/>
    </row>
    <row r="92" ht="12.75">
      <c r="M92" s="65"/>
    </row>
    <row r="93" ht="12.75">
      <c r="M93" s="65"/>
    </row>
    <row r="94" ht="12.75">
      <c r="M94" s="65"/>
    </row>
    <row r="95" ht="12.75">
      <c r="M95" s="65"/>
    </row>
    <row r="96" ht="12.75">
      <c r="M96" s="65"/>
    </row>
    <row r="97" ht="12.75">
      <c r="M97" s="65"/>
    </row>
    <row r="98" ht="12.75">
      <c r="M98" s="65"/>
    </row>
    <row r="99" ht="12.75">
      <c r="M99" s="65"/>
    </row>
    <row r="100" ht="12.75">
      <c r="M100" s="65"/>
    </row>
    <row r="101" ht="12.75">
      <c r="M101" s="65"/>
    </row>
    <row r="102" ht="12.75">
      <c r="M102" s="65"/>
    </row>
    <row r="103" ht="12.75">
      <c r="M103" s="65"/>
    </row>
    <row r="104" ht="12.75">
      <c r="M104" s="65"/>
    </row>
    <row r="105" ht="12.75">
      <c r="M105" s="65"/>
    </row>
    <row r="106" ht="12.75">
      <c r="M106" s="65"/>
    </row>
    <row r="107" ht="12.75">
      <c r="M107" s="65"/>
    </row>
    <row r="108" ht="12.75">
      <c r="M108" s="65"/>
    </row>
    <row r="109" ht="12.75">
      <c r="M109" s="65"/>
    </row>
    <row r="110" ht="12.75">
      <c r="M110" s="65"/>
    </row>
    <row r="111" ht="12.75">
      <c r="M111" s="65"/>
    </row>
    <row r="112" ht="12.75">
      <c r="M112" s="65"/>
    </row>
    <row r="113" ht="12.75">
      <c r="M113" s="65"/>
    </row>
    <row r="114" ht="12.75">
      <c r="M114" s="65"/>
    </row>
    <row r="115" ht="12.75">
      <c r="M115" s="65"/>
    </row>
    <row r="116" ht="12.75">
      <c r="M116" s="65"/>
    </row>
    <row r="117" ht="12.75">
      <c r="M117" s="65"/>
    </row>
    <row r="118" ht="12.75">
      <c r="M118" s="65"/>
    </row>
    <row r="119" ht="12.75">
      <c r="M119" s="65"/>
    </row>
    <row r="120" ht="12.75">
      <c r="M120" s="65"/>
    </row>
    <row r="121" ht="12.75">
      <c r="M121" s="65"/>
    </row>
    <row r="122" ht="12.75">
      <c r="M122" s="65"/>
    </row>
    <row r="123" ht="12.75">
      <c r="M123" s="65"/>
    </row>
    <row r="124" ht="12.75">
      <c r="M124" s="65"/>
    </row>
    <row r="125" ht="12.75">
      <c r="M125" s="65"/>
    </row>
    <row r="126" ht="12.75">
      <c r="M126" s="65"/>
    </row>
    <row r="127" ht="12.75">
      <c r="M127" s="65"/>
    </row>
    <row r="128" ht="12.75">
      <c r="M128" s="65"/>
    </row>
    <row r="129" ht="12.75">
      <c r="M129" s="65"/>
    </row>
    <row r="130" ht="12.75">
      <c r="M130" s="65"/>
    </row>
    <row r="131" ht="12.75">
      <c r="M131" s="65"/>
    </row>
    <row r="132" ht="12.75">
      <c r="M132" s="65"/>
    </row>
    <row r="133" ht="12.75">
      <c r="M133" s="65"/>
    </row>
    <row r="134" ht="12.75">
      <c r="M134" s="65"/>
    </row>
    <row r="135" ht="12.75">
      <c r="M135" s="65"/>
    </row>
    <row r="136" ht="12.75">
      <c r="M136" s="65"/>
    </row>
    <row r="137" ht="12.75">
      <c r="M137" s="65"/>
    </row>
    <row r="138" ht="12.75">
      <c r="M138" s="65"/>
    </row>
    <row r="139" ht="12.75">
      <c r="M139" s="65"/>
    </row>
    <row r="140" ht="12.75">
      <c r="M140" s="65"/>
    </row>
    <row r="141" ht="12.75">
      <c r="M141" s="65"/>
    </row>
    <row r="142" ht="12.75">
      <c r="M142" s="65"/>
    </row>
    <row r="143" ht="12.75">
      <c r="M143" s="65"/>
    </row>
    <row r="144" ht="12.75">
      <c r="M144" s="65"/>
    </row>
    <row r="145" ht="12.75">
      <c r="M145" s="65"/>
    </row>
    <row r="146" ht="12.75">
      <c r="M146" s="65"/>
    </row>
    <row r="147" ht="12.75">
      <c r="M147" s="65"/>
    </row>
    <row r="148" ht="12.75">
      <c r="M148" s="65"/>
    </row>
    <row r="149" ht="12.75">
      <c r="M149" s="65"/>
    </row>
    <row r="150" ht="12.75">
      <c r="M150" s="65"/>
    </row>
    <row r="151" ht="12.75">
      <c r="M151" s="65"/>
    </row>
    <row r="152" ht="12.75">
      <c r="M152" s="65"/>
    </row>
    <row r="153" ht="12.75">
      <c r="M153" s="65"/>
    </row>
    <row r="154" ht="12.75">
      <c r="M154" s="65"/>
    </row>
    <row r="155" ht="12.75">
      <c r="M155" s="65"/>
    </row>
    <row r="156" ht="12.75">
      <c r="M156" s="65"/>
    </row>
    <row r="157" ht="12.75">
      <c r="M157" s="65"/>
    </row>
    <row r="158" ht="12.75">
      <c r="M158" s="65"/>
    </row>
    <row r="159" ht="12.75">
      <c r="M159" s="65"/>
    </row>
    <row r="160" ht="12.75">
      <c r="M160" s="65"/>
    </row>
    <row r="161" ht="12.75">
      <c r="M161" s="65"/>
    </row>
    <row r="162" ht="12.75">
      <c r="M162" s="65"/>
    </row>
    <row r="163" ht="12.75">
      <c r="M163" s="65"/>
    </row>
    <row r="164" ht="12.75">
      <c r="M164" s="65"/>
    </row>
    <row r="165" ht="12.75">
      <c r="M165" s="65"/>
    </row>
    <row r="166" ht="12.75">
      <c r="M166" s="65"/>
    </row>
    <row r="167" ht="12.75">
      <c r="M167" s="65"/>
    </row>
    <row r="168" ht="12.75">
      <c r="M168" s="65"/>
    </row>
    <row r="169" ht="12.75">
      <c r="M169" s="65"/>
    </row>
    <row r="170" ht="12.75">
      <c r="M170" s="65"/>
    </row>
    <row r="171" ht="12.75">
      <c r="M171" s="65"/>
    </row>
    <row r="172" ht="12.75">
      <c r="M172" s="65"/>
    </row>
    <row r="173" ht="12.75">
      <c r="M173" s="65"/>
    </row>
    <row r="174" ht="12.75">
      <c r="M174" s="65"/>
    </row>
    <row r="175" ht="12.75">
      <c r="M175" s="65"/>
    </row>
    <row r="176" ht="12.75">
      <c r="M176" s="65"/>
    </row>
    <row r="177" ht="12.75">
      <c r="M177" s="65"/>
    </row>
    <row r="178" ht="12.75">
      <c r="M178" s="65"/>
    </row>
    <row r="179" ht="12.75">
      <c r="M179" s="65"/>
    </row>
    <row r="180" ht="12.75">
      <c r="M180" s="65"/>
    </row>
    <row r="181" ht="12.75">
      <c r="M181" s="65"/>
    </row>
    <row r="182" ht="12.75">
      <c r="M182" s="65"/>
    </row>
    <row r="183" ht="12.75">
      <c r="M183" s="65"/>
    </row>
    <row r="184" ht="12.75">
      <c r="M184" s="65"/>
    </row>
    <row r="185" ht="12.75">
      <c r="M185" s="65"/>
    </row>
    <row r="186" ht="12.75">
      <c r="M186" s="65"/>
    </row>
    <row r="187" ht="12.75">
      <c r="M187" s="65"/>
    </row>
    <row r="188" ht="12.75">
      <c r="M188" s="65"/>
    </row>
    <row r="189" ht="12.75">
      <c r="M189" s="65"/>
    </row>
    <row r="190" ht="12.75">
      <c r="M190" s="65"/>
    </row>
    <row r="191" ht="12.75">
      <c r="M191" s="65"/>
    </row>
    <row r="192" ht="12.75">
      <c r="M192" s="65"/>
    </row>
    <row r="193" ht="12.75">
      <c r="M193" s="65"/>
    </row>
    <row r="194" ht="12.75">
      <c r="M194" s="65"/>
    </row>
    <row r="195" ht="12.75">
      <c r="M195" s="65"/>
    </row>
    <row r="196" ht="12.75">
      <c r="M196" s="65"/>
    </row>
    <row r="197" ht="12.75">
      <c r="M197" s="65"/>
    </row>
    <row r="198" ht="12.75">
      <c r="M198" s="65"/>
    </row>
    <row r="199" ht="12.75">
      <c r="M199" s="65"/>
    </row>
    <row r="200" ht="12.75">
      <c r="M200" s="65"/>
    </row>
    <row r="201" ht="12.75">
      <c r="M201" s="65"/>
    </row>
    <row r="202" ht="12.75">
      <c r="M202" s="65"/>
    </row>
    <row r="203" ht="12.75">
      <c r="M203" s="65"/>
    </row>
    <row r="204" ht="12.75">
      <c r="M204" s="65"/>
    </row>
    <row r="205" ht="12.75">
      <c r="M205" s="65"/>
    </row>
    <row r="206" ht="12.75">
      <c r="M206" s="65"/>
    </row>
    <row r="207" ht="12.75">
      <c r="M207" s="65"/>
    </row>
    <row r="208" ht="12.75">
      <c r="M208" s="65"/>
    </row>
    <row r="209" ht="12.75">
      <c r="M209" s="65"/>
    </row>
    <row r="210" ht="12.75">
      <c r="M210" s="65"/>
    </row>
    <row r="211" ht="12.75">
      <c r="M211" s="65"/>
    </row>
    <row r="212" ht="12.75">
      <c r="M212" s="65"/>
    </row>
    <row r="213" ht="12.75">
      <c r="M213" s="65"/>
    </row>
    <row r="214" ht="12.75">
      <c r="M214" s="65"/>
    </row>
    <row r="215" ht="12.75">
      <c r="M215" s="65"/>
    </row>
    <row r="216" ht="12.75">
      <c r="M216" s="65"/>
    </row>
    <row r="217" ht="12.75">
      <c r="M217" s="65"/>
    </row>
    <row r="218" ht="12.75">
      <c r="M218" s="65"/>
    </row>
    <row r="219" ht="12.75">
      <c r="M219" s="65"/>
    </row>
    <row r="220" ht="12.75">
      <c r="M220" s="65"/>
    </row>
    <row r="221" ht="12.75">
      <c r="M221" s="65"/>
    </row>
    <row r="222" ht="12.75">
      <c r="M222" s="65"/>
    </row>
    <row r="223" ht="12.75">
      <c r="M223" s="65"/>
    </row>
    <row r="224" ht="12.75">
      <c r="M224" s="65"/>
    </row>
    <row r="225" ht="12.75">
      <c r="M225" s="65"/>
    </row>
    <row r="226" ht="12.75">
      <c r="M226" s="65"/>
    </row>
    <row r="227" ht="12.75">
      <c r="M227" s="65"/>
    </row>
    <row r="228" ht="12.75">
      <c r="M228" s="65"/>
    </row>
    <row r="229" ht="12.75">
      <c r="M229" s="65"/>
    </row>
    <row r="230" ht="12.75">
      <c r="M230" s="65"/>
    </row>
    <row r="231" ht="12.75">
      <c r="M231" s="65"/>
    </row>
    <row r="232" ht="12.75">
      <c r="M232" s="65"/>
    </row>
    <row r="233" ht="12.75">
      <c r="M233" s="65"/>
    </row>
    <row r="234" ht="12.75">
      <c r="M234" s="65"/>
    </row>
    <row r="235" ht="12.75">
      <c r="M235" s="65"/>
    </row>
    <row r="236" ht="12.75">
      <c r="M236" s="65"/>
    </row>
    <row r="237" ht="12.75">
      <c r="M237" s="65"/>
    </row>
    <row r="238" ht="12.75">
      <c r="M238" s="65"/>
    </row>
    <row r="239" ht="12.75">
      <c r="M239" s="65"/>
    </row>
    <row r="240" ht="12.75">
      <c r="M240" s="65"/>
    </row>
    <row r="241" ht="12.75">
      <c r="M241" s="65"/>
    </row>
    <row r="242" ht="12.75">
      <c r="M242" s="65"/>
    </row>
    <row r="243" ht="12.75">
      <c r="M243" s="65"/>
    </row>
    <row r="244" ht="12.75">
      <c r="M244" s="65"/>
    </row>
    <row r="245" ht="12.75">
      <c r="M245" s="65"/>
    </row>
    <row r="246" ht="12.75">
      <c r="M246" s="65"/>
    </row>
    <row r="247" ht="12.75">
      <c r="M247" s="65"/>
    </row>
    <row r="248" ht="12.75">
      <c r="M248" s="65"/>
    </row>
    <row r="249" ht="12.75">
      <c r="M249" s="65"/>
    </row>
    <row r="250" ht="12.75">
      <c r="M250" s="65"/>
    </row>
    <row r="251" ht="12.75">
      <c r="M251" s="65"/>
    </row>
    <row r="252" ht="12.75">
      <c r="M252" s="65"/>
    </row>
    <row r="253" ht="12.75">
      <c r="M253" s="65"/>
    </row>
    <row r="254" ht="12.75">
      <c r="M254" s="65"/>
    </row>
    <row r="255" ht="12.75">
      <c r="M255" s="65"/>
    </row>
    <row r="256" ht="12.75">
      <c r="M256" s="65"/>
    </row>
    <row r="257" ht="12.75">
      <c r="M257" s="65"/>
    </row>
    <row r="258" ht="12.75">
      <c r="M258" s="65"/>
    </row>
    <row r="259" ht="12.75">
      <c r="M259" s="65"/>
    </row>
    <row r="260" ht="12.75">
      <c r="M260" s="65"/>
    </row>
    <row r="261" ht="12.75">
      <c r="M261" s="65"/>
    </row>
    <row r="262" ht="12.75">
      <c r="M262" s="65"/>
    </row>
    <row r="263" ht="12.75">
      <c r="M263" s="65"/>
    </row>
    <row r="264" ht="12.75">
      <c r="M264" s="65"/>
    </row>
    <row r="265" ht="12.75">
      <c r="M265" s="65"/>
    </row>
    <row r="266" ht="12.75">
      <c r="M266" s="65"/>
    </row>
    <row r="267" ht="12.75">
      <c r="M267" s="65"/>
    </row>
    <row r="268" ht="12.75">
      <c r="M268" s="65"/>
    </row>
    <row r="269" ht="12.75">
      <c r="M269" s="65"/>
    </row>
    <row r="270" ht="12.75">
      <c r="M270" s="65"/>
    </row>
    <row r="271" ht="12.75">
      <c r="M271" s="65"/>
    </row>
    <row r="272" ht="12.75">
      <c r="M272" s="65"/>
    </row>
    <row r="273" ht="12.75">
      <c r="M273" s="65"/>
    </row>
    <row r="274" ht="12.75">
      <c r="M274" s="65"/>
    </row>
    <row r="275" ht="12.75">
      <c r="M275" s="65"/>
    </row>
    <row r="276" ht="12.75">
      <c r="M276" s="65"/>
    </row>
    <row r="277" ht="12.75">
      <c r="M277" s="65"/>
    </row>
    <row r="278" ht="12.75">
      <c r="M278" s="65"/>
    </row>
    <row r="279" ht="12.75">
      <c r="M279" s="65"/>
    </row>
    <row r="280" ht="12.75">
      <c r="M280" s="65"/>
    </row>
    <row r="281" ht="12.75">
      <c r="M281" s="65"/>
    </row>
    <row r="282" ht="12.75">
      <c r="M282" s="65"/>
    </row>
    <row r="283" ht="12.75">
      <c r="M283" s="65"/>
    </row>
    <row r="284" ht="12.75">
      <c r="M284" s="65"/>
    </row>
    <row r="285" ht="12.75">
      <c r="M285" s="65"/>
    </row>
    <row r="286" ht="12.75">
      <c r="M286" s="65"/>
    </row>
    <row r="287" ht="12.75">
      <c r="M287" s="65"/>
    </row>
    <row r="288" ht="12.75">
      <c r="M288" s="65"/>
    </row>
    <row r="289" ht="12.75">
      <c r="M289" s="65"/>
    </row>
    <row r="290" ht="12.75">
      <c r="M290" s="65"/>
    </row>
    <row r="291" ht="12.75">
      <c r="M291" s="65"/>
    </row>
    <row r="292" ht="12.75">
      <c r="M292" s="65"/>
    </row>
    <row r="293" ht="12.75">
      <c r="M293" s="65"/>
    </row>
    <row r="294" ht="12.75">
      <c r="M294" s="65"/>
    </row>
    <row r="295" ht="12.75">
      <c r="M295" s="65"/>
    </row>
    <row r="296" ht="12.75">
      <c r="M296" s="65"/>
    </row>
    <row r="297" ht="12.75">
      <c r="M297" s="65"/>
    </row>
    <row r="298" ht="12.75">
      <c r="M298" s="65"/>
    </row>
    <row r="299" ht="12.75">
      <c r="M299" s="65"/>
    </row>
    <row r="300" ht="12.75">
      <c r="M300" s="65"/>
    </row>
    <row r="301" ht="12.75">
      <c r="M301" s="65"/>
    </row>
    <row r="302" ht="12.75">
      <c r="M302" s="65"/>
    </row>
    <row r="303" ht="12.75">
      <c r="M303" s="65"/>
    </row>
    <row r="304" ht="12.75">
      <c r="M304" s="65"/>
    </row>
    <row r="305" ht="12.75">
      <c r="M305" s="65"/>
    </row>
    <row r="306" ht="12.75">
      <c r="M306" s="65"/>
    </row>
    <row r="307" ht="12.75">
      <c r="M307" s="65"/>
    </row>
    <row r="308" ht="12.75">
      <c r="M308" s="65"/>
    </row>
    <row r="309" ht="12.75">
      <c r="M309" s="65"/>
    </row>
    <row r="310" ht="12.75">
      <c r="M310" s="65"/>
    </row>
    <row r="311" ht="12.75">
      <c r="M311" s="65"/>
    </row>
    <row r="312" ht="12.75">
      <c r="M312" s="65"/>
    </row>
    <row r="313" ht="12.75">
      <c r="M313" s="65"/>
    </row>
    <row r="314" ht="12.75">
      <c r="M314" s="65"/>
    </row>
    <row r="315" ht="12.75">
      <c r="M315" s="65"/>
    </row>
    <row r="316" ht="12.75">
      <c r="M316" s="65"/>
    </row>
    <row r="317" ht="12.75">
      <c r="M317" s="65"/>
    </row>
    <row r="318" ht="12.75">
      <c r="M318" s="65"/>
    </row>
    <row r="319" ht="12.75">
      <c r="M319" s="65"/>
    </row>
    <row r="320" ht="12.75">
      <c r="M320" s="65"/>
    </row>
    <row r="321" ht="12.75">
      <c r="M321" s="65"/>
    </row>
    <row r="322" ht="12.75">
      <c r="M322" s="65"/>
    </row>
    <row r="323" ht="12.75">
      <c r="M323" s="65"/>
    </row>
    <row r="324" ht="12.75">
      <c r="M324" s="65"/>
    </row>
    <row r="325" ht="12.75">
      <c r="M325" s="65"/>
    </row>
    <row r="326" ht="12.75">
      <c r="M326" s="65"/>
    </row>
    <row r="327" ht="12.75">
      <c r="M327" s="65"/>
    </row>
    <row r="328" ht="12.75">
      <c r="M328" s="65"/>
    </row>
    <row r="329" ht="12.75">
      <c r="M329" s="65"/>
    </row>
    <row r="330" ht="12.75">
      <c r="M330" s="65"/>
    </row>
    <row r="331" ht="12.75">
      <c r="M331" s="65"/>
    </row>
    <row r="332" ht="12.75">
      <c r="M332" s="65"/>
    </row>
    <row r="333" ht="12.75">
      <c r="M333" s="65"/>
    </row>
    <row r="334" ht="12.75">
      <c r="M334" s="65"/>
    </row>
    <row r="335" ht="12.75">
      <c r="M335" s="65"/>
    </row>
    <row r="336" ht="12.75">
      <c r="M336" s="65"/>
    </row>
    <row r="337" ht="12.75">
      <c r="M337" s="65"/>
    </row>
    <row r="338" ht="12.75">
      <c r="M338" s="65"/>
    </row>
    <row r="339" ht="12.75">
      <c r="M339" s="65"/>
    </row>
    <row r="340" ht="12.75">
      <c r="M340" s="65"/>
    </row>
    <row r="341" ht="12.75">
      <c r="M341" s="65"/>
    </row>
    <row r="342" ht="12.75">
      <c r="M342" s="65"/>
    </row>
    <row r="343" ht="12.75">
      <c r="M343" s="65"/>
    </row>
    <row r="344" ht="12.75">
      <c r="M344" s="65"/>
    </row>
    <row r="345" ht="12.75">
      <c r="M345" s="65"/>
    </row>
    <row r="346" ht="12.75">
      <c r="M346" s="65"/>
    </row>
    <row r="347" ht="12.75">
      <c r="M347" s="65"/>
    </row>
    <row r="348" ht="12.75">
      <c r="M348" s="65"/>
    </row>
    <row r="349" ht="12.75">
      <c r="M349" s="65"/>
    </row>
    <row r="350" ht="12.75">
      <c r="M350" s="65"/>
    </row>
    <row r="351" ht="12.75">
      <c r="M351" s="65"/>
    </row>
    <row r="352" ht="12.75">
      <c r="M352" s="65"/>
    </row>
    <row r="353" ht="12.75">
      <c r="M353" s="65"/>
    </row>
    <row r="354" ht="12.75">
      <c r="M354" s="65"/>
    </row>
    <row r="355" ht="12.75">
      <c r="M355" s="65"/>
    </row>
    <row r="356" ht="12.75">
      <c r="M356" s="65"/>
    </row>
    <row r="357" ht="12.75">
      <c r="M357" s="65"/>
    </row>
    <row r="358" ht="12.75">
      <c r="M358" s="65"/>
    </row>
    <row r="359" ht="12.75">
      <c r="M359" s="65"/>
    </row>
    <row r="360" ht="12.75">
      <c r="M360" s="65"/>
    </row>
    <row r="361" ht="12.75">
      <c r="M361" s="65"/>
    </row>
    <row r="362" ht="12.75">
      <c r="M362" s="65"/>
    </row>
    <row r="363" ht="12.75">
      <c r="M363" s="65"/>
    </row>
    <row r="364" ht="12.75">
      <c r="M364" s="65"/>
    </row>
    <row r="365" ht="12.75">
      <c r="M365" s="65"/>
    </row>
    <row r="366" ht="12.75">
      <c r="M366" s="65"/>
    </row>
    <row r="367" ht="12.75">
      <c r="M367" s="65"/>
    </row>
    <row r="368" ht="12.75">
      <c r="M368" s="65"/>
    </row>
    <row r="369" ht="12.75">
      <c r="M369" s="65"/>
    </row>
    <row r="370" ht="12.75">
      <c r="M370" s="65"/>
    </row>
    <row r="371" ht="12.75">
      <c r="M371" s="65"/>
    </row>
    <row r="372" ht="12.75">
      <c r="M372" s="65"/>
    </row>
    <row r="373" ht="12.75">
      <c r="M373" s="65"/>
    </row>
    <row r="374" ht="12.75">
      <c r="M374" s="65"/>
    </row>
    <row r="375" ht="12.75">
      <c r="M375" s="65"/>
    </row>
    <row r="376" ht="12.75">
      <c r="M376" s="65"/>
    </row>
    <row r="377" ht="12.75">
      <c r="M377" s="65"/>
    </row>
    <row r="378" ht="12.75">
      <c r="M378" s="65"/>
    </row>
    <row r="379" ht="12.75">
      <c r="M379" s="65"/>
    </row>
    <row r="380" ht="12.75">
      <c r="M380" s="65"/>
    </row>
    <row r="381" ht="12.75">
      <c r="M381" s="65"/>
    </row>
    <row r="382" ht="12.75">
      <c r="M382" s="65"/>
    </row>
    <row r="383" ht="12.75">
      <c r="M383" s="65"/>
    </row>
    <row r="384" ht="12.75">
      <c r="M384" s="65"/>
    </row>
    <row r="385" ht="12.75">
      <c r="M385" s="65"/>
    </row>
    <row r="386" ht="12.75">
      <c r="M386" s="65"/>
    </row>
    <row r="387" ht="12.75">
      <c r="M387" s="65"/>
    </row>
    <row r="388" ht="12.75">
      <c r="M388" s="65"/>
    </row>
    <row r="389" ht="12.75">
      <c r="M389" s="65"/>
    </row>
    <row r="390" ht="12.75">
      <c r="M390" s="65"/>
    </row>
    <row r="391" ht="12.75">
      <c r="M391" s="65"/>
    </row>
    <row r="392" ht="12.75">
      <c r="M392" s="65"/>
    </row>
    <row r="393" ht="12.75">
      <c r="M393" s="65"/>
    </row>
    <row r="394" ht="12.75">
      <c r="M394" s="65"/>
    </row>
    <row r="395" ht="12.75">
      <c r="M395" s="65"/>
    </row>
    <row r="396" ht="12.75">
      <c r="M396" s="65"/>
    </row>
    <row r="397" ht="12.75">
      <c r="M397" s="65"/>
    </row>
    <row r="398" ht="12.75">
      <c r="M398" s="65"/>
    </row>
    <row r="399" ht="12.75">
      <c r="M399" s="65"/>
    </row>
    <row r="400" ht="12.75">
      <c r="M400" s="65"/>
    </row>
    <row r="401" ht="12.75">
      <c r="M401" s="65"/>
    </row>
    <row r="402" ht="12.75">
      <c r="M402" s="65"/>
    </row>
    <row r="403" ht="12.75">
      <c r="M403" s="65"/>
    </row>
    <row r="404" ht="12.75">
      <c r="M404" s="65"/>
    </row>
    <row r="405" ht="12.75">
      <c r="M405" s="65"/>
    </row>
    <row r="406" ht="12.75">
      <c r="M406" s="65"/>
    </row>
    <row r="407" ht="12.75">
      <c r="M407" s="65"/>
    </row>
    <row r="408" ht="12.75">
      <c r="M408" s="65"/>
    </row>
    <row r="409" ht="12.75">
      <c r="M409" s="65"/>
    </row>
    <row r="410" ht="12.75">
      <c r="M410" s="65"/>
    </row>
    <row r="411" ht="12.75">
      <c r="M411" s="65"/>
    </row>
    <row r="412" ht="12.75">
      <c r="M412" s="65"/>
    </row>
    <row r="413" ht="12.75">
      <c r="M413" s="65"/>
    </row>
    <row r="414" ht="12.75">
      <c r="M414" s="65"/>
    </row>
    <row r="415" ht="12.75">
      <c r="M415" s="65"/>
    </row>
    <row r="416" ht="12.75">
      <c r="M416" s="65"/>
    </row>
    <row r="417" ht="12.75">
      <c r="M417" s="65"/>
    </row>
    <row r="418" ht="12.75">
      <c r="M418" s="65"/>
    </row>
    <row r="419" ht="12.75">
      <c r="M419" s="65"/>
    </row>
    <row r="420" ht="12.75">
      <c r="M420" s="65"/>
    </row>
    <row r="421" ht="12.75">
      <c r="M421" s="65"/>
    </row>
    <row r="422" ht="12.75">
      <c r="M422" s="65"/>
    </row>
    <row r="423" ht="12.75">
      <c r="M423" s="65"/>
    </row>
    <row r="424" ht="12.75">
      <c r="M424" s="65"/>
    </row>
    <row r="425" ht="12.75">
      <c r="M425" s="65"/>
    </row>
    <row r="426" ht="12.75">
      <c r="M426" s="65"/>
    </row>
    <row r="427" ht="12.75">
      <c r="M427" s="65"/>
    </row>
    <row r="428" ht="12.75">
      <c r="M428" s="65"/>
    </row>
    <row r="429" ht="12.75">
      <c r="M429" s="65"/>
    </row>
    <row r="430" ht="12.75">
      <c r="M430" s="65"/>
    </row>
    <row r="431" ht="12.75">
      <c r="M431" s="65"/>
    </row>
    <row r="432" ht="12.75">
      <c r="M432" s="65"/>
    </row>
    <row r="433" ht="12.75">
      <c r="M433" s="65"/>
    </row>
    <row r="434" ht="12.75">
      <c r="M434" s="65"/>
    </row>
    <row r="435" ht="12.75">
      <c r="M435" s="65"/>
    </row>
    <row r="436" ht="12.75">
      <c r="M436" s="65"/>
    </row>
    <row r="437" ht="12.75">
      <c r="M437" s="65"/>
    </row>
    <row r="438" ht="12.75">
      <c r="M438" s="65"/>
    </row>
    <row r="439" ht="12.75">
      <c r="M439" s="65"/>
    </row>
    <row r="440" ht="12.75">
      <c r="M440" s="65"/>
    </row>
    <row r="441" ht="12.75">
      <c r="M441" s="65"/>
    </row>
    <row r="442" ht="12.75">
      <c r="M442" s="65"/>
    </row>
    <row r="443" ht="12.75">
      <c r="M443" s="65"/>
    </row>
    <row r="444" ht="12.75">
      <c r="M444" s="65"/>
    </row>
    <row r="445" ht="12.75">
      <c r="M445" s="65"/>
    </row>
    <row r="446" ht="12.75">
      <c r="M446" s="65"/>
    </row>
    <row r="447" ht="12.75">
      <c r="M447" s="65"/>
    </row>
    <row r="448" ht="12.75">
      <c r="M448" s="65"/>
    </row>
    <row r="449" ht="12.75">
      <c r="M449" s="65"/>
    </row>
    <row r="450" ht="12.75">
      <c r="M450" s="65"/>
    </row>
    <row r="451" ht="12.75">
      <c r="M451" s="65"/>
    </row>
    <row r="452" ht="12.75">
      <c r="M452" s="65"/>
    </row>
    <row r="453" ht="12.75">
      <c r="M453" s="65"/>
    </row>
    <row r="454" ht="12.75">
      <c r="M454" s="65"/>
    </row>
    <row r="455" ht="12.75">
      <c r="M455" s="65"/>
    </row>
    <row r="456" ht="12.75">
      <c r="M456" s="65"/>
    </row>
    <row r="457" ht="12.75">
      <c r="M457" s="65"/>
    </row>
    <row r="458" ht="12.75">
      <c r="M458" s="65"/>
    </row>
    <row r="459" ht="12.75">
      <c r="M459" s="65"/>
    </row>
    <row r="460" ht="12.75">
      <c r="M460" s="65"/>
    </row>
    <row r="461" ht="12.75">
      <c r="M461" s="65"/>
    </row>
    <row r="462" ht="12.75">
      <c r="M462" s="65"/>
    </row>
    <row r="463" ht="12.75">
      <c r="M463" s="65"/>
    </row>
    <row r="464" ht="12.75">
      <c r="M464" s="65"/>
    </row>
    <row r="465" ht="12.75">
      <c r="M465" s="65"/>
    </row>
    <row r="466" ht="12.75">
      <c r="M466" s="65"/>
    </row>
    <row r="467" ht="12.75">
      <c r="M467" s="65"/>
    </row>
    <row r="468" ht="12.75">
      <c r="M468" s="65"/>
    </row>
    <row r="469" ht="12.75">
      <c r="M469" s="65"/>
    </row>
    <row r="470" ht="12.75">
      <c r="M470" s="65"/>
    </row>
    <row r="471" ht="12.75">
      <c r="M471" s="65"/>
    </row>
    <row r="472" ht="12.75">
      <c r="M472" s="65"/>
    </row>
    <row r="473" ht="12.75">
      <c r="M473" s="65"/>
    </row>
    <row r="474" ht="12.75">
      <c r="M474" s="65"/>
    </row>
    <row r="475" ht="12.75">
      <c r="M475" s="65"/>
    </row>
    <row r="476" ht="12.75">
      <c r="M476" s="65"/>
    </row>
    <row r="477" ht="12.75">
      <c r="M477" s="65"/>
    </row>
    <row r="478" ht="12.75">
      <c r="M478" s="65"/>
    </row>
    <row r="479" ht="12.75">
      <c r="M479" s="65"/>
    </row>
    <row r="480" ht="12.75">
      <c r="M480" s="65"/>
    </row>
    <row r="481" ht="12.75">
      <c r="M481" s="65"/>
    </row>
    <row r="482" ht="12.75">
      <c r="M482" s="65"/>
    </row>
    <row r="483" ht="12.75">
      <c r="M483" s="65"/>
    </row>
    <row r="484" ht="12.75">
      <c r="M484" s="65"/>
    </row>
    <row r="485" ht="12.75">
      <c r="M485" s="65"/>
    </row>
    <row r="486" ht="12.75">
      <c r="M486" s="65"/>
    </row>
    <row r="487" ht="12.75">
      <c r="M487" s="65"/>
    </row>
    <row r="488" ht="12.75">
      <c r="M488" s="65"/>
    </row>
    <row r="489" ht="12.75">
      <c r="M489" s="65"/>
    </row>
    <row r="490" ht="12.75">
      <c r="M490" s="65"/>
    </row>
    <row r="491" ht="12.75">
      <c r="M491" s="65"/>
    </row>
    <row r="492" ht="12.75">
      <c r="M492" s="65"/>
    </row>
    <row r="493" ht="12.75">
      <c r="M493" s="65"/>
    </row>
    <row r="494" ht="12.75">
      <c r="M494" s="65"/>
    </row>
    <row r="495" ht="12.75">
      <c r="M495" s="65"/>
    </row>
    <row r="496" ht="12.75">
      <c r="M496" s="65"/>
    </row>
    <row r="497" ht="12.75">
      <c r="M497" s="65"/>
    </row>
    <row r="498" ht="12.75">
      <c r="M498" s="65"/>
    </row>
    <row r="499" ht="12.75">
      <c r="M499" s="65"/>
    </row>
    <row r="500" ht="12.75">
      <c r="M500" s="65"/>
    </row>
    <row r="501" ht="12.75">
      <c r="M501" s="65"/>
    </row>
    <row r="502" ht="12.75">
      <c r="M502" s="65"/>
    </row>
    <row r="503" ht="12.75">
      <c r="M503" s="65"/>
    </row>
    <row r="504" ht="12.75">
      <c r="M504" s="65"/>
    </row>
    <row r="505" ht="12.75">
      <c r="M505" s="65"/>
    </row>
    <row r="506" ht="12.75">
      <c r="M506" s="65"/>
    </row>
    <row r="507" ht="12.75">
      <c r="M507" s="65"/>
    </row>
    <row r="508" ht="12.75">
      <c r="M508" s="65"/>
    </row>
    <row r="509" ht="12.75">
      <c r="M509" s="65"/>
    </row>
    <row r="510" ht="12.75">
      <c r="M510" s="65"/>
    </row>
    <row r="511" ht="12.75">
      <c r="M511" s="65"/>
    </row>
    <row r="512" ht="12.75">
      <c r="M512" s="65"/>
    </row>
    <row r="513" ht="12.75">
      <c r="M513" s="65"/>
    </row>
    <row r="514" ht="12.75">
      <c r="M514" s="65"/>
    </row>
    <row r="515" ht="12.75">
      <c r="M515" s="65"/>
    </row>
    <row r="516" ht="12.75">
      <c r="M516" s="65"/>
    </row>
    <row r="517" ht="12.75">
      <c r="M517" s="65"/>
    </row>
    <row r="518" ht="12.75">
      <c r="M518" s="65"/>
    </row>
    <row r="519" ht="12.75">
      <c r="M519" s="65"/>
    </row>
    <row r="520" ht="12.75">
      <c r="M520" s="65"/>
    </row>
    <row r="521" ht="12.75">
      <c r="M521" s="65"/>
    </row>
    <row r="522" ht="12.75">
      <c r="M522" s="65"/>
    </row>
    <row r="523" ht="12.75">
      <c r="M523" s="65"/>
    </row>
    <row r="524" ht="12.75">
      <c r="M524" s="65"/>
    </row>
    <row r="525" ht="12.75">
      <c r="M525" s="65"/>
    </row>
    <row r="526" ht="12.75">
      <c r="M526" s="65"/>
    </row>
    <row r="527" ht="12.75">
      <c r="M527" s="65"/>
    </row>
    <row r="528" ht="12.75">
      <c r="M528" s="65"/>
    </row>
    <row r="529" ht="12.75">
      <c r="M529" s="65"/>
    </row>
    <row r="530" ht="12.75">
      <c r="M530" s="65"/>
    </row>
    <row r="531" ht="12.75">
      <c r="M531" s="65"/>
    </row>
    <row r="532" ht="12.75">
      <c r="M532" s="65"/>
    </row>
    <row r="533" ht="12.75">
      <c r="M533" s="65"/>
    </row>
    <row r="534" ht="12.75">
      <c r="M534" s="65"/>
    </row>
    <row r="535" ht="12.75">
      <c r="M535" s="65"/>
    </row>
    <row r="536" ht="12.75">
      <c r="M536" s="65"/>
    </row>
    <row r="537" ht="12.75">
      <c r="M537" s="65"/>
    </row>
    <row r="538" ht="12.75">
      <c r="M538" s="65"/>
    </row>
    <row r="539" ht="12.75">
      <c r="M539" s="65"/>
    </row>
    <row r="540" ht="12.75">
      <c r="M540" s="65"/>
    </row>
    <row r="541" ht="12.75">
      <c r="M541" s="65"/>
    </row>
    <row r="542" ht="12.75">
      <c r="M542" s="65"/>
    </row>
    <row r="543" ht="12.75">
      <c r="M543" s="65"/>
    </row>
    <row r="544" ht="12.75">
      <c r="M544" s="65"/>
    </row>
    <row r="545" ht="12.75">
      <c r="M545" s="65"/>
    </row>
    <row r="546" ht="12.75">
      <c r="M546" s="65"/>
    </row>
    <row r="547" ht="12.75">
      <c r="M547" s="65"/>
    </row>
    <row r="548" ht="12.75">
      <c r="M548" s="65"/>
    </row>
    <row r="549" ht="12.75">
      <c r="M549" s="65"/>
    </row>
    <row r="550" ht="12.75">
      <c r="M550" s="65"/>
    </row>
    <row r="551" ht="12.75">
      <c r="M551" s="65"/>
    </row>
    <row r="552" ht="12.75">
      <c r="M552" s="65"/>
    </row>
    <row r="553" ht="12.75">
      <c r="M553" s="65"/>
    </row>
    <row r="554" ht="12.75">
      <c r="M554" s="65"/>
    </row>
    <row r="555" ht="12.75">
      <c r="M555" s="65"/>
    </row>
    <row r="556" ht="12.75">
      <c r="M556" s="65"/>
    </row>
    <row r="557" ht="12.75">
      <c r="M557" s="65"/>
    </row>
    <row r="558" ht="12.75">
      <c r="M558" s="65"/>
    </row>
    <row r="559" ht="12.75">
      <c r="M559" s="65"/>
    </row>
    <row r="560" ht="12.75">
      <c r="M560" s="65"/>
    </row>
    <row r="561" ht="12.75">
      <c r="M561" s="65"/>
    </row>
    <row r="562" ht="12.75">
      <c r="M562" s="65"/>
    </row>
    <row r="563" ht="12.75">
      <c r="M563" s="65"/>
    </row>
    <row r="564" ht="12.75">
      <c r="M564" s="65"/>
    </row>
    <row r="565" ht="12.75">
      <c r="M565" s="65"/>
    </row>
    <row r="566" ht="12.75">
      <c r="M566" s="65"/>
    </row>
    <row r="567" ht="12.75">
      <c r="M567" s="65"/>
    </row>
    <row r="568" ht="12.75">
      <c r="M568" s="65"/>
    </row>
    <row r="569" ht="12.75">
      <c r="M569" s="65"/>
    </row>
    <row r="570" ht="12.75">
      <c r="M570" s="65"/>
    </row>
    <row r="571" ht="12.75">
      <c r="M571" s="65"/>
    </row>
    <row r="572" ht="12.75">
      <c r="M572" s="65"/>
    </row>
    <row r="573" ht="12.75">
      <c r="M573" s="65"/>
    </row>
    <row r="574" ht="12.75">
      <c r="M574" s="65"/>
    </row>
    <row r="575" ht="12.75">
      <c r="M575" s="65"/>
    </row>
    <row r="576" ht="12.75">
      <c r="M576" s="65"/>
    </row>
    <row r="577" ht="12.75">
      <c r="M577" s="65"/>
    </row>
    <row r="578" ht="12.75">
      <c r="M578" s="65"/>
    </row>
  </sheetData>
  <sheetProtection/>
  <mergeCells count="31">
    <mergeCell ref="M3:M7"/>
    <mergeCell ref="L4:L6"/>
    <mergeCell ref="I37:I39"/>
    <mergeCell ref="M36:M40"/>
    <mergeCell ref="K37:K39"/>
    <mergeCell ref="J4:J6"/>
    <mergeCell ref="E7:L7"/>
    <mergeCell ref="J37:J39"/>
    <mergeCell ref="L37:L39"/>
    <mergeCell ref="E37:E39"/>
    <mergeCell ref="E4:E6"/>
    <mergeCell ref="F38:F39"/>
    <mergeCell ref="E36:L36"/>
    <mergeCell ref="H4:H6"/>
    <mergeCell ref="G38:G39"/>
    <mergeCell ref="F4:G4"/>
    <mergeCell ref="I4:I6"/>
    <mergeCell ref="B36:B40"/>
    <mergeCell ref="B3:B7"/>
    <mergeCell ref="A3:A7"/>
    <mergeCell ref="G5:G6"/>
    <mergeCell ref="E3:L3"/>
    <mergeCell ref="F5:F6"/>
    <mergeCell ref="H37:H39"/>
    <mergeCell ref="E40:L40"/>
    <mergeCell ref="K4:K6"/>
    <mergeCell ref="A66:E66"/>
    <mergeCell ref="A36:A40"/>
    <mergeCell ref="F37:G37"/>
    <mergeCell ref="C36:D38"/>
    <mergeCell ref="C3:D5"/>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9" customWidth="1"/>
    <col min="5" max="5" width="16.140625" style="0" customWidth="1"/>
    <col min="6" max="12" width="15.7109375" style="0" customWidth="1"/>
    <col min="13" max="13" width="8.57421875" style="28" customWidth="1"/>
  </cols>
  <sheetData>
    <row r="1" spans="1:13" ht="17.25">
      <c r="A1" s="40"/>
      <c r="B1" s="40"/>
      <c r="C1" s="41"/>
      <c r="D1" s="42"/>
      <c r="E1" s="43" t="s">
        <v>1228</v>
      </c>
      <c r="F1" s="44" t="s">
        <v>725</v>
      </c>
      <c r="G1" s="45"/>
      <c r="H1" s="45"/>
      <c r="I1" s="41"/>
      <c r="M1" s="46"/>
    </row>
    <row r="2" spans="1:13" ht="15">
      <c r="A2" s="47"/>
      <c r="B2" s="47"/>
      <c r="C2" s="48"/>
      <c r="D2" s="48"/>
      <c r="E2" s="48"/>
      <c r="F2" s="48"/>
      <c r="G2" s="48"/>
      <c r="M2" s="49"/>
    </row>
    <row r="3" spans="1:13" ht="12.75" customHeight="1">
      <c r="A3" s="545" t="s">
        <v>1055</v>
      </c>
      <c r="B3" s="554" t="s">
        <v>722</v>
      </c>
      <c r="C3" s="549" t="s">
        <v>886</v>
      </c>
      <c r="D3" s="550"/>
      <c r="E3" s="531" t="s">
        <v>468</v>
      </c>
      <c r="F3" s="532"/>
      <c r="G3" s="532"/>
      <c r="H3" s="532"/>
      <c r="I3" s="532"/>
      <c r="J3" s="532"/>
      <c r="K3" s="532"/>
      <c r="L3" s="533"/>
      <c r="M3" s="561" t="s">
        <v>973</v>
      </c>
    </row>
    <row r="4" spans="1:13" ht="12.75" customHeight="1">
      <c r="A4" s="536"/>
      <c r="B4" s="555"/>
      <c r="C4" s="551"/>
      <c r="D4" s="552"/>
      <c r="E4" s="560" t="s">
        <v>202</v>
      </c>
      <c r="F4" s="547" t="s">
        <v>469</v>
      </c>
      <c r="G4" s="548"/>
      <c r="H4" s="536" t="s">
        <v>204</v>
      </c>
      <c r="I4" s="542" t="s">
        <v>205</v>
      </c>
      <c r="J4" s="542" t="s">
        <v>206</v>
      </c>
      <c r="K4" s="541" t="s">
        <v>1031</v>
      </c>
      <c r="L4" s="542" t="s">
        <v>207</v>
      </c>
      <c r="M4" s="562"/>
    </row>
    <row r="5" spans="1:13" ht="12.75" customHeight="1">
      <c r="A5" s="536"/>
      <c r="B5" s="555"/>
      <c r="C5" s="553"/>
      <c r="D5" s="537"/>
      <c r="E5" s="558"/>
      <c r="F5" s="534" t="s">
        <v>1123</v>
      </c>
      <c r="G5" s="557" t="s">
        <v>723</v>
      </c>
      <c r="H5" s="536"/>
      <c r="I5" s="542"/>
      <c r="J5" s="542"/>
      <c r="K5" s="542"/>
      <c r="L5" s="542"/>
      <c r="M5" s="562"/>
    </row>
    <row r="6" spans="1:13" ht="17.25" customHeight="1">
      <c r="A6" s="536"/>
      <c r="B6" s="555"/>
      <c r="C6" s="50" t="s">
        <v>466</v>
      </c>
      <c r="D6" s="51" t="s">
        <v>887</v>
      </c>
      <c r="E6" s="559"/>
      <c r="F6" s="535"/>
      <c r="G6" s="543"/>
      <c r="H6" s="537"/>
      <c r="I6" s="543"/>
      <c r="J6" s="543"/>
      <c r="K6" s="543"/>
      <c r="L6" s="543"/>
      <c r="M6" s="562"/>
    </row>
    <row r="7" spans="1:13" ht="12.75">
      <c r="A7" s="546"/>
      <c r="B7" s="556"/>
      <c r="C7" s="52" t="s">
        <v>467</v>
      </c>
      <c r="D7" s="53" t="s">
        <v>823</v>
      </c>
      <c r="E7" s="538" t="s">
        <v>467</v>
      </c>
      <c r="F7" s="539"/>
      <c r="G7" s="539"/>
      <c r="H7" s="539"/>
      <c r="I7" s="539"/>
      <c r="J7" s="539"/>
      <c r="K7" s="539"/>
      <c r="L7" s="540"/>
      <c r="M7" s="563"/>
    </row>
    <row r="8" spans="1:13" s="12" customFormat="1" ht="20.25" customHeight="1">
      <c r="A8" s="406" t="s">
        <v>208</v>
      </c>
      <c r="B8" s="410" t="s">
        <v>824</v>
      </c>
      <c r="C8" s="222">
        <v>463615.261</v>
      </c>
      <c r="D8" s="223">
        <v>6.86235144904709</v>
      </c>
      <c r="E8" s="222">
        <v>427809.361</v>
      </c>
      <c r="F8" s="222">
        <v>398692.039</v>
      </c>
      <c r="G8" s="222">
        <v>281603.679</v>
      </c>
      <c r="H8" s="222">
        <v>5714.576</v>
      </c>
      <c r="I8" s="222">
        <v>6282.894</v>
      </c>
      <c r="J8" s="222">
        <v>18200.706</v>
      </c>
      <c r="K8" s="222">
        <v>5555.767</v>
      </c>
      <c r="L8" s="222">
        <v>51.957</v>
      </c>
      <c r="M8" s="121" t="s">
        <v>208</v>
      </c>
    </row>
    <row r="9" spans="1:13" ht="20.25" customHeight="1">
      <c r="A9" s="407" t="s">
        <v>695</v>
      </c>
      <c r="B9" s="411" t="s">
        <v>1135</v>
      </c>
      <c r="C9" s="222">
        <v>113599.919</v>
      </c>
      <c r="D9" s="223">
        <v>1.68148599569349</v>
      </c>
      <c r="E9" s="222">
        <v>109297.216</v>
      </c>
      <c r="F9" s="222">
        <v>101220.562</v>
      </c>
      <c r="G9" s="222">
        <v>68821.976</v>
      </c>
      <c r="H9" s="222">
        <v>299.7</v>
      </c>
      <c r="I9" s="222">
        <v>2079.278</v>
      </c>
      <c r="J9" s="222">
        <v>1173.668</v>
      </c>
      <c r="K9" s="222">
        <v>749.689</v>
      </c>
      <c r="L9" s="222">
        <v>0.368</v>
      </c>
      <c r="M9" s="224" t="s">
        <v>695</v>
      </c>
    </row>
    <row r="10" spans="1:13" ht="12.75">
      <c r="A10" s="407" t="s">
        <v>1182</v>
      </c>
      <c r="B10" s="411" t="s">
        <v>1183</v>
      </c>
      <c r="C10" s="222">
        <v>67455.45</v>
      </c>
      <c r="D10" s="223">
        <v>0.998463691758464</v>
      </c>
      <c r="E10" s="222">
        <v>67296.856</v>
      </c>
      <c r="F10" s="222">
        <v>66457.388</v>
      </c>
      <c r="G10" s="222">
        <v>49436.811</v>
      </c>
      <c r="H10" s="222">
        <v>7.496</v>
      </c>
      <c r="I10" s="222">
        <v>3.195</v>
      </c>
      <c r="J10" s="222">
        <v>139.071</v>
      </c>
      <c r="K10" s="222">
        <v>8.832</v>
      </c>
      <c r="L10" s="222" t="s">
        <v>1187</v>
      </c>
      <c r="M10" s="224" t="s">
        <v>1182</v>
      </c>
    </row>
    <row r="11" spans="1:13" ht="12.75">
      <c r="A11" s="407" t="s">
        <v>231</v>
      </c>
      <c r="B11" s="411" t="s">
        <v>232</v>
      </c>
      <c r="C11" s="222">
        <v>59611.106</v>
      </c>
      <c r="D11" s="223">
        <v>0.882353093286979</v>
      </c>
      <c r="E11" s="222">
        <v>51330.642</v>
      </c>
      <c r="F11" s="222">
        <v>38625.64</v>
      </c>
      <c r="G11" s="222">
        <v>21142.391</v>
      </c>
      <c r="H11" s="222">
        <v>80.713</v>
      </c>
      <c r="I11" s="222">
        <v>1630.953</v>
      </c>
      <c r="J11" s="222">
        <v>3301.725</v>
      </c>
      <c r="K11" s="222">
        <v>3267.073</v>
      </c>
      <c r="L11" s="222" t="s">
        <v>1187</v>
      </c>
      <c r="M11" s="224" t="s">
        <v>231</v>
      </c>
    </row>
    <row r="12" spans="1:13" s="12" customFormat="1" ht="20.25" customHeight="1">
      <c r="A12" s="408" t="s">
        <v>241</v>
      </c>
      <c r="B12" s="412" t="s">
        <v>197</v>
      </c>
      <c r="C12" s="222">
        <v>5997830.069</v>
      </c>
      <c r="D12" s="223">
        <v>88.7788244424085</v>
      </c>
      <c r="E12" s="222">
        <v>4103976.518</v>
      </c>
      <c r="F12" s="222">
        <v>3656045.719</v>
      </c>
      <c r="G12" s="222">
        <v>1989461.352</v>
      </c>
      <c r="H12" s="222">
        <v>120295.326</v>
      </c>
      <c r="I12" s="222">
        <v>787919.848</v>
      </c>
      <c r="J12" s="222">
        <v>960998.185</v>
      </c>
      <c r="K12" s="222">
        <v>24499.192</v>
      </c>
      <c r="L12" s="222">
        <v>141</v>
      </c>
      <c r="M12" s="121" t="s">
        <v>241</v>
      </c>
    </row>
    <row r="13" spans="1:13" s="12" customFormat="1" ht="20.25" customHeight="1">
      <c r="A13" s="124" t="s">
        <v>691</v>
      </c>
      <c r="B13" s="412" t="s">
        <v>198</v>
      </c>
      <c r="C13" s="222">
        <v>51294.851</v>
      </c>
      <c r="D13" s="223">
        <v>0.759257351298677</v>
      </c>
      <c r="E13" s="222">
        <v>29886.594</v>
      </c>
      <c r="F13" s="222">
        <v>21380.907</v>
      </c>
      <c r="G13" s="222">
        <v>16636.73</v>
      </c>
      <c r="H13" s="222">
        <v>9262.55</v>
      </c>
      <c r="I13" s="222">
        <v>5035.586</v>
      </c>
      <c r="J13" s="222">
        <v>7108.341</v>
      </c>
      <c r="K13" s="222">
        <v>1.78</v>
      </c>
      <c r="L13" s="222" t="s">
        <v>1187</v>
      </c>
      <c r="M13" s="122" t="s">
        <v>691</v>
      </c>
    </row>
    <row r="14" spans="1:13" ht="20.25" customHeight="1">
      <c r="A14" s="407" t="s">
        <v>696</v>
      </c>
      <c r="B14" s="411" t="s">
        <v>246</v>
      </c>
      <c r="C14" s="222">
        <v>22453.029</v>
      </c>
      <c r="D14" s="223">
        <v>0.332345781200775</v>
      </c>
      <c r="E14" s="222">
        <v>15189.459</v>
      </c>
      <c r="F14" s="222">
        <v>11141.239</v>
      </c>
      <c r="G14" s="222">
        <v>9922.976</v>
      </c>
      <c r="H14" s="222">
        <v>49.534</v>
      </c>
      <c r="I14" s="222">
        <v>4927.351</v>
      </c>
      <c r="J14" s="222">
        <v>2286.685</v>
      </c>
      <c r="K14" s="222" t="s">
        <v>1187</v>
      </c>
      <c r="L14" s="222" t="s">
        <v>1187</v>
      </c>
      <c r="M14" s="224" t="s">
        <v>696</v>
      </c>
    </row>
    <row r="15" spans="1:13" ht="12.75">
      <c r="A15" s="407" t="s">
        <v>697</v>
      </c>
      <c r="B15" s="411" t="s">
        <v>1136</v>
      </c>
      <c r="C15" s="222">
        <v>17704.647</v>
      </c>
      <c r="D15" s="223">
        <v>0.262061067043514</v>
      </c>
      <c r="E15" s="222">
        <v>5093.365</v>
      </c>
      <c r="F15" s="222">
        <v>3269.96</v>
      </c>
      <c r="G15" s="222">
        <v>1814.913</v>
      </c>
      <c r="H15" s="222">
        <v>9121.038</v>
      </c>
      <c r="I15" s="222" t="s">
        <v>1187</v>
      </c>
      <c r="J15" s="222">
        <v>3490.244</v>
      </c>
      <c r="K15" s="222" t="s">
        <v>1187</v>
      </c>
      <c r="L15" s="222" t="s">
        <v>1187</v>
      </c>
      <c r="M15" s="224" t="s">
        <v>697</v>
      </c>
    </row>
    <row r="16" spans="1:13" ht="12.75">
      <c r="A16" s="407" t="s">
        <v>1054</v>
      </c>
      <c r="B16" s="411" t="s">
        <v>245</v>
      </c>
      <c r="C16" s="222">
        <v>3688.54</v>
      </c>
      <c r="D16" s="223">
        <v>0.054597119515158</v>
      </c>
      <c r="E16" s="222">
        <v>2454.735</v>
      </c>
      <c r="F16" s="222">
        <v>1711.135</v>
      </c>
      <c r="G16" s="222">
        <v>1216.74</v>
      </c>
      <c r="H16" s="222" t="s">
        <v>1187</v>
      </c>
      <c r="I16" s="222" t="s">
        <v>1187</v>
      </c>
      <c r="J16" s="222">
        <v>1233.805</v>
      </c>
      <c r="K16" s="222" t="s">
        <v>1187</v>
      </c>
      <c r="L16" s="222" t="s">
        <v>1187</v>
      </c>
      <c r="M16" s="224" t="s">
        <v>1054</v>
      </c>
    </row>
    <row r="17" spans="1:13" s="12" customFormat="1" ht="20.25" customHeight="1">
      <c r="A17" s="124" t="s">
        <v>692</v>
      </c>
      <c r="B17" s="412" t="s">
        <v>199</v>
      </c>
      <c r="C17" s="222">
        <v>262120.841</v>
      </c>
      <c r="D17" s="223">
        <v>3.87986652808177</v>
      </c>
      <c r="E17" s="222">
        <v>191819.785</v>
      </c>
      <c r="F17" s="222">
        <v>174131.565</v>
      </c>
      <c r="G17" s="222">
        <v>119787.252</v>
      </c>
      <c r="H17" s="222">
        <v>2268.796</v>
      </c>
      <c r="I17" s="222">
        <v>25109.619</v>
      </c>
      <c r="J17" s="222">
        <v>41566.983</v>
      </c>
      <c r="K17" s="222">
        <v>1355.658</v>
      </c>
      <c r="L17" s="222" t="s">
        <v>1187</v>
      </c>
      <c r="M17" s="122" t="s">
        <v>692</v>
      </c>
    </row>
    <row r="18" spans="1:13" ht="20.25" customHeight="1">
      <c r="A18" s="407" t="s">
        <v>698</v>
      </c>
      <c r="B18" s="411" t="s">
        <v>262</v>
      </c>
      <c r="C18" s="222">
        <v>62093.259</v>
      </c>
      <c r="D18" s="223">
        <v>0.919093484877122</v>
      </c>
      <c r="E18" s="222">
        <v>30608.763</v>
      </c>
      <c r="F18" s="222">
        <v>29806.425</v>
      </c>
      <c r="G18" s="222">
        <v>20563.397</v>
      </c>
      <c r="H18" s="222">
        <v>939.979</v>
      </c>
      <c r="I18" s="222">
        <v>12081.387</v>
      </c>
      <c r="J18" s="222">
        <v>18463.13</v>
      </c>
      <c r="K18" s="222" t="s">
        <v>1187</v>
      </c>
      <c r="L18" s="222" t="s">
        <v>1187</v>
      </c>
      <c r="M18" s="224" t="s">
        <v>698</v>
      </c>
    </row>
    <row r="19" spans="1:13" ht="12.75">
      <c r="A19" s="407" t="s">
        <v>263</v>
      </c>
      <c r="B19" s="411" t="s">
        <v>1137</v>
      </c>
      <c r="C19" s="222">
        <v>58320.836</v>
      </c>
      <c r="D19" s="223">
        <v>0.863254743968055</v>
      </c>
      <c r="E19" s="222">
        <v>53478.721</v>
      </c>
      <c r="F19" s="222">
        <v>51343.451</v>
      </c>
      <c r="G19" s="222">
        <v>47887.054</v>
      </c>
      <c r="H19" s="222">
        <v>101.45</v>
      </c>
      <c r="I19" s="222">
        <v>1554.523</v>
      </c>
      <c r="J19" s="222">
        <v>2249.934</v>
      </c>
      <c r="K19" s="222">
        <v>936.208</v>
      </c>
      <c r="L19" s="222" t="s">
        <v>1187</v>
      </c>
      <c r="M19" s="224" t="s">
        <v>263</v>
      </c>
    </row>
    <row r="20" spans="1:13" ht="12.75">
      <c r="A20" s="407" t="s">
        <v>699</v>
      </c>
      <c r="B20" s="411" t="s">
        <v>265</v>
      </c>
      <c r="C20" s="222">
        <v>41268.843</v>
      </c>
      <c r="D20" s="223">
        <v>0.61085414649788</v>
      </c>
      <c r="E20" s="222">
        <v>29883.066</v>
      </c>
      <c r="F20" s="222">
        <v>24297.614</v>
      </c>
      <c r="G20" s="222">
        <v>18102.268</v>
      </c>
      <c r="H20" s="222">
        <v>72.535</v>
      </c>
      <c r="I20" s="222">
        <v>3053.249</v>
      </c>
      <c r="J20" s="222">
        <v>8061.595</v>
      </c>
      <c r="K20" s="222">
        <v>198.398</v>
      </c>
      <c r="L20" s="222" t="s">
        <v>1187</v>
      </c>
      <c r="M20" s="224" t="s">
        <v>699</v>
      </c>
    </row>
    <row r="21" spans="1:13" s="12" customFormat="1" ht="20.25" customHeight="1">
      <c r="A21" s="409" t="s">
        <v>282</v>
      </c>
      <c r="B21" s="412" t="s">
        <v>200</v>
      </c>
      <c r="C21" s="222">
        <v>5684414.377</v>
      </c>
      <c r="D21" s="223">
        <v>84.139700563028</v>
      </c>
      <c r="E21" s="222">
        <v>3882270.139</v>
      </c>
      <c r="F21" s="222">
        <v>3460533.247</v>
      </c>
      <c r="G21" s="222">
        <v>1853037.37</v>
      </c>
      <c r="H21" s="222">
        <v>108763.98</v>
      </c>
      <c r="I21" s="222">
        <v>757774.643</v>
      </c>
      <c r="J21" s="222">
        <v>912322.861</v>
      </c>
      <c r="K21" s="222">
        <v>23141.754</v>
      </c>
      <c r="L21" s="222">
        <v>141</v>
      </c>
      <c r="M21" s="121" t="s">
        <v>282</v>
      </c>
    </row>
    <row r="22" spans="1:13" s="12" customFormat="1" ht="20.25" customHeight="1">
      <c r="A22" s="124" t="s">
        <v>693</v>
      </c>
      <c r="B22" s="412" t="s">
        <v>283</v>
      </c>
      <c r="C22" s="222">
        <v>589250.512</v>
      </c>
      <c r="D22" s="223">
        <v>8.72198230954037</v>
      </c>
      <c r="E22" s="222">
        <v>430418.653</v>
      </c>
      <c r="F22" s="222">
        <v>391603.51</v>
      </c>
      <c r="G22" s="222">
        <v>235260.382</v>
      </c>
      <c r="H22" s="222">
        <v>6365.741</v>
      </c>
      <c r="I22" s="222">
        <v>79106.262</v>
      </c>
      <c r="J22" s="222">
        <v>72661.296</v>
      </c>
      <c r="K22" s="222">
        <v>698.56</v>
      </c>
      <c r="L22" s="222" t="s">
        <v>1187</v>
      </c>
      <c r="M22" s="122" t="s">
        <v>693</v>
      </c>
    </row>
    <row r="23" spans="1:13" ht="20.25" customHeight="1">
      <c r="A23" s="407" t="s">
        <v>700</v>
      </c>
      <c r="B23" s="411" t="s">
        <v>1184</v>
      </c>
      <c r="C23" s="222">
        <v>160173.718</v>
      </c>
      <c r="D23" s="223">
        <v>2.370863166682</v>
      </c>
      <c r="E23" s="222">
        <v>116976.612</v>
      </c>
      <c r="F23" s="222">
        <v>108516.287</v>
      </c>
      <c r="G23" s="222">
        <v>60485.435</v>
      </c>
      <c r="H23" s="222">
        <v>264.224</v>
      </c>
      <c r="I23" s="222">
        <v>40241.106</v>
      </c>
      <c r="J23" s="222">
        <v>2690.048</v>
      </c>
      <c r="K23" s="222">
        <v>1.728</v>
      </c>
      <c r="L23" s="222" t="s">
        <v>1187</v>
      </c>
      <c r="M23" s="224" t="s">
        <v>700</v>
      </c>
    </row>
    <row r="24" spans="1:13" ht="12.75">
      <c r="A24" s="407" t="s">
        <v>289</v>
      </c>
      <c r="B24" s="411" t="s">
        <v>290</v>
      </c>
      <c r="C24" s="222">
        <v>82259.497</v>
      </c>
      <c r="D24" s="223">
        <v>1.21759058840782</v>
      </c>
      <c r="E24" s="222">
        <v>69432.473</v>
      </c>
      <c r="F24" s="222">
        <v>65946.058</v>
      </c>
      <c r="G24" s="222">
        <v>39153.829</v>
      </c>
      <c r="H24" s="222">
        <v>311.503</v>
      </c>
      <c r="I24" s="222">
        <v>3626.778</v>
      </c>
      <c r="J24" s="222">
        <v>8812.658</v>
      </c>
      <c r="K24" s="222">
        <v>76.085</v>
      </c>
      <c r="L24" s="222" t="s">
        <v>1187</v>
      </c>
      <c r="M24" s="224" t="s">
        <v>289</v>
      </c>
    </row>
    <row r="25" spans="1:13" ht="12.75">
      <c r="A25" s="407" t="s">
        <v>285</v>
      </c>
      <c r="B25" s="411" t="s">
        <v>286</v>
      </c>
      <c r="C25" s="222">
        <v>72969.934</v>
      </c>
      <c r="D25" s="223">
        <v>1.08008811280647</v>
      </c>
      <c r="E25" s="222">
        <v>66380.517</v>
      </c>
      <c r="F25" s="222">
        <v>64711.42</v>
      </c>
      <c r="G25" s="222">
        <v>36051.307</v>
      </c>
      <c r="H25" s="222">
        <v>423.663</v>
      </c>
      <c r="I25" s="222">
        <v>3363.67</v>
      </c>
      <c r="J25" s="222">
        <v>2782.676</v>
      </c>
      <c r="K25" s="222">
        <v>19.408</v>
      </c>
      <c r="L25" s="222" t="s">
        <v>1187</v>
      </c>
      <c r="M25" s="224" t="s">
        <v>285</v>
      </c>
    </row>
    <row r="26" spans="1:13" s="12" customFormat="1" ht="20.25" customHeight="1">
      <c r="A26" s="124" t="s">
        <v>694</v>
      </c>
      <c r="B26" s="412" t="s">
        <v>307</v>
      </c>
      <c r="C26" s="222">
        <v>5095163.865</v>
      </c>
      <c r="D26" s="223">
        <v>75.4177182534877</v>
      </c>
      <c r="E26" s="222">
        <v>3451851.486</v>
      </c>
      <c r="F26" s="222">
        <v>3068929.737</v>
      </c>
      <c r="G26" s="222">
        <v>1617776.988</v>
      </c>
      <c r="H26" s="222">
        <v>102398.239</v>
      </c>
      <c r="I26" s="222">
        <v>678668.381</v>
      </c>
      <c r="J26" s="222">
        <v>839661.565</v>
      </c>
      <c r="K26" s="222">
        <v>22443.194</v>
      </c>
      <c r="L26" s="222">
        <v>141</v>
      </c>
      <c r="M26" s="122" t="s">
        <v>694</v>
      </c>
    </row>
    <row r="27" spans="1:13" ht="20.25" customHeight="1">
      <c r="A27" s="407" t="s">
        <v>701</v>
      </c>
      <c r="B27" s="411" t="s">
        <v>1138</v>
      </c>
      <c r="C27" s="55">
        <v>1168026.797</v>
      </c>
      <c r="D27" s="56">
        <v>17.2889269555749</v>
      </c>
      <c r="E27" s="55">
        <v>996384.383</v>
      </c>
      <c r="F27" s="55">
        <v>979677.733</v>
      </c>
      <c r="G27" s="55">
        <v>460741.837</v>
      </c>
      <c r="H27" s="55">
        <v>7633.975</v>
      </c>
      <c r="I27" s="55">
        <v>76180.301</v>
      </c>
      <c r="J27" s="55">
        <v>87747.96</v>
      </c>
      <c r="K27" s="55">
        <v>80.178</v>
      </c>
      <c r="L27" s="222" t="s">
        <v>1187</v>
      </c>
      <c r="M27" s="224" t="s">
        <v>701</v>
      </c>
    </row>
    <row r="28" spans="1:13" ht="12.75">
      <c r="A28" s="407" t="s">
        <v>1075</v>
      </c>
      <c r="B28" s="411" t="s">
        <v>322</v>
      </c>
      <c r="C28" s="55">
        <v>418885.331</v>
      </c>
      <c r="D28" s="56">
        <v>6.20026690228478</v>
      </c>
      <c r="E28" s="55">
        <v>373504.66</v>
      </c>
      <c r="F28" s="55">
        <v>347062.26</v>
      </c>
      <c r="G28" s="55">
        <v>205518.42</v>
      </c>
      <c r="H28" s="55">
        <v>4407.864</v>
      </c>
      <c r="I28" s="55">
        <v>16251.607</v>
      </c>
      <c r="J28" s="55">
        <v>23183.104</v>
      </c>
      <c r="K28" s="55">
        <v>1538.096</v>
      </c>
      <c r="L28" s="222" t="s">
        <v>1187</v>
      </c>
      <c r="M28" s="224" t="s">
        <v>1075</v>
      </c>
    </row>
    <row r="29" spans="1:13" ht="12.75">
      <c r="A29" s="407" t="s">
        <v>1185</v>
      </c>
      <c r="B29" s="411" t="s">
        <v>1139</v>
      </c>
      <c r="C29" s="55">
        <v>293787.419</v>
      </c>
      <c r="D29" s="56">
        <v>4.34858963904222</v>
      </c>
      <c r="E29" s="55">
        <v>163963.077</v>
      </c>
      <c r="F29" s="55">
        <v>140825.056</v>
      </c>
      <c r="G29" s="55">
        <v>59485.767</v>
      </c>
      <c r="H29" s="55">
        <v>18845.654</v>
      </c>
      <c r="I29" s="55">
        <v>35384.692</v>
      </c>
      <c r="J29" s="55">
        <v>74620.744</v>
      </c>
      <c r="K29" s="222">
        <v>973.252</v>
      </c>
      <c r="L29" s="222" t="s">
        <v>1187</v>
      </c>
      <c r="M29" s="224" t="s">
        <v>1185</v>
      </c>
    </row>
    <row r="30" spans="1:13" s="12" customFormat="1" ht="20.25" customHeight="1">
      <c r="A30" s="58" t="s">
        <v>1186</v>
      </c>
      <c r="B30" s="412" t="s">
        <v>201</v>
      </c>
      <c r="C30" s="60">
        <v>6755924.182</v>
      </c>
      <c r="D30" s="61">
        <v>100</v>
      </c>
      <c r="E30" s="60">
        <v>4825941.566</v>
      </c>
      <c r="F30" s="60">
        <v>4348773.975</v>
      </c>
      <c r="G30" s="60">
        <v>2434797.703</v>
      </c>
      <c r="H30" s="60">
        <v>126009.902</v>
      </c>
      <c r="I30" s="60">
        <v>794358.752</v>
      </c>
      <c r="J30" s="60">
        <v>979341.046</v>
      </c>
      <c r="K30" s="60">
        <v>30079.959</v>
      </c>
      <c r="L30" s="60">
        <v>192.957</v>
      </c>
      <c r="M30" s="225"/>
    </row>
    <row r="31" spans="1:13" s="12" customFormat="1" ht="6" customHeight="1">
      <c r="A31" s="59"/>
      <c r="B31" s="59"/>
      <c r="C31" s="62"/>
      <c r="D31" s="63"/>
      <c r="E31" s="62"/>
      <c r="F31" s="62"/>
      <c r="G31" s="62"/>
      <c r="H31" s="62"/>
      <c r="I31" s="62"/>
      <c r="J31" s="62"/>
      <c r="K31" s="62"/>
      <c r="L31" s="64"/>
      <c r="M31" s="65"/>
    </row>
    <row r="32" spans="1:13" s="12" customFormat="1" ht="6" customHeight="1">
      <c r="A32" s="59"/>
      <c r="B32" s="59"/>
      <c r="C32" s="62"/>
      <c r="D32" s="63"/>
      <c r="E32" s="62"/>
      <c r="F32" s="62"/>
      <c r="G32" s="62"/>
      <c r="H32" s="62"/>
      <c r="I32" s="62"/>
      <c r="J32" s="62"/>
      <c r="K32" s="62"/>
      <c r="L32" s="64"/>
      <c r="M32" s="65"/>
    </row>
    <row r="33" spans="1:13" s="12" customFormat="1" ht="6" customHeight="1">
      <c r="A33" s="59"/>
      <c r="B33" s="59"/>
      <c r="C33" s="62"/>
      <c r="D33" s="63"/>
      <c r="E33" s="62"/>
      <c r="F33" s="62"/>
      <c r="G33" s="62"/>
      <c r="H33" s="62"/>
      <c r="I33" s="62"/>
      <c r="J33" s="62"/>
      <c r="K33" s="62"/>
      <c r="L33" s="64"/>
      <c r="M33" s="65"/>
    </row>
    <row r="34" spans="1:13" ht="17.25">
      <c r="A34" s="40"/>
      <c r="B34" s="40"/>
      <c r="C34" s="41"/>
      <c r="D34" s="42"/>
      <c r="E34" s="43" t="s">
        <v>1229</v>
      </c>
      <c r="F34" s="44" t="s">
        <v>5</v>
      </c>
      <c r="G34" s="45"/>
      <c r="H34" s="45"/>
      <c r="I34" s="41"/>
      <c r="M34" s="46"/>
    </row>
    <row r="35" spans="1:13" ht="12.75">
      <c r="A35" s="11"/>
      <c r="B35" s="11"/>
      <c r="M35" s="49"/>
    </row>
    <row r="36" spans="1:13" ht="12.75" customHeight="1">
      <c r="A36" s="545" t="s">
        <v>1055</v>
      </c>
      <c r="B36" s="554" t="s">
        <v>722</v>
      </c>
      <c r="C36" s="549" t="s">
        <v>942</v>
      </c>
      <c r="D36" s="550"/>
      <c r="E36" s="531" t="s">
        <v>468</v>
      </c>
      <c r="F36" s="532"/>
      <c r="G36" s="532"/>
      <c r="H36" s="532"/>
      <c r="I36" s="532"/>
      <c r="J36" s="532"/>
      <c r="K36" s="532"/>
      <c r="L36" s="532"/>
      <c r="M36" s="561" t="s">
        <v>973</v>
      </c>
    </row>
    <row r="37" spans="1:13" ht="12.75" customHeight="1">
      <c r="A37" s="536"/>
      <c r="B37" s="555"/>
      <c r="C37" s="551"/>
      <c r="D37" s="552"/>
      <c r="E37" s="560" t="s">
        <v>202</v>
      </c>
      <c r="F37" s="547" t="s">
        <v>469</v>
      </c>
      <c r="G37" s="548"/>
      <c r="H37" s="536" t="s">
        <v>204</v>
      </c>
      <c r="I37" s="542" t="s">
        <v>205</v>
      </c>
      <c r="J37" s="542" t="s">
        <v>206</v>
      </c>
      <c r="K37" s="541" t="s">
        <v>1031</v>
      </c>
      <c r="L37" s="558" t="s">
        <v>207</v>
      </c>
      <c r="M37" s="562"/>
    </row>
    <row r="38" spans="1:13" ht="12.75" customHeight="1">
      <c r="A38" s="536"/>
      <c r="B38" s="555"/>
      <c r="C38" s="553"/>
      <c r="D38" s="537"/>
      <c r="E38" s="558"/>
      <c r="F38" s="534" t="s">
        <v>1123</v>
      </c>
      <c r="G38" s="557" t="s">
        <v>723</v>
      </c>
      <c r="H38" s="536"/>
      <c r="I38" s="542"/>
      <c r="J38" s="542"/>
      <c r="K38" s="542"/>
      <c r="L38" s="558"/>
      <c r="M38" s="562"/>
    </row>
    <row r="39" spans="1:13" ht="17.25" customHeight="1">
      <c r="A39" s="536"/>
      <c r="B39" s="555"/>
      <c r="C39" s="50" t="s">
        <v>466</v>
      </c>
      <c r="D39" s="51" t="s">
        <v>887</v>
      </c>
      <c r="E39" s="559"/>
      <c r="F39" s="535"/>
      <c r="G39" s="543"/>
      <c r="H39" s="537"/>
      <c r="I39" s="543"/>
      <c r="J39" s="543"/>
      <c r="K39" s="543"/>
      <c r="L39" s="559"/>
      <c r="M39" s="562"/>
    </row>
    <row r="40" spans="1:13" ht="12.75">
      <c r="A40" s="546"/>
      <c r="B40" s="556"/>
      <c r="C40" s="52" t="s">
        <v>467</v>
      </c>
      <c r="D40" s="53" t="s">
        <v>823</v>
      </c>
      <c r="E40" s="538" t="s">
        <v>467</v>
      </c>
      <c r="F40" s="539"/>
      <c r="G40" s="539"/>
      <c r="H40" s="539"/>
      <c r="I40" s="539"/>
      <c r="J40" s="539"/>
      <c r="K40" s="539"/>
      <c r="L40" s="540"/>
      <c r="M40" s="563"/>
    </row>
    <row r="41" spans="1:13" s="12" customFormat="1" ht="20.25" customHeight="1">
      <c r="A41" s="406" t="s">
        <v>208</v>
      </c>
      <c r="B41" s="410" t="s">
        <v>824</v>
      </c>
      <c r="C41" s="222">
        <v>496261.202</v>
      </c>
      <c r="D41" s="223">
        <v>10.9053242125269</v>
      </c>
      <c r="E41" s="222">
        <v>465995.334</v>
      </c>
      <c r="F41" s="222">
        <v>450660.313</v>
      </c>
      <c r="G41" s="222">
        <v>393212.604</v>
      </c>
      <c r="H41" s="222">
        <v>1649.161</v>
      </c>
      <c r="I41" s="222">
        <v>13243.891</v>
      </c>
      <c r="J41" s="222">
        <v>15331.679</v>
      </c>
      <c r="K41" s="222">
        <v>41.137</v>
      </c>
      <c r="L41" s="222" t="s">
        <v>1187</v>
      </c>
      <c r="M41" s="121" t="s">
        <v>208</v>
      </c>
    </row>
    <row r="42" spans="1:13" ht="20.25" customHeight="1">
      <c r="A42" s="407" t="s">
        <v>974</v>
      </c>
      <c r="B42" s="411" t="s">
        <v>1140</v>
      </c>
      <c r="C42" s="222">
        <v>70892.561</v>
      </c>
      <c r="D42" s="223">
        <v>1.55786178497456</v>
      </c>
      <c r="E42" s="222">
        <v>70521.408</v>
      </c>
      <c r="F42" s="222">
        <v>70518.034</v>
      </c>
      <c r="G42" s="222">
        <v>69061.081</v>
      </c>
      <c r="H42" s="222">
        <v>292.551</v>
      </c>
      <c r="I42" s="222">
        <v>21.219</v>
      </c>
      <c r="J42" s="222">
        <v>57.323</v>
      </c>
      <c r="K42" s="222">
        <v>0.06</v>
      </c>
      <c r="L42" s="222" t="s">
        <v>1187</v>
      </c>
      <c r="M42" s="224" t="s">
        <v>974</v>
      </c>
    </row>
    <row r="43" spans="1:13" ht="12.75">
      <c r="A43" s="407" t="s">
        <v>217</v>
      </c>
      <c r="B43" s="411" t="s">
        <v>218</v>
      </c>
      <c r="C43" s="222">
        <v>42977.676</v>
      </c>
      <c r="D43" s="223">
        <v>0.944433070310696</v>
      </c>
      <c r="E43" s="222">
        <v>42969.177</v>
      </c>
      <c r="F43" s="222">
        <v>42968.958</v>
      </c>
      <c r="G43" s="222">
        <v>39560.554</v>
      </c>
      <c r="H43" s="222">
        <v>0.89</v>
      </c>
      <c r="I43" s="222" t="s">
        <v>1187</v>
      </c>
      <c r="J43" s="222">
        <v>7.609</v>
      </c>
      <c r="K43" s="222" t="s">
        <v>1187</v>
      </c>
      <c r="L43" s="222" t="s">
        <v>1187</v>
      </c>
      <c r="M43" s="224" t="s">
        <v>217</v>
      </c>
    </row>
    <row r="44" spans="1:13" ht="12.75">
      <c r="A44" s="407" t="s">
        <v>1133</v>
      </c>
      <c r="B44" s="411" t="s">
        <v>1141</v>
      </c>
      <c r="C44" s="222">
        <v>42466.443</v>
      </c>
      <c r="D44" s="223">
        <v>0.933198741310818</v>
      </c>
      <c r="E44" s="222">
        <v>42182.588</v>
      </c>
      <c r="F44" s="222">
        <v>42045.424</v>
      </c>
      <c r="G44" s="222">
        <v>41299.118</v>
      </c>
      <c r="H44" s="222">
        <v>92.304</v>
      </c>
      <c r="I44" s="222">
        <v>4.104</v>
      </c>
      <c r="J44" s="222">
        <v>187.447</v>
      </c>
      <c r="K44" s="222" t="s">
        <v>1187</v>
      </c>
      <c r="L44" s="222" t="s">
        <v>1187</v>
      </c>
      <c r="M44" s="224" t="s">
        <v>1133</v>
      </c>
    </row>
    <row r="45" spans="1:13" s="12" customFormat="1" ht="20.25" customHeight="1">
      <c r="A45" s="408" t="s">
        <v>241</v>
      </c>
      <c r="B45" s="412" t="s">
        <v>197</v>
      </c>
      <c r="C45" s="222">
        <v>3637167.966</v>
      </c>
      <c r="D45" s="223">
        <v>79.9266509749175</v>
      </c>
      <c r="E45" s="222">
        <v>2582048.743</v>
      </c>
      <c r="F45" s="222">
        <v>2345940.708</v>
      </c>
      <c r="G45" s="222">
        <v>1252597.872</v>
      </c>
      <c r="H45" s="222">
        <v>49771.073</v>
      </c>
      <c r="I45" s="222">
        <v>210919.561</v>
      </c>
      <c r="J45" s="222">
        <v>792421.055</v>
      </c>
      <c r="K45" s="222">
        <v>2007.534</v>
      </c>
      <c r="L45" s="222" t="s">
        <v>1187</v>
      </c>
      <c r="M45" s="121" t="s">
        <v>241</v>
      </c>
    </row>
    <row r="46" spans="1:13" s="12" customFormat="1" ht="20.25" customHeight="1">
      <c r="A46" s="124" t="s">
        <v>691</v>
      </c>
      <c r="B46" s="412" t="s">
        <v>198</v>
      </c>
      <c r="C46" s="222">
        <v>34001.84</v>
      </c>
      <c r="D46" s="223">
        <v>0.747189358201058</v>
      </c>
      <c r="E46" s="222">
        <v>28409.675</v>
      </c>
      <c r="F46" s="222">
        <v>24314.359</v>
      </c>
      <c r="G46" s="222">
        <v>11542.766</v>
      </c>
      <c r="H46" s="222">
        <v>383.26</v>
      </c>
      <c r="I46" s="222">
        <v>1273.869</v>
      </c>
      <c r="J46" s="222">
        <v>3913.693</v>
      </c>
      <c r="K46" s="222">
        <v>21.343</v>
      </c>
      <c r="L46" s="222" t="s">
        <v>1187</v>
      </c>
      <c r="M46" s="122" t="s">
        <v>691</v>
      </c>
    </row>
    <row r="47" spans="1:13" ht="20.25" customHeight="1">
      <c r="A47" s="407" t="s">
        <v>696</v>
      </c>
      <c r="B47" s="411" t="s">
        <v>246</v>
      </c>
      <c r="C47" s="222">
        <v>9901.483</v>
      </c>
      <c r="D47" s="223">
        <v>0.217584775647691</v>
      </c>
      <c r="E47" s="222">
        <v>5720.941</v>
      </c>
      <c r="F47" s="222">
        <v>4523.606</v>
      </c>
      <c r="G47" s="222">
        <v>3643.917</v>
      </c>
      <c r="H47" s="222">
        <v>154.556</v>
      </c>
      <c r="I47" s="222">
        <v>762.41</v>
      </c>
      <c r="J47" s="222">
        <v>3263.576</v>
      </c>
      <c r="K47" s="222" t="s">
        <v>1187</v>
      </c>
      <c r="L47" s="222" t="s">
        <v>1187</v>
      </c>
      <c r="M47" s="224" t="s">
        <v>696</v>
      </c>
    </row>
    <row r="48" spans="1:13" ht="12.75">
      <c r="A48" s="407" t="s">
        <v>1054</v>
      </c>
      <c r="B48" s="411" t="s">
        <v>245</v>
      </c>
      <c r="C48" s="222">
        <v>6669.521</v>
      </c>
      <c r="D48" s="223">
        <v>0.146562512955137</v>
      </c>
      <c r="E48" s="222">
        <v>6669.521</v>
      </c>
      <c r="F48" s="222">
        <v>6086.02</v>
      </c>
      <c r="G48" s="222" t="s">
        <v>1187</v>
      </c>
      <c r="H48" s="222" t="s">
        <v>1187</v>
      </c>
      <c r="I48" s="222" t="s">
        <v>1187</v>
      </c>
      <c r="J48" s="222" t="s">
        <v>1187</v>
      </c>
      <c r="K48" s="222" t="s">
        <v>1187</v>
      </c>
      <c r="L48" s="222" t="s">
        <v>1187</v>
      </c>
      <c r="M48" s="224" t="s">
        <v>1054</v>
      </c>
    </row>
    <row r="49" spans="1:13" ht="12.75">
      <c r="A49" s="407" t="s">
        <v>1188</v>
      </c>
      <c r="B49" s="411" t="s">
        <v>257</v>
      </c>
      <c r="C49" s="222">
        <v>3625.658</v>
      </c>
      <c r="D49" s="223">
        <v>0.0796737198362363</v>
      </c>
      <c r="E49" s="222">
        <v>3364.545</v>
      </c>
      <c r="F49" s="222">
        <v>2300.3</v>
      </c>
      <c r="G49" s="222">
        <v>1531.799</v>
      </c>
      <c r="H49" s="222">
        <v>3.45</v>
      </c>
      <c r="I49" s="222">
        <v>100.751</v>
      </c>
      <c r="J49" s="222">
        <v>135.569</v>
      </c>
      <c r="K49" s="222">
        <v>21.343</v>
      </c>
      <c r="L49" s="222" t="s">
        <v>1187</v>
      </c>
      <c r="M49" s="224" t="s">
        <v>1188</v>
      </c>
    </row>
    <row r="50" spans="1:13" s="12" customFormat="1" ht="20.25" customHeight="1">
      <c r="A50" s="124" t="s">
        <v>692</v>
      </c>
      <c r="B50" s="412" t="s">
        <v>199</v>
      </c>
      <c r="C50" s="222">
        <v>206640.706</v>
      </c>
      <c r="D50" s="223">
        <v>4.54092297635521</v>
      </c>
      <c r="E50" s="222">
        <v>171535.489</v>
      </c>
      <c r="F50" s="222">
        <v>111728.037</v>
      </c>
      <c r="G50" s="222">
        <v>59301.785</v>
      </c>
      <c r="H50" s="222">
        <v>6470.448</v>
      </c>
      <c r="I50" s="222">
        <v>9233.816</v>
      </c>
      <c r="J50" s="222">
        <v>19400.953</v>
      </c>
      <c r="K50" s="222" t="s">
        <v>1187</v>
      </c>
      <c r="L50" s="222" t="s">
        <v>1187</v>
      </c>
      <c r="M50" s="122" t="s">
        <v>692</v>
      </c>
    </row>
    <row r="51" spans="1:13" ht="20.25" customHeight="1">
      <c r="A51" s="407" t="s">
        <v>291</v>
      </c>
      <c r="B51" s="411" t="s">
        <v>271</v>
      </c>
      <c r="C51" s="222">
        <v>78726.808</v>
      </c>
      <c r="D51" s="223">
        <v>1.73001911492843</v>
      </c>
      <c r="E51" s="222">
        <v>63151.163</v>
      </c>
      <c r="F51" s="222">
        <v>16907.905</v>
      </c>
      <c r="G51" s="222">
        <v>8714.573</v>
      </c>
      <c r="H51" s="222">
        <v>5410.212</v>
      </c>
      <c r="I51" s="222">
        <v>0.008</v>
      </c>
      <c r="J51" s="222">
        <v>10165.425</v>
      </c>
      <c r="K51" s="222" t="s">
        <v>1187</v>
      </c>
      <c r="L51" s="222" t="s">
        <v>1187</v>
      </c>
      <c r="M51" s="224" t="s">
        <v>291</v>
      </c>
    </row>
    <row r="52" spans="1:13" ht="12.75">
      <c r="A52" s="407" t="s">
        <v>263</v>
      </c>
      <c r="B52" s="411" t="s">
        <v>1137</v>
      </c>
      <c r="C52" s="222">
        <v>14379.391</v>
      </c>
      <c r="D52" s="223">
        <v>0.315986662269221</v>
      </c>
      <c r="E52" s="222">
        <v>11144.688</v>
      </c>
      <c r="F52" s="222">
        <v>11144.688</v>
      </c>
      <c r="G52" s="222">
        <v>6942.644</v>
      </c>
      <c r="H52" s="222" t="s">
        <v>1187</v>
      </c>
      <c r="I52" s="222">
        <v>3234.34</v>
      </c>
      <c r="J52" s="222">
        <v>0.363</v>
      </c>
      <c r="K52" s="222" t="s">
        <v>1187</v>
      </c>
      <c r="L52" s="222" t="s">
        <v>1187</v>
      </c>
      <c r="M52" s="224" t="s">
        <v>263</v>
      </c>
    </row>
    <row r="53" spans="1:13" ht="12.75">
      <c r="A53" s="407" t="s">
        <v>698</v>
      </c>
      <c r="B53" s="411" t="s">
        <v>262</v>
      </c>
      <c r="C53" s="222">
        <v>14243.541</v>
      </c>
      <c r="D53" s="223">
        <v>0.313001362817438</v>
      </c>
      <c r="E53" s="222">
        <v>14078.72</v>
      </c>
      <c r="F53" s="222">
        <v>12295.573</v>
      </c>
      <c r="G53" s="222">
        <v>9788.933</v>
      </c>
      <c r="H53" s="222">
        <v>126.234</v>
      </c>
      <c r="I53" s="222">
        <v>32.669</v>
      </c>
      <c r="J53" s="222">
        <v>5.918</v>
      </c>
      <c r="K53" s="222" t="s">
        <v>1187</v>
      </c>
      <c r="L53" s="222" t="s">
        <v>1187</v>
      </c>
      <c r="M53" s="224" t="s">
        <v>698</v>
      </c>
    </row>
    <row r="54" spans="1:13" s="12" customFormat="1" ht="20.25" customHeight="1">
      <c r="A54" s="409" t="s">
        <v>282</v>
      </c>
      <c r="B54" s="412" t="s">
        <v>200</v>
      </c>
      <c r="C54" s="222">
        <v>3396525.42</v>
      </c>
      <c r="D54" s="223">
        <v>74.6385386403612</v>
      </c>
      <c r="E54" s="222">
        <v>2382103.579</v>
      </c>
      <c r="F54" s="222">
        <v>2209898.312</v>
      </c>
      <c r="G54" s="222">
        <v>1181753.321</v>
      </c>
      <c r="H54" s="222">
        <v>42917.365</v>
      </c>
      <c r="I54" s="222">
        <v>200411.876</v>
      </c>
      <c r="J54" s="222">
        <v>769106.409</v>
      </c>
      <c r="K54" s="222">
        <v>1986.191</v>
      </c>
      <c r="L54" s="222" t="s">
        <v>1187</v>
      </c>
      <c r="M54" s="121" t="s">
        <v>282</v>
      </c>
    </row>
    <row r="55" spans="1:13" s="12" customFormat="1" ht="20.25" customHeight="1">
      <c r="A55" s="124" t="s">
        <v>693</v>
      </c>
      <c r="B55" s="412" t="s">
        <v>283</v>
      </c>
      <c r="C55" s="222">
        <v>674333.918</v>
      </c>
      <c r="D55" s="223">
        <v>14.8184665125071</v>
      </c>
      <c r="E55" s="222">
        <v>588789.226</v>
      </c>
      <c r="F55" s="222">
        <v>540379.537</v>
      </c>
      <c r="G55" s="222">
        <v>406835.808</v>
      </c>
      <c r="H55" s="222">
        <v>2286.634</v>
      </c>
      <c r="I55" s="222">
        <v>48772.436</v>
      </c>
      <c r="J55" s="222">
        <v>34478.483</v>
      </c>
      <c r="K55" s="222">
        <v>7.139</v>
      </c>
      <c r="L55" s="222" t="s">
        <v>1187</v>
      </c>
      <c r="M55" s="122" t="s">
        <v>693</v>
      </c>
    </row>
    <row r="56" spans="1:13" ht="20.25" customHeight="1">
      <c r="A56" s="407" t="s">
        <v>289</v>
      </c>
      <c r="B56" s="411" t="s">
        <v>290</v>
      </c>
      <c r="C56" s="222">
        <v>155477.427</v>
      </c>
      <c r="D56" s="223">
        <v>3.41661153910735</v>
      </c>
      <c r="E56" s="222">
        <v>150221.102</v>
      </c>
      <c r="F56" s="222">
        <v>146661.567</v>
      </c>
      <c r="G56" s="222">
        <v>107714.433</v>
      </c>
      <c r="H56" s="222" t="s">
        <v>1187</v>
      </c>
      <c r="I56" s="222">
        <v>1866.152</v>
      </c>
      <c r="J56" s="222">
        <v>3390.173</v>
      </c>
      <c r="K56" s="222" t="s">
        <v>1187</v>
      </c>
      <c r="L56" s="222" t="s">
        <v>1187</v>
      </c>
      <c r="M56" s="224" t="s">
        <v>289</v>
      </c>
    </row>
    <row r="57" spans="1:13" ht="12.75">
      <c r="A57" s="407" t="s">
        <v>1065</v>
      </c>
      <c r="B57" s="411" t="s">
        <v>298</v>
      </c>
      <c r="C57" s="222">
        <v>116333.65</v>
      </c>
      <c r="D57" s="223">
        <v>2.55642827801927</v>
      </c>
      <c r="E57" s="222">
        <v>114210.622</v>
      </c>
      <c r="F57" s="222">
        <v>114026.734</v>
      </c>
      <c r="G57" s="222">
        <v>101257.212</v>
      </c>
      <c r="H57" s="222" t="s">
        <v>1187</v>
      </c>
      <c r="I57" s="222">
        <v>5.699</v>
      </c>
      <c r="J57" s="222">
        <v>2117.329</v>
      </c>
      <c r="K57" s="222" t="s">
        <v>1187</v>
      </c>
      <c r="L57" s="222" t="s">
        <v>1187</v>
      </c>
      <c r="M57" s="224" t="s">
        <v>1065</v>
      </c>
    </row>
    <row r="58" spans="1:13" ht="12.75">
      <c r="A58" s="407" t="s">
        <v>285</v>
      </c>
      <c r="B58" s="411" t="s">
        <v>286</v>
      </c>
      <c r="C58" s="222">
        <v>109425.298</v>
      </c>
      <c r="D58" s="223">
        <v>2.40461746139561</v>
      </c>
      <c r="E58" s="222">
        <v>108577.421</v>
      </c>
      <c r="F58" s="222">
        <v>106021.1</v>
      </c>
      <c r="G58" s="222">
        <v>74867.039</v>
      </c>
      <c r="H58" s="222">
        <v>269.897</v>
      </c>
      <c r="I58" s="222">
        <v>183.921</v>
      </c>
      <c r="J58" s="222">
        <v>394.059</v>
      </c>
      <c r="K58" s="222" t="s">
        <v>1187</v>
      </c>
      <c r="L58" s="222" t="s">
        <v>1187</v>
      </c>
      <c r="M58" s="224" t="s">
        <v>285</v>
      </c>
    </row>
    <row r="59" spans="1:13" s="12" customFormat="1" ht="20.25" customHeight="1">
      <c r="A59" s="124" t="s">
        <v>694</v>
      </c>
      <c r="B59" s="412" t="s">
        <v>307</v>
      </c>
      <c r="C59" s="222">
        <v>2722191.502</v>
      </c>
      <c r="D59" s="223">
        <v>59.8200721278541</v>
      </c>
      <c r="E59" s="222">
        <v>1793314.353</v>
      </c>
      <c r="F59" s="222">
        <v>1669518.775</v>
      </c>
      <c r="G59" s="222">
        <v>774917.513</v>
      </c>
      <c r="H59" s="222">
        <v>40630.731</v>
      </c>
      <c r="I59" s="222">
        <v>151639.44</v>
      </c>
      <c r="J59" s="222">
        <v>734627.926</v>
      </c>
      <c r="K59" s="222">
        <v>1979.052</v>
      </c>
      <c r="L59" s="222" t="s">
        <v>1187</v>
      </c>
      <c r="M59" s="122" t="s">
        <v>694</v>
      </c>
    </row>
    <row r="60" spans="1:13" ht="20.25" customHeight="1">
      <c r="A60" s="407" t="s">
        <v>1066</v>
      </c>
      <c r="B60" s="411" t="s">
        <v>342</v>
      </c>
      <c r="C60" s="55">
        <v>249832.687</v>
      </c>
      <c r="D60" s="56">
        <v>5.49006539226042</v>
      </c>
      <c r="E60" s="55">
        <v>249704.307</v>
      </c>
      <c r="F60" s="55">
        <v>249643.853</v>
      </c>
      <c r="G60" s="55">
        <v>184.548</v>
      </c>
      <c r="H60" s="55" t="s">
        <v>1187</v>
      </c>
      <c r="I60" s="55">
        <v>114.465</v>
      </c>
      <c r="J60" s="55">
        <v>13.915</v>
      </c>
      <c r="K60" s="55" t="s">
        <v>1187</v>
      </c>
      <c r="L60" s="222" t="s">
        <v>1187</v>
      </c>
      <c r="M60" s="224" t="s">
        <v>1066</v>
      </c>
    </row>
    <row r="61" spans="1:13" ht="12.75">
      <c r="A61" s="407" t="s">
        <v>701</v>
      </c>
      <c r="B61" s="411" t="s">
        <v>1138</v>
      </c>
      <c r="C61" s="55">
        <v>233776.398</v>
      </c>
      <c r="D61" s="56">
        <v>5.1372289494973</v>
      </c>
      <c r="E61" s="55">
        <v>206498.245</v>
      </c>
      <c r="F61" s="55">
        <v>196688.617</v>
      </c>
      <c r="G61" s="55">
        <v>113801.506</v>
      </c>
      <c r="H61" s="55">
        <v>2209.32</v>
      </c>
      <c r="I61" s="55">
        <v>7128.038</v>
      </c>
      <c r="J61" s="55">
        <v>17937.411</v>
      </c>
      <c r="K61" s="55">
        <v>3.384</v>
      </c>
      <c r="L61" s="222" t="s">
        <v>1187</v>
      </c>
      <c r="M61" s="224" t="s">
        <v>701</v>
      </c>
    </row>
    <row r="62" spans="1:13" ht="12.75">
      <c r="A62" s="407" t="s">
        <v>1075</v>
      </c>
      <c r="B62" s="411" t="s">
        <v>322</v>
      </c>
      <c r="C62" s="55">
        <v>193034.428</v>
      </c>
      <c r="D62" s="56">
        <v>4.24192544780013</v>
      </c>
      <c r="E62" s="55">
        <v>179967.309</v>
      </c>
      <c r="F62" s="55">
        <v>171193.422</v>
      </c>
      <c r="G62" s="55">
        <v>106745.125</v>
      </c>
      <c r="H62" s="55">
        <v>66.376</v>
      </c>
      <c r="I62" s="55">
        <v>3638.2</v>
      </c>
      <c r="J62" s="55">
        <v>9255.755</v>
      </c>
      <c r="K62" s="222">
        <v>106.788</v>
      </c>
      <c r="L62" s="222" t="s">
        <v>1187</v>
      </c>
      <c r="M62" s="224" t="s">
        <v>1075</v>
      </c>
    </row>
    <row r="63" spans="1:13" s="12" customFormat="1" ht="20.25" customHeight="1">
      <c r="A63" s="58" t="s">
        <v>1186</v>
      </c>
      <c r="B63" s="412" t="s">
        <v>201</v>
      </c>
      <c r="C63" s="60">
        <v>4550632.263</v>
      </c>
      <c r="D63" s="61">
        <v>100</v>
      </c>
      <c r="E63" s="60">
        <v>3423026.487</v>
      </c>
      <c r="F63" s="60">
        <v>3166182.626</v>
      </c>
      <c r="G63" s="60">
        <v>1886591.621</v>
      </c>
      <c r="H63" s="60">
        <v>52281.321</v>
      </c>
      <c r="I63" s="60">
        <v>243576.34</v>
      </c>
      <c r="J63" s="60">
        <v>829419.877</v>
      </c>
      <c r="K63" s="60">
        <v>2328.238</v>
      </c>
      <c r="L63" s="60" t="s">
        <v>1187</v>
      </c>
      <c r="M63" s="225"/>
    </row>
    <row r="64" spans="1:13" ht="12.75" customHeight="1">
      <c r="A64" t="s">
        <v>830</v>
      </c>
      <c r="B64" s="59"/>
      <c r="H64" s="399"/>
      <c r="I64" s="399"/>
      <c r="J64" s="399"/>
      <c r="K64" s="399"/>
      <c r="M64" s="65"/>
    </row>
    <row r="65" spans="1:13" ht="28.5" customHeight="1">
      <c r="A65" s="544" t="s">
        <v>1226</v>
      </c>
      <c r="B65" s="544"/>
      <c r="C65" s="544"/>
      <c r="D65" s="544"/>
      <c r="E65" s="544"/>
      <c r="M65" s="65"/>
    </row>
    <row r="66" ht="12.75">
      <c r="M66" s="65"/>
    </row>
    <row r="67" ht="12.75">
      <c r="M67" s="65"/>
    </row>
    <row r="68" ht="12.75">
      <c r="M68" s="65"/>
    </row>
    <row r="69" ht="12.75">
      <c r="M69" s="65"/>
    </row>
    <row r="70" ht="12.75">
      <c r="M70" s="65"/>
    </row>
    <row r="71" ht="12.75">
      <c r="M71" s="65"/>
    </row>
    <row r="72" ht="12.75">
      <c r="M72" s="65"/>
    </row>
    <row r="73" ht="12.75">
      <c r="M73" s="65"/>
    </row>
    <row r="74" ht="12.75">
      <c r="M74" s="65"/>
    </row>
    <row r="75" ht="12.75">
      <c r="M75" s="65"/>
    </row>
    <row r="76" ht="12.75">
      <c r="M76" s="65"/>
    </row>
    <row r="77" ht="12.75">
      <c r="M77" s="65"/>
    </row>
    <row r="78" ht="12.75">
      <c r="M78" s="65"/>
    </row>
    <row r="79" ht="12.75">
      <c r="M79" s="65"/>
    </row>
    <row r="80" ht="12.75">
      <c r="M80" s="65"/>
    </row>
    <row r="81" ht="12.75">
      <c r="M81" s="65"/>
    </row>
    <row r="82" ht="12.75">
      <c r="M82" s="65"/>
    </row>
    <row r="83" ht="12.75">
      <c r="M83" s="65"/>
    </row>
    <row r="84" ht="12.75">
      <c r="M84" s="65"/>
    </row>
    <row r="85" ht="12.75">
      <c r="M85" s="65"/>
    </row>
    <row r="86" ht="12.75">
      <c r="M86" s="65"/>
    </row>
    <row r="87" ht="12.75">
      <c r="M87" s="65"/>
    </row>
    <row r="88" ht="12.75">
      <c r="M88" s="65"/>
    </row>
    <row r="89" ht="12.75">
      <c r="M89" s="65"/>
    </row>
    <row r="90" ht="12.75">
      <c r="M90" s="65"/>
    </row>
    <row r="91" ht="12.75">
      <c r="M91" s="65"/>
    </row>
    <row r="92" ht="12.75">
      <c r="M92" s="65"/>
    </row>
    <row r="93" ht="12.75">
      <c r="M93" s="65"/>
    </row>
    <row r="94" ht="12.75">
      <c r="M94" s="65"/>
    </row>
    <row r="95" ht="12.75">
      <c r="M95" s="65"/>
    </row>
    <row r="96" ht="12.75">
      <c r="M96" s="65"/>
    </row>
    <row r="97" ht="12.75">
      <c r="M97" s="65"/>
    </row>
    <row r="98" ht="12.75">
      <c r="M98" s="65"/>
    </row>
    <row r="99" ht="12.75">
      <c r="M99" s="65"/>
    </row>
    <row r="100" ht="12.75">
      <c r="M100" s="65"/>
    </row>
    <row r="101" ht="12.75">
      <c r="M101" s="65"/>
    </row>
    <row r="102" ht="12.75">
      <c r="M102" s="65"/>
    </row>
    <row r="103" ht="12.75">
      <c r="M103" s="65"/>
    </row>
    <row r="104" ht="12.75">
      <c r="M104" s="65"/>
    </row>
    <row r="105" ht="12.75">
      <c r="M105" s="65"/>
    </row>
    <row r="106" ht="12.75">
      <c r="M106" s="65"/>
    </row>
    <row r="107" ht="12.75">
      <c r="M107" s="65"/>
    </row>
    <row r="108" ht="12.75">
      <c r="M108" s="65"/>
    </row>
    <row r="109" ht="12.75">
      <c r="M109" s="65"/>
    </row>
    <row r="110" ht="12.75">
      <c r="M110" s="65"/>
    </row>
    <row r="111" ht="12.75">
      <c r="M111" s="65"/>
    </row>
    <row r="112" ht="12.75">
      <c r="M112" s="65"/>
    </row>
    <row r="113" ht="12.75">
      <c r="M113" s="65"/>
    </row>
    <row r="114" ht="12.75">
      <c r="M114" s="65"/>
    </row>
    <row r="115" ht="12.75">
      <c r="M115" s="65"/>
    </row>
    <row r="116" ht="12.75">
      <c r="M116" s="65"/>
    </row>
    <row r="117" ht="12.75">
      <c r="M117" s="65"/>
    </row>
    <row r="118" ht="12.75">
      <c r="M118" s="65"/>
    </row>
    <row r="119" ht="12.75">
      <c r="M119" s="65"/>
    </row>
    <row r="120" ht="12.75">
      <c r="M120" s="65"/>
    </row>
    <row r="121" ht="12.75">
      <c r="M121" s="65"/>
    </row>
    <row r="122" ht="12.75">
      <c r="M122" s="65"/>
    </row>
    <row r="123" ht="12.75">
      <c r="M123" s="65"/>
    </row>
    <row r="124" ht="12.75">
      <c r="M124" s="65"/>
    </row>
    <row r="125" ht="12.75">
      <c r="M125" s="65"/>
    </row>
    <row r="126" ht="12.75">
      <c r="M126" s="65"/>
    </row>
    <row r="127" ht="12.75">
      <c r="M127" s="65"/>
    </row>
    <row r="128" ht="12.75">
      <c r="M128" s="65"/>
    </row>
    <row r="129" ht="12.75">
      <c r="M129" s="65"/>
    </row>
    <row r="130" ht="12.75">
      <c r="M130" s="65"/>
    </row>
    <row r="131" ht="12.75">
      <c r="M131" s="65"/>
    </row>
    <row r="132" ht="12.75">
      <c r="M132" s="65"/>
    </row>
    <row r="133" ht="12.75">
      <c r="M133" s="65"/>
    </row>
    <row r="134" ht="12.75">
      <c r="M134" s="65"/>
    </row>
    <row r="135" ht="12.75">
      <c r="M135" s="65"/>
    </row>
    <row r="136" ht="12.75">
      <c r="M136" s="65"/>
    </row>
    <row r="137" ht="12.75">
      <c r="M137" s="65"/>
    </row>
    <row r="138" ht="12.75">
      <c r="M138" s="65"/>
    </row>
    <row r="139" ht="12.75">
      <c r="M139" s="65"/>
    </row>
    <row r="140" ht="12.75">
      <c r="M140" s="65"/>
    </row>
    <row r="141" ht="12.75">
      <c r="M141" s="65"/>
    </row>
    <row r="142" ht="12.75">
      <c r="M142" s="65"/>
    </row>
    <row r="143" ht="12.75">
      <c r="M143" s="65"/>
    </row>
    <row r="144" ht="12.75">
      <c r="M144" s="65"/>
    </row>
    <row r="145" ht="12.75">
      <c r="M145" s="65"/>
    </row>
    <row r="146" ht="12.75">
      <c r="M146" s="65"/>
    </row>
    <row r="147" ht="12.75">
      <c r="M147" s="65"/>
    </row>
    <row r="148" ht="12.75">
      <c r="M148" s="65"/>
    </row>
    <row r="149" ht="12.75">
      <c r="M149" s="65"/>
    </row>
    <row r="150" ht="12.75">
      <c r="M150" s="65"/>
    </row>
    <row r="151" ht="12.75">
      <c r="M151" s="65"/>
    </row>
    <row r="152" ht="12.75">
      <c r="M152" s="65"/>
    </row>
    <row r="153" ht="12.75">
      <c r="M153" s="65"/>
    </row>
    <row r="154" ht="12.75">
      <c r="M154" s="65"/>
    </row>
    <row r="155" ht="12.75">
      <c r="M155" s="65"/>
    </row>
    <row r="156" ht="12.75">
      <c r="M156" s="65"/>
    </row>
    <row r="157" ht="12.75">
      <c r="M157" s="65"/>
    </row>
    <row r="158" ht="12.75">
      <c r="M158" s="65"/>
    </row>
    <row r="159" ht="12.75">
      <c r="M159" s="65"/>
    </row>
    <row r="160" ht="12.75">
      <c r="M160" s="65"/>
    </row>
    <row r="161" ht="12.75">
      <c r="M161" s="65"/>
    </row>
    <row r="162" ht="12.75">
      <c r="M162" s="65"/>
    </row>
    <row r="163" ht="12.75">
      <c r="M163" s="65"/>
    </row>
    <row r="164" ht="12.75">
      <c r="M164" s="65"/>
    </row>
    <row r="165" ht="12.75">
      <c r="M165" s="65"/>
    </row>
    <row r="166" ht="12.75">
      <c r="M166" s="65"/>
    </row>
    <row r="167" ht="12.75">
      <c r="M167" s="65"/>
    </row>
    <row r="168" ht="12.75">
      <c r="M168" s="65"/>
    </row>
    <row r="169" ht="12.75">
      <c r="M169" s="65"/>
    </row>
    <row r="170" ht="12.75">
      <c r="M170" s="65"/>
    </row>
    <row r="171" ht="12.75">
      <c r="M171" s="65"/>
    </row>
    <row r="172" ht="12.75">
      <c r="M172" s="65"/>
    </row>
    <row r="173" ht="12.75">
      <c r="M173" s="65"/>
    </row>
    <row r="174" ht="12.75">
      <c r="M174" s="65"/>
    </row>
    <row r="175" ht="12.75">
      <c r="M175" s="65"/>
    </row>
    <row r="176" ht="12.75">
      <c r="M176" s="65"/>
    </row>
    <row r="177" ht="12.75">
      <c r="M177" s="65"/>
    </row>
    <row r="178" ht="12.75">
      <c r="M178" s="65"/>
    </row>
    <row r="179" ht="12.75">
      <c r="M179" s="65"/>
    </row>
    <row r="180" ht="12.75">
      <c r="M180" s="65"/>
    </row>
    <row r="181" ht="12.75">
      <c r="M181" s="65"/>
    </row>
    <row r="182" ht="12.75">
      <c r="M182" s="65"/>
    </row>
    <row r="183" ht="12.75">
      <c r="M183" s="65"/>
    </row>
    <row r="184" ht="12.75">
      <c r="M184" s="65"/>
    </row>
    <row r="185" ht="12.75">
      <c r="M185" s="65"/>
    </row>
    <row r="186" ht="12.75">
      <c r="M186" s="65"/>
    </row>
    <row r="187" ht="12.75">
      <c r="M187" s="65"/>
    </row>
    <row r="188" ht="12.75">
      <c r="M188" s="65"/>
    </row>
    <row r="189" ht="12.75">
      <c r="M189" s="65"/>
    </row>
    <row r="190" ht="12.75">
      <c r="M190" s="65"/>
    </row>
    <row r="191" ht="12.75">
      <c r="M191" s="65"/>
    </row>
    <row r="192" ht="12.75">
      <c r="M192" s="65"/>
    </row>
    <row r="193" ht="12.75">
      <c r="M193" s="65"/>
    </row>
    <row r="194" ht="12.75">
      <c r="M194" s="65"/>
    </row>
    <row r="195" ht="12.75">
      <c r="M195" s="65"/>
    </row>
    <row r="196" ht="12.75">
      <c r="M196" s="65"/>
    </row>
    <row r="197" ht="12.75">
      <c r="M197" s="65"/>
    </row>
    <row r="198" ht="12.75">
      <c r="M198" s="65"/>
    </row>
    <row r="199" ht="12.75">
      <c r="M199" s="65"/>
    </row>
    <row r="200" ht="12.75">
      <c r="M200" s="65"/>
    </row>
    <row r="201" ht="12.75">
      <c r="M201" s="65"/>
    </row>
    <row r="202" ht="12.75">
      <c r="M202" s="65"/>
    </row>
    <row r="203" ht="12.75">
      <c r="M203" s="65"/>
    </row>
    <row r="204" ht="12.75">
      <c r="M204" s="65"/>
    </row>
    <row r="205" ht="12.75">
      <c r="M205" s="65"/>
    </row>
    <row r="206" ht="12.75">
      <c r="M206" s="65"/>
    </row>
    <row r="207" ht="12.75">
      <c r="M207" s="65"/>
    </row>
    <row r="208" ht="12.75">
      <c r="M208" s="65"/>
    </row>
    <row r="209" ht="12.75">
      <c r="M209" s="65"/>
    </row>
    <row r="210" ht="12.75">
      <c r="M210" s="65"/>
    </row>
    <row r="211" ht="12.75">
      <c r="M211" s="65"/>
    </row>
    <row r="212" ht="12.75">
      <c r="M212" s="65"/>
    </row>
    <row r="213" ht="12.75">
      <c r="M213" s="65"/>
    </row>
    <row r="214" ht="12.75">
      <c r="M214" s="65"/>
    </row>
    <row r="215" ht="12.75">
      <c r="M215" s="65"/>
    </row>
    <row r="216" ht="12.75">
      <c r="M216" s="65"/>
    </row>
    <row r="217" ht="12.75">
      <c r="M217" s="65"/>
    </row>
    <row r="218" ht="12.75">
      <c r="M218" s="65"/>
    </row>
    <row r="219" ht="12.75">
      <c r="M219" s="65"/>
    </row>
    <row r="220" ht="12.75">
      <c r="M220" s="65"/>
    </row>
    <row r="221" ht="12.75">
      <c r="M221" s="65"/>
    </row>
    <row r="222" ht="12.75">
      <c r="M222" s="65"/>
    </row>
    <row r="223" ht="12.75">
      <c r="M223" s="65"/>
    </row>
    <row r="224" ht="12.75">
      <c r="M224" s="65"/>
    </row>
    <row r="225" ht="12.75">
      <c r="M225" s="65"/>
    </row>
    <row r="226" ht="12.75">
      <c r="M226" s="65"/>
    </row>
    <row r="227" ht="12.75">
      <c r="M227" s="65"/>
    </row>
    <row r="228" ht="12.75">
      <c r="M228" s="65"/>
    </row>
    <row r="229" ht="12.75">
      <c r="M229" s="65"/>
    </row>
    <row r="230" ht="12.75">
      <c r="M230" s="65"/>
    </row>
    <row r="231" ht="12.75">
      <c r="M231" s="65"/>
    </row>
    <row r="232" ht="12.75">
      <c r="M232" s="65"/>
    </row>
    <row r="233" ht="12.75">
      <c r="M233" s="65"/>
    </row>
    <row r="234" ht="12.75">
      <c r="M234" s="65"/>
    </row>
    <row r="235" ht="12.75">
      <c r="M235" s="65"/>
    </row>
    <row r="236" ht="12.75">
      <c r="M236" s="65"/>
    </row>
    <row r="237" ht="12.75">
      <c r="M237" s="65"/>
    </row>
    <row r="238" ht="12.75">
      <c r="M238" s="65"/>
    </row>
    <row r="239" ht="12.75">
      <c r="M239" s="65"/>
    </row>
    <row r="240" ht="12.75">
      <c r="M240" s="65"/>
    </row>
    <row r="241" ht="12.75">
      <c r="M241" s="65"/>
    </row>
    <row r="242" ht="12.75">
      <c r="M242" s="65"/>
    </row>
    <row r="243" ht="12.75">
      <c r="M243" s="65"/>
    </row>
    <row r="244" ht="12.75">
      <c r="M244" s="65"/>
    </row>
    <row r="245" ht="12.75">
      <c r="M245" s="65"/>
    </row>
    <row r="246" ht="12.75">
      <c r="M246" s="65"/>
    </row>
    <row r="247" ht="12.75">
      <c r="M247" s="65"/>
    </row>
    <row r="248" ht="12.75">
      <c r="M248" s="65"/>
    </row>
    <row r="249" ht="12.75">
      <c r="M249" s="65"/>
    </row>
    <row r="250" ht="12.75">
      <c r="M250" s="65"/>
    </row>
    <row r="251" ht="12.75">
      <c r="M251" s="65"/>
    </row>
    <row r="252" ht="12.75">
      <c r="M252" s="65"/>
    </row>
    <row r="253" ht="12.75">
      <c r="M253" s="65"/>
    </row>
    <row r="254" ht="12.75">
      <c r="M254" s="65"/>
    </row>
    <row r="255" ht="12.75">
      <c r="M255" s="65"/>
    </row>
    <row r="256" ht="12.75">
      <c r="M256" s="65"/>
    </row>
    <row r="257" ht="12.75">
      <c r="M257" s="65"/>
    </row>
    <row r="258" ht="12.75">
      <c r="M258" s="65"/>
    </row>
    <row r="259" ht="12.75">
      <c r="M259" s="65"/>
    </row>
    <row r="260" ht="12.75">
      <c r="M260" s="65"/>
    </row>
    <row r="261" ht="12.75">
      <c r="M261" s="65"/>
    </row>
    <row r="262" ht="12.75">
      <c r="M262" s="65"/>
    </row>
    <row r="263" ht="12.75">
      <c r="M263" s="65"/>
    </row>
    <row r="264" ht="12.75">
      <c r="M264" s="65"/>
    </row>
    <row r="265" ht="12.75">
      <c r="M265" s="65"/>
    </row>
    <row r="266" ht="12.75">
      <c r="M266" s="65"/>
    </row>
    <row r="267" ht="12.75">
      <c r="M267" s="65"/>
    </row>
    <row r="268" ht="12.75">
      <c r="M268" s="65"/>
    </row>
    <row r="269" ht="12.75">
      <c r="M269" s="65"/>
    </row>
    <row r="270" ht="12.75">
      <c r="M270" s="65"/>
    </row>
    <row r="271" ht="12.75">
      <c r="M271" s="65"/>
    </row>
    <row r="272" ht="12.75">
      <c r="M272" s="65"/>
    </row>
    <row r="273" ht="12.75">
      <c r="M273" s="65"/>
    </row>
    <row r="274" ht="12.75">
      <c r="M274" s="65"/>
    </row>
    <row r="275" ht="12.75">
      <c r="M275" s="65"/>
    </row>
    <row r="276" ht="12.75">
      <c r="M276" s="65"/>
    </row>
    <row r="277" ht="12.75">
      <c r="M277" s="65"/>
    </row>
    <row r="278" ht="12.75">
      <c r="M278" s="65"/>
    </row>
    <row r="279" ht="12.75">
      <c r="M279" s="65"/>
    </row>
    <row r="280" ht="12.75">
      <c r="M280" s="65"/>
    </row>
    <row r="281" ht="12.75">
      <c r="M281" s="65"/>
    </row>
    <row r="282" ht="12.75">
      <c r="M282" s="65"/>
    </row>
    <row r="283" ht="12.75">
      <c r="M283" s="65"/>
    </row>
    <row r="284" ht="12.75">
      <c r="M284" s="65"/>
    </row>
    <row r="285" ht="12.75">
      <c r="M285" s="65"/>
    </row>
    <row r="286" ht="12.75">
      <c r="M286" s="65"/>
    </row>
    <row r="287" ht="12.75">
      <c r="M287" s="65"/>
    </row>
    <row r="288" ht="12.75">
      <c r="M288" s="65"/>
    </row>
    <row r="289" ht="12.75">
      <c r="M289" s="65"/>
    </row>
    <row r="290" ht="12.75">
      <c r="M290" s="65"/>
    </row>
    <row r="291" ht="12.75">
      <c r="M291" s="65"/>
    </row>
    <row r="292" ht="12.75">
      <c r="M292" s="65"/>
    </row>
    <row r="293" ht="12.75">
      <c r="M293" s="65"/>
    </row>
    <row r="294" ht="12.75">
      <c r="M294" s="65"/>
    </row>
    <row r="295" ht="12.75">
      <c r="M295" s="65"/>
    </row>
    <row r="296" ht="12.75">
      <c r="M296" s="65"/>
    </row>
    <row r="297" ht="12.75">
      <c r="M297" s="65"/>
    </row>
    <row r="298" ht="12.75">
      <c r="M298" s="65"/>
    </row>
    <row r="299" ht="12.75">
      <c r="M299" s="65"/>
    </row>
    <row r="300" ht="12.75">
      <c r="M300" s="65"/>
    </row>
    <row r="301" ht="12.75">
      <c r="M301" s="65"/>
    </row>
    <row r="302" ht="12.75">
      <c r="M302" s="65"/>
    </row>
    <row r="303" ht="12.75">
      <c r="M303" s="65"/>
    </row>
    <row r="304" ht="12.75">
      <c r="M304" s="65"/>
    </row>
    <row r="305" ht="12.75">
      <c r="M305" s="65"/>
    </row>
    <row r="306" ht="12.75">
      <c r="M306" s="65"/>
    </row>
    <row r="307" ht="12.75">
      <c r="M307" s="65"/>
    </row>
    <row r="308" ht="12.75">
      <c r="M308" s="65"/>
    </row>
    <row r="309" ht="12.75">
      <c r="M309" s="65"/>
    </row>
    <row r="310" ht="12.75">
      <c r="M310" s="65"/>
    </row>
    <row r="311" ht="12.75">
      <c r="M311" s="65"/>
    </row>
    <row r="312" ht="12.75">
      <c r="M312" s="65"/>
    </row>
    <row r="313" ht="12.75">
      <c r="M313" s="65"/>
    </row>
    <row r="314" ht="12.75">
      <c r="M314" s="65"/>
    </row>
    <row r="315" ht="12.75">
      <c r="M315" s="65"/>
    </row>
    <row r="316" ht="12.75">
      <c r="M316" s="65"/>
    </row>
    <row r="317" ht="12.75">
      <c r="M317" s="65"/>
    </row>
    <row r="318" ht="12.75">
      <c r="M318" s="65"/>
    </row>
    <row r="319" ht="12.75">
      <c r="M319" s="65"/>
    </row>
    <row r="320" ht="12.75">
      <c r="M320" s="65"/>
    </row>
    <row r="321" ht="12.75">
      <c r="M321" s="65"/>
    </row>
    <row r="322" ht="12.75">
      <c r="M322" s="65"/>
    </row>
    <row r="323" ht="12.75">
      <c r="M323" s="65"/>
    </row>
    <row r="324" ht="12.75">
      <c r="M324" s="65"/>
    </row>
    <row r="325" ht="12.75">
      <c r="M325" s="65"/>
    </row>
    <row r="326" ht="12.75">
      <c r="M326" s="65"/>
    </row>
    <row r="327" ht="12.75">
      <c r="M327" s="65"/>
    </row>
    <row r="328" ht="12.75">
      <c r="M328" s="65"/>
    </row>
    <row r="329" ht="12.75">
      <c r="M329" s="65"/>
    </row>
    <row r="330" ht="12.75">
      <c r="M330" s="65"/>
    </row>
    <row r="331" ht="12.75">
      <c r="M331" s="65"/>
    </row>
    <row r="332" ht="12.75">
      <c r="M332" s="65"/>
    </row>
    <row r="333" ht="12.75">
      <c r="M333" s="65"/>
    </row>
    <row r="334" ht="12.75">
      <c r="M334" s="65"/>
    </row>
    <row r="335" ht="12.75">
      <c r="M335" s="65"/>
    </row>
    <row r="336" ht="12.75">
      <c r="M336" s="65"/>
    </row>
    <row r="337" ht="12.75">
      <c r="M337" s="65"/>
    </row>
    <row r="338" ht="12.75">
      <c r="M338" s="65"/>
    </row>
    <row r="339" ht="12.75">
      <c r="M339" s="65"/>
    </row>
    <row r="340" ht="12.75">
      <c r="M340" s="65"/>
    </row>
    <row r="341" ht="12.75">
      <c r="M341" s="65"/>
    </row>
    <row r="342" ht="12.75">
      <c r="M342" s="65"/>
    </row>
    <row r="343" ht="12.75">
      <c r="M343" s="65"/>
    </row>
    <row r="344" ht="12.75">
      <c r="M344" s="65"/>
    </row>
    <row r="345" ht="12.75">
      <c r="M345" s="65"/>
    </row>
    <row r="346" ht="12.75">
      <c r="M346" s="65"/>
    </row>
    <row r="347" ht="12.75">
      <c r="M347" s="65"/>
    </row>
    <row r="348" ht="12.75">
      <c r="M348" s="65"/>
    </row>
    <row r="349" ht="12.75">
      <c r="M349" s="65"/>
    </row>
    <row r="350" ht="12.75">
      <c r="M350" s="65"/>
    </row>
    <row r="351" ht="12.75">
      <c r="M351" s="65"/>
    </row>
    <row r="352" ht="12.75">
      <c r="M352" s="65"/>
    </row>
    <row r="353" ht="12.75">
      <c r="M353" s="65"/>
    </row>
    <row r="354" ht="12.75">
      <c r="M354" s="65"/>
    </row>
    <row r="355" ht="12.75">
      <c r="M355" s="65"/>
    </row>
    <row r="356" ht="12.75">
      <c r="M356" s="65"/>
    </row>
    <row r="357" ht="12.75">
      <c r="M357" s="65"/>
    </row>
    <row r="358" ht="12.75">
      <c r="M358" s="65"/>
    </row>
    <row r="359" ht="12.75">
      <c r="M359" s="65"/>
    </row>
    <row r="360" ht="12.75">
      <c r="M360" s="65"/>
    </row>
    <row r="361" ht="12.75">
      <c r="M361" s="65"/>
    </row>
    <row r="362" ht="12.75">
      <c r="M362" s="65"/>
    </row>
    <row r="363" ht="12.75">
      <c r="M363" s="65"/>
    </row>
    <row r="364" ht="12.75">
      <c r="M364" s="65"/>
    </row>
    <row r="365" ht="12.75">
      <c r="M365" s="65"/>
    </row>
    <row r="366" ht="12.75">
      <c r="M366" s="65"/>
    </row>
    <row r="367" ht="12.75">
      <c r="M367" s="65"/>
    </row>
    <row r="368" ht="12.75">
      <c r="M368" s="65"/>
    </row>
    <row r="369" ht="12.75">
      <c r="M369" s="65"/>
    </row>
    <row r="370" ht="12.75">
      <c r="M370" s="65"/>
    </row>
    <row r="371" ht="12.75">
      <c r="M371" s="65"/>
    </row>
    <row r="372" ht="12.75">
      <c r="M372" s="65"/>
    </row>
    <row r="373" ht="12.75">
      <c r="M373" s="65"/>
    </row>
    <row r="374" ht="12.75">
      <c r="M374" s="65"/>
    </row>
    <row r="375" ht="12.75">
      <c r="M375" s="65"/>
    </row>
    <row r="376" ht="12.75">
      <c r="M376" s="65"/>
    </row>
    <row r="377" ht="12.75">
      <c r="M377" s="65"/>
    </row>
    <row r="378" ht="12.75">
      <c r="M378" s="65"/>
    </row>
    <row r="379" ht="12.75">
      <c r="M379" s="65"/>
    </row>
    <row r="380" ht="12.75">
      <c r="M380" s="65"/>
    </row>
    <row r="381" ht="12.75">
      <c r="M381" s="65"/>
    </row>
    <row r="382" ht="12.75">
      <c r="M382" s="65"/>
    </row>
    <row r="383" ht="12.75">
      <c r="M383" s="65"/>
    </row>
    <row r="384" ht="12.75">
      <c r="M384" s="65"/>
    </row>
    <row r="385" ht="12.75">
      <c r="M385" s="65"/>
    </row>
    <row r="386" ht="12.75">
      <c r="M386" s="65"/>
    </row>
    <row r="387" ht="12.75">
      <c r="M387" s="65"/>
    </row>
    <row r="388" ht="12.75">
      <c r="M388" s="65"/>
    </row>
    <row r="389" ht="12.75">
      <c r="M389" s="65"/>
    </row>
    <row r="390" ht="12.75">
      <c r="M390" s="65"/>
    </row>
    <row r="391" ht="12.75">
      <c r="M391" s="65"/>
    </row>
    <row r="392" ht="12.75">
      <c r="M392" s="65"/>
    </row>
    <row r="393" ht="12.75">
      <c r="M393" s="65"/>
    </row>
    <row r="394" ht="12.75">
      <c r="M394" s="65"/>
    </row>
    <row r="395" ht="12.75">
      <c r="M395" s="65"/>
    </row>
    <row r="396" ht="12.75">
      <c r="M396" s="65"/>
    </row>
    <row r="397" ht="12.75">
      <c r="M397" s="65"/>
    </row>
    <row r="398" ht="12.75">
      <c r="M398" s="65"/>
    </row>
    <row r="399" ht="12.75">
      <c r="M399" s="65"/>
    </row>
    <row r="400" ht="12.75">
      <c r="M400" s="65"/>
    </row>
    <row r="401" ht="12.75">
      <c r="M401" s="65"/>
    </row>
    <row r="402" ht="12.75">
      <c r="M402" s="65"/>
    </row>
    <row r="403" ht="12.75">
      <c r="M403" s="65"/>
    </row>
    <row r="404" ht="12.75">
      <c r="M404" s="65"/>
    </row>
    <row r="405" ht="12.75">
      <c r="M405" s="65"/>
    </row>
    <row r="406" ht="12.75">
      <c r="M406" s="65"/>
    </row>
    <row r="407" ht="12.75">
      <c r="M407" s="65"/>
    </row>
    <row r="408" ht="12.75">
      <c r="M408" s="65"/>
    </row>
    <row r="409" ht="12.75">
      <c r="M409" s="65"/>
    </row>
    <row r="410" ht="12.75">
      <c r="M410" s="65"/>
    </row>
    <row r="411" ht="12.75">
      <c r="M411" s="65"/>
    </row>
    <row r="412" ht="12.75">
      <c r="M412" s="65"/>
    </row>
    <row r="413" ht="12.75">
      <c r="M413" s="65"/>
    </row>
    <row r="414" ht="12.75">
      <c r="M414" s="65"/>
    </row>
    <row r="415" ht="12.75">
      <c r="M415" s="65"/>
    </row>
    <row r="416" ht="12.75">
      <c r="M416" s="65"/>
    </row>
    <row r="417" ht="12.75">
      <c r="M417" s="65"/>
    </row>
    <row r="418" ht="12.75">
      <c r="M418" s="65"/>
    </row>
    <row r="419" ht="12.75">
      <c r="M419" s="65"/>
    </row>
    <row r="420" ht="12.75">
      <c r="M420" s="65"/>
    </row>
    <row r="421" ht="12.75">
      <c r="M421" s="65"/>
    </row>
    <row r="422" ht="12.75">
      <c r="M422" s="65"/>
    </row>
    <row r="423" ht="12.75">
      <c r="M423" s="65"/>
    </row>
    <row r="424" ht="12.75">
      <c r="M424" s="65"/>
    </row>
    <row r="425" ht="12.75">
      <c r="M425" s="65"/>
    </row>
    <row r="426" ht="12.75">
      <c r="M426" s="65"/>
    </row>
    <row r="427" ht="12.75">
      <c r="M427" s="65"/>
    </row>
    <row r="428" ht="12.75">
      <c r="M428" s="65"/>
    </row>
    <row r="429" ht="12.75">
      <c r="M429" s="65"/>
    </row>
    <row r="430" ht="12.75">
      <c r="M430" s="65"/>
    </row>
    <row r="431" ht="12.75">
      <c r="M431" s="65"/>
    </row>
    <row r="432" ht="12.75">
      <c r="M432" s="65"/>
    </row>
    <row r="433" ht="12.75">
      <c r="M433" s="65"/>
    </row>
    <row r="434" ht="12.75">
      <c r="M434" s="65"/>
    </row>
    <row r="435" ht="12.75">
      <c r="M435" s="65"/>
    </row>
    <row r="436" ht="12.75">
      <c r="M436" s="65"/>
    </row>
    <row r="437" ht="12.75">
      <c r="M437" s="65"/>
    </row>
    <row r="438" ht="12.75">
      <c r="M438" s="65"/>
    </row>
    <row r="439" ht="12.75">
      <c r="M439" s="65"/>
    </row>
    <row r="440" ht="12.75">
      <c r="M440" s="65"/>
    </row>
    <row r="441" ht="12.75">
      <c r="M441" s="65"/>
    </row>
    <row r="442" ht="12.75">
      <c r="M442" s="65"/>
    </row>
    <row r="443" ht="12.75">
      <c r="M443" s="65"/>
    </row>
    <row r="444" ht="12.75">
      <c r="M444" s="65"/>
    </row>
    <row r="445" ht="12.75">
      <c r="M445" s="65"/>
    </row>
    <row r="446" ht="12.75">
      <c r="M446" s="65"/>
    </row>
    <row r="447" ht="12.75">
      <c r="M447" s="65"/>
    </row>
    <row r="448" ht="12.75">
      <c r="M448" s="65"/>
    </row>
    <row r="449" ht="12.75">
      <c r="M449" s="65"/>
    </row>
    <row r="450" ht="12.75">
      <c r="M450" s="65"/>
    </row>
    <row r="451" ht="12.75">
      <c r="M451" s="65"/>
    </row>
    <row r="452" ht="12.75">
      <c r="M452" s="65"/>
    </row>
    <row r="453" ht="12.75">
      <c r="M453" s="65"/>
    </row>
    <row r="454" ht="12.75">
      <c r="M454" s="65"/>
    </row>
    <row r="455" ht="12.75">
      <c r="M455" s="65"/>
    </row>
    <row r="456" ht="12.75">
      <c r="M456" s="65"/>
    </row>
    <row r="457" ht="12.75">
      <c r="M457" s="65"/>
    </row>
    <row r="458" ht="12.75">
      <c r="M458" s="65"/>
    </row>
    <row r="459" ht="12.75">
      <c r="M459" s="65"/>
    </row>
    <row r="460" ht="12.75">
      <c r="M460" s="65"/>
    </row>
    <row r="461" ht="12.75">
      <c r="M461" s="65"/>
    </row>
    <row r="462" ht="12.75">
      <c r="M462" s="65"/>
    </row>
    <row r="463" ht="12.75">
      <c r="M463" s="65"/>
    </row>
    <row r="464" ht="12.75">
      <c r="M464" s="65"/>
    </row>
    <row r="465" ht="12.75">
      <c r="M465" s="65"/>
    </row>
    <row r="466" ht="12.75">
      <c r="M466" s="65"/>
    </row>
    <row r="467" ht="12.75">
      <c r="M467" s="65"/>
    </row>
    <row r="468" ht="12.75">
      <c r="M468" s="65"/>
    </row>
    <row r="469" ht="12.75">
      <c r="M469" s="65"/>
    </row>
    <row r="470" ht="12.75">
      <c r="M470" s="65"/>
    </row>
    <row r="471" ht="12.75">
      <c r="M471" s="65"/>
    </row>
    <row r="472" ht="12.75">
      <c r="M472" s="65"/>
    </row>
    <row r="473" ht="12.75">
      <c r="M473" s="65"/>
    </row>
    <row r="474" ht="12.75">
      <c r="M474" s="65"/>
    </row>
    <row r="475" ht="12.75">
      <c r="M475" s="65"/>
    </row>
    <row r="476" ht="12.75">
      <c r="M476" s="65"/>
    </row>
    <row r="477" ht="12.75">
      <c r="M477" s="65"/>
    </row>
    <row r="478" ht="12.75">
      <c r="M478" s="65"/>
    </row>
    <row r="479" ht="12.75">
      <c r="M479" s="65"/>
    </row>
    <row r="480" ht="12.75">
      <c r="M480" s="65"/>
    </row>
    <row r="481" ht="12.75">
      <c r="M481" s="65"/>
    </row>
    <row r="482" ht="12.75">
      <c r="M482" s="65"/>
    </row>
    <row r="483" ht="12.75">
      <c r="M483" s="65"/>
    </row>
    <row r="484" ht="12.75">
      <c r="M484" s="65"/>
    </row>
    <row r="485" ht="12.75">
      <c r="M485" s="65"/>
    </row>
    <row r="486" ht="12.75">
      <c r="M486" s="65"/>
    </row>
    <row r="487" ht="12.75">
      <c r="M487" s="65"/>
    </row>
    <row r="488" ht="12.75">
      <c r="M488" s="65"/>
    </row>
    <row r="489" ht="12.75">
      <c r="M489" s="65"/>
    </row>
    <row r="490" ht="12.75">
      <c r="M490" s="65"/>
    </row>
    <row r="491" ht="12.75">
      <c r="M491" s="65"/>
    </row>
    <row r="492" ht="12.75">
      <c r="M492" s="65"/>
    </row>
    <row r="493" ht="12.75">
      <c r="M493" s="65"/>
    </row>
    <row r="494" ht="12.75">
      <c r="M494" s="65"/>
    </row>
    <row r="495" ht="12.75">
      <c r="M495" s="65"/>
    </row>
    <row r="496" ht="12.75">
      <c r="M496" s="65"/>
    </row>
    <row r="497" ht="12.75">
      <c r="M497" s="65"/>
    </row>
    <row r="498" ht="12.75">
      <c r="M498" s="65"/>
    </row>
    <row r="499" ht="12.75">
      <c r="M499" s="65"/>
    </row>
    <row r="500" ht="12.75">
      <c r="M500" s="65"/>
    </row>
    <row r="501" ht="12.75">
      <c r="M501" s="65"/>
    </row>
    <row r="502" ht="12.75">
      <c r="M502" s="65"/>
    </row>
    <row r="503" ht="12.75">
      <c r="M503" s="65"/>
    </row>
    <row r="504" ht="12.75">
      <c r="M504" s="65"/>
    </row>
    <row r="505" ht="12.75">
      <c r="M505" s="65"/>
    </row>
    <row r="506" ht="12.75">
      <c r="M506" s="65"/>
    </row>
    <row r="507" ht="12.75">
      <c r="M507" s="65"/>
    </row>
    <row r="508" ht="12.75">
      <c r="M508" s="65"/>
    </row>
    <row r="509" ht="12.75">
      <c r="M509" s="65"/>
    </row>
    <row r="510" ht="12.75">
      <c r="M510" s="65"/>
    </row>
    <row r="511" ht="12.75">
      <c r="M511" s="65"/>
    </row>
    <row r="512" ht="12.75">
      <c r="M512" s="65"/>
    </row>
    <row r="513" ht="12.75">
      <c r="M513" s="65"/>
    </row>
    <row r="514" ht="12.75">
      <c r="M514" s="65"/>
    </row>
    <row r="515" ht="12.75">
      <c r="M515" s="65"/>
    </row>
    <row r="516" ht="12.75">
      <c r="M516" s="65"/>
    </row>
    <row r="517" ht="12.75">
      <c r="M517" s="65"/>
    </row>
    <row r="518" ht="12.75">
      <c r="M518" s="65"/>
    </row>
    <row r="519" ht="12.75">
      <c r="M519" s="65"/>
    </row>
    <row r="520" ht="12.75">
      <c r="M520" s="65"/>
    </row>
    <row r="521" ht="12.75">
      <c r="M521" s="65"/>
    </row>
    <row r="522" ht="12.75">
      <c r="M522" s="65"/>
    </row>
    <row r="523" ht="12.75">
      <c r="M523" s="65"/>
    </row>
    <row r="524" ht="12.75">
      <c r="M524" s="65"/>
    </row>
    <row r="525" ht="12.75">
      <c r="M525" s="65"/>
    </row>
    <row r="526" ht="12.75">
      <c r="M526" s="65"/>
    </row>
    <row r="527" ht="12.75">
      <c r="M527" s="65"/>
    </row>
    <row r="528" ht="12.75">
      <c r="M528" s="65"/>
    </row>
    <row r="529" ht="12.75">
      <c r="M529" s="65"/>
    </row>
    <row r="530" ht="12.75">
      <c r="M530" s="65"/>
    </row>
    <row r="531" ht="12.75">
      <c r="M531" s="65"/>
    </row>
    <row r="532" ht="12.75">
      <c r="M532" s="65"/>
    </row>
    <row r="533" ht="12.75">
      <c r="M533" s="65"/>
    </row>
    <row r="534" ht="12.75">
      <c r="M534" s="65"/>
    </row>
    <row r="535" ht="12.75">
      <c r="M535" s="65"/>
    </row>
    <row r="536" ht="12.75">
      <c r="M536" s="65"/>
    </row>
    <row r="537" ht="12.75">
      <c r="M537" s="65"/>
    </row>
    <row r="538" ht="12.75">
      <c r="M538" s="65"/>
    </row>
    <row r="539" ht="12.75">
      <c r="M539" s="65"/>
    </row>
    <row r="540" ht="12.75">
      <c r="M540" s="65"/>
    </row>
    <row r="541" ht="12.75">
      <c r="M541" s="65"/>
    </row>
    <row r="542" ht="12.75">
      <c r="M542" s="65"/>
    </row>
    <row r="543" ht="12.75">
      <c r="M543" s="65"/>
    </row>
    <row r="544" ht="12.75">
      <c r="M544" s="65"/>
    </row>
    <row r="545" ht="12.75">
      <c r="M545" s="65"/>
    </row>
    <row r="546" ht="12.75">
      <c r="M546" s="65"/>
    </row>
    <row r="547" ht="12.75">
      <c r="M547" s="65"/>
    </row>
    <row r="548" ht="12.75">
      <c r="M548" s="65"/>
    </row>
    <row r="549" ht="12.75">
      <c r="M549" s="65"/>
    </row>
    <row r="550" ht="12.75">
      <c r="M550" s="65"/>
    </row>
    <row r="551" ht="12.75">
      <c r="M551" s="65"/>
    </row>
    <row r="552" ht="12.75">
      <c r="M552" s="65"/>
    </row>
    <row r="553" ht="12.75">
      <c r="M553" s="65"/>
    </row>
    <row r="554" ht="12.75">
      <c r="M554" s="65"/>
    </row>
    <row r="555" ht="12.75">
      <c r="M555" s="65"/>
    </row>
    <row r="556" ht="12.75">
      <c r="M556" s="65"/>
    </row>
    <row r="557" ht="12.75">
      <c r="M557" s="65"/>
    </row>
    <row r="558" ht="12.75">
      <c r="M558" s="65"/>
    </row>
    <row r="559" ht="12.75">
      <c r="M559" s="65"/>
    </row>
    <row r="560" ht="12.75">
      <c r="M560" s="65"/>
    </row>
    <row r="561" ht="12.75">
      <c r="M561" s="65"/>
    </row>
    <row r="562" ht="12.75">
      <c r="M562" s="65"/>
    </row>
    <row r="563" ht="12.75">
      <c r="M563" s="65"/>
    </row>
    <row r="564" ht="12.75">
      <c r="M564" s="65"/>
    </row>
    <row r="565" ht="12.75">
      <c r="M565" s="65"/>
    </row>
    <row r="566" ht="12.75">
      <c r="M566" s="65"/>
    </row>
    <row r="567" ht="12.75">
      <c r="M567" s="65"/>
    </row>
    <row r="568" ht="12.75">
      <c r="M568" s="65"/>
    </row>
    <row r="569" ht="12.75">
      <c r="M569" s="65"/>
    </row>
    <row r="570" ht="12.75">
      <c r="M570" s="65"/>
    </row>
    <row r="571" ht="12.75">
      <c r="M571" s="65"/>
    </row>
    <row r="572" ht="12.75">
      <c r="M572" s="65"/>
    </row>
    <row r="573" ht="12.75">
      <c r="M573" s="65"/>
    </row>
    <row r="574" ht="12.75">
      <c r="M574" s="65"/>
    </row>
    <row r="575" ht="12.75">
      <c r="M575" s="65"/>
    </row>
    <row r="576" ht="12.75">
      <c r="M576" s="65"/>
    </row>
    <row r="577" ht="12.75">
      <c r="M577" s="65"/>
    </row>
    <row r="578" ht="12.75">
      <c r="M578" s="65"/>
    </row>
  </sheetData>
  <sheetProtection/>
  <mergeCells count="31">
    <mergeCell ref="I4:I6"/>
    <mergeCell ref="C36:D38"/>
    <mergeCell ref="E4:E6"/>
    <mergeCell ref="F37:G37"/>
    <mergeCell ref="B36:B40"/>
    <mergeCell ref="G38:G39"/>
    <mergeCell ref="E7:L7"/>
    <mergeCell ref="E37:E39"/>
    <mergeCell ref="J4:J6"/>
    <mergeCell ref="E40:L40"/>
    <mergeCell ref="F4:G4"/>
    <mergeCell ref="A65:E65"/>
    <mergeCell ref="H4:H6"/>
    <mergeCell ref="H37:H39"/>
    <mergeCell ref="L4:L6"/>
    <mergeCell ref="A36:A40"/>
    <mergeCell ref="A3:A7"/>
    <mergeCell ref="E36:L36"/>
    <mergeCell ref="J37:J39"/>
    <mergeCell ref="B3:B7"/>
    <mergeCell ref="I37:I39"/>
    <mergeCell ref="M36:M40"/>
    <mergeCell ref="K4:K6"/>
    <mergeCell ref="M3:M7"/>
    <mergeCell ref="L37:L39"/>
    <mergeCell ref="F5:F6"/>
    <mergeCell ref="C3:D5"/>
    <mergeCell ref="K37:K39"/>
    <mergeCell ref="F38:F39"/>
    <mergeCell ref="E3:L3"/>
    <mergeCell ref="G5:G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66" t="s">
        <v>1189</v>
      </c>
      <c r="B1" s="566"/>
      <c r="C1" s="566"/>
      <c r="D1" s="566"/>
      <c r="E1" s="566"/>
      <c r="F1" s="566"/>
      <c r="G1" s="566"/>
      <c r="H1" s="566"/>
    </row>
    <row r="2" spans="1:8" ht="17.25">
      <c r="A2" s="566" t="s">
        <v>726</v>
      </c>
      <c r="B2" s="566"/>
      <c r="C2" s="566"/>
      <c r="D2" s="566"/>
      <c r="E2" s="566"/>
      <c r="F2" s="566"/>
      <c r="G2" s="566"/>
      <c r="H2" s="566"/>
    </row>
    <row r="3" spans="1:8" ht="15" customHeight="1">
      <c r="A3" s="18"/>
      <c r="B3" s="18"/>
      <c r="C3" s="35"/>
      <c r="D3" s="35"/>
      <c r="E3" s="18"/>
      <c r="F3" s="34"/>
      <c r="G3" s="18"/>
      <c r="H3" s="18"/>
    </row>
    <row r="4" spans="1:8" s="15" customFormat="1" ht="15" customHeight="1">
      <c r="A4" s="567" t="s">
        <v>1056</v>
      </c>
      <c r="B4" s="570" t="s">
        <v>945</v>
      </c>
      <c r="C4" s="571"/>
      <c r="D4" s="574" t="s">
        <v>513</v>
      </c>
      <c r="E4" s="575" t="s">
        <v>197</v>
      </c>
      <c r="F4" s="575"/>
      <c r="G4" s="575"/>
      <c r="H4" s="576"/>
    </row>
    <row r="5" spans="1:8" s="15" customFormat="1" ht="15" customHeight="1">
      <c r="A5" s="568"/>
      <c r="B5" s="572"/>
      <c r="C5" s="573"/>
      <c r="D5" s="573"/>
      <c r="E5" s="573" t="s">
        <v>470</v>
      </c>
      <c r="F5" s="577" t="s">
        <v>477</v>
      </c>
      <c r="G5" s="577"/>
      <c r="H5" s="578"/>
    </row>
    <row r="6" spans="1:8" ht="12.75">
      <c r="A6" s="568"/>
      <c r="B6" s="572" t="s">
        <v>466</v>
      </c>
      <c r="C6" s="573" t="s">
        <v>887</v>
      </c>
      <c r="D6" s="573"/>
      <c r="E6" s="573"/>
      <c r="F6" s="573" t="s">
        <v>198</v>
      </c>
      <c r="G6" s="573" t="s">
        <v>199</v>
      </c>
      <c r="H6" s="579" t="s">
        <v>200</v>
      </c>
    </row>
    <row r="7" spans="1:8" ht="12.75">
      <c r="A7" s="568"/>
      <c r="B7" s="572"/>
      <c r="C7" s="573"/>
      <c r="D7" s="573"/>
      <c r="E7" s="573"/>
      <c r="F7" s="573"/>
      <c r="G7" s="573"/>
      <c r="H7" s="579"/>
    </row>
    <row r="8" spans="1:8" s="15" customFormat="1" ht="15" customHeight="1">
      <c r="A8" s="569"/>
      <c r="B8" s="94" t="s">
        <v>467</v>
      </c>
      <c r="C8" s="95" t="s">
        <v>476</v>
      </c>
      <c r="D8" s="564" t="s">
        <v>467</v>
      </c>
      <c r="E8" s="564"/>
      <c r="F8" s="564"/>
      <c r="G8" s="564"/>
      <c r="H8" s="565"/>
    </row>
    <row r="9" spans="1:8" ht="12.75">
      <c r="A9" s="20"/>
      <c r="B9" s="4"/>
      <c r="C9" s="3"/>
      <c r="D9" s="2"/>
      <c r="E9" s="4"/>
      <c r="F9" s="2"/>
      <c r="G9" s="2"/>
      <c r="H9" s="2"/>
    </row>
    <row r="10" spans="1:9" ht="19.5" customHeight="1">
      <c r="A10" s="21" t="s">
        <v>376</v>
      </c>
      <c r="B10" s="98">
        <v>243332.363</v>
      </c>
      <c r="C10" s="57">
        <v>7.13714073124748</v>
      </c>
      <c r="D10" s="98">
        <v>4274.604</v>
      </c>
      <c r="E10" s="98">
        <v>229794.39</v>
      </c>
      <c r="F10" s="98">
        <v>220.737</v>
      </c>
      <c r="G10" s="98">
        <v>1454.291</v>
      </c>
      <c r="H10" s="98">
        <v>228119.362</v>
      </c>
      <c r="I10" s="384"/>
    </row>
    <row r="11" spans="1:9" ht="19.5" customHeight="1">
      <c r="A11" s="21" t="s">
        <v>349</v>
      </c>
      <c r="B11" s="98">
        <v>240233.722</v>
      </c>
      <c r="C11" s="57">
        <v>7.04625501173218</v>
      </c>
      <c r="D11" s="98">
        <v>26592.054</v>
      </c>
      <c r="E11" s="98">
        <v>192684.996</v>
      </c>
      <c r="F11" s="98">
        <v>344.497</v>
      </c>
      <c r="G11" s="98">
        <v>6268.421</v>
      </c>
      <c r="H11" s="98">
        <v>186072.078</v>
      </c>
      <c r="I11" s="384"/>
    </row>
    <row r="12" spans="1:9" ht="19.5" customHeight="1">
      <c r="A12" s="21" t="s">
        <v>440</v>
      </c>
      <c r="B12" s="98">
        <v>232782.854</v>
      </c>
      <c r="C12" s="57">
        <v>6.82771485196746</v>
      </c>
      <c r="D12" s="98">
        <v>2422.387</v>
      </c>
      <c r="E12" s="98">
        <v>230312.437</v>
      </c>
      <c r="F12" s="98">
        <v>1388.886</v>
      </c>
      <c r="G12" s="98">
        <v>6540.273</v>
      </c>
      <c r="H12" s="98">
        <v>222383.278</v>
      </c>
      <c r="I12" s="384"/>
    </row>
    <row r="13" spans="1:9" ht="19.5" customHeight="1">
      <c r="A13" s="21" t="s">
        <v>836</v>
      </c>
      <c r="B13" s="98">
        <v>213633.659</v>
      </c>
      <c r="C13" s="57">
        <v>6.26605302482652</v>
      </c>
      <c r="D13" s="98">
        <v>15142.092</v>
      </c>
      <c r="E13" s="98">
        <v>170386.35</v>
      </c>
      <c r="F13" s="98">
        <v>508.547</v>
      </c>
      <c r="G13" s="98">
        <v>4495.22</v>
      </c>
      <c r="H13" s="98">
        <v>165382.583</v>
      </c>
      <c r="I13" s="384"/>
    </row>
    <row r="14" spans="1:9" ht="19.5" customHeight="1">
      <c r="A14" s="21" t="s">
        <v>162</v>
      </c>
      <c r="B14" s="98">
        <v>198210.546</v>
      </c>
      <c r="C14" s="57">
        <v>5.81368028394728</v>
      </c>
      <c r="D14" s="98">
        <v>5121.137</v>
      </c>
      <c r="E14" s="98">
        <v>193086.559</v>
      </c>
      <c r="F14" s="98">
        <v>1265.668</v>
      </c>
      <c r="G14" s="98">
        <v>6642.174</v>
      </c>
      <c r="H14" s="98">
        <v>185178.717</v>
      </c>
      <c r="I14" s="384"/>
    </row>
    <row r="15" spans="1:9" ht="19.5" customHeight="1">
      <c r="A15" s="21" t="s">
        <v>479</v>
      </c>
      <c r="B15" s="98">
        <v>188832.527</v>
      </c>
      <c r="C15" s="57">
        <v>5.53861518139324</v>
      </c>
      <c r="D15" s="98">
        <v>18352.403</v>
      </c>
      <c r="E15" s="98">
        <v>148088.807</v>
      </c>
      <c r="F15" s="98">
        <v>1069.604</v>
      </c>
      <c r="G15" s="98">
        <v>9085.715</v>
      </c>
      <c r="H15" s="98">
        <v>137933.488</v>
      </c>
      <c r="I15" s="384"/>
    </row>
    <row r="16" spans="1:9" ht="19.5" customHeight="1">
      <c r="A16" s="21" t="s">
        <v>373</v>
      </c>
      <c r="B16" s="98">
        <v>185583.603</v>
      </c>
      <c r="C16" s="57">
        <v>5.44332153640806</v>
      </c>
      <c r="D16" s="98">
        <v>14911.001</v>
      </c>
      <c r="E16" s="98">
        <v>154465.503</v>
      </c>
      <c r="F16" s="98">
        <v>560.754</v>
      </c>
      <c r="G16" s="98">
        <v>8721.66</v>
      </c>
      <c r="H16" s="98">
        <v>145183.089</v>
      </c>
      <c r="I16" s="384"/>
    </row>
    <row r="17" spans="1:9" ht="19.5" customHeight="1">
      <c r="A17" s="21" t="s">
        <v>355</v>
      </c>
      <c r="B17" s="98">
        <v>177583.699</v>
      </c>
      <c r="C17" s="57">
        <v>5.20867769380308</v>
      </c>
      <c r="D17" s="98">
        <v>10902.147</v>
      </c>
      <c r="E17" s="98">
        <v>159733.166</v>
      </c>
      <c r="F17" s="98">
        <v>67.088</v>
      </c>
      <c r="G17" s="98">
        <v>1275.637</v>
      </c>
      <c r="H17" s="98">
        <v>158390.441</v>
      </c>
      <c r="I17" s="384"/>
    </row>
    <row r="18" spans="1:9" ht="19.5" customHeight="1">
      <c r="A18" s="21" t="s">
        <v>351</v>
      </c>
      <c r="B18" s="98">
        <v>176883.789</v>
      </c>
      <c r="C18" s="57">
        <v>5.18814875097106</v>
      </c>
      <c r="D18" s="98">
        <v>24395.982</v>
      </c>
      <c r="E18" s="98">
        <v>136398.899</v>
      </c>
      <c r="F18" s="98">
        <v>2708.356</v>
      </c>
      <c r="G18" s="98">
        <v>17976.229</v>
      </c>
      <c r="H18" s="98">
        <v>115714.314</v>
      </c>
      <c r="I18" s="384"/>
    </row>
    <row r="19" spans="1:9" ht="19.5" customHeight="1">
      <c r="A19" s="21" t="s">
        <v>374</v>
      </c>
      <c r="B19" s="98">
        <v>153211.654</v>
      </c>
      <c r="C19" s="57">
        <v>4.49382532920702</v>
      </c>
      <c r="D19" s="98">
        <v>5749.257</v>
      </c>
      <c r="E19" s="98">
        <v>132994.23</v>
      </c>
      <c r="F19" s="98">
        <v>336.083</v>
      </c>
      <c r="G19" s="98">
        <v>4629.613</v>
      </c>
      <c r="H19" s="98">
        <v>128028.534</v>
      </c>
      <c r="I19" s="384"/>
    </row>
    <row r="20" spans="1:9" ht="19.5" customHeight="1">
      <c r="A20" s="21" t="s">
        <v>350</v>
      </c>
      <c r="B20" s="98">
        <v>146648.886</v>
      </c>
      <c r="C20" s="57">
        <v>4.30133388160402</v>
      </c>
      <c r="D20" s="98">
        <v>20565.536</v>
      </c>
      <c r="E20" s="98">
        <v>109879.285</v>
      </c>
      <c r="F20" s="98">
        <v>988.767</v>
      </c>
      <c r="G20" s="98">
        <v>4975.766</v>
      </c>
      <c r="H20" s="98">
        <v>103914.752</v>
      </c>
      <c r="I20" s="384"/>
    </row>
    <row r="21" spans="1:9" ht="19.5" customHeight="1">
      <c r="A21" s="21" t="s">
        <v>365</v>
      </c>
      <c r="B21" s="98">
        <v>109674.063</v>
      </c>
      <c r="C21" s="57">
        <v>3.21683154903116</v>
      </c>
      <c r="D21" s="98">
        <v>5378.278</v>
      </c>
      <c r="E21" s="98">
        <v>104240.285</v>
      </c>
      <c r="F21" s="98">
        <v>1273.112</v>
      </c>
      <c r="G21" s="98">
        <v>5375.214</v>
      </c>
      <c r="H21" s="98">
        <v>97591.959</v>
      </c>
      <c r="I21" s="384"/>
    </row>
    <row r="22" spans="1:9" ht="19.5" customHeight="1">
      <c r="A22" s="21" t="s">
        <v>358</v>
      </c>
      <c r="B22" s="98">
        <v>91846.093</v>
      </c>
      <c r="C22" s="57">
        <v>2.69392235079</v>
      </c>
      <c r="D22" s="98">
        <v>10541.349</v>
      </c>
      <c r="E22" s="98">
        <v>73385.573</v>
      </c>
      <c r="F22" s="98">
        <v>1709.947</v>
      </c>
      <c r="G22" s="98">
        <v>10991.687</v>
      </c>
      <c r="H22" s="98">
        <v>60683.939</v>
      </c>
      <c r="I22" s="384"/>
    </row>
    <row r="23" spans="1:9" ht="19.5" customHeight="1">
      <c r="A23" s="21" t="s">
        <v>375</v>
      </c>
      <c r="B23" s="98">
        <v>62658.888</v>
      </c>
      <c r="C23" s="57">
        <v>1.83783733575741</v>
      </c>
      <c r="D23" s="98">
        <v>1815.969</v>
      </c>
      <c r="E23" s="98">
        <v>55604.514</v>
      </c>
      <c r="F23" s="98">
        <v>0.936</v>
      </c>
      <c r="G23" s="98">
        <v>1681.833</v>
      </c>
      <c r="H23" s="98">
        <v>53921.745</v>
      </c>
      <c r="I23" s="384"/>
    </row>
    <row r="24" spans="1:9" ht="19.5" customHeight="1">
      <c r="A24" s="21" t="s">
        <v>835</v>
      </c>
      <c r="B24" s="98">
        <v>56889.059</v>
      </c>
      <c r="C24" s="57">
        <v>1.66860344898406</v>
      </c>
      <c r="D24" s="98">
        <v>3713.946</v>
      </c>
      <c r="E24" s="98">
        <v>53175.113</v>
      </c>
      <c r="F24" s="98">
        <v>1950.546</v>
      </c>
      <c r="G24" s="98">
        <v>2440.024</v>
      </c>
      <c r="H24" s="98">
        <v>48784.543</v>
      </c>
      <c r="I24" s="384"/>
    </row>
    <row r="25" spans="1:8" ht="12.75">
      <c r="A25" s="1"/>
      <c r="B25" s="4"/>
      <c r="C25" s="22"/>
      <c r="D25" s="4"/>
      <c r="E25" s="4"/>
      <c r="F25" s="4"/>
      <c r="G25" s="4"/>
      <c r="H25" s="4"/>
    </row>
    <row r="26" spans="1:8" ht="12.75">
      <c r="A26" s="1"/>
      <c r="B26" s="4"/>
      <c r="C26" s="22"/>
      <c r="D26" s="4"/>
      <c r="E26" s="4"/>
      <c r="F26" s="4"/>
      <c r="G26" s="4"/>
      <c r="H26" s="4"/>
    </row>
    <row r="27" spans="1:8" ht="12.75">
      <c r="A27" s="1"/>
      <c r="B27" s="4"/>
      <c r="C27" s="22"/>
      <c r="D27" s="4"/>
      <c r="E27" s="4"/>
      <c r="F27" s="4"/>
      <c r="G27" s="4"/>
      <c r="H27" s="4"/>
    </row>
    <row r="28" spans="1:8" ht="12.75">
      <c r="A28" s="1"/>
      <c r="B28" s="4"/>
      <c r="C28" s="22"/>
      <c r="D28" s="4"/>
      <c r="E28" s="4"/>
      <c r="F28" s="4"/>
      <c r="G28" s="4"/>
      <c r="H28" s="4"/>
    </row>
    <row r="29" spans="1:8" ht="12.75">
      <c r="A29" s="1"/>
      <c r="B29" s="4"/>
      <c r="C29" s="2"/>
      <c r="D29" s="2"/>
      <c r="E29" s="4"/>
      <c r="F29" s="2"/>
      <c r="G29" s="2"/>
      <c r="H29" s="2"/>
    </row>
    <row r="30" spans="1:8" ht="15">
      <c r="A30" s="566" t="s">
        <v>1190</v>
      </c>
      <c r="B30" s="566"/>
      <c r="C30" s="566"/>
      <c r="D30" s="566"/>
      <c r="E30" s="566"/>
      <c r="F30" s="566"/>
      <c r="G30" s="566"/>
      <c r="H30" s="566"/>
    </row>
    <row r="31" spans="1:8" ht="17.25">
      <c r="A31" s="566" t="s">
        <v>726</v>
      </c>
      <c r="B31" s="566"/>
      <c r="C31" s="566"/>
      <c r="D31" s="566"/>
      <c r="E31" s="566"/>
      <c r="F31" s="566"/>
      <c r="G31" s="566"/>
      <c r="H31" s="566"/>
    </row>
    <row r="32" spans="1:8" ht="15" customHeight="1">
      <c r="A32" s="18"/>
      <c r="B32" s="18"/>
      <c r="C32" s="35"/>
      <c r="D32" s="35"/>
      <c r="E32" s="18"/>
      <c r="F32" s="34"/>
      <c r="G32" s="18"/>
      <c r="H32" s="18"/>
    </row>
    <row r="33" spans="1:8" s="15" customFormat="1" ht="15" customHeight="1">
      <c r="A33" s="567" t="s">
        <v>1057</v>
      </c>
      <c r="B33" s="570" t="s">
        <v>946</v>
      </c>
      <c r="C33" s="571"/>
      <c r="D33" s="574" t="s">
        <v>513</v>
      </c>
      <c r="E33" s="575" t="s">
        <v>197</v>
      </c>
      <c r="F33" s="575"/>
      <c r="G33" s="575"/>
      <c r="H33" s="576"/>
    </row>
    <row r="34" spans="1:8" s="15" customFormat="1" ht="15" customHeight="1">
      <c r="A34" s="568"/>
      <c r="B34" s="572"/>
      <c r="C34" s="573"/>
      <c r="D34" s="573"/>
      <c r="E34" s="573" t="s">
        <v>470</v>
      </c>
      <c r="F34" s="577" t="s">
        <v>477</v>
      </c>
      <c r="G34" s="577"/>
      <c r="H34" s="578"/>
    </row>
    <row r="35" spans="1:8" ht="12.75">
      <c r="A35" s="568"/>
      <c r="B35" s="572" t="s">
        <v>466</v>
      </c>
      <c r="C35" s="573" t="s">
        <v>887</v>
      </c>
      <c r="D35" s="573"/>
      <c r="E35" s="573"/>
      <c r="F35" s="573" t="s">
        <v>198</v>
      </c>
      <c r="G35" s="573" t="s">
        <v>199</v>
      </c>
      <c r="H35" s="579" t="s">
        <v>200</v>
      </c>
    </row>
    <row r="36" spans="1:8" ht="12.75">
      <c r="A36" s="568"/>
      <c r="B36" s="572"/>
      <c r="C36" s="573"/>
      <c r="D36" s="573"/>
      <c r="E36" s="573"/>
      <c r="F36" s="573"/>
      <c r="G36" s="573"/>
      <c r="H36" s="579"/>
    </row>
    <row r="37" spans="1:8" s="15" customFormat="1" ht="15" customHeight="1">
      <c r="A37" s="569"/>
      <c r="B37" s="94" t="s">
        <v>467</v>
      </c>
      <c r="C37" s="95" t="s">
        <v>476</v>
      </c>
      <c r="D37" s="564" t="s">
        <v>467</v>
      </c>
      <c r="E37" s="564"/>
      <c r="F37" s="564"/>
      <c r="G37" s="564"/>
      <c r="H37" s="565"/>
    </row>
    <row r="38" spans="1:8" ht="12.75">
      <c r="A38" s="20"/>
      <c r="B38" s="4"/>
      <c r="C38" s="3"/>
      <c r="D38" s="2"/>
      <c r="E38" s="4"/>
      <c r="F38" s="2"/>
      <c r="G38" s="2"/>
      <c r="H38" s="110"/>
    </row>
    <row r="39" spans="1:8" ht="19.5" customHeight="1">
      <c r="A39" s="21" t="s">
        <v>162</v>
      </c>
      <c r="B39" s="107">
        <v>234596.572</v>
      </c>
      <c r="C39" s="108">
        <v>10.286436936571</v>
      </c>
      <c r="D39" s="109">
        <v>4204.481</v>
      </c>
      <c r="E39" s="109">
        <v>227149.329</v>
      </c>
      <c r="F39" s="109">
        <v>58.408</v>
      </c>
      <c r="G39" s="109">
        <v>3317.834</v>
      </c>
      <c r="H39" s="109">
        <v>223773.087</v>
      </c>
    </row>
    <row r="40" spans="1:8" ht="19.5" customHeight="1">
      <c r="A40" s="21" t="s">
        <v>836</v>
      </c>
      <c r="B40" s="107">
        <v>204749.505</v>
      </c>
      <c r="C40" s="108">
        <v>8.977722278809</v>
      </c>
      <c r="D40" s="109">
        <v>1452.511</v>
      </c>
      <c r="E40" s="109">
        <v>189721.3</v>
      </c>
      <c r="F40" s="109">
        <v>1094.696</v>
      </c>
      <c r="G40" s="109">
        <v>4813.96</v>
      </c>
      <c r="H40" s="109">
        <v>183812.644</v>
      </c>
    </row>
    <row r="41" spans="1:8" ht="19.5" customHeight="1">
      <c r="A41" s="21" t="s">
        <v>351</v>
      </c>
      <c r="B41" s="107">
        <v>203321.908</v>
      </c>
      <c r="C41" s="108">
        <v>8.91512593997018</v>
      </c>
      <c r="D41" s="109">
        <v>30825.873</v>
      </c>
      <c r="E41" s="109">
        <v>129536.737</v>
      </c>
      <c r="F41" s="109">
        <v>863.666</v>
      </c>
      <c r="G41" s="109">
        <v>4153.855</v>
      </c>
      <c r="H41" s="109">
        <v>124519.216</v>
      </c>
    </row>
    <row r="42" spans="1:8" ht="19.5" customHeight="1">
      <c r="A42" s="21" t="s">
        <v>350</v>
      </c>
      <c r="B42" s="107">
        <v>170888.314</v>
      </c>
      <c r="C42" s="108">
        <v>7.49299893929369</v>
      </c>
      <c r="D42" s="109">
        <v>59727.501</v>
      </c>
      <c r="E42" s="109">
        <v>91180.989</v>
      </c>
      <c r="F42" s="109">
        <v>427.906</v>
      </c>
      <c r="G42" s="109">
        <v>3204.671</v>
      </c>
      <c r="H42" s="109">
        <v>87548.412</v>
      </c>
    </row>
    <row r="43" spans="1:8" ht="19.5" customHeight="1">
      <c r="A43" s="21" t="s">
        <v>373</v>
      </c>
      <c r="B43" s="107">
        <v>168609.577</v>
      </c>
      <c r="C43" s="108">
        <v>7.39308237083876</v>
      </c>
      <c r="D43" s="109">
        <v>11407.487</v>
      </c>
      <c r="E43" s="109">
        <v>135409.55</v>
      </c>
      <c r="F43" s="109">
        <v>1277.402</v>
      </c>
      <c r="G43" s="109">
        <v>8471.771</v>
      </c>
      <c r="H43" s="109">
        <v>125660.377</v>
      </c>
    </row>
    <row r="44" spans="1:8" ht="19.5" customHeight="1">
      <c r="A44" s="21" t="s">
        <v>374</v>
      </c>
      <c r="B44" s="107">
        <v>140573.473</v>
      </c>
      <c r="C44" s="108">
        <v>6.16377363335582</v>
      </c>
      <c r="D44" s="109">
        <v>9610.272</v>
      </c>
      <c r="E44" s="109">
        <v>109211.045</v>
      </c>
      <c r="F44" s="109">
        <v>3946.29</v>
      </c>
      <c r="G44" s="109">
        <v>4024.432</v>
      </c>
      <c r="H44" s="109">
        <v>101240.323</v>
      </c>
    </row>
    <row r="45" spans="1:8" ht="19.5" customHeight="1">
      <c r="A45" s="21" t="s">
        <v>479</v>
      </c>
      <c r="B45" s="107">
        <v>129655.104</v>
      </c>
      <c r="C45" s="108">
        <v>5.68503213593653</v>
      </c>
      <c r="D45" s="109">
        <v>20621.091</v>
      </c>
      <c r="E45" s="109">
        <v>82386.675</v>
      </c>
      <c r="F45" s="109">
        <v>1145.741</v>
      </c>
      <c r="G45" s="109">
        <v>4013.63</v>
      </c>
      <c r="H45" s="109">
        <v>77227.304</v>
      </c>
    </row>
    <row r="46" spans="1:8" ht="19.5" customHeight="1">
      <c r="A46" s="21" t="s">
        <v>349</v>
      </c>
      <c r="B46" s="107">
        <v>116375.26</v>
      </c>
      <c r="C46" s="108">
        <v>5.10274622839352</v>
      </c>
      <c r="D46" s="109">
        <v>9445.208</v>
      </c>
      <c r="E46" s="109">
        <v>91853.32</v>
      </c>
      <c r="F46" s="109">
        <v>1503.855</v>
      </c>
      <c r="G46" s="109">
        <v>1357.405</v>
      </c>
      <c r="H46" s="109">
        <v>88992.06</v>
      </c>
    </row>
    <row r="47" spans="1:8" ht="19.5" customHeight="1">
      <c r="A47" s="21" t="s">
        <v>358</v>
      </c>
      <c r="B47" s="107">
        <v>101602.46</v>
      </c>
      <c r="C47" s="108">
        <v>4.45499816335966</v>
      </c>
      <c r="D47" s="109">
        <v>25120.371</v>
      </c>
      <c r="E47" s="109">
        <v>65588.151</v>
      </c>
      <c r="F47" s="109">
        <v>531.694</v>
      </c>
      <c r="G47" s="109">
        <v>2776.169</v>
      </c>
      <c r="H47" s="109">
        <v>62280.288</v>
      </c>
    </row>
    <row r="48" spans="1:8" ht="19.5" customHeight="1">
      <c r="A48" s="21" t="s">
        <v>440</v>
      </c>
      <c r="B48" s="107">
        <v>95537.503</v>
      </c>
      <c r="C48" s="108">
        <v>4.18906589857144</v>
      </c>
      <c r="D48" s="109">
        <v>71.726</v>
      </c>
      <c r="E48" s="109">
        <v>87014.401</v>
      </c>
      <c r="F48" s="98">
        <v>805.923</v>
      </c>
      <c r="G48" s="109">
        <v>3163.805</v>
      </c>
      <c r="H48" s="109">
        <v>83044.673</v>
      </c>
    </row>
    <row r="49" spans="1:8" ht="19.5" customHeight="1">
      <c r="A49" s="21" t="s">
        <v>355</v>
      </c>
      <c r="B49" s="107">
        <v>75814.24</v>
      </c>
      <c r="C49" s="108">
        <v>3.32425317218214</v>
      </c>
      <c r="D49" s="109">
        <v>28362.032</v>
      </c>
      <c r="E49" s="109">
        <v>40662.265</v>
      </c>
      <c r="F49" s="109">
        <v>73.279</v>
      </c>
      <c r="G49" s="109">
        <v>1844.075</v>
      </c>
      <c r="H49" s="109">
        <v>38744.911</v>
      </c>
    </row>
    <row r="50" spans="1:8" ht="19.5" customHeight="1">
      <c r="A50" s="21" t="s">
        <v>365</v>
      </c>
      <c r="B50" s="107">
        <v>46304.506</v>
      </c>
      <c r="C50" s="108">
        <v>2.03032967100675</v>
      </c>
      <c r="D50" s="109">
        <v>1615.416</v>
      </c>
      <c r="E50" s="109">
        <v>43176.957</v>
      </c>
      <c r="F50" s="109">
        <v>357.995</v>
      </c>
      <c r="G50" s="109">
        <v>1137.166</v>
      </c>
      <c r="H50" s="109">
        <v>41681.796</v>
      </c>
    </row>
    <row r="51" spans="1:8" ht="19.5" customHeight="1">
      <c r="A51" s="21" t="s">
        <v>908</v>
      </c>
      <c r="B51" s="107">
        <v>44131.762</v>
      </c>
      <c r="C51" s="108">
        <v>1.93506061423932</v>
      </c>
      <c r="D51" s="109">
        <v>82.184</v>
      </c>
      <c r="E51" s="109">
        <v>40150.667</v>
      </c>
      <c r="F51" s="414" t="s">
        <v>1193</v>
      </c>
      <c r="G51" s="109">
        <v>0</v>
      </c>
      <c r="H51" s="109">
        <v>40150.667</v>
      </c>
    </row>
    <row r="52" spans="1:8" ht="19.5" customHeight="1">
      <c r="A52" s="21" t="s">
        <v>375</v>
      </c>
      <c r="B52" s="107">
        <v>38885.008</v>
      </c>
      <c r="C52" s="108">
        <v>1.70500437904974</v>
      </c>
      <c r="D52" s="98">
        <v>12.678</v>
      </c>
      <c r="E52" s="109">
        <v>32003.233</v>
      </c>
      <c r="F52" s="414" t="s">
        <v>1193</v>
      </c>
      <c r="G52" s="109">
        <v>315.19</v>
      </c>
      <c r="H52" s="109">
        <v>31688.043</v>
      </c>
    </row>
    <row r="53" spans="1:8" ht="19.5" customHeight="1">
      <c r="A53" s="21" t="s">
        <v>376</v>
      </c>
      <c r="B53" s="107">
        <v>37231.016</v>
      </c>
      <c r="C53" s="108">
        <v>1.63248122043516</v>
      </c>
      <c r="D53" s="109">
        <v>3288.753</v>
      </c>
      <c r="E53" s="109">
        <v>28861.621</v>
      </c>
      <c r="F53" s="109">
        <v>204.924</v>
      </c>
      <c r="G53" s="109">
        <v>881.806</v>
      </c>
      <c r="H53" s="109">
        <v>27774.891</v>
      </c>
    </row>
    <row r="54" spans="1:8" ht="12.75">
      <c r="A54" s="1"/>
      <c r="B54" s="4"/>
      <c r="C54" s="22"/>
      <c r="D54" s="4"/>
      <c r="E54" s="4"/>
      <c r="F54" s="4"/>
      <c r="G54" s="4"/>
      <c r="H54" s="30"/>
    </row>
    <row r="55" spans="1:8" ht="12.75">
      <c r="A55" t="s">
        <v>830</v>
      </c>
      <c r="H55" s="29"/>
    </row>
    <row r="56" spans="1:8" ht="31.5" customHeight="1">
      <c r="A56" s="517" t="s">
        <v>1227</v>
      </c>
      <c r="B56" s="517"/>
      <c r="C56" s="517"/>
      <c r="D56" s="517"/>
      <c r="E56" s="517"/>
      <c r="F56" s="517"/>
      <c r="G56" s="517"/>
      <c r="H56" s="517"/>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66" t="s">
        <v>1191</v>
      </c>
      <c r="B1" s="566"/>
      <c r="C1" s="566"/>
      <c r="D1" s="566"/>
      <c r="E1" s="566"/>
      <c r="F1" s="566"/>
      <c r="G1" s="566"/>
      <c r="H1" s="566"/>
    </row>
    <row r="2" spans="1:8" ht="17.25">
      <c r="A2" s="566" t="s">
        <v>726</v>
      </c>
      <c r="B2" s="566"/>
      <c r="C2" s="566"/>
      <c r="D2" s="566"/>
      <c r="E2" s="566"/>
      <c r="F2" s="566"/>
      <c r="G2" s="566"/>
      <c r="H2" s="566"/>
    </row>
    <row r="3" spans="1:8" ht="15" customHeight="1">
      <c r="A3" s="18"/>
      <c r="B3" s="18"/>
      <c r="C3" s="35"/>
      <c r="D3" s="35"/>
      <c r="E3" s="18"/>
      <c r="F3" s="34"/>
      <c r="G3" s="18"/>
      <c r="H3" s="18"/>
    </row>
    <row r="4" spans="1:8" s="15" customFormat="1" ht="15" customHeight="1">
      <c r="A4" s="567" t="s">
        <v>1056</v>
      </c>
      <c r="B4" s="570" t="s">
        <v>945</v>
      </c>
      <c r="C4" s="571"/>
      <c r="D4" s="574" t="s">
        <v>513</v>
      </c>
      <c r="E4" s="575" t="s">
        <v>197</v>
      </c>
      <c r="F4" s="575"/>
      <c r="G4" s="575"/>
      <c r="H4" s="576"/>
    </row>
    <row r="5" spans="1:8" s="15" customFormat="1" ht="15" customHeight="1">
      <c r="A5" s="568"/>
      <c r="B5" s="572"/>
      <c r="C5" s="573"/>
      <c r="D5" s="573"/>
      <c r="E5" s="573" t="s">
        <v>470</v>
      </c>
      <c r="F5" s="577" t="s">
        <v>477</v>
      </c>
      <c r="G5" s="577"/>
      <c r="H5" s="578"/>
    </row>
    <row r="6" spans="1:8" ht="12.75">
      <c r="A6" s="568"/>
      <c r="B6" s="572" t="s">
        <v>466</v>
      </c>
      <c r="C6" s="573" t="s">
        <v>887</v>
      </c>
      <c r="D6" s="573"/>
      <c r="E6" s="573"/>
      <c r="F6" s="573" t="s">
        <v>198</v>
      </c>
      <c r="G6" s="573" t="s">
        <v>199</v>
      </c>
      <c r="H6" s="579" t="s">
        <v>200</v>
      </c>
    </row>
    <row r="7" spans="1:8" ht="12.75">
      <c r="A7" s="568"/>
      <c r="B7" s="572"/>
      <c r="C7" s="573"/>
      <c r="D7" s="573"/>
      <c r="E7" s="573"/>
      <c r="F7" s="573"/>
      <c r="G7" s="573"/>
      <c r="H7" s="579"/>
    </row>
    <row r="8" spans="1:8" s="15" customFormat="1" ht="15" customHeight="1">
      <c r="A8" s="569"/>
      <c r="B8" s="94" t="s">
        <v>467</v>
      </c>
      <c r="C8" s="95" t="s">
        <v>476</v>
      </c>
      <c r="D8" s="564" t="s">
        <v>467</v>
      </c>
      <c r="E8" s="564"/>
      <c r="F8" s="564"/>
      <c r="G8" s="564"/>
      <c r="H8" s="565"/>
    </row>
    <row r="9" spans="1:8" ht="12.75">
      <c r="A9" s="20"/>
      <c r="B9" s="4"/>
      <c r="C9" s="3"/>
      <c r="D9" s="2"/>
      <c r="E9" s="4"/>
      <c r="F9" s="2"/>
      <c r="G9" s="2"/>
      <c r="H9" s="2"/>
    </row>
    <row r="10" spans="1:8" ht="19.5" customHeight="1">
      <c r="A10" s="21" t="s">
        <v>440</v>
      </c>
      <c r="B10" s="98">
        <v>502555.876</v>
      </c>
      <c r="C10" s="57">
        <v>7.4387435746981</v>
      </c>
      <c r="D10" s="98">
        <v>4720.075</v>
      </c>
      <c r="E10" s="98">
        <v>497685.071</v>
      </c>
      <c r="F10" s="98">
        <v>4054.66</v>
      </c>
      <c r="G10" s="98">
        <v>16225.017</v>
      </c>
      <c r="H10" s="98">
        <v>477405.394</v>
      </c>
    </row>
    <row r="11" spans="1:8" ht="19.5" customHeight="1">
      <c r="A11" s="21" t="s">
        <v>376</v>
      </c>
      <c r="B11" s="98">
        <v>492613.177</v>
      </c>
      <c r="C11" s="57">
        <v>7.29157349504429</v>
      </c>
      <c r="D11" s="98">
        <v>8466.623</v>
      </c>
      <c r="E11" s="98">
        <v>469801.896</v>
      </c>
      <c r="F11" s="98">
        <v>488.951</v>
      </c>
      <c r="G11" s="98">
        <v>3048.962</v>
      </c>
      <c r="H11" s="98">
        <v>466263.983</v>
      </c>
    </row>
    <row r="12" spans="1:8" ht="19.5" customHeight="1">
      <c r="A12" s="21" t="s">
        <v>349</v>
      </c>
      <c r="B12" s="98">
        <v>479589.459</v>
      </c>
      <c r="C12" s="57">
        <v>7.09879871473075</v>
      </c>
      <c r="D12" s="98">
        <v>62043.51</v>
      </c>
      <c r="E12" s="98">
        <v>385422.153</v>
      </c>
      <c r="F12" s="98">
        <v>1077.383</v>
      </c>
      <c r="G12" s="98">
        <v>14830.087</v>
      </c>
      <c r="H12" s="98">
        <v>369514.683</v>
      </c>
    </row>
    <row r="13" spans="1:8" ht="19.5" customHeight="1">
      <c r="A13" s="21" t="s">
        <v>836</v>
      </c>
      <c r="B13" s="98">
        <v>440337.382</v>
      </c>
      <c r="C13" s="57">
        <v>6.5177963834053</v>
      </c>
      <c r="D13" s="98">
        <v>32948.221</v>
      </c>
      <c r="E13" s="98">
        <v>364331.993</v>
      </c>
      <c r="F13" s="98">
        <v>1118.994</v>
      </c>
      <c r="G13" s="98">
        <v>9605.78</v>
      </c>
      <c r="H13" s="98">
        <v>353607.219</v>
      </c>
    </row>
    <row r="14" spans="1:8" ht="19.5" customHeight="1">
      <c r="A14" s="21" t="s">
        <v>162</v>
      </c>
      <c r="B14" s="98">
        <v>389411.589</v>
      </c>
      <c r="C14" s="57">
        <v>5.76400176363021</v>
      </c>
      <c r="D14" s="98">
        <v>7605.151</v>
      </c>
      <c r="E14" s="98">
        <v>381801.188</v>
      </c>
      <c r="F14" s="98">
        <v>1546.048</v>
      </c>
      <c r="G14" s="98">
        <v>12574.217</v>
      </c>
      <c r="H14" s="98">
        <v>367680.923</v>
      </c>
    </row>
    <row r="15" spans="1:8" ht="19.5" customHeight="1">
      <c r="A15" s="21" t="s">
        <v>479</v>
      </c>
      <c r="B15" s="98">
        <v>372852.55</v>
      </c>
      <c r="C15" s="57">
        <v>5.51889778445711</v>
      </c>
      <c r="D15" s="98">
        <v>36943.155</v>
      </c>
      <c r="E15" s="98">
        <v>300386.976</v>
      </c>
      <c r="F15" s="98">
        <v>1633.33</v>
      </c>
      <c r="G15" s="98">
        <v>18637.737</v>
      </c>
      <c r="H15" s="98">
        <v>280115.909</v>
      </c>
    </row>
    <row r="16" spans="1:8" ht="19.5" customHeight="1">
      <c r="A16" s="21" t="s">
        <v>351</v>
      </c>
      <c r="B16" s="98">
        <v>354094.472</v>
      </c>
      <c r="C16" s="57">
        <v>5.24124401726449</v>
      </c>
      <c r="D16" s="98">
        <v>53774.418</v>
      </c>
      <c r="E16" s="98">
        <v>276079.252</v>
      </c>
      <c r="F16" s="98">
        <v>8383.138</v>
      </c>
      <c r="G16" s="98">
        <v>41377.962</v>
      </c>
      <c r="H16" s="98">
        <v>226318.152</v>
      </c>
    </row>
    <row r="17" spans="1:8" ht="19.5" customHeight="1">
      <c r="A17" s="21" t="s">
        <v>373</v>
      </c>
      <c r="B17" s="98">
        <v>344002.378</v>
      </c>
      <c r="C17" s="57">
        <v>5.09186261912967</v>
      </c>
      <c r="D17" s="98">
        <v>30161.453</v>
      </c>
      <c r="E17" s="98">
        <v>288511.596</v>
      </c>
      <c r="F17" s="98">
        <v>1247.682</v>
      </c>
      <c r="G17" s="98">
        <v>17836.984</v>
      </c>
      <c r="H17" s="98">
        <v>269426.93</v>
      </c>
    </row>
    <row r="18" spans="1:8" ht="19.5" customHeight="1">
      <c r="A18" s="21" t="s">
        <v>355</v>
      </c>
      <c r="B18" s="98">
        <v>324273.088</v>
      </c>
      <c r="C18" s="57">
        <v>4.7998331429469</v>
      </c>
      <c r="D18" s="98">
        <v>21993.6</v>
      </c>
      <c r="E18" s="98">
        <v>291403.73</v>
      </c>
      <c r="F18" s="98">
        <v>153.624</v>
      </c>
      <c r="G18" s="98">
        <v>2543.32</v>
      </c>
      <c r="H18" s="98">
        <v>288706.786</v>
      </c>
    </row>
    <row r="19" spans="1:8" ht="19.5" customHeight="1">
      <c r="A19" s="21" t="s">
        <v>374</v>
      </c>
      <c r="B19" s="98">
        <v>315629.294</v>
      </c>
      <c r="C19" s="57">
        <v>4.67188922636136</v>
      </c>
      <c r="D19" s="98">
        <v>12643.138</v>
      </c>
      <c r="E19" s="98">
        <v>280839.137</v>
      </c>
      <c r="F19" s="98">
        <v>741.114</v>
      </c>
      <c r="G19" s="98">
        <v>9431.971</v>
      </c>
      <c r="H19" s="98">
        <v>270666.052</v>
      </c>
    </row>
    <row r="20" spans="1:8" ht="19.5" customHeight="1">
      <c r="A20" s="21" t="s">
        <v>350</v>
      </c>
      <c r="B20" s="98">
        <v>292984.92</v>
      </c>
      <c r="C20" s="57">
        <v>4.33671119016711</v>
      </c>
      <c r="D20" s="98">
        <v>44424.899</v>
      </c>
      <c r="E20" s="98">
        <v>223610.801</v>
      </c>
      <c r="F20" s="98">
        <v>1940.759</v>
      </c>
      <c r="G20" s="98">
        <v>9425.162</v>
      </c>
      <c r="H20" s="98">
        <v>212244.88</v>
      </c>
    </row>
    <row r="21" spans="1:8" ht="19.5" customHeight="1">
      <c r="A21" s="21" t="s">
        <v>365</v>
      </c>
      <c r="B21" s="98">
        <v>217518.322</v>
      </c>
      <c r="C21" s="57">
        <v>3.21966789650393</v>
      </c>
      <c r="D21" s="98">
        <v>11179.971</v>
      </c>
      <c r="E21" s="98">
        <v>206233.851</v>
      </c>
      <c r="F21" s="98">
        <v>2533.327</v>
      </c>
      <c r="G21" s="98">
        <v>9963.241</v>
      </c>
      <c r="H21" s="98">
        <v>193737.283</v>
      </c>
    </row>
    <row r="22" spans="1:8" ht="19.5" customHeight="1">
      <c r="A22" s="21" t="s">
        <v>358</v>
      </c>
      <c r="B22" s="98">
        <v>181121.194</v>
      </c>
      <c r="C22" s="57">
        <v>2.68092401750994</v>
      </c>
      <c r="D22" s="98">
        <v>24397.71</v>
      </c>
      <c r="E22" s="98">
        <v>144669.303</v>
      </c>
      <c r="F22" s="98">
        <v>2801.336</v>
      </c>
      <c r="G22" s="98">
        <v>22156.144</v>
      </c>
      <c r="H22" s="98">
        <v>119711.823</v>
      </c>
    </row>
    <row r="23" spans="1:8" ht="19.5" customHeight="1">
      <c r="A23" s="21" t="s">
        <v>375</v>
      </c>
      <c r="B23" s="98">
        <v>120313.786</v>
      </c>
      <c r="C23" s="57">
        <v>1.78086347269194</v>
      </c>
      <c r="D23" s="98">
        <v>5082.771</v>
      </c>
      <c r="E23" s="98">
        <v>107002.126</v>
      </c>
      <c r="F23" s="98">
        <v>2.125</v>
      </c>
      <c r="G23" s="98">
        <v>2855.527</v>
      </c>
      <c r="H23" s="98">
        <v>104144.474</v>
      </c>
    </row>
    <row r="24" spans="1:9" ht="19.5" customHeight="1">
      <c r="A24" s="21" t="s">
        <v>835</v>
      </c>
      <c r="B24" s="98">
        <v>112822.559</v>
      </c>
      <c r="C24" s="57">
        <v>1.66997964986932</v>
      </c>
      <c r="D24" s="98">
        <v>12472.571</v>
      </c>
      <c r="E24" s="98">
        <v>100349.988</v>
      </c>
      <c r="F24" s="98">
        <v>2815.185</v>
      </c>
      <c r="G24" s="98">
        <v>3848.61</v>
      </c>
      <c r="H24" s="98">
        <v>93686.193</v>
      </c>
      <c r="I24" s="384"/>
    </row>
    <row r="25" spans="1:8" ht="12.75">
      <c r="A25" s="1"/>
      <c r="B25" s="4"/>
      <c r="C25" s="22"/>
      <c r="D25" s="4"/>
      <c r="E25" s="4"/>
      <c r="F25" s="4"/>
      <c r="G25" s="4"/>
      <c r="H25" s="4"/>
    </row>
    <row r="26" spans="1:8" ht="12.75">
      <c r="A26" s="1"/>
      <c r="B26" s="4"/>
      <c r="C26" s="22"/>
      <c r="D26" s="4"/>
      <c r="E26" s="4"/>
      <c r="F26" s="4"/>
      <c r="G26" s="4"/>
      <c r="H26" s="4"/>
    </row>
    <row r="27" spans="1:8" ht="12.75">
      <c r="A27" s="1"/>
      <c r="B27" s="4"/>
      <c r="C27" s="22"/>
      <c r="D27" s="4"/>
      <c r="E27" s="4"/>
      <c r="F27" s="4"/>
      <c r="G27" s="4"/>
      <c r="H27" s="4"/>
    </row>
    <row r="28" spans="1:8" ht="12.75">
      <c r="A28" s="1"/>
      <c r="B28" s="4"/>
      <c r="C28" s="22"/>
      <c r="D28" s="4"/>
      <c r="E28" s="4"/>
      <c r="F28" s="4"/>
      <c r="G28" s="4"/>
      <c r="H28" s="4"/>
    </row>
    <row r="29" spans="1:8" ht="12.75">
      <c r="A29" s="1"/>
      <c r="B29" s="4"/>
      <c r="C29" s="2"/>
      <c r="D29" s="2"/>
      <c r="E29" s="4"/>
      <c r="F29" s="2"/>
      <c r="G29" s="2"/>
      <c r="H29" s="2"/>
    </row>
    <row r="30" spans="1:8" ht="15">
      <c r="A30" s="566" t="s">
        <v>1192</v>
      </c>
      <c r="B30" s="566"/>
      <c r="C30" s="566"/>
      <c r="D30" s="566"/>
      <c r="E30" s="566"/>
      <c r="F30" s="566"/>
      <c r="G30" s="566"/>
      <c r="H30" s="566"/>
    </row>
    <row r="31" spans="1:8" ht="17.25">
      <c r="A31" s="566" t="s">
        <v>726</v>
      </c>
      <c r="B31" s="566"/>
      <c r="C31" s="566"/>
      <c r="D31" s="566"/>
      <c r="E31" s="566"/>
      <c r="F31" s="566"/>
      <c r="G31" s="566"/>
      <c r="H31" s="566"/>
    </row>
    <row r="32" spans="1:8" ht="15" customHeight="1">
      <c r="A32" s="18"/>
      <c r="B32" s="18"/>
      <c r="C32" s="35"/>
      <c r="D32" s="35"/>
      <c r="E32" s="18"/>
      <c r="F32" s="34"/>
      <c r="G32" s="18"/>
      <c r="H32" s="18"/>
    </row>
    <row r="33" spans="1:8" s="15" customFormat="1" ht="15" customHeight="1">
      <c r="A33" s="567" t="s">
        <v>1057</v>
      </c>
      <c r="B33" s="570" t="s">
        <v>947</v>
      </c>
      <c r="C33" s="571"/>
      <c r="D33" s="574" t="s">
        <v>513</v>
      </c>
      <c r="E33" s="575" t="s">
        <v>197</v>
      </c>
      <c r="F33" s="575"/>
      <c r="G33" s="575"/>
      <c r="H33" s="576"/>
    </row>
    <row r="34" spans="1:8" s="15" customFormat="1" ht="15" customHeight="1">
      <c r="A34" s="568"/>
      <c r="B34" s="572"/>
      <c r="C34" s="573"/>
      <c r="D34" s="573"/>
      <c r="E34" s="573" t="s">
        <v>470</v>
      </c>
      <c r="F34" s="577" t="s">
        <v>477</v>
      </c>
      <c r="G34" s="577"/>
      <c r="H34" s="578"/>
    </row>
    <row r="35" spans="1:8" ht="12.75">
      <c r="A35" s="568"/>
      <c r="B35" s="572" t="s">
        <v>466</v>
      </c>
      <c r="C35" s="573" t="s">
        <v>887</v>
      </c>
      <c r="D35" s="573"/>
      <c r="E35" s="573"/>
      <c r="F35" s="573" t="s">
        <v>198</v>
      </c>
      <c r="G35" s="573" t="s">
        <v>199</v>
      </c>
      <c r="H35" s="579" t="s">
        <v>200</v>
      </c>
    </row>
    <row r="36" spans="1:8" ht="12.75">
      <c r="A36" s="568"/>
      <c r="B36" s="572"/>
      <c r="C36" s="573"/>
      <c r="D36" s="573"/>
      <c r="E36" s="573"/>
      <c r="F36" s="573"/>
      <c r="G36" s="573"/>
      <c r="H36" s="579"/>
    </row>
    <row r="37" spans="1:8" s="15" customFormat="1" ht="15" customHeight="1">
      <c r="A37" s="569"/>
      <c r="B37" s="94" t="s">
        <v>467</v>
      </c>
      <c r="C37" s="95" t="s">
        <v>476</v>
      </c>
      <c r="D37" s="564" t="s">
        <v>467</v>
      </c>
      <c r="E37" s="564"/>
      <c r="F37" s="564"/>
      <c r="G37" s="564"/>
      <c r="H37" s="565"/>
    </row>
    <row r="38" spans="1:8" ht="12.75">
      <c r="A38" s="20"/>
      <c r="B38" s="4"/>
      <c r="C38" s="3"/>
      <c r="D38" s="2"/>
      <c r="E38" s="4"/>
      <c r="F38" s="2"/>
      <c r="G38" s="2"/>
      <c r="H38" s="110"/>
    </row>
    <row r="39" spans="1:8" ht="19.5" customHeight="1">
      <c r="A39" s="21" t="s">
        <v>162</v>
      </c>
      <c r="B39" s="98">
        <v>503097.013</v>
      </c>
      <c r="C39" s="57">
        <v>11.0555409429707</v>
      </c>
      <c r="D39" s="98">
        <v>8905.191</v>
      </c>
      <c r="E39" s="98">
        <v>488233.164</v>
      </c>
      <c r="F39" s="98">
        <v>180.211</v>
      </c>
      <c r="G39" s="98">
        <v>7222.993</v>
      </c>
      <c r="H39" s="98">
        <v>480829.96</v>
      </c>
    </row>
    <row r="40" spans="1:8" ht="19.5" customHeight="1">
      <c r="A40" s="21" t="s">
        <v>351</v>
      </c>
      <c r="B40" s="98">
        <v>401221.005</v>
      </c>
      <c r="C40" s="57">
        <v>8.81681889046986</v>
      </c>
      <c r="D40" s="98">
        <v>70707.497</v>
      </c>
      <c r="E40" s="98">
        <v>259918.174</v>
      </c>
      <c r="F40" s="98">
        <v>1574.949</v>
      </c>
      <c r="G40" s="98">
        <v>8332.021</v>
      </c>
      <c r="H40" s="98">
        <v>250011.204</v>
      </c>
    </row>
    <row r="41" spans="1:8" ht="19.5" customHeight="1">
      <c r="A41" s="21" t="s">
        <v>836</v>
      </c>
      <c r="B41" s="98">
        <v>398608.344</v>
      </c>
      <c r="C41" s="57">
        <v>8.75940574765797</v>
      </c>
      <c r="D41" s="98">
        <v>4880.594</v>
      </c>
      <c r="E41" s="98">
        <v>369683.259</v>
      </c>
      <c r="F41" s="98">
        <v>2271.511</v>
      </c>
      <c r="G41" s="98">
        <v>9518.031</v>
      </c>
      <c r="H41" s="98">
        <v>357893.717</v>
      </c>
    </row>
    <row r="42" spans="1:8" ht="19.5" customHeight="1">
      <c r="A42" s="21" t="s">
        <v>350</v>
      </c>
      <c r="B42" s="98">
        <v>350057.299</v>
      </c>
      <c r="C42" s="57">
        <v>7.69249806991051</v>
      </c>
      <c r="D42" s="98">
        <v>131590.423</v>
      </c>
      <c r="E42" s="98">
        <v>185112.189</v>
      </c>
      <c r="F42" s="98">
        <v>1236.726</v>
      </c>
      <c r="G42" s="98">
        <v>10341.287</v>
      </c>
      <c r="H42" s="98">
        <v>173534.176</v>
      </c>
    </row>
    <row r="43" spans="1:8" ht="19.5" customHeight="1">
      <c r="A43" s="21" t="s">
        <v>373</v>
      </c>
      <c r="B43" s="98">
        <v>324220.566</v>
      </c>
      <c r="C43" s="57">
        <v>7.1247366796951</v>
      </c>
      <c r="D43" s="98">
        <v>20201.102</v>
      </c>
      <c r="E43" s="98">
        <v>267047.029</v>
      </c>
      <c r="F43" s="98">
        <v>2673.407</v>
      </c>
      <c r="G43" s="98">
        <v>17231.701</v>
      </c>
      <c r="H43" s="98">
        <v>247141.921</v>
      </c>
    </row>
    <row r="44" spans="1:8" ht="19.5" customHeight="1">
      <c r="A44" s="21" t="s">
        <v>374</v>
      </c>
      <c r="B44" s="98">
        <v>264248.478</v>
      </c>
      <c r="C44" s="57">
        <v>5.80685194337796</v>
      </c>
      <c r="D44" s="98">
        <v>15989.9</v>
      </c>
      <c r="E44" s="98">
        <v>212018.474</v>
      </c>
      <c r="F44" s="98">
        <v>7249.433</v>
      </c>
      <c r="G44" s="98">
        <v>17369.197</v>
      </c>
      <c r="H44" s="98">
        <v>187399.844</v>
      </c>
    </row>
    <row r="45" spans="1:8" ht="19.5" customHeight="1">
      <c r="A45" s="21" t="s">
        <v>479</v>
      </c>
      <c r="B45" s="98">
        <v>260606.578</v>
      </c>
      <c r="C45" s="57">
        <v>5.72682130610561</v>
      </c>
      <c r="D45" s="98">
        <v>42948.383</v>
      </c>
      <c r="E45" s="98">
        <v>172083.013</v>
      </c>
      <c r="F45" s="98">
        <v>1739.641</v>
      </c>
      <c r="G45" s="98">
        <v>8853.743</v>
      </c>
      <c r="H45" s="98">
        <v>161489.629</v>
      </c>
    </row>
    <row r="46" spans="1:8" ht="19.5" customHeight="1">
      <c r="A46" s="21" t="s">
        <v>349</v>
      </c>
      <c r="B46" s="98">
        <v>241557.141</v>
      </c>
      <c r="C46" s="57">
        <v>5.308210530744</v>
      </c>
      <c r="D46" s="98">
        <v>25466.981</v>
      </c>
      <c r="E46" s="98">
        <v>189885.595</v>
      </c>
      <c r="F46" s="98">
        <v>3179.838</v>
      </c>
      <c r="G46" s="98">
        <v>3284.996</v>
      </c>
      <c r="H46" s="98">
        <v>183420.761</v>
      </c>
    </row>
    <row r="47" spans="1:8" ht="19.5" customHeight="1">
      <c r="A47" s="21" t="s">
        <v>358</v>
      </c>
      <c r="B47" s="98">
        <v>204601.517</v>
      </c>
      <c r="C47" s="57">
        <v>4.49611186259899</v>
      </c>
      <c r="D47" s="98">
        <v>48843.081</v>
      </c>
      <c r="E47" s="98">
        <v>137450.229</v>
      </c>
      <c r="F47" s="98">
        <v>3036.376</v>
      </c>
      <c r="G47" s="98">
        <v>5408.441</v>
      </c>
      <c r="H47" s="98">
        <v>129005.412</v>
      </c>
    </row>
    <row r="48" spans="1:8" ht="19.5" customHeight="1">
      <c r="A48" s="21" t="s">
        <v>440</v>
      </c>
      <c r="B48" s="98">
        <v>178263.728</v>
      </c>
      <c r="C48" s="57">
        <v>3.91733978263671</v>
      </c>
      <c r="D48" s="98">
        <v>556.683</v>
      </c>
      <c r="E48" s="98">
        <v>161235.873</v>
      </c>
      <c r="F48" s="98">
        <v>1150.703</v>
      </c>
      <c r="G48" s="98">
        <v>7017.257</v>
      </c>
      <c r="H48" s="98">
        <v>153067.913</v>
      </c>
    </row>
    <row r="49" spans="1:8" ht="19.5" customHeight="1">
      <c r="A49" s="21" t="s">
        <v>355</v>
      </c>
      <c r="B49" s="98">
        <v>153676.235</v>
      </c>
      <c r="C49" s="57">
        <v>3.37703040189605</v>
      </c>
      <c r="D49" s="98">
        <v>63632.539</v>
      </c>
      <c r="E49" s="98">
        <v>78470.043</v>
      </c>
      <c r="F49" s="98">
        <v>176.703</v>
      </c>
      <c r="G49" s="98">
        <v>2351.129</v>
      </c>
      <c r="H49" s="98">
        <v>75942.211</v>
      </c>
    </row>
    <row r="50" spans="1:8" ht="19.5" customHeight="1">
      <c r="A50" s="21" t="s">
        <v>908</v>
      </c>
      <c r="B50" s="98">
        <v>90370.429</v>
      </c>
      <c r="C50" s="57">
        <v>1.98588731800586</v>
      </c>
      <c r="D50" s="98">
        <v>121.881</v>
      </c>
      <c r="E50" s="98">
        <v>83880.962</v>
      </c>
      <c r="F50" s="413" t="s">
        <v>1193</v>
      </c>
      <c r="G50" s="98">
        <v>35.424</v>
      </c>
      <c r="H50" s="98">
        <v>83845.538</v>
      </c>
    </row>
    <row r="51" spans="1:8" ht="19.5" customHeight="1">
      <c r="A51" s="21" t="s">
        <v>365</v>
      </c>
      <c r="B51" s="98">
        <v>86210.133</v>
      </c>
      <c r="C51" s="57">
        <v>1.89446494503527</v>
      </c>
      <c r="D51" s="98">
        <v>2923.639</v>
      </c>
      <c r="E51" s="98">
        <v>80294.903</v>
      </c>
      <c r="F51" s="98">
        <v>749.363</v>
      </c>
      <c r="G51" s="98">
        <v>2976.567</v>
      </c>
      <c r="H51" s="98">
        <v>76568.973</v>
      </c>
    </row>
    <row r="52" spans="1:8" ht="19.5" customHeight="1">
      <c r="A52" s="21" t="s">
        <v>375</v>
      </c>
      <c r="B52" s="98">
        <v>78185.17</v>
      </c>
      <c r="C52" s="57">
        <v>1.71811663701555</v>
      </c>
      <c r="D52" s="98">
        <v>368.997</v>
      </c>
      <c r="E52" s="98">
        <v>66140.046</v>
      </c>
      <c r="F52" s="413" t="s">
        <v>1193</v>
      </c>
      <c r="G52" s="98">
        <v>1742.167</v>
      </c>
      <c r="H52" s="98">
        <v>64397.879</v>
      </c>
    </row>
    <row r="53" spans="1:8" ht="19.5" customHeight="1">
      <c r="A53" s="21" t="s">
        <v>376</v>
      </c>
      <c r="B53" s="98">
        <v>76232.894</v>
      </c>
      <c r="C53" s="57">
        <v>1.67521543368445</v>
      </c>
      <c r="D53" s="98">
        <v>6842.456</v>
      </c>
      <c r="E53" s="98">
        <v>60798.087</v>
      </c>
      <c r="F53" s="98">
        <v>296.709</v>
      </c>
      <c r="G53" s="98">
        <v>1674.922</v>
      </c>
      <c r="H53" s="98">
        <v>58826.456</v>
      </c>
    </row>
    <row r="54" spans="1:8" ht="12.75">
      <c r="A54" s="1"/>
      <c r="B54" s="4"/>
      <c r="C54" s="22"/>
      <c r="D54" s="4"/>
      <c r="E54" s="4"/>
      <c r="F54" s="4"/>
      <c r="G54" s="4"/>
      <c r="H54" s="30"/>
    </row>
    <row r="55" spans="1:8" ht="12.75">
      <c r="A55" t="s">
        <v>830</v>
      </c>
      <c r="H55" s="29"/>
    </row>
    <row r="56" spans="1:8" ht="31.5" customHeight="1">
      <c r="A56" s="517" t="s">
        <v>1227</v>
      </c>
      <c r="B56" s="517"/>
      <c r="C56" s="517"/>
      <c r="D56" s="517"/>
      <c r="E56" s="517"/>
      <c r="F56" s="517"/>
      <c r="G56" s="517"/>
      <c r="H56" s="517"/>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2"/>
  <sheetViews>
    <sheetView workbookViewId="0" topLeftCell="A1">
      <selection activeCell="A2" sqref="A2"/>
    </sheetView>
  </sheetViews>
  <sheetFormatPr defaultColWidth="11.421875" defaultRowHeight="12.75"/>
  <cols>
    <col min="1" max="1" width="21.140625" style="167" customWidth="1"/>
    <col min="2" max="3" width="12.00390625" style="167" customWidth="1"/>
    <col min="4" max="4" width="12.28125" style="167" customWidth="1"/>
    <col min="5" max="6" width="11.28125" style="167" customWidth="1"/>
    <col min="7" max="7" width="12.00390625" style="167" customWidth="1"/>
    <col min="8" max="8" width="12.57421875" style="167" hidden="1" customWidth="1"/>
    <col min="9" max="9" width="3.140625" style="167" customWidth="1"/>
    <col min="10" max="16384" width="11.421875" style="167" customWidth="1"/>
  </cols>
  <sheetData>
    <row r="1" spans="1:8" ht="13.5">
      <c r="A1" s="586" t="s">
        <v>1032</v>
      </c>
      <c r="B1" s="586"/>
      <c r="C1" s="586"/>
      <c r="D1" s="586"/>
      <c r="E1" s="586"/>
      <c r="F1" s="586"/>
      <c r="G1" s="586"/>
      <c r="H1" s="166"/>
    </row>
    <row r="2" spans="1:8" ht="11.25">
      <c r="A2" s="168"/>
      <c r="B2" s="169"/>
      <c r="C2" s="170"/>
      <c r="D2" s="171"/>
      <c r="E2" s="169"/>
      <c r="F2" s="171"/>
      <c r="G2" s="171"/>
      <c r="H2" s="166"/>
    </row>
    <row r="3" spans="1:8" s="173" customFormat="1" ht="15" customHeight="1">
      <c r="A3" s="587" t="s">
        <v>472</v>
      </c>
      <c r="B3" s="580" t="s">
        <v>1174</v>
      </c>
      <c r="C3" s="581"/>
      <c r="D3" s="581"/>
      <c r="E3" s="582" t="s">
        <v>1194</v>
      </c>
      <c r="F3" s="581"/>
      <c r="G3" s="583"/>
      <c r="H3" s="172"/>
    </row>
    <row r="4" spans="1:8" s="173" customFormat="1" ht="15" customHeight="1">
      <c r="A4" s="588"/>
      <c r="B4" s="174" t="s">
        <v>473</v>
      </c>
      <c r="C4" s="590" t="s">
        <v>474</v>
      </c>
      <c r="D4" s="590"/>
      <c r="E4" s="175" t="s">
        <v>473</v>
      </c>
      <c r="F4" s="590" t="s">
        <v>474</v>
      </c>
      <c r="G4" s="591"/>
      <c r="H4" s="172"/>
    </row>
    <row r="5" spans="1:8" ht="15" customHeight="1">
      <c r="A5" s="588"/>
      <c r="B5" s="592" t="s">
        <v>475</v>
      </c>
      <c r="C5" s="584" t="s">
        <v>467</v>
      </c>
      <c r="D5" s="584" t="s">
        <v>1195</v>
      </c>
      <c r="E5" s="584" t="s">
        <v>475</v>
      </c>
      <c r="F5" s="584" t="s">
        <v>467</v>
      </c>
      <c r="G5" s="594" t="s">
        <v>1196</v>
      </c>
      <c r="H5" s="166"/>
    </row>
    <row r="6" spans="1:8" ht="15" customHeight="1">
      <c r="A6" s="588"/>
      <c r="B6" s="592"/>
      <c r="C6" s="584"/>
      <c r="D6" s="584"/>
      <c r="E6" s="584"/>
      <c r="F6" s="584"/>
      <c r="G6" s="594"/>
      <c r="H6" s="166"/>
    </row>
    <row r="7" spans="1:8" ht="28.5" customHeight="1">
      <c r="A7" s="589"/>
      <c r="B7" s="593"/>
      <c r="C7" s="585"/>
      <c r="D7" s="585"/>
      <c r="E7" s="585"/>
      <c r="F7" s="585"/>
      <c r="G7" s="595"/>
      <c r="H7" s="166"/>
    </row>
    <row r="8" spans="1:8" ht="4.5" customHeight="1">
      <c r="A8" s="176"/>
      <c r="B8" s="177"/>
      <c r="C8" s="178"/>
      <c r="D8" s="166"/>
      <c r="E8" s="177"/>
      <c r="F8" s="166"/>
      <c r="G8" s="166"/>
      <c r="H8" s="166"/>
    </row>
    <row r="9" spans="1:8" ht="12.75" customHeight="1">
      <c r="A9" s="179" t="s">
        <v>1124</v>
      </c>
      <c r="B9" s="180">
        <v>941224.723</v>
      </c>
      <c r="C9" s="180">
        <v>2216909.79</v>
      </c>
      <c r="D9" s="181">
        <v>4.71273596966817</v>
      </c>
      <c r="E9" s="180">
        <v>1845825.771</v>
      </c>
      <c r="F9" s="180">
        <v>4348773.975</v>
      </c>
      <c r="G9" s="181">
        <v>4.86821738273579</v>
      </c>
      <c r="H9" s="166"/>
    </row>
    <row r="10" spans="1:8" ht="12.75" customHeight="1">
      <c r="A10" s="179" t="s">
        <v>702</v>
      </c>
      <c r="B10" s="182"/>
      <c r="C10" s="182"/>
      <c r="D10" s="183"/>
      <c r="E10" s="182"/>
      <c r="F10" s="182"/>
      <c r="G10" s="183"/>
      <c r="H10" s="166"/>
    </row>
    <row r="11" spans="1:8" ht="12.75" customHeight="1">
      <c r="A11" s="179" t="s">
        <v>703</v>
      </c>
      <c r="B11" s="180">
        <v>574873.738</v>
      </c>
      <c r="C11" s="180">
        <v>1245757.362</v>
      </c>
      <c r="D11" s="181">
        <v>6.48407202456812</v>
      </c>
      <c r="E11" s="180">
        <v>1144344.645</v>
      </c>
      <c r="F11" s="180">
        <v>2434797.703</v>
      </c>
      <c r="G11" s="181">
        <v>4.0361198144188</v>
      </c>
      <c r="H11" s="178"/>
    </row>
    <row r="12" spans="1:8" ht="12.75" customHeight="1">
      <c r="A12" s="179" t="s">
        <v>704</v>
      </c>
      <c r="B12" s="180">
        <v>59547.79</v>
      </c>
      <c r="C12" s="180">
        <v>134445.601</v>
      </c>
      <c r="D12" s="181">
        <v>-2.09457327016915</v>
      </c>
      <c r="E12" s="180">
        <v>118191.337</v>
      </c>
      <c r="F12" s="180">
        <v>268150.75</v>
      </c>
      <c r="G12" s="181">
        <v>-0.275492133863281</v>
      </c>
      <c r="H12" s="166"/>
    </row>
    <row r="13" spans="1:8" ht="12.75" customHeight="1">
      <c r="A13" s="179" t="s">
        <v>1134</v>
      </c>
      <c r="B13" s="180">
        <v>19377.917</v>
      </c>
      <c r="C13" s="180">
        <v>107616.107</v>
      </c>
      <c r="D13" s="181">
        <v>-23.7875138851857</v>
      </c>
      <c r="E13" s="180">
        <v>35676.844</v>
      </c>
      <c r="F13" s="180">
        <v>209016.841</v>
      </c>
      <c r="G13" s="181">
        <v>-24.6143497927992</v>
      </c>
      <c r="H13" s="166"/>
    </row>
    <row r="14" spans="1:8" ht="12.75" customHeight="1">
      <c r="A14" s="179" t="s">
        <v>705</v>
      </c>
      <c r="B14" s="180">
        <v>47957.534</v>
      </c>
      <c r="C14" s="180">
        <v>308495.641</v>
      </c>
      <c r="D14" s="181">
        <v>9.11703770921639</v>
      </c>
      <c r="E14" s="180">
        <v>124154.168</v>
      </c>
      <c r="F14" s="180">
        <v>659154.552</v>
      </c>
      <c r="G14" s="181">
        <v>22.105237738349</v>
      </c>
      <c r="H14" s="166"/>
    </row>
    <row r="15" spans="1:8" ht="12.75" customHeight="1">
      <c r="A15" s="179" t="s">
        <v>706</v>
      </c>
      <c r="B15" s="180">
        <v>5708.493</v>
      </c>
      <c r="C15" s="180">
        <v>53389.46</v>
      </c>
      <c r="D15" s="181">
        <v>-5.61297839447025</v>
      </c>
      <c r="E15" s="180">
        <v>12951.28</v>
      </c>
      <c r="F15" s="180">
        <v>109620.56</v>
      </c>
      <c r="G15" s="181">
        <v>-2.4143094609823</v>
      </c>
      <c r="H15" s="166"/>
    </row>
    <row r="16" spans="1:8" ht="12.75" customHeight="1">
      <c r="A16" s="179" t="s">
        <v>707</v>
      </c>
      <c r="B16" s="180">
        <v>119227.46</v>
      </c>
      <c r="C16" s="180">
        <v>588353.075</v>
      </c>
      <c r="D16" s="181">
        <v>4.73422199029957</v>
      </c>
      <c r="E16" s="180">
        <v>243707.148</v>
      </c>
      <c r="F16" s="180">
        <v>1161014.547</v>
      </c>
      <c r="G16" s="181">
        <v>7.14244346904904</v>
      </c>
      <c r="H16" s="166"/>
    </row>
    <row r="17" spans="1:8" s="188" customFormat="1" ht="12.75" customHeight="1">
      <c r="A17" s="184" t="s">
        <v>708</v>
      </c>
      <c r="B17" s="185">
        <v>1193083.455</v>
      </c>
      <c r="C17" s="185">
        <v>3409381.602</v>
      </c>
      <c r="D17" s="186">
        <v>3.41392501790799</v>
      </c>
      <c r="E17" s="185">
        <v>2380550.063</v>
      </c>
      <c r="F17" s="185">
        <v>6755924.182</v>
      </c>
      <c r="G17" s="186">
        <v>5.08571985418223</v>
      </c>
      <c r="H17" s="187"/>
    </row>
    <row r="18" spans="1:8" s="188" customFormat="1" ht="9" customHeight="1">
      <c r="A18" s="189"/>
      <c r="B18" s="185"/>
      <c r="C18" s="185"/>
      <c r="D18" s="186"/>
      <c r="E18" s="185"/>
      <c r="F18" s="185"/>
      <c r="G18" s="186"/>
      <c r="H18" s="187"/>
    </row>
    <row r="19" spans="1:8" ht="13.5">
      <c r="A19" s="586" t="s">
        <v>1033</v>
      </c>
      <c r="B19" s="586"/>
      <c r="C19" s="586"/>
      <c r="D19" s="586"/>
      <c r="E19" s="586"/>
      <c r="F19" s="586"/>
      <c r="G19" s="586"/>
      <c r="H19" s="166"/>
    </row>
    <row r="20" spans="1:8" ht="11.25">
      <c r="A20" s="168"/>
      <c r="B20" s="169"/>
      <c r="C20" s="170"/>
      <c r="D20" s="171"/>
      <c r="E20" s="169"/>
      <c r="F20" s="171"/>
      <c r="G20" s="171"/>
      <c r="H20" s="166"/>
    </row>
    <row r="21" spans="1:8" s="173" customFormat="1" ht="15" customHeight="1">
      <c r="A21" s="587" t="s">
        <v>472</v>
      </c>
      <c r="B21" s="580" t="s">
        <v>1174</v>
      </c>
      <c r="C21" s="581"/>
      <c r="D21" s="581"/>
      <c r="E21" s="582" t="s">
        <v>1194</v>
      </c>
      <c r="F21" s="581"/>
      <c r="G21" s="583"/>
      <c r="H21" s="172"/>
    </row>
    <row r="22" spans="1:8" s="173" customFormat="1" ht="15" customHeight="1">
      <c r="A22" s="588"/>
      <c r="B22" s="174" t="s">
        <v>473</v>
      </c>
      <c r="C22" s="590" t="s">
        <v>474</v>
      </c>
      <c r="D22" s="590"/>
      <c r="E22" s="175" t="s">
        <v>473</v>
      </c>
      <c r="F22" s="590" t="s">
        <v>474</v>
      </c>
      <c r="G22" s="591"/>
      <c r="H22" s="172"/>
    </row>
    <row r="23" spans="1:8" ht="15" customHeight="1">
      <c r="A23" s="588"/>
      <c r="B23" s="592" t="s">
        <v>475</v>
      </c>
      <c r="C23" s="584" t="s">
        <v>467</v>
      </c>
      <c r="D23" s="584" t="s">
        <v>1195</v>
      </c>
      <c r="E23" s="584" t="s">
        <v>475</v>
      </c>
      <c r="F23" s="584" t="s">
        <v>467</v>
      </c>
      <c r="G23" s="594" t="s">
        <v>1196</v>
      </c>
      <c r="H23" s="166"/>
    </row>
    <row r="24" spans="1:8" ht="15" customHeight="1">
      <c r="A24" s="588"/>
      <c r="B24" s="592"/>
      <c r="C24" s="584"/>
      <c r="D24" s="584"/>
      <c r="E24" s="584"/>
      <c r="F24" s="584"/>
      <c r="G24" s="594"/>
      <c r="H24" s="166"/>
    </row>
    <row r="25" spans="1:8" ht="28.5" customHeight="1">
      <c r="A25" s="589"/>
      <c r="B25" s="593"/>
      <c r="C25" s="585"/>
      <c r="D25" s="585"/>
      <c r="E25" s="585"/>
      <c r="F25" s="585"/>
      <c r="G25" s="595"/>
      <c r="H25" s="166"/>
    </row>
    <row r="26" spans="1:8" ht="6.75" customHeight="1">
      <c r="A26" s="176"/>
      <c r="B26" s="177"/>
      <c r="C26" s="178"/>
      <c r="D26" s="166"/>
      <c r="E26" s="177"/>
      <c r="F26" s="166"/>
      <c r="G26" s="166"/>
      <c r="H26" s="166"/>
    </row>
    <row r="27" spans="1:8" ht="12.75" customHeight="1">
      <c r="A27" s="179" t="s">
        <v>1124</v>
      </c>
      <c r="B27" s="180">
        <v>835491.618</v>
      </c>
      <c r="C27" s="180">
        <v>1594730.581</v>
      </c>
      <c r="D27" s="181">
        <v>2.43662240297462</v>
      </c>
      <c r="E27" s="180">
        <v>1716062.397</v>
      </c>
      <c r="F27" s="180">
        <v>3166182.626</v>
      </c>
      <c r="G27" s="181">
        <v>2.79176411841686</v>
      </c>
      <c r="H27" s="166"/>
    </row>
    <row r="28" spans="1:8" ht="12.75" customHeight="1">
      <c r="A28" s="179" t="s">
        <v>702</v>
      </c>
      <c r="B28" s="182"/>
      <c r="C28" s="182"/>
      <c r="D28" s="183"/>
      <c r="E28" s="182"/>
      <c r="F28" s="182"/>
      <c r="G28" s="183"/>
      <c r="H28" s="166"/>
    </row>
    <row r="29" spans="1:8" ht="12.75" customHeight="1">
      <c r="A29" s="179" t="s">
        <v>703</v>
      </c>
      <c r="B29" s="180">
        <v>525986.293</v>
      </c>
      <c r="C29" s="180">
        <v>936298.219</v>
      </c>
      <c r="D29" s="181">
        <v>1.13895032176339</v>
      </c>
      <c r="E29" s="180">
        <v>1057130.893</v>
      </c>
      <c r="F29" s="180">
        <v>1886591.621</v>
      </c>
      <c r="G29" s="181">
        <v>2.49072127403792</v>
      </c>
      <c r="H29" s="178"/>
    </row>
    <row r="30" spans="1:8" ht="12.75" customHeight="1">
      <c r="A30" s="179" t="s">
        <v>704</v>
      </c>
      <c r="B30" s="180">
        <v>21429.53</v>
      </c>
      <c r="C30" s="180">
        <v>66865.933</v>
      </c>
      <c r="D30" s="181">
        <v>1.74482367783637</v>
      </c>
      <c r="E30" s="180">
        <v>44600.411</v>
      </c>
      <c r="F30" s="180">
        <v>127356.536</v>
      </c>
      <c r="G30" s="181">
        <v>-2.06144427309174</v>
      </c>
      <c r="H30" s="166"/>
    </row>
    <row r="31" spans="1:8" ht="12.75" customHeight="1">
      <c r="A31" s="179" t="s">
        <v>1134</v>
      </c>
      <c r="B31" s="180">
        <v>35943.957</v>
      </c>
      <c r="C31" s="180">
        <v>65143.234</v>
      </c>
      <c r="D31" s="181">
        <v>1.08281098427922</v>
      </c>
      <c r="E31" s="180">
        <v>68829.165</v>
      </c>
      <c r="F31" s="180">
        <v>129487.325</v>
      </c>
      <c r="G31" s="181">
        <v>5.89637020159989</v>
      </c>
      <c r="H31" s="166"/>
    </row>
    <row r="32" spans="1:8" ht="12.75" customHeight="1">
      <c r="A32" s="179" t="s">
        <v>705</v>
      </c>
      <c r="B32" s="180">
        <v>9261.286</v>
      </c>
      <c r="C32" s="180">
        <v>105951.167</v>
      </c>
      <c r="D32" s="181">
        <v>-1.21286883685229</v>
      </c>
      <c r="E32" s="180">
        <v>21045.028</v>
      </c>
      <c r="F32" s="180">
        <v>204953.063</v>
      </c>
      <c r="G32" s="181">
        <v>-20.1696866788241</v>
      </c>
      <c r="H32" s="166"/>
    </row>
    <row r="33" spans="1:8" ht="12.75" customHeight="1">
      <c r="A33" s="179" t="s">
        <v>706</v>
      </c>
      <c r="B33" s="180">
        <v>6586.763</v>
      </c>
      <c r="C33" s="180">
        <v>59712.883</v>
      </c>
      <c r="D33" s="181">
        <v>25.1395187971293</v>
      </c>
      <c r="E33" s="180">
        <v>11964.917</v>
      </c>
      <c r="F33" s="180">
        <v>118563.063</v>
      </c>
      <c r="G33" s="181">
        <v>19.9697053963784</v>
      </c>
      <c r="H33" s="166"/>
    </row>
    <row r="34" spans="1:8" ht="12.75" customHeight="1">
      <c r="A34" s="179" t="s">
        <v>707</v>
      </c>
      <c r="B34" s="180">
        <v>62593.021</v>
      </c>
      <c r="C34" s="180">
        <v>388235.975</v>
      </c>
      <c r="D34" s="181">
        <v>21.8231397790398</v>
      </c>
      <c r="E34" s="180">
        <v>135905.867</v>
      </c>
      <c r="F34" s="180">
        <v>804089.65</v>
      </c>
      <c r="G34" s="181">
        <v>23.5389147866193</v>
      </c>
      <c r="H34" s="166"/>
    </row>
    <row r="35" spans="1:8" s="188" customFormat="1" ht="12.75" customHeight="1">
      <c r="A35" s="184" t="s">
        <v>708</v>
      </c>
      <c r="B35" s="185">
        <v>971306.175</v>
      </c>
      <c r="C35" s="185">
        <v>2280639.773</v>
      </c>
      <c r="D35" s="186">
        <v>5.55491501387242</v>
      </c>
      <c r="E35" s="185">
        <v>1998407.785</v>
      </c>
      <c r="F35" s="185">
        <v>4550632.263</v>
      </c>
      <c r="G35" s="186">
        <v>4.87868635767704</v>
      </c>
      <c r="H35" s="187"/>
    </row>
    <row r="36" spans="1:8" s="188" customFormat="1" ht="6" customHeight="1">
      <c r="A36" s="189"/>
      <c r="B36" s="185"/>
      <c r="C36" s="185"/>
      <c r="D36" s="186"/>
      <c r="E36" s="185"/>
      <c r="F36" s="185"/>
      <c r="G36" s="186"/>
      <c r="H36" s="187"/>
    </row>
    <row r="37" spans="1:8" ht="11.25" customHeight="1">
      <c r="A37" s="167" t="s">
        <v>830</v>
      </c>
      <c r="B37" s="177"/>
      <c r="C37" s="177"/>
      <c r="D37" s="191"/>
      <c r="E37" s="177"/>
      <c r="F37" s="177"/>
      <c r="G37" s="191"/>
      <c r="H37" s="178"/>
    </row>
    <row r="38" spans="1:8" ht="25.5" customHeight="1">
      <c r="A38" s="596" t="s">
        <v>1226</v>
      </c>
      <c r="B38" s="596"/>
      <c r="C38" s="596"/>
      <c r="D38" s="596"/>
      <c r="E38" s="596"/>
      <c r="F38" s="596"/>
      <c r="G38" s="596"/>
      <c r="H38" s="596"/>
    </row>
    <row r="40" ht="31.5" customHeight="1"/>
    <row r="41" spans="1:8" ht="11.25">
      <c r="A41" s="190"/>
      <c r="B41" s="177"/>
      <c r="C41" s="177"/>
      <c r="D41" s="191"/>
      <c r="E41" s="177"/>
      <c r="F41" s="177"/>
      <c r="G41" s="191"/>
      <c r="H41" s="178"/>
    </row>
    <row r="42" spans="1:8" ht="30" customHeight="1">
      <c r="A42" s="491"/>
      <c r="B42" s="177"/>
      <c r="C42" s="177"/>
      <c r="D42" s="191"/>
      <c r="E42" s="177"/>
      <c r="F42" s="177"/>
      <c r="G42" s="191"/>
      <c r="H42" s="178"/>
    </row>
  </sheetData>
  <sheetProtection/>
  <mergeCells count="25">
    <mergeCell ref="A38:H38"/>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1.140625" style="160" customWidth="1"/>
    <col min="2" max="2" width="10.140625" style="160" customWidth="1"/>
    <col min="3" max="3" width="9.8515625" style="160" customWidth="1"/>
    <col min="4" max="4" width="9.28125" style="160" customWidth="1"/>
    <col min="5" max="5" width="9.8515625" style="160" customWidth="1"/>
    <col min="6" max="6" width="10.7109375" style="160" customWidth="1"/>
    <col min="7" max="7" width="9.7109375" style="160" customWidth="1"/>
    <col min="8" max="8" width="11.00390625" style="160" customWidth="1"/>
    <col min="9" max="16384" width="11.421875" style="160" customWidth="1"/>
  </cols>
  <sheetData>
    <row r="1" spans="1:8" ht="14.25" customHeight="1">
      <c r="A1" s="604" t="s">
        <v>1197</v>
      </c>
      <c r="B1" s="604"/>
      <c r="C1" s="604"/>
      <c r="D1" s="604"/>
      <c r="E1" s="604"/>
      <c r="F1" s="604"/>
      <c r="G1" s="604"/>
      <c r="H1" s="604"/>
    </row>
    <row r="2" spans="1:8" ht="12.75">
      <c r="A2" s="161"/>
      <c r="B2" s="162"/>
      <c r="C2" s="163"/>
      <c r="D2" s="164"/>
      <c r="E2" s="162"/>
      <c r="F2" s="163"/>
      <c r="G2" s="164"/>
      <c r="H2" s="164"/>
    </row>
    <row r="3" spans="1:8" s="192" customFormat="1" ht="15" customHeight="1">
      <c r="A3" s="605" t="s">
        <v>977</v>
      </c>
      <c r="B3" s="608" t="s">
        <v>948</v>
      </c>
      <c r="C3" s="609"/>
      <c r="D3" s="609" t="s">
        <v>975</v>
      </c>
      <c r="E3" s="610" t="s">
        <v>197</v>
      </c>
      <c r="F3" s="610"/>
      <c r="G3" s="610"/>
      <c r="H3" s="611"/>
    </row>
    <row r="4" spans="1:8" s="192" customFormat="1" ht="15" customHeight="1">
      <c r="A4" s="606"/>
      <c r="B4" s="599"/>
      <c r="C4" s="600"/>
      <c r="D4" s="600"/>
      <c r="E4" s="600" t="s">
        <v>470</v>
      </c>
      <c r="F4" s="597" t="s">
        <v>477</v>
      </c>
      <c r="G4" s="597"/>
      <c r="H4" s="598"/>
    </row>
    <row r="5" spans="1:8" s="192" customFormat="1" ht="15" customHeight="1">
      <c r="A5" s="606"/>
      <c r="B5" s="599" t="s">
        <v>466</v>
      </c>
      <c r="C5" s="600" t="s">
        <v>887</v>
      </c>
      <c r="D5" s="600"/>
      <c r="E5" s="600"/>
      <c r="F5" s="600" t="s">
        <v>198</v>
      </c>
      <c r="G5" s="600" t="s">
        <v>199</v>
      </c>
      <c r="H5" s="601" t="s">
        <v>200</v>
      </c>
    </row>
    <row r="6" spans="1:8" s="192" customFormat="1" ht="15" customHeight="1">
      <c r="A6" s="606"/>
      <c r="B6" s="599"/>
      <c r="C6" s="600"/>
      <c r="D6" s="600"/>
      <c r="E6" s="600"/>
      <c r="F6" s="600"/>
      <c r="G6" s="600"/>
      <c r="H6" s="601"/>
    </row>
    <row r="7" spans="1:8" s="192" customFormat="1" ht="15" customHeight="1">
      <c r="A7" s="607"/>
      <c r="B7" s="193" t="s">
        <v>467</v>
      </c>
      <c r="C7" s="194" t="s">
        <v>476</v>
      </c>
      <c r="D7" s="602" t="s">
        <v>467</v>
      </c>
      <c r="E7" s="602"/>
      <c r="F7" s="602"/>
      <c r="G7" s="602"/>
      <c r="H7" s="603"/>
    </row>
    <row r="8" spans="1:8" s="199" customFormat="1" ht="6" customHeight="1">
      <c r="A8" s="195"/>
      <c r="B8" s="196"/>
      <c r="C8" s="197"/>
      <c r="D8" s="198"/>
      <c r="E8" s="196"/>
      <c r="F8" s="197"/>
      <c r="G8" s="198"/>
      <c r="H8" s="198"/>
    </row>
    <row r="9" spans="1:8" s="199" customFormat="1" ht="12.75" customHeight="1">
      <c r="A9" s="200" t="s">
        <v>709</v>
      </c>
      <c r="B9" s="201">
        <v>2458971.498</v>
      </c>
      <c r="C9" s="202">
        <v>72.1236806275228</v>
      </c>
      <c r="D9" s="201">
        <v>194908.292</v>
      </c>
      <c r="E9" s="201">
        <v>2073794.957</v>
      </c>
      <c r="F9" s="201">
        <v>14227.493</v>
      </c>
      <c r="G9" s="201">
        <v>92237.643</v>
      </c>
      <c r="H9" s="201">
        <v>1967329.821</v>
      </c>
    </row>
    <row r="10" spans="1:8" s="199" customFormat="1" ht="12.75" customHeight="1">
      <c r="A10" s="200" t="s">
        <v>710</v>
      </c>
      <c r="B10" s="203"/>
      <c r="C10" s="204"/>
      <c r="D10" s="205"/>
      <c r="E10" s="205"/>
      <c r="F10" s="205"/>
      <c r="G10" s="205"/>
      <c r="H10" s="205"/>
    </row>
    <row r="11" spans="1:8" s="199" customFormat="1" ht="12.75" customHeight="1">
      <c r="A11" s="200" t="s">
        <v>1120</v>
      </c>
      <c r="B11" s="201">
        <v>2216909.79</v>
      </c>
      <c r="C11" s="202">
        <v>65.0238092649859</v>
      </c>
      <c r="D11" s="201">
        <v>183011.21</v>
      </c>
      <c r="E11" s="201">
        <v>1843696.111</v>
      </c>
      <c r="F11" s="201">
        <v>9498.007</v>
      </c>
      <c r="G11" s="201">
        <v>82452.285</v>
      </c>
      <c r="H11" s="201">
        <v>1751745.819</v>
      </c>
    </row>
    <row r="12" spans="1:8" s="199" customFormat="1" ht="12.75" customHeight="1">
      <c r="A12" s="200" t="s">
        <v>711</v>
      </c>
      <c r="B12" s="203"/>
      <c r="C12" s="202"/>
      <c r="D12" s="205"/>
      <c r="E12" s="205"/>
      <c r="F12" s="205"/>
      <c r="G12" s="205"/>
      <c r="H12" s="205"/>
    </row>
    <row r="13" spans="1:8" s="199" customFormat="1" ht="12.75" customHeight="1">
      <c r="A13" s="200" t="s">
        <v>712</v>
      </c>
      <c r="B13" s="201">
        <v>1245757.362</v>
      </c>
      <c r="C13" s="202">
        <v>36.5391002658435</v>
      </c>
      <c r="D13" s="201">
        <v>128211.447</v>
      </c>
      <c r="E13" s="201">
        <v>1011614.237</v>
      </c>
      <c r="F13" s="201">
        <v>7235.857</v>
      </c>
      <c r="G13" s="201">
        <v>55548.725</v>
      </c>
      <c r="H13" s="201">
        <v>948829.655</v>
      </c>
    </row>
    <row r="14" spans="1:8" s="199" customFormat="1" ht="12.75" customHeight="1">
      <c r="A14" s="200" t="s">
        <v>713</v>
      </c>
      <c r="B14" s="201">
        <v>58560.221</v>
      </c>
      <c r="C14" s="202">
        <v>1.71762002134486</v>
      </c>
      <c r="D14" s="201">
        <v>2581.903</v>
      </c>
      <c r="E14" s="201">
        <v>55978.318</v>
      </c>
      <c r="F14" s="201">
        <v>4402.115</v>
      </c>
      <c r="G14" s="201">
        <v>979.55</v>
      </c>
      <c r="H14" s="201">
        <v>50596.653</v>
      </c>
    </row>
    <row r="15" spans="1:8" s="199" customFormat="1" ht="12.75" customHeight="1">
      <c r="A15" s="200" t="s">
        <v>714</v>
      </c>
      <c r="B15" s="201">
        <v>362600.89</v>
      </c>
      <c r="C15" s="202">
        <v>10.6353858948289</v>
      </c>
      <c r="D15" s="201">
        <v>3296.399</v>
      </c>
      <c r="E15" s="201">
        <v>359251.181</v>
      </c>
      <c r="F15" s="201">
        <v>2021.771</v>
      </c>
      <c r="G15" s="201">
        <v>10806.701</v>
      </c>
      <c r="H15" s="201">
        <v>346422.709</v>
      </c>
    </row>
    <row r="16" spans="1:8" s="199" customFormat="1" ht="12.75" customHeight="1">
      <c r="A16" s="200" t="s">
        <v>715</v>
      </c>
      <c r="B16" s="201">
        <v>513546.795</v>
      </c>
      <c r="C16" s="202">
        <v>15.062754920093</v>
      </c>
      <c r="D16" s="201">
        <v>11256.537</v>
      </c>
      <c r="E16" s="201">
        <v>502193.978</v>
      </c>
      <c r="F16" s="201">
        <v>3867.634</v>
      </c>
      <c r="G16" s="201">
        <v>21893.655</v>
      </c>
      <c r="H16" s="201">
        <v>476432.689</v>
      </c>
    </row>
    <row r="17" spans="1:8" s="199" customFormat="1" ht="22.5">
      <c r="A17" s="226" t="s">
        <v>1030</v>
      </c>
      <c r="B17" s="201">
        <v>15530.27</v>
      </c>
      <c r="C17" s="202">
        <v>0.455515744875542</v>
      </c>
      <c r="D17" s="201">
        <v>3233.153</v>
      </c>
      <c r="E17" s="201">
        <v>12297.117</v>
      </c>
      <c r="F17" s="201">
        <v>0</v>
      </c>
      <c r="G17" s="201">
        <v>792.053</v>
      </c>
      <c r="H17" s="201">
        <v>11505.064</v>
      </c>
    </row>
    <row r="18" spans="1:8" s="199" customFormat="1" ht="12.75" customHeight="1">
      <c r="A18" s="200" t="s">
        <v>716</v>
      </c>
      <c r="B18" s="201">
        <v>171.928</v>
      </c>
      <c r="C18" s="385">
        <v>0.00504279133491963</v>
      </c>
      <c r="D18" s="201">
        <v>34.094</v>
      </c>
      <c r="E18" s="201">
        <v>137.834</v>
      </c>
      <c r="F18" s="201" t="s">
        <v>1193</v>
      </c>
      <c r="G18" s="201" t="s">
        <v>1193</v>
      </c>
      <c r="H18" s="201">
        <v>137.834</v>
      </c>
    </row>
    <row r="19" spans="1:8" s="199" customFormat="1" ht="12.75" customHeight="1">
      <c r="A19" s="206" t="s">
        <v>717</v>
      </c>
      <c r="B19" s="207">
        <v>3409381.602</v>
      </c>
      <c r="C19" s="208">
        <v>100</v>
      </c>
      <c r="D19" s="207">
        <v>215310.378</v>
      </c>
      <c r="E19" s="207">
        <v>3003653.385</v>
      </c>
      <c r="F19" s="207">
        <v>24519.013</v>
      </c>
      <c r="G19" s="207">
        <v>126709.602</v>
      </c>
      <c r="H19" s="207">
        <v>2852424.77</v>
      </c>
    </row>
    <row r="21" spans="1:8" s="167" customFormat="1" ht="11.25" customHeight="1">
      <c r="A21" s="167" t="s">
        <v>830</v>
      </c>
      <c r="B21" s="177"/>
      <c r="C21" s="177"/>
      <c r="D21" s="191"/>
      <c r="E21" s="177"/>
      <c r="F21" s="177"/>
      <c r="G21" s="191"/>
      <c r="H21" s="178"/>
    </row>
    <row r="22" spans="1:8" s="167" customFormat="1" ht="25.5" customHeight="1">
      <c r="A22" s="596" t="s">
        <v>1226</v>
      </c>
      <c r="B22" s="596"/>
      <c r="C22" s="596"/>
      <c r="D22" s="596"/>
      <c r="E22" s="596"/>
      <c r="F22" s="596"/>
      <c r="G22" s="596"/>
      <c r="H22" s="596"/>
    </row>
    <row r="23" spans="2:8" ht="12.75">
      <c r="B23" s="165"/>
      <c r="C23" s="165"/>
      <c r="D23" s="165"/>
      <c r="E23" s="165"/>
      <c r="F23" s="165"/>
      <c r="G23" s="165"/>
      <c r="H23" s="165"/>
    </row>
  </sheetData>
  <sheetProtection/>
  <mergeCells count="14">
    <mergeCell ref="D7:H7"/>
    <mergeCell ref="A22:H22"/>
    <mergeCell ref="A1:H1"/>
    <mergeCell ref="A3:A7"/>
    <mergeCell ref="B3:C4"/>
    <mergeCell ref="D3:D6"/>
    <mergeCell ref="E3:H3"/>
    <mergeCell ref="E4:E6"/>
    <mergeCell ref="F4:H4"/>
    <mergeCell ref="B5:B6"/>
    <mergeCell ref="C5:C6"/>
    <mergeCell ref="F5:F6"/>
    <mergeCell ref="G5:G6"/>
    <mergeCell ref="H5:H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66" t="s">
        <v>1199</v>
      </c>
      <c r="B1" s="566"/>
      <c r="C1" s="566"/>
      <c r="D1" s="566"/>
      <c r="E1" s="566"/>
      <c r="F1" s="566"/>
      <c r="G1" s="566"/>
      <c r="H1" s="566"/>
    </row>
    <row r="2" spans="1:8" ht="12.75">
      <c r="A2" s="1"/>
      <c r="B2" s="9"/>
      <c r="C2" s="5"/>
      <c r="D2" s="10"/>
      <c r="E2" s="9"/>
      <c r="F2" s="5"/>
      <c r="G2" s="10"/>
      <c r="H2" s="10"/>
    </row>
    <row r="3" spans="1:8" s="15" customFormat="1" ht="15" customHeight="1">
      <c r="A3" s="567" t="s">
        <v>1061</v>
      </c>
      <c r="B3" s="570" t="s">
        <v>949</v>
      </c>
      <c r="C3" s="571"/>
      <c r="D3" s="612" t="s">
        <v>513</v>
      </c>
      <c r="E3" s="575" t="s">
        <v>197</v>
      </c>
      <c r="F3" s="575"/>
      <c r="G3" s="575"/>
      <c r="H3" s="576"/>
    </row>
    <row r="4" spans="1:8" s="15" customFormat="1" ht="15" customHeight="1">
      <c r="A4" s="568"/>
      <c r="B4" s="572"/>
      <c r="C4" s="573"/>
      <c r="D4" s="573"/>
      <c r="E4" s="573" t="s">
        <v>470</v>
      </c>
      <c r="F4" s="577" t="s">
        <v>477</v>
      </c>
      <c r="G4" s="577"/>
      <c r="H4" s="578"/>
    </row>
    <row r="5" spans="1:8" s="15" customFormat="1" ht="15" customHeight="1">
      <c r="A5" s="568"/>
      <c r="B5" s="572" t="s">
        <v>466</v>
      </c>
      <c r="C5" s="573" t="s">
        <v>887</v>
      </c>
      <c r="D5" s="573"/>
      <c r="E5" s="573"/>
      <c r="F5" s="573" t="s">
        <v>198</v>
      </c>
      <c r="G5" s="573" t="s">
        <v>199</v>
      </c>
      <c r="H5" s="579" t="s">
        <v>200</v>
      </c>
    </row>
    <row r="6" spans="1:8" s="15" customFormat="1" ht="15" customHeight="1">
      <c r="A6" s="568"/>
      <c r="B6" s="572"/>
      <c r="C6" s="573"/>
      <c r="D6" s="573"/>
      <c r="E6" s="573"/>
      <c r="F6" s="573"/>
      <c r="G6" s="573"/>
      <c r="H6" s="579"/>
    </row>
    <row r="7" spans="1:8" s="15" customFormat="1" ht="15" customHeight="1">
      <c r="A7" s="569"/>
      <c r="B7" s="94" t="s">
        <v>467</v>
      </c>
      <c r="C7" s="95" t="s">
        <v>476</v>
      </c>
      <c r="D7" s="564" t="s">
        <v>467</v>
      </c>
      <c r="E7" s="564"/>
      <c r="F7" s="564"/>
      <c r="G7" s="564"/>
      <c r="H7" s="565"/>
    </row>
    <row r="8" spans="1:8" ht="12.75">
      <c r="A8" s="20"/>
      <c r="B8" s="4"/>
      <c r="C8" s="2"/>
      <c r="D8" s="3"/>
      <c r="E8" s="4"/>
      <c r="F8" s="2"/>
      <c r="G8" s="3"/>
      <c r="H8" s="3"/>
    </row>
    <row r="9" spans="1:8" ht="15" customHeight="1">
      <c r="A9" s="21" t="s">
        <v>709</v>
      </c>
      <c r="B9" s="98">
        <v>1726739.748</v>
      </c>
      <c r="C9" s="57">
        <v>75.7129542526837</v>
      </c>
      <c r="D9" s="98">
        <v>217425.549</v>
      </c>
      <c r="E9" s="98">
        <v>1287394.506</v>
      </c>
      <c r="F9" s="98">
        <v>13525.519</v>
      </c>
      <c r="G9" s="98">
        <v>78268.692</v>
      </c>
      <c r="H9" s="98">
        <v>1195600.295</v>
      </c>
    </row>
    <row r="10" spans="1:8" ht="15" customHeight="1">
      <c r="A10" s="21" t="s">
        <v>710</v>
      </c>
      <c r="B10" s="1"/>
      <c r="C10" s="1"/>
      <c r="D10" s="1"/>
      <c r="E10" s="1"/>
      <c r="F10" s="1"/>
      <c r="G10" s="1"/>
      <c r="H10" s="1"/>
    </row>
    <row r="11" spans="1:8" ht="15" customHeight="1">
      <c r="A11" s="21" t="s">
        <v>1120</v>
      </c>
      <c r="B11" s="98">
        <v>1594730.581</v>
      </c>
      <c r="C11" s="57">
        <v>69.924702703148</v>
      </c>
      <c r="D11" s="98">
        <v>209860.686</v>
      </c>
      <c r="E11" s="98">
        <v>1165926.73</v>
      </c>
      <c r="F11" s="98">
        <v>11607.857</v>
      </c>
      <c r="G11" s="98">
        <v>47981.91</v>
      </c>
      <c r="H11" s="98">
        <v>1106336.963</v>
      </c>
    </row>
    <row r="12" spans="1:8" ht="15" customHeight="1">
      <c r="A12" s="21" t="s">
        <v>711</v>
      </c>
      <c r="B12" s="1"/>
      <c r="C12" s="1"/>
      <c r="D12" s="1"/>
      <c r="E12" s="1"/>
      <c r="F12" s="1"/>
      <c r="G12" s="1"/>
      <c r="H12" s="1"/>
    </row>
    <row r="13" spans="1:8" ht="15" customHeight="1">
      <c r="A13" s="21" t="s">
        <v>712</v>
      </c>
      <c r="B13" s="98">
        <v>936298.219</v>
      </c>
      <c r="C13" s="57">
        <v>41.0541914634934</v>
      </c>
      <c r="D13" s="98">
        <v>179164.567</v>
      </c>
      <c r="E13" s="98">
        <v>614055.575</v>
      </c>
      <c r="F13" s="98">
        <v>4994.486</v>
      </c>
      <c r="G13" s="98">
        <v>27117.844</v>
      </c>
      <c r="H13" s="98">
        <v>581943.245</v>
      </c>
    </row>
    <row r="14" spans="1:8" ht="15" customHeight="1">
      <c r="A14" s="21" t="s">
        <v>713</v>
      </c>
      <c r="B14" s="98">
        <v>30383.427</v>
      </c>
      <c r="C14" s="57">
        <v>1.33223261997369</v>
      </c>
      <c r="D14" s="98">
        <v>932.17</v>
      </c>
      <c r="E14" s="98">
        <v>29180.475</v>
      </c>
      <c r="F14" s="98">
        <v>132.239</v>
      </c>
      <c r="G14" s="98">
        <v>4452.54</v>
      </c>
      <c r="H14" s="98">
        <v>24595.696</v>
      </c>
    </row>
    <row r="15" spans="1:8" ht="15" customHeight="1">
      <c r="A15" s="21" t="s">
        <v>714</v>
      </c>
      <c r="B15" s="98">
        <v>125079.8</v>
      </c>
      <c r="C15" s="57">
        <v>5.48441720085709</v>
      </c>
      <c r="D15" s="98">
        <v>5202.304</v>
      </c>
      <c r="E15" s="98">
        <v>109641.008</v>
      </c>
      <c r="F15" s="98">
        <v>854.107</v>
      </c>
      <c r="G15" s="98">
        <v>4132.966</v>
      </c>
      <c r="H15" s="98">
        <v>104653.935</v>
      </c>
    </row>
    <row r="16" spans="1:8" ht="15" customHeight="1">
      <c r="A16" s="21" t="s">
        <v>715</v>
      </c>
      <c r="B16" s="98">
        <v>397792.794</v>
      </c>
      <c r="C16" s="57">
        <v>17.4421580606189</v>
      </c>
      <c r="D16" s="98">
        <v>6930.226</v>
      </c>
      <c r="E16" s="98">
        <v>379784.648</v>
      </c>
      <c r="F16" s="98">
        <v>2112.491</v>
      </c>
      <c r="G16" s="98">
        <v>10315.768</v>
      </c>
      <c r="H16" s="98">
        <v>367356.389</v>
      </c>
    </row>
    <row r="17" spans="1:8" ht="26.25" customHeight="1">
      <c r="A17" s="148" t="s">
        <v>1058</v>
      </c>
      <c r="B17" s="98">
        <v>644.004</v>
      </c>
      <c r="C17" s="57">
        <v>0.0282378658665969</v>
      </c>
      <c r="D17" s="98">
        <v>40.935</v>
      </c>
      <c r="E17" s="98">
        <v>509.608</v>
      </c>
      <c r="F17" s="98">
        <v>14.956</v>
      </c>
      <c r="G17" s="98" t="s">
        <v>1193</v>
      </c>
      <c r="H17" s="98">
        <v>494.652</v>
      </c>
    </row>
    <row r="18" spans="1:8" ht="15" customHeight="1">
      <c r="A18" s="21" t="s">
        <v>716</v>
      </c>
      <c r="B18" s="98" t="s">
        <v>1193</v>
      </c>
      <c r="C18" s="98" t="s">
        <v>1193</v>
      </c>
      <c r="D18" s="98" t="s">
        <v>1193</v>
      </c>
      <c r="E18" s="98" t="s">
        <v>1193</v>
      </c>
      <c r="F18" s="98" t="s">
        <v>1193</v>
      </c>
      <c r="G18" s="98" t="s">
        <v>1193</v>
      </c>
      <c r="H18" s="98" t="s">
        <v>1193</v>
      </c>
    </row>
    <row r="19" spans="1:8" s="12" customFormat="1" ht="15" customHeight="1">
      <c r="A19" s="33" t="s">
        <v>717</v>
      </c>
      <c r="B19" s="62">
        <v>2280639.773</v>
      </c>
      <c r="C19" s="112">
        <v>100</v>
      </c>
      <c r="D19" s="62">
        <v>230531.184</v>
      </c>
      <c r="E19" s="62">
        <v>1806510.245</v>
      </c>
      <c r="F19" s="62">
        <v>16639.312</v>
      </c>
      <c r="G19" s="62">
        <v>97169.966</v>
      </c>
      <c r="H19" s="62">
        <v>1692700.967</v>
      </c>
    </row>
    <row r="22" spans="1:8" ht="17.25">
      <c r="A22" s="566" t="s">
        <v>1198</v>
      </c>
      <c r="B22" s="566"/>
      <c r="C22" s="566"/>
      <c r="D22" s="566"/>
      <c r="E22" s="566"/>
      <c r="F22" s="566"/>
      <c r="G22" s="566"/>
      <c r="H22" s="566"/>
    </row>
    <row r="23" spans="1:8" ht="12.75">
      <c r="A23" s="1"/>
      <c r="B23" s="9"/>
      <c r="C23" s="5"/>
      <c r="D23" s="10"/>
      <c r="E23" s="9"/>
      <c r="F23" s="5"/>
      <c r="G23" s="10"/>
      <c r="H23" s="10"/>
    </row>
    <row r="24" spans="1:8" s="15" customFormat="1" ht="15" customHeight="1">
      <c r="A24" s="567" t="s">
        <v>1061</v>
      </c>
      <c r="B24" s="570" t="s">
        <v>945</v>
      </c>
      <c r="C24" s="571"/>
      <c r="D24" s="612" t="s">
        <v>513</v>
      </c>
      <c r="E24" s="575" t="s">
        <v>197</v>
      </c>
      <c r="F24" s="575"/>
      <c r="G24" s="575"/>
      <c r="H24" s="576"/>
    </row>
    <row r="25" spans="1:8" s="15" customFormat="1" ht="15" customHeight="1">
      <c r="A25" s="568"/>
      <c r="B25" s="572"/>
      <c r="C25" s="573"/>
      <c r="D25" s="573"/>
      <c r="E25" s="573" t="s">
        <v>470</v>
      </c>
      <c r="F25" s="577" t="s">
        <v>477</v>
      </c>
      <c r="G25" s="577"/>
      <c r="H25" s="578"/>
    </row>
    <row r="26" spans="1:8" s="15" customFormat="1" ht="15" customHeight="1">
      <c r="A26" s="568"/>
      <c r="B26" s="572" t="s">
        <v>466</v>
      </c>
      <c r="C26" s="573" t="s">
        <v>887</v>
      </c>
      <c r="D26" s="573"/>
      <c r="E26" s="573"/>
      <c r="F26" s="573" t="s">
        <v>198</v>
      </c>
      <c r="G26" s="573" t="s">
        <v>199</v>
      </c>
      <c r="H26" s="579" t="s">
        <v>200</v>
      </c>
    </row>
    <row r="27" spans="1:8" s="15" customFormat="1" ht="15" customHeight="1">
      <c r="A27" s="568"/>
      <c r="B27" s="572"/>
      <c r="C27" s="573"/>
      <c r="D27" s="573"/>
      <c r="E27" s="573"/>
      <c r="F27" s="573"/>
      <c r="G27" s="573"/>
      <c r="H27" s="579"/>
    </row>
    <row r="28" spans="1:8" s="15" customFormat="1" ht="15" customHeight="1">
      <c r="A28" s="569"/>
      <c r="B28" s="94" t="s">
        <v>467</v>
      </c>
      <c r="C28" s="95" t="s">
        <v>476</v>
      </c>
      <c r="D28" s="564" t="s">
        <v>467</v>
      </c>
      <c r="E28" s="564"/>
      <c r="F28" s="564"/>
      <c r="G28" s="564"/>
      <c r="H28" s="565"/>
    </row>
    <row r="29" spans="1:8" ht="12.75">
      <c r="A29" s="20"/>
      <c r="B29" s="4"/>
      <c r="C29" s="2"/>
      <c r="D29" s="3"/>
      <c r="E29" s="4"/>
      <c r="F29" s="2"/>
      <c r="G29" s="3"/>
      <c r="H29" s="3"/>
    </row>
    <row r="30" spans="1:8" ht="15" customHeight="1">
      <c r="A30" s="21" t="s">
        <v>709</v>
      </c>
      <c r="B30" s="98">
        <v>4825941.566</v>
      </c>
      <c r="C30" s="57">
        <v>71.4327371946816</v>
      </c>
      <c r="D30" s="98">
        <v>427809.361</v>
      </c>
      <c r="E30" s="98">
        <v>4103976.518</v>
      </c>
      <c r="F30" s="98">
        <v>29886.594</v>
      </c>
      <c r="G30" s="98">
        <v>191819.785</v>
      </c>
      <c r="H30" s="98">
        <v>3882270.139</v>
      </c>
    </row>
    <row r="31" spans="1:8" ht="15" customHeight="1">
      <c r="A31" s="21" t="s">
        <v>710</v>
      </c>
      <c r="B31" s="1"/>
      <c r="C31" s="1"/>
      <c r="D31" s="1"/>
      <c r="E31" s="1"/>
      <c r="F31" s="1"/>
      <c r="G31" s="1"/>
      <c r="H31" s="1"/>
    </row>
    <row r="32" spans="1:8" ht="15" customHeight="1">
      <c r="A32" s="21" t="s">
        <v>1120</v>
      </c>
      <c r="B32" s="98">
        <v>4348773.975</v>
      </c>
      <c r="C32" s="57">
        <v>64.3697865435874</v>
      </c>
      <c r="D32" s="98">
        <v>398692.039</v>
      </c>
      <c r="E32" s="98">
        <v>3656045.719</v>
      </c>
      <c r="F32" s="98">
        <v>21380.907</v>
      </c>
      <c r="G32" s="98">
        <v>174131.565</v>
      </c>
      <c r="H32" s="98">
        <v>3460533.247</v>
      </c>
    </row>
    <row r="33" spans="1:8" ht="15" customHeight="1">
      <c r="A33" s="21" t="s">
        <v>710</v>
      </c>
      <c r="B33" s="1"/>
      <c r="C33" s="1"/>
      <c r="D33" s="1"/>
      <c r="E33" s="1"/>
      <c r="F33" s="1"/>
      <c r="G33" s="1"/>
      <c r="H33" s="1"/>
    </row>
    <row r="34" spans="1:8" ht="15" customHeight="1">
      <c r="A34" s="21" t="s">
        <v>718</v>
      </c>
      <c r="B34" s="98">
        <v>2434797.703</v>
      </c>
      <c r="C34" s="57">
        <v>36.0394468233836</v>
      </c>
      <c r="D34" s="98">
        <v>281603.679</v>
      </c>
      <c r="E34" s="98">
        <v>1989461.352</v>
      </c>
      <c r="F34" s="98">
        <v>16636.73</v>
      </c>
      <c r="G34" s="98">
        <v>119787.252</v>
      </c>
      <c r="H34" s="98">
        <v>1853037.37</v>
      </c>
    </row>
    <row r="35" spans="1:8" ht="15" customHeight="1">
      <c r="A35" s="21" t="s">
        <v>713</v>
      </c>
      <c r="B35" s="98">
        <v>126009.902</v>
      </c>
      <c r="C35" s="57">
        <v>1.86517637861792</v>
      </c>
      <c r="D35" s="98">
        <v>5714.576</v>
      </c>
      <c r="E35" s="98">
        <v>120295.326</v>
      </c>
      <c r="F35" s="98">
        <v>9262.55</v>
      </c>
      <c r="G35" s="98">
        <v>2268.796</v>
      </c>
      <c r="H35" s="98">
        <v>108763.98</v>
      </c>
    </row>
    <row r="36" spans="1:8" ht="15" customHeight="1">
      <c r="A36" s="21" t="s">
        <v>714</v>
      </c>
      <c r="B36" s="98">
        <v>794358.752</v>
      </c>
      <c r="C36" s="57">
        <v>11.7579583577393</v>
      </c>
      <c r="D36" s="98">
        <v>6282.894</v>
      </c>
      <c r="E36" s="98">
        <v>787919.848</v>
      </c>
      <c r="F36" s="98">
        <v>5035.586</v>
      </c>
      <c r="G36" s="98">
        <v>25109.619</v>
      </c>
      <c r="H36" s="98">
        <v>757774.643</v>
      </c>
    </row>
    <row r="37" spans="1:8" ht="15" customHeight="1">
      <c r="A37" s="21" t="s">
        <v>715</v>
      </c>
      <c r="B37" s="98">
        <v>979341.046</v>
      </c>
      <c r="C37" s="57">
        <v>14.496033697496</v>
      </c>
      <c r="D37" s="98">
        <v>18200.706</v>
      </c>
      <c r="E37" s="98">
        <v>960998.185</v>
      </c>
      <c r="F37" s="98">
        <v>7108.341</v>
      </c>
      <c r="G37" s="98">
        <v>41566.983</v>
      </c>
      <c r="H37" s="98">
        <v>912322.861</v>
      </c>
    </row>
    <row r="38" spans="1:8" ht="26.25" customHeight="1">
      <c r="A38" s="148" t="s">
        <v>1058</v>
      </c>
      <c r="B38" s="98">
        <v>30079.959</v>
      </c>
      <c r="C38" s="57">
        <v>0.445238255931629</v>
      </c>
      <c r="D38" s="98">
        <v>5555.767</v>
      </c>
      <c r="E38" s="98">
        <v>24499.192</v>
      </c>
      <c r="F38" s="98">
        <v>1.78</v>
      </c>
      <c r="G38" s="98">
        <v>1355.658</v>
      </c>
      <c r="H38" s="98">
        <v>23141.754</v>
      </c>
    </row>
    <row r="39" spans="1:8" ht="15" customHeight="1">
      <c r="A39" s="21" t="s">
        <v>716</v>
      </c>
      <c r="B39" s="98">
        <v>192.957</v>
      </c>
      <c r="C39" s="68">
        <v>0.00285611553359496</v>
      </c>
      <c r="D39" s="98">
        <v>51.957</v>
      </c>
      <c r="E39" s="98">
        <v>141</v>
      </c>
      <c r="F39" s="98" t="s">
        <v>1193</v>
      </c>
      <c r="G39" s="98" t="s">
        <v>1193</v>
      </c>
      <c r="H39" s="98">
        <v>141</v>
      </c>
    </row>
    <row r="40" spans="1:8" s="12" customFormat="1" ht="15" customHeight="1">
      <c r="A40" s="33" t="s">
        <v>717</v>
      </c>
      <c r="B40" s="62">
        <v>6755924.182</v>
      </c>
      <c r="C40" s="112">
        <v>100</v>
      </c>
      <c r="D40" s="62">
        <v>463615.261</v>
      </c>
      <c r="E40" s="62">
        <v>5997830.069</v>
      </c>
      <c r="F40" s="62">
        <v>51294.851</v>
      </c>
      <c r="G40" s="62">
        <v>262120.841</v>
      </c>
      <c r="H40" s="62">
        <v>5684414.377</v>
      </c>
    </row>
    <row r="43" spans="1:8" ht="17.25">
      <c r="A43" s="566" t="s">
        <v>1200</v>
      </c>
      <c r="B43" s="566"/>
      <c r="C43" s="566"/>
      <c r="D43" s="566"/>
      <c r="E43" s="566"/>
      <c r="F43" s="566"/>
      <c r="G43" s="566"/>
      <c r="H43" s="566"/>
    </row>
    <row r="44" spans="1:8" ht="12.75">
      <c r="A44" s="1"/>
      <c r="B44" s="9"/>
      <c r="C44" s="5"/>
      <c r="D44" s="10"/>
      <c r="E44" s="9"/>
      <c r="F44" s="5"/>
      <c r="G44" s="10"/>
      <c r="H44" s="10"/>
    </row>
    <row r="45" spans="1:8" s="15" customFormat="1" ht="15" customHeight="1">
      <c r="A45" s="567" t="s">
        <v>1061</v>
      </c>
      <c r="B45" s="570" t="s">
        <v>978</v>
      </c>
      <c r="C45" s="571"/>
      <c r="D45" s="612" t="s">
        <v>513</v>
      </c>
      <c r="E45" s="575" t="s">
        <v>197</v>
      </c>
      <c r="F45" s="575"/>
      <c r="G45" s="575"/>
      <c r="H45" s="576"/>
    </row>
    <row r="46" spans="1:8" s="15" customFormat="1" ht="15" customHeight="1">
      <c r="A46" s="568"/>
      <c r="B46" s="572"/>
      <c r="C46" s="573"/>
      <c r="D46" s="573"/>
      <c r="E46" s="573" t="s">
        <v>470</v>
      </c>
      <c r="F46" s="577" t="s">
        <v>477</v>
      </c>
      <c r="G46" s="577"/>
      <c r="H46" s="578"/>
    </row>
    <row r="47" spans="1:8" s="15" customFormat="1" ht="15" customHeight="1">
      <c r="A47" s="568"/>
      <c r="B47" s="572" t="s">
        <v>466</v>
      </c>
      <c r="C47" s="573" t="s">
        <v>887</v>
      </c>
      <c r="D47" s="573"/>
      <c r="E47" s="573"/>
      <c r="F47" s="573" t="s">
        <v>198</v>
      </c>
      <c r="G47" s="573" t="s">
        <v>199</v>
      </c>
      <c r="H47" s="579" t="s">
        <v>200</v>
      </c>
    </row>
    <row r="48" spans="1:8" s="15" customFormat="1" ht="15" customHeight="1">
      <c r="A48" s="568"/>
      <c r="B48" s="572"/>
      <c r="C48" s="573"/>
      <c r="D48" s="573"/>
      <c r="E48" s="573"/>
      <c r="F48" s="573"/>
      <c r="G48" s="573"/>
      <c r="H48" s="579"/>
    </row>
    <row r="49" spans="1:8" s="15" customFormat="1" ht="15" customHeight="1">
      <c r="A49" s="569"/>
      <c r="B49" s="94" t="s">
        <v>467</v>
      </c>
      <c r="C49" s="95" t="s">
        <v>476</v>
      </c>
      <c r="D49" s="564" t="s">
        <v>467</v>
      </c>
      <c r="E49" s="564"/>
      <c r="F49" s="564"/>
      <c r="G49" s="564"/>
      <c r="H49" s="565"/>
    </row>
    <row r="50" spans="1:8" ht="12.75">
      <c r="A50" s="20"/>
      <c r="B50" s="4"/>
      <c r="C50" s="2"/>
      <c r="D50" s="3"/>
      <c r="E50" s="4"/>
      <c r="F50" s="2"/>
      <c r="G50" s="3"/>
      <c r="H50" s="3"/>
    </row>
    <row r="51" spans="1:8" ht="15" customHeight="1">
      <c r="A51" s="21" t="s">
        <v>709</v>
      </c>
      <c r="B51" s="98">
        <v>3423026.487</v>
      </c>
      <c r="C51" s="57">
        <v>75.2208987492075</v>
      </c>
      <c r="D51" s="98">
        <v>465995.334</v>
      </c>
      <c r="E51" s="98">
        <v>2582048.743</v>
      </c>
      <c r="F51" s="98">
        <v>28409.675</v>
      </c>
      <c r="G51" s="98">
        <v>171535.489</v>
      </c>
      <c r="H51" s="98">
        <v>2382103.579</v>
      </c>
    </row>
    <row r="52" spans="1:8" ht="15" customHeight="1">
      <c r="A52" s="21" t="s">
        <v>710</v>
      </c>
      <c r="B52" s="1"/>
      <c r="C52" s="1"/>
      <c r="D52" s="1"/>
      <c r="E52" s="1"/>
      <c r="F52" s="1"/>
      <c r="G52" s="1"/>
      <c r="H52" s="1"/>
    </row>
    <row r="53" spans="1:8" ht="15" customHeight="1">
      <c r="A53" s="21" t="s">
        <v>1120</v>
      </c>
      <c r="B53" s="98">
        <v>3166182.626</v>
      </c>
      <c r="C53" s="57">
        <v>69.5767630301267</v>
      </c>
      <c r="D53" s="98">
        <v>450660.313</v>
      </c>
      <c r="E53" s="98">
        <v>2345940.708</v>
      </c>
      <c r="F53" s="98">
        <v>24314.359</v>
      </c>
      <c r="G53" s="98">
        <v>111728.037</v>
      </c>
      <c r="H53" s="98">
        <v>2209898.312</v>
      </c>
    </row>
    <row r="54" spans="1:8" ht="15" customHeight="1">
      <c r="A54" s="21" t="s">
        <v>711</v>
      </c>
      <c r="B54" s="1"/>
      <c r="C54" s="1"/>
      <c r="D54" s="1"/>
      <c r="E54" s="1"/>
      <c r="F54" s="1"/>
      <c r="G54" s="1"/>
      <c r="H54" s="1"/>
    </row>
    <row r="55" spans="1:8" ht="15" customHeight="1">
      <c r="A55" s="21" t="s">
        <v>712</v>
      </c>
      <c r="B55" s="98">
        <v>1886591.621</v>
      </c>
      <c r="C55" s="57">
        <v>41.4577911807856</v>
      </c>
      <c r="D55" s="98">
        <v>393212.604</v>
      </c>
      <c r="E55" s="98">
        <v>1252597.872</v>
      </c>
      <c r="F55" s="98">
        <v>11542.766</v>
      </c>
      <c r="G55" s="98">
        <v>59301.785</v>
      </c>
      <c r="H55" s="98">
        <v>1181753.321</v>
      </c>
    </row>
    <row r="56" spans="1:8" ht="15" customHeight="1">
      <c r="A56" s="21" t="s">
        <v>713</v>
      </c>
      <c r="B56" s="98">
        <v>52281.321</v>
      </c>
      <c r="C56" s="57">
        <v>1.14888037482364</v>
      </c>
      <c r="D56" s="98">
        <v>1649.161</v>
      </c>
      <c r="E56" s="98">
        <v>49771.073</v>
      </c>
      <c r="F56" s="98">
        <v>383.26</v>
      </c>
      <c r="G56" s="98">
        <v>6470.448</v>
      </c>
      <c r="H56" s="98">
        <v>42917.365</v>
      </c>
    </row>
    <row r="57" spans="1:8" ht="15" customHeight="1">
      <c r="A57" s="21" t="s">
        <v>714</v>
      </c>
      <c r="B57" s="98">
        <v>243576.34</v>
      </c>
      <c r="C57" s="57">
        <v>5.35258236488269</v>
      </c>
      <c r="D57" s="98">
        <v>13243.891</v>
      </c>
      <c r="E57" s="98">
        <v>210919.561</v>
      </c>
      <c r="F57" s="98">
        <v>1273.869</v>
      </c>
      <c r="G57" s="98">
        <v>9233.816</v>
      </c>
      <c r="H57" s="98">
        <v>200411.876</v>
      </c>
    </row>
    <row r="58" spans="1:8" ht="15" customHeight="1">
      <c r="A58" s="21" t="s">
        <v>715</v>
      </c>
      <c r="B58" s="98">
        <v>829419.877</v>
      </c>
      <c r="C58" s="57">
        <v>18.2264755547003</v>
      </c>
      <c r="D58" s="98">
        <v>15331.679</v>
      </c>
      <c r="E58" s="98">
        <v>792421.055</v>
      </c>
      <c r="F58" s="98">
        <v>3913.693</v>
      </c>
      <c r="G58" s="98">
        <v>19400.953</v>
      </c>
      <c r="H58" s="98">
        <v>769106.409</v>
      </c>
    </row>
    <row r="59" spans="1:8" ht="26.25" customHeight="1">
      <c r="A59" s="148" t="s">
        <v>1058</v>
      </c>
      <c r="B59" s="98">
        <v>2328.238</v>
      </c>
      <c r="C59" s="57">
        <v>0.0511629563858696</v>
      </c>
      <c r="D59" s="98">
        <v>41.137</v>
      </c>
      <c r="E59" s="98">
        <v>2007.534</v>
      </c>
      <c r="F59" s="98">
        <v>21.343</v>
      </c>
      <c r="G59" s="98" t="s">
        <v>1193</v>
      </c>
      <c r="H59" s="98">
        <v>1986.191</v>
      </c>
    </row>
    <row r="60" spans="1:8" ht="15" customHeight="1">
      <c r="A60" s="21" t="s">
        <v>716</v>
      </c>
      <c r="B60" s="98" t="s">
        <v>1193</v>
      </c>
      <c r="C60" s="98" t="s">
        <v>1193</v>
      </c>
      <c r="D60" s="98" t="s">
        <v>1193</v>
      </c>
      <c r="E60" s="98" t="s">
        <v>1193</v>
      </c>
      <c r="F60" s="98" t="s">
        <v>1193</v>
      </c>
      <c r="G60" s="98" t="s">
        <v>1193</v>
      </c>
      <c r="H60" s="98" t="s">
        <v>1193</v>
      </c>
    </row>
    <row r="61" spans="1:8" s="12" customFormat="1" ht="15" customHeight="1">
      <c r="A61" s="33" t="s">
        <v>717</v>
      </c>
      <c r="B61" s="62">
        <v>4550632.263</v>
      </c>
      <c r="C61" s="112">
        <v>100</v>
      </c>
      <c r="D61" s="62">
        <v>496261.202</v>
      </c>
      <c r="E61" s="62">
        <v>3637167.966</v>
      </c>
      <c r="F61" s="62">
        <v>34001.84</v>
      </c>
      <c r="G61" s="62">
        <v>206640.706</v>
      </c>
      <c r="H61" s="62">
        <v>3396525.42</v>
      </c>
    </row>
    <row r="62" spans="1:8" ht="21" customHeight="1">
      <c r="A62" s="566"/>
      <c r="B62" s="566"/>
      <c r="C62" s="566"/>
      <c r="D62" s="566"/>
      <c r="E62" s="566"/>
      <c r="F62" s="566"/>
      <c r="G62" s="566"/>
      <c r="H62" s="566"/>
    </row>
    <row r="63" spans="1:8" ht="12.75">
      <c r="A63" s="1" t="s">
        <v>830</v>
      </c>
      <c r="B63" s="30"/>
      <c r="C63" s="67"/>
      <c r="D63" s="145"/>
      <c r="E63" s="30"/>
      <c r="F63" s="67"/>
      <c r="G63" s="145"/>
      <c r="H63" s="145"/>
    </row>
    <row r="64" spans="1:8" ht="30" customHeight="1">
      <c r="A64" s="544" t="s">
        <v>1226</v>
      </c>
      <c r="B64" s="544"/>
      <c r="C64" s="544"/>
      <c r="D64" s="544"/>
      <c r="E64" s="544"/>
      <c r="F64" s="544"/>
      <c r="G64" s="544"/>
      <c r="H64" s="544"/>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I282"/>
  <sheetViews>
    <sheetView zoomScaleSheetLayoutView="70" zoomScalePageLayoutView="0" workbookViewId="0" topLeftCell="A2">
      <selection activeCell="A2" sqref="A2"/>
    </sheetView>
  </sheetViews>
  <sheetFormatPr defaultColWidth="11.421875" defaultRowHeight="12.75"/>
  <cols>
    <col min="1" max="1" width="5.57421875" style="425" customWidth="1"/>
    <col min="2" max="2" width="1.8515625" style="425" customWidth="1"/>
    <col min="3" max="3" width="39.421875" style="425" customWidth="1"/>
    <col min="4" max="4" width="12.7109375" style="425" customWidth="1"/>
    <col min="5" max="5" width="13.28125" style="425" customWidth="1"/>
    <col min="6" max="6" width="11.140625" style="465" customWidth="1"/>
    <col min="7" max="7" width="12.7109375" style="425" customWidth="1"/>
    <col min="8" max="8" width="13.421875" style="425" customWidth="1"/>
    <col min="9" max="9" width="11.140625" style="482" customWidth="1"/>
    <col min="10" max="10" width="10.421875" style="425" customWidth="1"/>
    <col min="11" max="16384" width="11.421875" style="425" customWidth="1"/>
  </cols>
  <sheetData>
    <row r="1" spans="1:9" ht="17.25">
      <c r="A1" s="637" t="s">
        <v>64</v>
      </c>
      <c r="B1" s="637"/>
      <c r="C1" s="637"/>
      <c r="D1" s="637"/>
      <c r="E1" s="637"/>
      <c r="F1" s="637"/>
      <c r="G1" s="637"/>
      <c r="H1" s="637"/>
      <c r="I1" s="637"/>
    </row>
    <row r="2" spans="2:9" ht="12.75">
      <c r="B2" s="435"/>
      <c r="C2" s="436"/>
      <c r="D2" s="437"/>
      <c r="E2" s="437"/>
      <c r="F2" s="438"/>
      <c r="G2" s="439"/>
      <c r="H2" s="439"/>
      <c r="I2" s="439"/>
    </row>
    <row r="3" spans="1:9" ht="18" customHeight="1">
      <c r="A3" s="616" t="s">
        <v>1059</v>
      </c>
      <c r="B3" s="628" t="s">
        <v>722</v>
      </c>
      <c r="C3" s="629"/>
      <c r="D3" s="614" t="s">
        <v>1174</v>
      </c>
      <c r="E3" s="615"/>
      <c r="F3" s="615"/>
      <c r="G3" s="622" t="s">
        <v>1194</v>
      </c>
      <c r="H3" s="615"/>
      <c r="I3" s="615"/>
    </row>
    <row r="4" spans="1:9" ht="16.5" customHeight="1">
      <c r="A4" s="617"/>
      <c r="B4" s="630"/>
      <c r="C4" s="631"/>
      <c r="D4" s="440" t="s">
        <v>473</v>
      </c>
      <c r="E4" s="623" t="s">
        <v>474</v>
      </c>
      <c r="F4" s="624"/>
      <c r="G4" s="441" t="s">
        <v>473</v>
      </c>
      <c r="H4" s="623" t="s">
        <v>474</v>
      </c>
      <c r="I4" s="624"/>
    </row>
    <row r="5" spans="1:9" ht="15" customHeight="1">
      <c r="A5" s="617"/>
      <c r="B5" s="630"/>
      <c r="C5" s="631"/>
      <c r="D5" s="625" t="s">
        <v>111</v>
      </c>
      <c r="E5" s="634" t="s">
        <v>107</v>
      </c>
      <c r="F5" s="619" t="s">
        <v>1201</v>
      </c>
      <c r="G5" s="634" t="s">
        <v>111</v>
      </c>
      <c r="H5" s="634" t="s">
        <v>107</v>
      </c>
      <c r="I5" s="619" t="s">
        <v>1202</v>
      </c>
    </row>
    <row r="6" spans="1:9" ht="12.75">
      <c r="A6" s="617"/>
      <c r="B6" s="630"/>
      <c r="C6" s="631"/>
      <c r="D6" s="626"/>
      <c r="E6" s="635"/>
      <c r="F6" s="620"/>
      <c r="G6" s="635"/>
      <c r="H6" s="635"/>
      <c r="I6" s="620"/>
    </row>
    <row r="7" spans="1:9" ht="18.75" customHeight="1">
      <c r="A7" s="617"/>
      <c r="B7" s="630"/>
      <c r="C7" s="631"/>
      <c r="D7" s="626"/>
      <c r="E7" s="635"/>
      <c r="F7" s="620"/>
      <c r="G7" s="635"/>
      <c r="H7" s="635"/>
      <c r="I7" s="620"/>
    </row>
    <row r="8" spans="1:9" ht="27.75" customHeight="1">
      <c r="A8" s="618"/>
      <c r="B8" s="632"/>
      <c r="C8" s="633"/>
      <c r="D8" s="627"/>
      <c r="E8" s="636"/>
      <c r="F8" s="621"/>
      <c r="G8" s="636"/>
      <c r="H8" s="636"/>
      <c r="I8" s="621"/>
    </row>
    <row r="9" spans="1:9" ht="12.75">
      <c r="A9" s="442"/>
      <c r="B9" s="443"/>
      <c r="C9" s="444"/>
      <c r="D9" s="437"/>
      <c r="E9" s="437"/>
      <c r="F9" s="438"/>
      <c r="G9" s="437"/>
      <c r="H9" s="437"/>
      <c r="I9" s="437"/>
    </row>
    <row r="10" spans="1:9" s="449" customFormat="1" ht="12.75">
      <c r="A10" s="445" t="s">
        <v>208</v>
      </c>
      <c r="B10" s="446" t="s">
        <v>482</v>
      </c>
      <c r="C10" s="447"/>
      <c r="D10" s="448">
        <v>158586930</v>
      </c>
      <c r="E10" s="448">
        <v>215310378</v>
      </c>
      <c r="F10" s="487">
        <v>-2.3996082392156</v>
      </c>
      <c r="G10" s="448">
        <v>340940295</v>
      </c>
      <c r="H10" s="448">
        <v>463615261</v>
      </c>
      <c r="I10" s="487">
        <v>1.09518813276982</v>
      </c>
    </row>
    <row r="11" spans="1:9" s="449" customFormat="1" ht="24" customHeight="1">
      <c r="A11" s="450">
        <v>1</v>
      </c>
      <c r="B11" s="451" t="s">
        <v>209</v>
      </c>
      <c r="C11" s="447"/>
      <c r="D11" s="448">
        <v>1731529</v>
      </c>
      <c r="E11" s="448">
        <v>3286475</v>
      </c>
      <c r="F11" s="487">
        <v>-31.6690732891929</v>
      </c>
      <c r="G11" s="448">
        <v>3433241</v>
      </c>
      <c r="H11" s="448">
        <v>6126809</v>
      </c>
      <c r="I11" s="487">
        <v>-22.7575542869822</v>
      </c>
    </row>
    <row r="12" spans="1:9" ht="24" customHeight="1">
      <c r="A12" s="452">
        <v>101</v>
      </c>
      <c r="B12" s="453"/>
      <c r="C12" s="454" t="s">
        <v>210</v>
      </c>
      <c r="D12" s="455">
        <v>600</v>
      </c>
      <c r="E12" s="455">
        <v>9900</v>
      </c>
      <c r="F12" s="488">
        <v>-78.2417582417583</v>
      </c>
      <c r="G12" s="455">
        <v>2550</v>
      </c>
      <c r="H12" s="455">
        <v>26850</v>
      </c>
      <c r="I12" s="488">
        <v>-53.304347826087</v>
      </c>
    </row>
    <row r="13" spans="1:9" ht="12.75">
      <c r="A13" s="452">
        <v>102</v>
      </c>
      <c r="B13" s="453"/>
      <c r="C13" s="454" t="s">
        <v>211</v>
      </c>
      <c r="D13" s="455">
        <v>321381</v>
      </c>
      <c r="E13" s="455">
        <v>949920</v>
      </c>
      <c r="F13" s="488">
        <v>121.474069031121</v>
      </c>
      <c r="G13" s="455">
        <v>639825</v>
      </c>
      <c r="H13" s="455">
        <v>1756118</v>
      </c>
      <c r="I13" s="488">
        <v>126.08360926726</v>
      </c>
    </row>
    <row r="14" spans="1:9" ht="12.75">
      <c r="A14" s="452">
        <v>103</v>
      </c>
      <c r="B14" s="453"/>
      <c r="C14" s="454" t="s">
        <v>212</v>
      </c>
      <c r="D14" s="455">
        <v>1027021</v>
      </c>
      <c r="E14" s="455">
        <v>2132948</v>
      </c>
      <c r="F14" s="488">
        <v>-50.2883138331208</v>
      </c>
      <c r="G14" s="455">
        <v>2114660</v>
      </c>
      <c r="H14" s="455">
        <v>3975061</v>
      </c>
      <c r="I14" s="488">
        <v>-43.4772784990298</v>
      </c>
    </row>
    <row r="15" spans="1:9" ht="12.75">
      <c r="A15" s="452">
        <v>105</v>
      </c>
      <c r="B15" s="453"/>
      <c r="C15" s="454" t="s">
        <v>213</v>
      </c>
      <c r="D15" s="455" t="s">
        <v>106</v>
      </c>
      <c r="E15" s="455" t="s">
        <v>106</v>
      </c>
      <c r="F15" s="489" t="s">
        <v>106</v>
      </c>
      <c r="G15" s="455" t="s">
        <v>106</v>
      </c>
      <c r="H15" s="455" t="s">
        <v>106</v>
      </c>
      <c r="I15" s="489" t="s">
        <v>106</v>
      </c>
    </row>
    <row r="16" spans="1:9" ht="12.75">
      <c r="A16" s="452">
        <v>107</v>
      </c>
      <c r="B16" s="453"/>
      <c r="C16" s="454" t="s">
        <v>533</v>
      </c>
      <c r="D16" s="455">
        <v>382230</v>
      </c>
      <c r="E16" s="455">
        <v>182125</v>
      </c>
      <c r="F16" s="490">
        <v>479.923579047922</v>
      </c>
      <c r="G16" s="455">
        <v>675850</v>
      </c>
      <c r="H16" s="455">
        <v>340298</v>
      </c>
      <c r="I16" s="488">
        <v>983.579047922305</v>
      </c>
    </row>
    <row r="17" spans="1:9" ht="12.75">
      <c r="A17" s="452">
        <v>109</v>
      </c>
      <c r="B17" s="453"/>
      <c r="C17" s="454" t="s">
        <v>214</v>
      </c>
      <c r="D17" s="455">
        <v>297</v>
      </c>
      <c r="E17" s="455">
        <v>11582</v>
      </c>
      <c r="F17" s="490">
        <v>-12.2243273967412</v>
      </c>
      <c r="G17" s="455">
        <v>356</v>
      </c>
      <c r="H17" s="455">
        <v>28482</v>
      </c>
      <c r="I17" s="490">
        <v>-15.184181531223</v>
      </c>
    </row>
    <row r="18" spans="1:9" s="449" customFormat="1" ht="24" customHeight="1">
      <c r="A18" s="450">
        <v>2</v>
      </c>
      <c r="B18" s="451" t="s">
        <v>215</v>
      </c>
      <c r="C18" s="447"/>
      <c r="D18" s="448">
        <v>28622969</v>
      </c>
      <c r="E18" s="448">
        <v>48637631</v>
      </c>
      <c r="F18" s="487">
        <v>-13.3348398315442</v>
      </c>
      <c r="G18" s="448">
        <v>59100469</v>
      </c>
      <c r="H18" s="448">
        <v>99822744</v>
      </c>
      <c r="I18" s="487">
        <v>-14.7836124120343</v>
      </c>
    </row>
    <row r="19" spans="1:9" ht="24" customHeight="1">
      <c r="A19" s="452">
        <v>201</v>
      </c>
      <c r="B19" s="453"/>
      <c r="C19" s="454" t="s">
        <v>532</v>
      </c>
      <c r="D19" s="455">
        <v>13902296</v>
      </c>
      <c r="E19" s="455">
        <v>9516123</v>
      </c>
      <c r="F19" s="488">
        <v>-20.9014014966698</v>
      </c>
      <c r="G19" s="455">
        <v>27524176</v>
      </c>
      <c r="H19" s="455">
        <v>18514193</v>
      </c>
      <c r="I19" s="488">
        <v>-16.5450450568217</v>
      </c>
    </row>
    <row r="20" spans="1:9" ht="12.75">
      <c r="A20" s="452">
        <v>202</v>
      </c>
      <c r="B20" s="453"/>
      <c r="C20" s="454" t="s">
        <v>216</v>
      </c>
      <c r="D20" s="455">
        <v>2287872</v>
      </c>
      <c r="E20" s="455">
        <v>7280776</v>
      </c>
      <c r="F20" s="488">
        <v>-18.541657249982</v>
      </c>
      <c r="G20" s="455">
        <v>5028414</v>
      </c>
      <c r="H20" s="455">
        <v>16025491</v>
      </c>
      <c r="I20" s="488">
        <v>-33.0303556470187</v>
      </c>
    </row>
    <row r="21" spans="1:9" ht="12.75">
      <c r="A21" s="452">
        <v>203</v>
      </c>
      <c r="B21" s="453"/>
      <c r="C21" s="454" t="s">
        <v>531</v>
      </c>
      <c r="D21" s="455">
        <v>1645803</v>
      </c>
      <c r="E21" s="455">
        <v>4514218</v>
      </c>
      <c r="F21" s="488">
        <v>55.5649519508778</v>
      </c>
      <c r="G21" s="455">
        <v>3126149</v>
      </c>
      <c r="H21" s="455">
        <v>8486264</v>
      </c>
      <c r="I21" s="488">
        <v>6.21953214542887</v>
      </c>
    </row>
    <row r="22" spans="1:9" ht="12.75">
      <c r="A22" s="452">
        <v>204</v>
      </c>
      <c r="B22" s="453"/>
      <c r="C22" s="454" t="s">
        <v>218</v>
      </c>
      <c r="D22" s="455">
        <v>9520646</v>
      </c>
      <c r="E22" s="455">
        <v>25726316</v>
      </c>
      <c r="F22" s="488">
        <v>-16.0645203578232</v>
      </c>
      <c r="G22" s="455">
        <v>20157120</v>
      </c>
      <c r="H22" s="455">
        <v>53312523</v>
      </c>
      <c r="I22" s="488">
        <v>-10.965012425563</v>
      </c>
    </row>
    <row r="23" spans="1:9" ht="12.75">
      <c r="A23" s="452">
        <v>206</v>
      </c>
      <c r="B23" s="453"/>
      <c r="C23" s="454" t="s">
        <v>851</v>
      </c>
      <c r="D23" s="455">
        <v>32850</v>
      </c>
      <c r="E23" s="455">
        <v>249661</v>
      </c>
      <c r="F23" s="488" t="s">
        <v>719</v>
      </c>
      <c r="G23" s="455">
        <v>50051</v>
      </c>
      <c r="H23" s="455">
        <v>385093</v>
      </c>
      <c r="I23" s="488">
        <v>185.173802929546</v>
      </c>
    </row>
    <row r="24" spans="1:9" ht="12.75">
      <c r="A24" s="452">
        <v>208</v>
      </c>
      <c r="B24" s="453"/>
      <c r="C24" s="454" t="s">
        <v>540</v>
      </c>
      <c r="D24" s="455">
        <v>26679</v>
      </c>
      <c r="E24" s="455">
        <v>79259</v>
      </c>
      <c r="F24" s="488">
        <v>-61.2573199464263</v>
      </c>
      <c r="G24" s="455">
        <v>45451</v>
      </c>
      <c r="H24" s="455">
        <v>165700</v>
      </c>
      <c r="I24" s="488">
        <v>-52.8613206795708</v>
      </c>
    </row>
    <row r="25" spans="1:9" ht="12.75">
      <c r="A25" s="456">
        <v>209</v>
      </c>
      <c r="B25" s="457"/>
      <c r="C25" s="454" t="s">
        <v>541</v>
      </c>
      <c r="D25" s="455">
        <v>545529</v>
      </c>
      <c r="E25" s="455">
        <v>536660</v>
      </c>
      <c r="F25" s="488">
        <v>-30.5384416256795</v>
      </c>
      <c r="G25" s="455">
        <v>1251228</v>
      </c>
      <c r="H25" s="455">
        <v>1248036</v>
      </c>
      <c r="I25" s="488">
        <v>-9.40584141253125</v>
      </c>
    </row>
    <row r="26" spans="1:9" ht="12.75">
      <c r="A26" s="456">
        <v>211</v>
      </c>
      <c r="B26" s="457"/>
      <c r="C26" s="454" t="s">
        <v>530</v>
      </c>
      <c r="D26" s="455">
        <v>190</v>
      </c>
      <c r="E26" s="455">
        <v>2477</v>
      </c>
      <c r="F26" s="488" t="s">
        <v>719</v>
      </c>
      <c r="G26" s="455">
        <v>334</v>
      </c>
      <c r="H26" s="455">
        <v>4229</v>
      </c>
      <c r="I26" s="488" t="s">
        <v>719</v>
      </c>
    </row>
    <row r="27" spans="1:9" ht="12.75">
      <c r="A27" s="456">
        <v>219</v>
      </c>
      <c r="B27" s="457"/>
      <c r="C27" s="454" t="s">
        <v>219</v>
      </c>
      <c r="D27" s="455">
        <v>661104</v>
      </c>
      <c r="E27" s="455">
        <v>732141</v>
      </c>
      <c r="F27" s="488">
        <v>18.2742076184937</v>
      </c>
      <c r="G27" s="455">
        <v>1917546</v>
      </c>
      <c r="H27" s="455">
        <v>1681215</v>
      </c>
      <c r="I27" s="488">
        <v>29.8763049702041</v>
      </c>
    </row>
    <row r="28" spans="1:9" s="449" customFormat="1" ht="24" customHeight="1">
      <c r="A28" s="458">
        <v>3</v>
      </c>
      <c r="B28" s="459" t="s">
        <v>220</v>
      </c>
      <c r="C28" s="447"/>
      <c r="D28" s="448">
        <v>110995282</v>
      </c>
      <c r="E28" s="448">
        <v>145807743</v>
      </c>
      <c r="F28" s="487">
        <v>-0.168567855781887</v>
      </c>
      <c r="G28" s="448">
        <v>250449713</v>
      </c>
      <c r="H28" s="448">
        <v>325881810</v>
      </c>
      <c r="I28" s="487">
        <v>6.46219970140244</v>
      </c>
    </row>
    <row r="29" spans="1:9" ht="24" customHeight="1">
      <c r="A29" s="456">
        <v>301</v>
      </c>
      <c r="B29" s="457"/>
      <c r="C29" s="454" t="s">
        <v>221</v>
      </c>
      <c r="D29" s="455">
        <v>16846983</v>
      </c>
      <c r="E29" s="455">
        <v>4044940</v>
      </c>
      <c r="F29" s="488">
        <v>-35.1482369758653</v>
      </c>
      <c r="G29" s="455">
        <v>50194392</v>
      </c>
      <c r="H29" s="455">
        <v>11851192</v>
      </c>
      <c r="I29" s="488">
        <v>-12.9839934552923</v>
      </c>
    </row>
    <row r="30" spans="1:9" ht="12.75">
      <c r="A30" s="456">
        <v>302</v>
      </c>
      <c r="B30" s="457"/>
      <c r="C30" s="454" t="s">
        <v>222</v>
      </c>
      <c r="D30" s="455">
        <v>156100</v>
      </c>
      <c r="E30" s="455">
        <v>23726</v>
      </c>
      <c r="F30" s="488">
        <v>2.79005285503855</v>
      </c>
      <c r="G30" s="455">
        <v>368191</v>
      </c>
      <c r="H30" s="455">
        <v>55453</v>
      </c>
      <c r="I30" s="488">
        <v>-41.4268059531229</v>
      </c>
    </row>
    <row r="31" spans="1:9" ht="12.75">
      <c r="A31" s="456">
        <v>303</v>
      </c>
      <c r="B31" s="457"/>
      <c r="C31" s="454" t="s">
        <v>223</v>
      </c>
      <c r="D31" s="455">
        <v>17392170</v>
      </c>
      <c r="E31" s="455">
        <v>3042323</v>
      </c>
      <c r="F31" s="488">
        <v>973.588021695327</v>
      </c>
      <c r="G31" s="455">
        <v>30513819</v>
      </c>
      <c r="H31" s="455">
        <v>5227481</v>
      </c>
      <c r="I31" s="488">
        <v>487.308583331274</v>
      </c>
    </row>
    <row r="32" spans="1:9" ht="12.75">
      <c r="A32" s="456">
        <v>304</v>
      </c>
      <c r="B32" s="457"/>
      <c r="C32" s="454" t="s">
        <v>224</v>
      </c>
      <c r="D32" s="455">
        <v>26740</v>
      </c>
      <c r="E32" s="455">
        <v>4438</v>
      </c>
      <c r="F32" s="488" t="s">
        <v>719</v>
      </c>
      <c r="G32" s="455">
        <v>371520</v>
      </c>
      <c r="H32" s="455">
        <v>57592</v>
      </c>
      <c r="I32" s="488" t="s">
        <v>719</v>
      </c>
    </row>
    <row r="33" spans="1:9" ht="12.75">
      <c r="A33" s="456">
        <v>305</v>
      </c>
      <c r="B33" s="457"/>
      <c r="C33" s="454" t="s">
        <v>225</v>
      </c>
      <c r="D33" s="455">
        <v>1788</v>
      </c>
      <c r="E33" s="455">
        <v>464</v>
      </c>
      <c r="F33" s="488">
        <v>-91.1484166348722</v>
      </c>
      <c r="G33" s="455">
        <v>2367</v>
      </c>
      <c r="H33" s="455">
        <v>4302</v>
      </c>
      <c r="I33" s="488">
        <v>-32.0056899004267</v>
      </c>
    </row>
    <row r="34" spans="1:9" ht="12.75">
      <c r="A34" s="456">
        <v>308</v>
      </c>
      <c r="B34" s="457"/>
      <c r="C34" s="454" t="s">
        <v>852</v>
      </c>
      <c r="D34" s="455">
        <v>476319</v>
      </c>
      <c r="E34" s="455">
        <v>93095</v>
      </c>
      <c r="F34" s="488">
        <v>-74.8795177471843</v>
      </c>
      <c r="G34" s="455">
        <v>841242</v>
      </c>
      <c r="H34" s="455">
        <v>167713</v>
      </c>
      <c r="I34" s="488">
        <v>-82.6429696539419</v>
      </c>
    </row>
    <row r="35" spans="1:9" ht="12.75">
      <c r="A35" s="456">
        <v>309</v>
      </c>
      <c r="B35" s="457"/>
      <c r="C35" s="454" t="s">
        <v>226</v>
      </c>
      <c r="D35" s="455">
        <v>2590</v>
      </c>
      <c r="E35" s="455">
        <v>12062</v>
      </c>
      <c r="F35" s="488" t="s">
        <v>719</v>
      </c>
      <c r="G35" s="455">
        <v>2914</v>
      </c>
      <c r="H35" s="455">
        <v>12960</v>
      </c>
      <c r="I35" s="488" t="s">
        <v>719</v>
      </c>
    </row>
    <row r="36" spans="1:9" ht="12.75">
      <c r="A36" s="456">
        <v>310</v>
      </c>
      <c r="B36" s="457"/>
      <c r="C36" s="454" t="s">
        <v>227</v>
      </c>
      <c r="D36" s="455">
        <v>2294886</v>
      </c>
      <c r="E36" s="455">
        <v>656324</v>
      </c>
      <c r="F36" s="488">
        <v>-45.3230553655674</v>
      </c>
      <c r="G36" s="455">
        <v>5615181</v>
      </c>
      <c r="H36" s="455">
        <v>1614783</v>
      </c>
      <c r="I36" s="488">
        <v>-28.2436665970485</v>
      </c>
    </row>
    <row r="37" spans="1:9" ht="12.75">
      <c r="A37" s="456">
        <v>315</v>
      </c>
      <c r="B37" s="457"/>
      <c r="C37" s="454" t="s">
        <v>842</v>
      </c>
      <c r="D37" s="455">
        <v>21859235</v>
      </c>
      <c r="E37" s="455">
        <v>53978988</v>
      </c>
      <c r="F37" s="488">
        <v>-0.507049395710922</v>
      </c>
      <c r="G37" s="455">
        <v>46288354</v>
      </c>
      <c r="H37" s="455">
        <v>113599919</v>
      </c>
      <c r="I37" s="488">
        <v>3.95408019232104</v>
      </c>
    </row>
    <row r="38" spans="1:9" ht="12.75">
      <c r="A38" s="456">
        <v>316</v>
      </c>
      <c r="B38" s="457"/>
      <c r="C38" s="454" t="s">
        <v>228</v>
      </c>
      <c r="D38" s="455">
        <v>908400</v>
      </c>
      <c r="E38" s="455">
        <v>391040</v>
      </c>
      <c r="F38" s="488">
        <v>65.6352584874092</v>
      </c>
      <c r="G38" s="455">
        <v>1647340</v>
      </c>
      <c r="H38" s="455">
        <v>773930</v>
      </c>
      <c r="I38" s="488">
        <v>35.7193336875683</v>
      </c>
    </row>
    <row r="39" spans="1:9" ht="12.75">
      <c r="A39" s="456">
        <v>320</v>
      </c>
      <c r="B39" s="457"/>
      <c r="C39" s="454" t="s">
        <v>889</v>
      </c>
      <c r="D39" s="455">
        <v>194882</v>
      </c>
      <c r="E39" s="455">
        <v>531238</v>
      </c>
      <c r="F39" s="488">
        <v>-9.43252762689961</v>
      </c>
      <c r="G39" s="455">
        <v>289504</v>
      </c>
      <c r="H39" s="455">
        <v>1208793</v>
      </c>
      <c r="I39" s="488">
        <v>-1.82336062012129</v>
      </c>
    </row>
    <row r="40" spans="1:9" ht="12.75">
      <c r="A40" s="456">
        <v>325</v>
      </c>
      <c r="B40" s="457"/>
      <c r="C40" s="454" t="s">
        <v>881</v>
      </c>
      <c r="D40" s="455">
        <v>1097905</v>
      </c>
      <c r="E40" s="455">
        <v>293705</v>
      </c>
      <c r="F40" s="488">
        <v>256.619879064572</v>
      </c>
      <c r="G40" s="455">
        <v>3155804</v>
      </c>
      <c r="H40" s="455">
        <v>879769</v>
      </c>
      <c r="I40" s="488">
        <v>287.353548517763</v>
      </c>
    </row>
    <row r="41" spans="1:9" ht="12.75">
      <c r="A41" s="456">
        <v>335</v>
      </c>
      <c r="B41" s="457"/>
      <c r="C41" s="454" t="s">
        <v>529</v>
      </c>
      <c r="D41" s="455">
        <v>737966</v>
      </c>
      <c r="E41" s="455">
        <v>289407</v>
      </c>
      <c r="F41" s="488">
        <v>47.8172708096043</v>
      </c>
      <c r="G41" s="455">
        <v>1269380</v>
      </c>
      <c r="H41" s="455">
        <v>515798</v>
      </c>
      <c r="I41" s="488">
        <v>13.5613669688817</v>
      </c>
    </row>
    <row r="42" spans="1:9" ht="12.75">
      <c r="A42" s="456">
        <v>340</v>
      </c>
      <c r="B42" s="457"/>
      <c r="C42" s="454" t="s">
        <v>229</v>
      </c>
      <c r="D42" s="455">
        <v>1179544</v>
      </c>
      <c r="E42" s="455">
        <v>371494</v>
      </c>
      <c r="F42" s="488">
        <v>64.0773097069969</v>
      </c>
      <c r="G42" s="455">
        <v>2593822</v>
      </c>
      <c r="H42" s="455">
        <v>734814</v>
      </c>
      <c r="I42" s="488">
        <v>33.7742629630034</v>
      </c>
    </row>
    <row r="43" spans="1:9" ht="12.75">
      <c r="A43" s="456">
        <v>345</v>
      </c>
      <c r="B43" s="457"/>
      <c r="C43" s="454" t="s">
        <v>853</v>
      </c>
      <c r="D43" s="455">
        <v>100997</v>
      </c>
      <c r="E43" s="455">
        <v>21501</v>
      </c>
      <c r="F43" s="488" t="s">
        <v>719</v>
      </c>
      <c r="G43" s="455">
        <v>223726</v>
      </c>
      <c r="H43" s="455">
        <v>42756</v>
      </c>
      <c r="I43" s="488" t="s">
        <v>719</v>
      </c>
    </row>
    <row r="44" spans="1:9" ht="12.75">
      <c r="A44" s="456">
        <v>350</v>
      </c>
      <c r="B44" s="457"/>
      <c r="C44" s="454" t="s">
        <v>528</v>
      </c>
      <c r="D44" s="455">
        <v>19500</v>
      </c>
      <c r="E44" s="455">
        <v>14100</v>
      </c>
      <c r="F44" s="490">
        <v>-70.2154626108999</v>
      </c>
      <c r="G44" s="455">
        <v>38022</v>
      </c>
      <c r="H44" s="455">
        <v>28100</v>
      </c>
      <c r="I44" s="490">
        <v>-40.7547965422728</v>
      </c>
    </row>
    <row r="45" spans="1:9" ht="12.75">
      <c r="A45" s="456">
        <v>355</v>
      </c>
      <c r="B45" s="457"/>
      <c r="C45" s="454" t="s">
        <v>527</v>
      </c>
      <c r="D45" s="455" t="s">
        <v>106</v>
      </c>
      <c r="E45" s="455" t="s">
        <v>106</v>
      </c>
      <c r="F45" s="489" t="s">
        <v>106</v>
      </c>
      <c r="G45" s="455" t="s">
        <v>106</v>
      </c>
      <c r="H45" s="455" t="s">
        <v>106</v>
      </c>
      <c r="I45" s="489" t="s">
        <v>106</v>
      </c>
    </row>
    <row r="46" spans="1:9" ht="12.75">
      <c r="A46" s="456">
        <v>360</v>
      </c>
      <c r="B46" s="457"/>
      <c r="C46" s="454" t="s">
        <v>526</v>
      </c>
      <c r="D46" s="455">
        <v>33734</v>
      </c>
      <c r="E46" s="455">
        <v>161676</v>
      </c>
      <c r="F46" s="488">
        <v>93.7631831255992</v>
      </c>
      <c r="G46" s="455">
        <v>44649</v>
      </c>
      <c r="H46" s="455">
        <v>234046</v>
      </c>
      <c r="I46" s="488">
        <v>16.3470237917698</v>
      </c>
    </row>
    <row r="47" spans="1:9" ht="12.75">
      <c r="A47" s="456">
        <v>370</v>
      </c>
      <c r="B47" s="457"/>
      <c r="C47" s="454" t="s">
        <v>840</v>
      </c>
      <c r="D47" s="455">
        <v>1112540</v>
      </c>
      <c r="E47" s="455">
        <v>1544077</v>
      </c>
      <c r="F47" s="488">
        <v>-25.5843553728886</v>
      </c>
      <c r="G47" s="455">
        <v>3073387</v>
      </c>
      <c r="H47" s="455">
        <v>3491180</v>
      </c>
      <c r="I47" s="488">
        <v>-15.2416992252699</v>
      </c>
    </row>
    <row r="48" spans="1:9" ht="12.75">
      <c r="A48" s="456">
        <v>372</v>
      </c>
      <c r="B48" s="457"/>
      <c r="C48" s="454" t="s">
        <v>230</v>
      </c>
      <c r="D48" s="455">
        <v>179940</v>
      </c>
      <c r="E48" s="455">
        <v>403650</v>
      </c>
      <c r="F48" s="488">
        <v>184.767931596436</v>
      </c>
      <c r="G48" s="455">
        <v>315506</v>
      </c>
      <c r="H48" s="455">
        <v>735973</v>
      </c>
      <c r="I48" s="488">
        <v>83.9251976768596</v>
      </c>
    </row>
    <row r="49" spans="1:9" ht="12.75">
      <c r="A49" s="456">
        <v>375</v>
      </c>
      <c r="B49" s="457"/>
      <c r="C49" s="454" t="s">
        <v>525</v>
      </c>
      <c r="D49" s="455">
        <v>7484688</v>
      </c>
      <c r="E49" s="455">
        <v>3751559</v>
      </c>
      <c r="F49" s="488">
        <v>213.518480292897</v>
      </c>
      <c r="G49" s="455">
        <v>12918093</v>
      </c>
      <c r="H49" s="455">
        <v>6549061</v>
      </c>
      <c r="I49" s="488">
        <v>201.523394894362</v>
      </c>
    </row>
    <row r="50" spans="1:9" ht="12.75">
      <c r="A50" s="456">
        <v>377</v>
      </c>
      <c r="B50" s="457"/>
      <c r="C50" s="454" t="s">
        <v>232</v>
      </c>
      <c r="D50" s="455">
        <v>3513029</v>
      </c>
      <c r="E50" s="455">
        <v>23604619</v>
      </c>
      <c r="F50" s="488">
        <v>-20.9449073062821</v>
      </c>
      <c r="G50" s="455">
        <v>9724699</v>
      </c>
      <c r="H50" s="455">
        <v>59611106</v>
      </c>
      <c r="I50" s="488">
        <v>-11.3459414386634</v>
      </c>
    </row>
    <row r="51" spans="1:9" ht="12.75">
      <c r="A51" s="456">
        <v>379</v>
      </c>
      <c r="B51" s="457"/>
      <c r="C51" s="454" t="s">
        <v>524</v>
      </c>
      <c r="D51" s="455">
        <v>13191</v>
      </c>
      <c r="E51" s="455">
        <v>103197</v>
      </c>
      <c r="F51" s="488">
        <v>-10.8972698544268</v>
      </c>
      <c r="G51" s="455">
        <v>54421</v>
      </c>
      <c r="H51" s="455">
        <v>240503</v>
      </c>
      <c r="I51" s="488">
        <v>1.34507039286001</v>
      </c>
    </row>
    <row r="52" spans="1:9" ht="12.75">
      <c r="A52" s="456">
        <v>381</v>
      </c>
      <c r="B52" s="457"/>
      <c r="C52" s="454" t="s">
        <v>523</v>
      </c>
      <c r="D52" s="455">
        <v>7549458</v>
      </c>
      <c r="E52" s="455">
        <v>11232801</v>
      </c>
      <c r="F52" s="488">
        <v>47.4336986143507</v>
      </c>
      <c r="G52" s="455">
        <v>15582389</v>
      </c>
      <c r="H52" s="455">
        <v>21142318</v>
      </c>
      <c r="I52" s="488">
        <v>71.1328994286779</v>
      </c>
    </row>
    <row r="53" spans="1:9" ht="12.75">
      <c r="A53" s="456">
        <v>383</v>
      </c>
      <c r="B53" s="457"/>
      <c r="C53" s="454" t="s">
        <v>512</v>
      </c>
      <c r="D53" s="455">
        <v>8835</v>
      </c>
      <c r="E53" s="455">
        <v>12449</v>
      </c>
      <c r="F53" s="488">
        <v>94.3637782982045</v>
      </c>
      <c r="G53" s="455">
        <v>230284</v>
      </c>
      <c r="H53" s="455">
        <v>141728</v>
      </c>
      <c r="I53" s="488">
        <v>131.869642039134</v>
      </c>
    </row>
    <row r="54" spans="1:9" ht="12.75">
      <c r="A54" s="456">
        <v>385</v>
      </c>
      <c r="B54" s="457"/>
      <c r="C54" s="454" t="s">
        <v>522</v>
      </c>
      <c r="D54" s="455">
        <v>840142</v>
      </c>
      <c r="E54" s="455">
        <v>486804</v>
      </c>
      <c r="F54" s="488">
        <v>735.772413556296</v>
      </c>
      <c r="G54" s="455">
        <v>1706380</v>
      </c>
      <c r="H54" s="455">
        <v>947588</v>
      </c>
      <c r="I54" s="488">
        <v>386.109586370702</v>
      </c>
    </row>
    <row r="55" spans="1:9" ht="12.75">
      <c r="A55" s="456">
        <v>389</v>
      </c>
      <c r="B55" s="457"/>
      <c r="C55" s="454" t="s">
        <v>511</v>
      </c>
      <c r="D55" s="455">
        <v>190860</v>
      </c>
      <c r="E55" s="455">
        <v>74384</v>
      </c>
      <c r="F55" s="488">
        <v>-7.43883925238296</v>
      </c>
      <c r="G55" s="455">
        <v>406720</v>
      </c>
      <c r="H55" s="455">
        <v>158568</v>
      </c>
      <c r="I55" s="488">
        <v>-4.18851963746224</v>
      </c>
    </row>
    <row r="56" spans="1:9" ht="12.75">
      <c r="A56" s="456">
        <v>393</v>
      </c>
      <c r="B56" s="457"/>
      <c r="C56" s="454" t="s">
        <v>534</v>
      </c>
      <c r="D56" s="455">
        <v>18794598</v>
      </c>
      <c r="E56" s="455">
        <v>29672629</v>
      </c>
      <c r="F56" s="488">
        <v>19.8786234466903</v>
      </c>
      <c r="G56" s="455">
        <v>43929211</v>
      </c>
      <c r="H56" s="455">
        <v>67455450</v>
      </c>
      <c r="I56" s="488">
        <v>18.4338311412935</v>
      </c>
    </row>
    <row r="57" spans="1:9" ht="12.75">
      <c r="A57" s="456">
        <v>395</v>
      </c>
      <c r="B57" s="457"/>
      <c r="C57" s="454" t="s">
        <v>843</v>
      </c>
      <c r="D57" s="455">
        <v>7969287</v>
      </c>
      <c r="E57" s="455">
        <v>10944876</v>
      </c>
      <c r="F57" s="488">
        <v>-32.6976111531991</v>
      </c>
      <c r="G57" s="455">
        <v>19018517</v>
      </c>
      <c r="H57" s="455">
        <v>28323962</v>
      </c>
      <c r="I57" s="488">
        <v>-10.7430118513359</v>
      </c>
    </row>
    <row r="58" spans="1:9" ht="12.75">
      <c r="A58" s="456">
        <v>396</v>
      </c>
      <c r="B58" s="457"/>
      <c r="C58" s="454" t="s">
        <v>844</v>
      </c>
      <c r="D58" s="455">
        <v>8975</v>
      </c>
      <c r="E58" s="455">
        <v>46177</v>
      </c>
      <c r="F58" s="488">
        <v>-16.5651820399313</v>
      </c>
      <c r="G58" s="455">
        <v>29879</v>
      </c>
      <c r="H58" s="455">
        <v>74972</v>
      </c>
      <c r="I58" s="488">
        <v>-1.49261575655648</v>
      </c>
    </row>
    <row r="59" spans="1:9" s="449" customFormat="1" ht="24" customHeight="1">
      <c r="A59" s="458">
        <v>4</v>
      </c>
      <c r="B59" s="459" t="s">
        <v>233</v>
      </c>
      <c r="C59" s="447"/>
      <c r="D59" s="448">
        <v>17237150</v>
      </c>
      <c r="E59" s="448">
        <v>17578529</v>
      </c>
      <c r="F59" s="487">
        <v>29.0725901698519</v>
      </c>
      <c r="G59" s="448">
        <v>27956872</v>
      </c>
      <c r="H59" s="448">
        <v>31783898</v>
      </c>
      <c r="I59" s="487">
        <v>15.9166331201259</v>
      </c>
    </row>
    <row r="60" spans="1:9" ht="24" customHeight="1">
      <c r="A60" s="456">
        <v>401</v>
      </c>
      <c r="B60" s="457"/>
      <c r="C60" s="454" t="s">
        <v>234</v>
      </c>
      <c r="D60" s="455" t="s">
        <v>106</v>
      </c>
      <c r="E60" s="455" t="s">
        <v>106</v>
      </c>
      <c r="F60" s="489" t="s">
        <v>106</v>
      </c>
      <c r="G60" s="455" t="s">
        <v>106</v>
      </c>
      <c r="H60" s="455" t="s">
        <v>106</v>
      </c>
      <c r="I60" s="489" t="s">
        <v>106</v>
      </c>
    </row>
    <row r="61" spans="1:9" ht="12.75">
      <c r="A61" s="456">
        <v>402</v>
      </c>
      <c r="B61" s="457"/>
      <c r="C61" s="454" t="s">
        <v>235</v>
      </c>
      <c r="D61" s="455">
        <v>42913</v>
      </c>
      <c r="E61" s="455">
        <v>178777</v>
      </c>
      <c r="F61" s="488">
        <v>15.7304970966552</v>
      </c>
      <c r="G61" s="455">
        <v>88200</v>
      </c>
      <c r="H61" s="455">
        <v>366647</v>
      </c>
      <c r="I61" s="488">
        <v>32.9490898542316</v>
      </c>
    </row>
    <row r="62" spans="1:9" ht="12.75">
      <c r="A62" s="456">
        <v>403</v>
      </c>
      <c r="B62" s="457"/>
      <c r="C62" s="454" t="s">
        <v>236</v>
      </c>
      <c r="D62" s="455">
        <v>366</v>
      </c>
      <c r="E62" s="455">
        <v>5759</v>
      </c>
      <c r="F62" s="490" t="s">
        <v>719</v>
      </c>
      <c r="G62" s="455">
        <v>371</v>
      </c>
      <c r="H62" s="455">
        <v>5838</v>
      </c>
      <c r="I62" s="490">
        <v>591.706161137441</v>
      </c>
    </row>
    <row r="63" spans="1:9" ht="12.75">
      <c r="A63" s="456">
        <v>411</v>
      </c>
      <c r="B63" s="457"/>
      <c r="C63" s="454" t="s">
        <v>237</v>
      </c>
      <c r="D63" s="455">
        <v>771639</v>
      </c>
      <c r="E63" s="455">
        <v>7950291</v>
      </c>
      <c r="F63" s="488">
        <v>31.3199934722312</v>
      </c>
      <c r="G63" s="455">
        <v>1554379</v>
      </c>
      <c r="H63" s="455">
        <v>16092406</v>
      </c>
      <c r="I63" s="488">
        <v>19.8455839185762</v>
      </c>
    </row>
    <row r="64" spans="1:9" ht="12.75">
      <c r="A64" s="456">
        <v>421</v>
      </c>
      <c r="B64" s="457"/>
      <c r="C64" s="454" t="s">
        <v>238</v>
      </c>
      <c r="D64" s="455">
        <v>16082523</v>
      </c>
      <c r="E64" s="455">
        <v>9198432</v>
      </c>
      <c r="F64" s="488">
        <v>26.2617795211584</v>
      </c>
      <c r="G64" s="455">
        <v>25862963</v>
      </c>
      <c r="H64" s="455">
        <v>14910635</v>
      </c>
      <c r="I64" s="488">
        <v>11.6711531693747</v>
      </c>
    </row>
    <row r="65" spans="1:9" ht="12.75">
      <c r="A65" s="456">
        <v>423</v>
      </c>
      <c r="B65" s="457"/>
      <c r="C65" s="454" t="s">
        <v>239</v>
      </c>
      <c r="D65" s="455">
        <v>166372</v>
      </c>
      <c r="E65" s="455">
        <v>153022</v>
      </c>
      <c r="F65" s="488">
        <v>32.8604297807684</v>
      </c>
      <c r="G65" s="455">
        <v>267288</v>
      </c>
      <c r="H65" s="455">
        <v>310049</v>
      </c>
      <c r="I65" s="488">
        <v>-11.808660727492</v>
      </c>
    </row>
    <row r="66" spans="1:9" ht="12.75">
      <c r="A66" s="456">
        <v>425</v>
      </c>
      <c r="B66" s="457"/>
      <c r="C66" s="454" t="s">
        <v>240</v>
      </c>
      <c r="D66" s="455">
        <v>173337</v>
      </c>
      <c r="E66" s="455">
        <v>92248</v>
      </c>
      <c r="F66" s="488">
        <v>819.996010770918</v>
      </c>
      <c r="G66" s="455">
        <v>183671</v>
      </c>
      <c r="H66" s="455">
        <v>98323</v>
      </c>
      <c r="I66" s="488">
        <v>751.871426095997</v>
      </c>
    </row>
    <row r="67" spans="1:9" ht="16.5">
      <c r="A67" s="613" t="s">
        <v>65</v>
      </c>
      <c r="B67" s="613"/>
      <c r="C67" s="613"/>
      <c r="D67" s="613"/>
      <c r="E67" s="613"/>
      <c r="F67" s="613"/>
      <c r="G67" s="613"/>
      <c r="H67" s="613"/>
      <c r="I67" s="613"/>
    </row>
    <row r="68" spans="3:9" ht="12.75">
      <c r="C68" s="460"/>
      <c r="D68" s="437"/>
      <c r="E68" s="437"/>
      <c r="F68" s="438"/>
      <c r="G68" s="461"/>
      <c r="H68" s="461"/>
      <c r="I68" s="461"/>
    </row>
    <row r="69" spans="1:9" ht="18" customHeight="1">
      <c r="A69" s="616" t="s">
        <v>1059</v>
      </c>
      <c r="B69" s="628" t="s">
        <v>722</v>
      </c>
      <c r="C69" s="629"/>
      <c r="D69" s="614" t="s">
        <v>1174</v>
      </c>
      <c r="E69" s="615"/>
      <c r="F69" s="615"/>
      <c r="G69" s="622" t="s">
        <v>1194</v>
      </c>
      <c r="H69" s="615"/>
      <c r="I69" s="615"/>
    </row>
    <row r="70" spans="1:9" ht="16.5" customHeight="1">
      <c r="A70" s="617"/>
      <c r="B70" s="630"/>
      <c r="C70" s="631"/>
      <c r="D70" s="440" t="s">
        <v>473</v>
      </c>
      <c r="E70" s="623" t="s">
        <v>474</v>
      </c>
      <c r="F70" s="624"/>
      <c r="G70" s="441" t="s">
        <v>473</v>
      </c>
      <c r="H70" s="623" t="s">
        <v>474</v>
      </c>
      <c r="I70" s="624"/>
    </row>
    <row r="71" spans="1:9" ht="15" customHeight="1">
      <c r="A71" s="617"/>
      <c r="B71" s="630"/>
      <c r="C71" s="631"/>
      <c r="D71" s="625" t="s">
        <v>111</v>
      </c>
      <c r="E71" s="634" t="s">
        <v>107</v>
      </c>
      <c r="F71" s="619" t="s">
        <v>1201</v>
      </c>
      <c r="G71" s="634" t="s">
        <v>111</v>
      </c>
      <c r="H71" s="634" t="s">
        <v>107</v>
      </c>
      <c r="I71" s="619" t="s">
        <v>1202</v>
      </c>
    </row>
    <row r="72" spans="1:9" ht="12.75">
      <c r="A72" s="617"/>
      <c r="B72" s="630"/>
      <c r="C72" s="631"/>
      <c r="D72" s="626"/>
      <c r="E72" s="635"/>
      <c r="F72" s="620"/>
      <c r="G72" s="635"/>
      <c r="H72" s="635"/>
      <c r="I72" s="620"/>
    </row>
    <row r="73" spans="1:9" ht="18.75" customHeight="1">
      <c r="A73" s="617"/>
      <c r="B73" s="630"/>
      <c r="C73" s="631"/>
      <c r="D73" s="626"/>
      <c r="E73" s="635"/>
      <c r="F73" s="620"/>
      <c r="G73" s="635"/>
      <c r="H73" s="635"/>
      <c r="I73" s="620"/>
    </row>
    <row r="74" spans="1:9" ht="27.75" customHeight="1">
      <c r="A74" s="618"/>
      <c r="B74" s="632"/>
      <c r="C74" s="633"/>
      <c r="D74" s="627"/>
      <c r="E74" s="636"/>
      <c r="F74" s="621"/>
      <c r="G74" s="636"/>
      <c r="H74" s="636"/>
      <c r="I74" s="621"/>
    </row>
    <row r="75" spans="1:9" ht="12.75">
      <c r="A75" s="462"/>
      <c r="B75" s="463"/>
      <c r="C75" s="444"/>
      <c r="D75" s="464"/>
      <c r="E75" s="464"/>
      <c r="G75" s="464"/>
      <c r="H75" s="464"/>
      <c r="I75" s="466"/>
    </row>
    <row r="76" spans="1:9" s="449" customFormat="1" ht="12.75">
      <c r="A76" s="445" t="s">
        <v>241</v>
      </c>
      <c r="B76" s="451" t="s">
        <v>197</v>
      </c>
      <c r="C76" s="447"/>
      <c r="D76" s="448">
        <v>949606176</v>
      </c>
      <c r="E76" s="448">
        <v>3003653385</v>
      </c>
      <c r="F76" s="487">
        <v>0.610865315871493</v>
      </c>
      <c r="G76" s="448">
        <v>1910099677</v>
      </c>
      <c r="H76" s="448">
        <v>5997830069</v>
      </c>
      <c r="I76" s="487">
        <v>3.39402623668374</v>
      </c>
    </row>
    <row r="77" spans="1:9" s="449" customFormat="1" ht="24" customHeight="1">
      <c r="A77" s="450">
        <v>5</v>
      </c>
      <c r="B77" s="451" t="s">
        <v>198</v>
      </c>
      <c r="C77" s="447"/>
      <c r="D77" s="448">
        <v>67757717</v>
      </c>
      <c r="E77" s="448">
        <v>24519013</v>
      </c>
      <c r="F77" s="487">
        <v>-14.8766032536638</v>
      </c>
      <c r="G77" s="448">
        <v>134080967</v>
      </c>
      <c r="H77" s="448">
        <v>51294851</v>
      </c>
      <c r="I77" s="487">
        <v>-6.28555796968054</v>
      </c>
    </row>
    <row r="78" spans="1:9" ht="24" customHeight="1">
      <c r="A78" s="452">
        <v>502</v>
      </c>
      <c r="B78" s="453"/>
      <c r="C78" s="454" t="s">
        <v>854</v>
      </c>
      <c r="D78" s="455">
        <v>12061</v>
      </c>
      <c r="E78" s="455">
        <v>68914</v>
      </c>
      <c r="F78" s="488">
        <v>-6.24838450759792</v>
      </c>
      <c r="G78" s="455">
        <v>32919</v>
      </c>
      <c r="H78" s="455">
        <v>126721</v>
      </c>
      <c r="I78" s="488">
        <v>-25.291679685888</v>
      </c>
    </row>
    <row r="79" spans="1:9" ht="12.75">
      <c r="A79" s="452">
        <v>503</v>
      </c>
      <c r="B79" s="453"/>
      <c r="C79" s="454" t="s">
        <v>242</v>
      </c>
      <c r="D79" s="455">
        <v>7228</v>
      </c>
      <c r="E79" s="455">
        <v>12287</v>
      </c>
      <c r="F79" s="488">
        <v>-36.5799525136781</v>
      </c>
      <c r="G79" s="455">
        <v>21907</v>
      </c>
      <c r="H79" s="455">
        <v>35422</v>
      </c>
      <c r="I79" s="488">
        <v>16.5005755632297</v>
      </c>
    </row>
    <row r="80" spans="1:9" ht="12.75">
      <c r="A80" s="452">
        <v>504</v>
      </c>
      <c r="B80" s="453"/>
      <c r="C80" s="467" t="s">
        <v>855</v>
      </c>
      <c r="D80" s="455">
        <v>1648</v>
      </c>
      <c r="E80" s="455">
        <v>2776</v>
      </c>
      <c r="F80" s="488">
        <v>-57.9648697758934</v>
      </c>
      <c r="G80" s="455">
        <v>3336</v>
      </c>
      <c r="H80" s="455">
        <v>5855</v>
      </c>
      <c r="I80" s="488">
        <v>-32.4449059651552</v>
      </c>
    </row>
    <row r="81" spans="1:9" ht="12.75">
      <c r="A81" s="452">
        <v>505</v>
      </c>
      <c r="B81" s="453"/>
      <c r="C81" s="454" t="s">
        <v>243</v>
      </c>
      <c r="D81" s="455">
        <v>54799</v>
      </c>
      <c r="E81" s="455">
        <v>80621</v>
      </c>
      <c r="F81" s="490">
        <v>190.212383009359</v>
      </c>
      <c r="G81" s="455">
        <v>132845</v>
      </c>
      <c r="H81" s="455">
        <v>163830</v>
      </c>
      <c r="I81" s="490">
        <v>137.304093397839</v>
      </c>
    </row>
    <row r="82" spans="1:9" ht="12.75">
      <c r="A82" s="452">
        <v>506</v>
      </c>
      <c r="B82" s="453"/>
      <c r="C82" s="454" t="s">
        <v>838</v>
      </c>
      <c r="D82" s="455">
        <v>12525875</v>
      </c>
      <c r="E82" s="455">
        <v>9103164</v>
      </c>
      <c r="F82" s="488">
        <v>0.190107937680523</v>
      </c>
      <c r="G82" s="455">
        <v>23994067</v>
      </c>
      <c r="H82" s="455">
        <v>17704647</v>
      </c>
      <c r="I82" s="488">
        <v>0.26024011291436</v>
      </c>
    </row>
    <row r="83" spans="1:9" ht="12.75">
      <c r="A83" s="452">
        <v>507</v>
      </c>
      <c r="B83" s="453"/>
      <c r="C83" s="454" t="s">
        <v>244</v>
      </c>
      <c r="D83" s="455" t="s">
        <v>106</v>
      </c>
      <c r="E83" s="455" t="s">
        <v>106</v>
      </c>
      <c r="F83" s="489" t="s">
        <v>106</v>
      </c>
      <c r="G83" s="455" t="s">
        <v>106</v>
      </c>
      <c r="H83" s="455" t="s">
        <v>106</v>
      </c>
      <c r="I83" s="489" t="s">
        <v>106</v>
      </c>
    </row>
    <row r="84" spans="1:9" ht="12.75">
      <c r="A84" s="452">
        <v>508</v>
      </c>
      <c r="B84" s="453"/>
      <c r="C84" s="454" t="s">
        <v>510</v>
      </c>
      <c r="D84" s="455">
        <v>102291</v>
      </c>
      <c r="E84" s="455">
        <v>108199</v>
      </c>
      <c r="F84" s="488" t="s">
        <v>719</v>
      </c>
      <c r="G84" s="455">
        <v>187373</v>
      </c>
      <c r="H84" s="455">
        <v>150741</v>
      </c>
      <c r="I84" s="488" t="s">
        <v>719</v>
      </c>
    </row>
    <row r="85" spans="1:9" ht="12.75">
      <c r="A85" s="452">
        <v>511</v>
      </c>
      <c r="B85" s="453"/>
      <c r="C85" s="454" t="s">
        <v>245</v>
      </c>
      <c r="D85" s="455">
        <v>25287091</v>
      </c>
      <c r="E85" s="455">
        <v>2188844</v>
      </c>
      <c r="F85" s="488">
        <v>72.2144549287608</v>
      </c>
      <c r="G85" s="455">
        <v>45644922</v>
      </c>
      <c r="H85" s="455">
        <v>3688540</v>
      </c>
      <c r="I85" s="488">
        <v>37.9784773116989</v>
      </c>
    </row>
    <row r="86" spans="1:9" ht="12.75">
      <c r="A86" s="452">
        <v>513</v>
      </c>
      <c r="B86" s="453"/>
      <c r="C86" s="454" t="s">
        <v>246</v>
      </c>
      <c r="D86" s="468">
        <v>3447164</v>
      </c>
      <c r="E86" s="468">
        <v>9685572</v>
      </c>
      <c r="F86" s="488">
        <v>-36.5852994221452</v>
      </c>
      <c r="G86" s="455">
        <v>7670638</v>
      </c>
      <c r="H86" s="455">
        <v>22453029</v>
      </c>
      <c r="I86" s="488">
        <v>-18.0364212337706</v>
      </c>
    </row>
    <row r="87" spans="1:9" ht="12.75">
      <c r="A87" s="452">
        <v>516</v>
      </c>
      <c r="B87" s="453"/>
      <c r="C87" s="454" t="s">
        <v>247</v>
      </c>
      <c r="D87" s="455" t="s">
        <v>106</v>
      </c>
      <c r="E87" s="455" t="s">
        <v>106</v>
      </c>
      <c r="F87" s="489" t="s">
        <v>106</v>
      </c>
      <c r="G87" s="455" t="s">
        <v>106</v>
      </c>
      <c r="H87" s="455" t="s">
        <v>106</v>
      </c>
      <c r="I87" s="489" t="s">
        <v>106</v>
      </c>
    </row>
    <row r="88" spans="1:9" ht="12.75">
      <c r="A88" s="452">
        <v>517</v>
      </c>
      <c r="B88" s="453"/>
      <c r="C88" s="454" t="s">
        <v>248</v>
      </c>
      <c r="D88" s="455" t="s">
        <v>106</v>
      </c>
      <c r="E88" s="455" t="s">
        <v>106</v>
      </c>
      <c r="F88" s="489" t="s">
        <v>106</v>
      </c>
      <c r="G88" s="455" t="s">
        <v>106</v>
      </c>
      <c r="H88" s="455" t="s">
        <v>106</v>
      </c>
      <c r="I88" s="489" t="s">
        <v>106</v>
      </c>
    </row>
    <row r="89" spans="1:9" ht="12.75">
      <c r="A89" s="452">
        <v>518</v>
      </c>
      <c r="B89" s="453"/>
      <c r="C89" s="454" t="s">
        <v>483</v>
      </c>
      <c r="D89" s="455" t="s">
        <v>106</v>
      </c>
      <c r="E89" s="455" t="s">
        <v>106</v>
      </c>
      <c r="F89" s="489" t="s">
        <v>106</v>
      </c>
      <c r="G89" s="455" t="s">
        <v>106</v>
      </c>
      <c r="H89" s="455" t="s">
        <v>106</v>
      </c>
      <c r="I89" s="489" t="s">
        <v>106</v>
      </c>
    </row>
    <row r="90" spans="1:9" ht="12.75">
      <c r="A90" s="452">
        <v>519</v>
      </c>
      <c r="B90" s="453"/>
      <c r="C90" s="454" t="s">
        <v>249</v>
      </c>
      <c r="D90" s="455" t="s">
        <v>106</v>
      </c>
      <c r="E90" s="455" t="s">
        <v>106</v>
      </c>
      <c r="F90" s="489" t="s">
        <v>106</v>
      </c>
      <c r="G90" s="455" t="s">
        <v>106</v>
      </c>
      <c r="H90" s="455" t="s">
        <v>106</v>
      </c>
      <c r="I90" s="489" t="s">
        <v>106</v>
      </c>
    </row>
    <row r="91" spans="1:9" ht="12.75">
      <c r="A91" s="452">
        <v>520</v>
      </c>
      <c r="B91" s="453"/>
      <c r="C91" s="454" t="s">
        <v>509</v>
      </c>
      <c r="D91" s="455" t="s">
        <v>106</v>
      </c>
      <c r="E91" s="455" t="s">
        <v>106</v>
      </c>
      <c r="F91" s="489" t="s">
        <v>106</v>
      </c>
      <c r="G91" s="455" t="s">
        <v>106</v>
      </c>
      <c r="H91" s="455" t="s">
        <v>106</v>
      </c>
      <c r="I91" s="489" t="s">
        <v>106</v>
      </c>
    </row>
    <row r="92" spans="1:9" ht="12.75">
      <c r="A92" s="452">
        <v>522</v>
      </c>
      <c r="B92" s="453"/>
      <c r="C92" s="454" t="s">
        <v>250</v>
      </c>
      <c r="D92" s="455" t="s">
        <v>106</v>
      </c>
      <c r="E92" s="455" t="s">
        <v>106</v>
      </c>
      <c r="F92" s="489" t="s">
        <v>106</v>
      </c>
      <c r="G92" s="455" t="s">
        <v>106</v>
      </c>
      <c r="H92" s="455" t="s">
        <v>106</v>
      </c>
      <c r="I92" s="489" t="s">
        <v>106</v>
      </c>
    </row>
    <row r="93" spans="1:9" ht="12.75">
      <c r="A93" s="452">
        <v>523</v>
      </c>
      <c r="B93" s="453"/>
      <c r="C93" s="454" t="s">
        <v>251</v>
      </c>
      <c r="D93" s="455" t="s">
        <v>106</v>
      </c>
      <c r="E93" s="455" t="s">
        <v>106</v>
      </c>
      <c r="F93" s="489" t="s">
        <v>106</v>
      </c>
      <c r="G93" s="455" t="s">
        <v>106</v>
      </c>
      <c r="H93" s="455" t="s">
        <v>106</v>
      </c>
      <c r="I93" s="489" t="s">
        <v>106</v>
      </c>
    </row>
    <row r="94" spans="1:9" ht="12.75">
      <c r="A94" s="452">
        <v>524</v>
      </c>
      <c r="B94" s="453"/>
      <c r="C94" s="454" t="s">
        <v>252</v>
      </c>
      <c r="D94" s="455" t="s">
        <v>106</v>
      </c>
      <c r="E94" s="455" t="s">
        <v>106</v>
      </c>
      <c r="F94" s="489" t="s">
        <v>106</v>
      </c>
      <c r="G94" s="455" t="s">
        <v>106</v>
      </c>
      <c r="H94" s="455" t="s">
        <v>106</v>
      </c>
      <c r="I94" s="489" t="s">
        <v>106</v>
      </c>
    </row>
    <row r="95" spans="1:9" ht="12.75">
      <c r="A95" s="452">
        <v>526</v>
      </c>
      <c r="B95" s="453"/>
      <c r="C95" s="454" t="s">
        <v>253</v>
      </c>
      <c r="D95" s="455" t="s">
        <v>106</v>
      </c>
      <c r="E95" s="455" t="s">
        <v>106</v>
      </c>
      <c r="F95" s="489" t="s">
        <v>106</v>
      </c>
      <c r="G95" s="455" t="s">
        <v>106</v>
      </c>
      <c r="H95" s="455" t="s">
        <v>106</v>
      </c>
      <c r="I95" s="489" t="s">
        <v>106</v>
      </c>
    </row>
    <row r="96" spans="1:9" ht="12.75">
      <c r="A96" s="452">
        <v>528</v>
      </c>
      <c r="B96" s="453"/>
      <c r="C96" s="454" t="s">
        <v>880</v>
      </c>
      <c r="D96" s="468">
        <v>180570</v>
      </c>
      <c r="E96" s="468">
        <v>219474</v>
      </c>
      <c r="F96" s="488">
        <v>-20.6704233701172</v>
      </c>
      <c r="G96" s="455">
        <v>352048</v>
      </c>
      <c r="H96" s="455">
        <v>421981</v>
      </c>
      <c r="I96" s="488">
        <v>-37.7570586968514</v>
      </c>
    </row>
    <row r="97" spans="1:9" ht="12.75">
      <c r="A97" s="452">
        <v>529</v>
      </c>
      <c r="B97" s="453"/>
      <c r="C97" s="454" t="s">
        <v>255</v>
      </c>
      <c r="D97" s="455" t="s">
        <v>106</v>
      </c>
      <c r="E97" s="455" t="s">
        <v>106</v>
      </c>
      <c r="F97" s="489" t="s">
        <v>106</v>
      </c>
      <c r="G97" s="455" t="s">
        <v>106</v>
      </c>
      <c r="H97" s="455" t="s">
        <v>106</v>
      </c>
      <c r="I97" s="489" t="s">
        <v>106</v>
      </c>
    </row>
    <row r="98" spans="1:9" ht="12.75">
      <c r="A98" s="452">
        <v>530</v>
      </c>
      <c r="B98" s="453"/>
      <c r="C98" s="454" t="s">
        <v>256</v>
      </c>
      <c r="D98" s="468">
        <v>7669</v>
      </c>
      <c r="E98" s="468">
        <v>20193</v>
      </c>
      <c r="F98" s="488">
        <v>-41.5288837411322</v>
      </c>
      <c r="G98" s="455">
        <v>39457</v>
      </c>
      <c r="H98" s="455">
        <v>48414</v>
      </c>
      <c r="I98" s="488">
        <v>-24.7902814888461</v>
      </c>
    </row>
    <row r="99" spans="1:9" ht="12.75">
      <c r="A99" s="452">
        <v>532</v>
      </c>
      <c r="B99" s="453"/>
      <c r="C99" s="454" t="s">
        <v>257</v>
      </c>
      <c r="D99" s="455">
        <v>20832216</v>
      </c>
      <c r="E99" s="455">
        <v>1514332</v>
      </c>
      <c r="F99" s="488">
        <v>12.8357973186138</v>
      </c>
      <c r="G99" s="455">
        <v>43562854</v>
      </c>
      <c r="H99" s="455">
        <v>2955434</v>
      </c>
      <c r="I99" s="488">
        <v>14.6674840294173</v>
      </c>
    </row>
    <row r="100" spans="1:9" ht="12.75">
      <c r="A100" s="452">
        <v>534</v>
      </c>
      <c r="B100" s="453"/>
      <c r="C100" s="454" t="s">
        <v>535</v>
      </c>
      <c r="D100" s="455">
        <v>899560</v>
      </c>
      <c r="E100" s="455">
        <v>258420</v>
      </c>
      <c r="F100" s="488">
        <v>-8.72905151252935</v>
      </c>
      <c r="G100" s="455">
        <v>2052795</v>
      </c>
      <c r="H100" s="455">
        <v>568738</v>
      </c>
      <c r="I100" s="488">
        <v>-26.0344663900026</v>
      </c>
    </row>
    <row r="101" spans="1:9" ht="12.75">
      <c r="A101" s="452">
        <v>537</v>
      </c>
      <c r="B101" s="453"/>
      <c r="C101" s="454" t="s">
        <v>258</v>
      </c>
      <c r="D101" s="455" t="s">
        <v>106</v>
      </c>
      <c r="E101" s="455" t="s">
        <v>106</v>
      </c>
      <c r="F101" s="489" t="s">
        <v>106</v>
      </c>
      <c r="G101" s="455">
        <v>16</v>
      </c>
      <c r="H101" s="455">
        <v>120</v>
      </c>
      <c r="I101" s="490" t="s">
        <v>719</v>
      </c>
    </row>
    <row r="102" spans="1:9" ht="12.75">
      <c r="A102" s="452">
        <v>590</v>
      </c>
      <c r="B102" s="453"/>
      <c r="C102" s="454" t="s">
        <v>508</v>
      </c>
      <c r="D102" s="455">
        <v>4399545</v>
      </c>
      <c r="E102" s="455">
        <v>1256217</v>
      </c>
      <c r="F102" s="488">
        <v>13.1581246740285</v>
      </c>
      <c r="G102" s="455">
        <v>10385790</v>
      </c>
      <c r="H102" s="455">
        <v>2971379</v>
      </c>
      <c r="I102" s="488">
        <v>12.4238417110762</v>
      </c>
    </row>
    <row r="103" spans="1:9" s="449" customFormat="1" ht="24" customHeight="1">
      <c r="A103" s="450">
        <v>6</v>
      </c>
      <c r="B103" s="451" t="s">
        <v>199</v>
      </c>
      <c r="C103" s="447"/>
      <c r="D103" s="448">
        <v>241283262</v>
      </c>
      <c r="E103" s="448">
        <v>126709602</v>
      </c>
      <c r="F103" s="487">
        <v>-17.652445892837</v>
      </c>
      <c r="G103" s="448">
        <v>497164138</v>
      </c>
      <c r="H103" s="448">
        <v>262120841</v>
      </c>
      <c r="I103" s="487">
        <v>-13.7670680832079</v>
      </c>
    </row>
    <row r="104" spans="1:9" ht="24" customHeight="1">
      <c r="A104" s="452">
        <v>602</v>
      </c>
      <c r="B104" s="453"/>
      <c r="C104" s="454" t="s">
        <v>507</v>
      </c>
      <c r="D104" s="455">
        <v>860404</v>
      </c>
      <c r="E104" s="455">
        <v>2651313</v>
      </c>
      <c r="F104" s="488">
        <v>5.800883179446</v>
      </c>
      <c r="G104" s="455">
        <v>1709337</v>
      </c>
      <c r="H104" s="455">
        <v>5143104</v>
      </c>
      <c r="I104" s="488">
        <v>4.58322708477964</v>
      </c>
    </row>
    <row r="105" spans="1:9" ht="12.75">
      <c r="A105" s="452">
        <v>603</v>
      </c>
      <c r="B105" s="453"/>
      <c r="C105" s="454" t="s">
        <v>259</v>
      </c>
      <c r="D105" s="455">
        <v>134174</v>
      </c>
      <c r="E105" s="455">
        <v>893004</v>
      </c>
      <c r="F105" s="488">
        <v>-33.2936931822426</v>
      </c>
      <c r="G105" s="455">
        <v>246846</v>
      </c>
      <c r="H105" s="455">
        <v>1811162</v>
      </c>
      <c r="I105" s="488">
        <v>-34.3016831919489</v>
      </c>
    </row>
    <row r="106" spans="1:9" ht="12.75">
      <c r="A106" s="452">
        <v>604</v>
      </c>
      <c r="B106" s="453"/>
      <c r="C106" s="454" t="s">
        <v>890</v>
      </c>
      <c r="D106" s="455">
        <v>54025</v>
      </c>
      <c r="E106" s="455">
        <v>809114</v>
      </c>
      <c r="F106" s="488">
        <v>113.18111518326</v>
      </c>
      <c r="G106" s="455">
        <v>104011</v>
      </c>
      <c r="H106" s="455">
        <v>1582345</v>
      </c>
      <c r="I106" s="488">
        <v>163.784397437415</v>
      </c>
    </row>
    <row r="107" spans="1:9" ht="12.75">
      <c r="A107" s="452">
        <v>605</v>
      </c>
      <c r="B107" s="453"/>
      <c r="C107" s="454" t="s">
        <v>260</v>
      </c>
      <c r="D107" s="455">
        <v>6363</v>
      </c>
      <c r="E107" s="455">
        <v>62239</v>
      </c>
      <c r="F107" s="488">
        <v>-87.6175545471004</v>
      </c>
      <c r="G107" s="455">
        <v>15250</v>
      </c>
      <c r="H107" s="455">
        <v>119279</v>
      </c>
      <c r="I107" s="488">
        <v>-87.7043874098799</v>
      </c>
    </row>
    <row r="108" spans="1:9" ht="12.75">
      <c r="A108" s="452">
        <v>606</v>
      </c>
      <c r="B108" s="453"/>
      <c r="C108" s="454" t="s">
        <v>261</v>
      </c>
      <c r="D108" s="455" t="s">
        <v>106</v>
      </c>
      <c r="E108" s="455" t="s">
        <v>106</v>
      </c>
      <c r="F108" s="489" t="s">
        <v>106</v>
      </c>
      <c r="G108" s="455" t="s">
        <v>106</v>
      </c>
      <c r="H108" s="455" t="s">
        <v>106</v>
      </c>
      <c r="I108" s="489" t="s">
        <v>106</v>
      </c>
    </row>
    <row r="109" spans="1:9" ht="12.75">
      <c r="A109" s="452">
        <v>607</v>
      </c>
      <c r="B109" s="453"/>
      <c r="C109" s="454" t="s">
        <v>262</v>
      </c>
      <c r="D109" s="455">
        <v>67769562</v>
      </c>
      <c r="E109" s="455">
        <v>30055458</v>
      </c>
      <c r="F109" s="488">
        <v>-33.309169231523</v>
      </c>
      <c r="G109" s="455">
        <v>137329835</v>
      </c>
      <c r="H109" s="455">
        <v>62093259</v>
      </c>
      <c r="I109" s="488">
        <v>-35.4916013881096</v>
      </c>
    </row>
    <row r="110" spans="1:9" ht="12.75">
      <c r="A110" s="452">
        <v>608</v>
      </c>
      <c r="B110" s="453"/>
      <c r="C110" s="454" t="s">
        <v>264</v>
      </c>
      <c r="D110" s="455">
        <v>48691551</v>
      </c>
      <c r="E110" s="455">
        <v>28637119</v>
      </c>
      <c r="F110" s="488">
        <v>-5.0899412989841</v>
      </c>
      <c r="G110" s="455">
        <v>99017671</v>
      </c>
      <c r="H110" s="455">
        <v>58320836</v>
      </c>
      <c r="I110" s="488">
        <v>-0.436244156602939</v>
      </c>
    </row>
    <row r="111" spans="1:9" ht="12.75">
      <c r="A111" s="452">
        <v>609</v>
      </c>
      <c r="B111" s="453"/>
      <c r="C111" s="454" t="s">
        <v>265</v>
      </c>
      <c r="D111" s="455">
        <v>3952551</v>
      </c>
      <c r="E111" s="455">
        <v>21474144</v>
      </c>
      <c r="F111" s="488">
        <v>-0.360234729556694</v>
      </c>
      <c r="G111" s="455">
        <v>7707286</v>
      </c>
      <c r="H111" s="455">
        <v>41268843</v>
      </c>
      <c r="I111" s="488">
        <v>-2.60092097222631</v>
      </c>
    </row>
    <row r="112" spans="1:9" ht="12.75">
      <c r="A112" s="452">
        <v>611</v>
      </c>
      <c r="B112" s="453"/>
      <c r="C112" s="454" t="s">
        <v>266</v>
      </c>
      <c r="D112" s="455">
        <v>42394745</v>
      </c>
      <c r="E112" s="455">
        <v>3630367</v>
      </c>
      <c r="F112" s="488">
        <v>-17.3008119191425</v>
      </c>
      <c r="G112" s="455">
        <v>83998135</v>
      </c>
      <c r="H112" s="455">
        <v>7174701</v>
      </c>
      <c r="I112" s="488">
        <v>3.69146896540362</v>
      </c>
    </row>
    <row r="113" spans="1:9" ht="12.75">
      <c r="A113" s="452">
        <v>612</v>
      </c>
      <c r="B113" s="453"/>
      <c r="C113" s="454" t="s">
        <v>267</v>
      </c>
      <c r="D113" s="455">
        <v>22001695</v>
      </c>
      <c r="E113" s="455">
        <v>7971435</v>
      </c>
      <c r="F113" s="488">
        <v>-35.2447899311346</v>
      </c>
      <c r="G113" s="455">
        <v>41538674</v>
      </c>
      <c r="H113" s="455">
        <v>16654060</v>
      </c>
      <c r="I113" s="488">
        <v>-22.8846500860773</v>
      </c>
    </row>
    <row r="114" spans="1:9" ht="12.75">
      <c r="A114" s="452">
        <v>641</v>
      </c>
      <c r="B114" s="453"/>
      <c r="C114" s="454" t="s">
        <v>268</v>
      </c>
      <c r="D114" s="455" t="s">
        <v>106</v>
      </c>
      <c r="E114" s="455" t="s">
        <v>106</v>
      </c>
      <c r="F114" s="489" t="s">
        <v>106</v>
      </c>
      <c r="G114" s="455" t="s">
        <v>106</v>
      </c>
      <c r="H114" s="455" t="s">
        <v>106</v>
      </c>
      <c r="I114" s="489" t="s">
        <v>106</v>
      </c>
    </row>
    <row r="115" spans="1:9" ht="12.75">
      <c r="A115" s="452">
        <v>642</v>
      </c>
      <c r="B115" s="453"/>
      <c r="C115" s="454" t="s">
        <v>481</v>
      </c>
      <c r="D115" s="455">
        <v>4992664</v>
      </c>
      <c r="E115" s="455">
        <v>3930363</v>
      </c>
      <c r="F115" s="488">
        <v>-38.1790844711866</v>
      </c>
      <c r="G115" s="455">
        <v>21147187</v>
      </c>
      <c r="H115" s="455">
        <v>10975484</v>
      </c>
      <c r="I115" s="488">
        <v>-14.7900285982332</v>
      </c>
    </row>
    <row r="116" spans="1:9" ht="12.75">
      <c r="A116" s="452">
        <v>643</v>
      </c>
      <c r="B116" s="453"/>
      <c r="C116" s="454" t="s">
        <v>269</v>
      </c>
      <c r="D116" s="455" t="s">
        <v>106</v>
      </c>
      <c r="E116" s="455" t="s">
        <v>106</v>
      </c>
      <c r="F116" s="489" t="s">
        <v>106</v>
      </c>
      <c r="G116" s="455" t="s">
        <v>106</v>
      </c>
      <c r="H116" s="455" t="s">
        <v>106</v>
      </c>
      <c r="I116" s="489" t="s">
        <v>106</v>
      </c>
    </row>
    <row r="117" spans="1:9" ht="12.75">
      <c r="A117" s="452">
        <v>644</v>
      </c>
      <c r="B117" s="453"/>
      <c r="C117" s="454" t="s">
        <v>270</v>
      </c>
      <c r="D117" s="455">
        <v>30846</v>
      </c>
      <c r="E117" s="455">
        <v>36166</v>
      </c>
      <c r="F117" s="488">
        <v>-79.9988939276629</v>
      </c>
      <c r="G117" s="455">
        <v>65205</v>
      </c>
      <c r="H117" s="455">
        <v>114144</v>
      </c>
      <c r="I117" s="488">
        <v>-75.3543205078378</v>
      </c>
    </row>
    <row r="118" spans="1:9" ht="12.75">
      <c r="A118" s="452">
        <v>645</v>
      </c>
      <c r="B118" s="453"/>
      <c r="C118" s="454" t="s">
        <v>271</v>
      </c>
      <c r="D118" s="455">
        <v>1475607</v>
      </c>
      <c r="E118" s="455">
        <v>2023879</v>
      </c>
      <c r="F118" s="488">
        <v>-33.2200139441252</v>
      </c>
      <c r="G118" s="455">
        <v>3686228</v>
      </c>
      <c r="H118" s="455">
        <v>5378749</v>
      </c>
      <c r="I118" s="488">
        <v>14.3332650291809</v>
      </c>
    </row>
    <row r="119" spans="1:9" ht="12.75">
      <c r="A119" s="452">
        <v>646</v>
      </c>
      <c r="B119" s="453"/>
      <c r="C119" s="454" t="s">
        <v>272</v>
      </c>
      <c r="D119" s="455">
        <v>1153689</v>
      </c>
      <c r="E119" s="455">
        <v>2601752</v>
      </c>
      <c r="F119" s="488">
        <v>48.2157160093928</v>
      </c>
      <c r="G119" s="455">
        <v>1670843</v>
      </c>
      <c r="H119" s="455">
        <v>3841603</v>
      </c>
      <c r="I119" s="488">
        <v>24.7637460532324</v>
      </c>
    </row>
    <row r="120" spans="1:9" ht="12.75">
      <c r="A120" s="452">
        <v>647</v>
      </c>
      <c r="B120" s="453"/>
      <c r="C120" s="454" t="s">
        <v>273</v>
      </c>
      <c r="D120" s="455" t="s">
        <v>106</v>
      </c>
      <c r="E120" s="455" t="s">
        <v>106</v>
      </c>
      <c r="F120" s="489" t="s">
        <v>106</v>
      </c>
      <c r="G120" s="455" t="s">
        <v>106</v>
      </c>
      <c r="H120" s="455" t="s">
        <v>106</v>
      </c>
      <c r="I120" s="488">
        <v>-100</v>
      </c>
    </row>
    <row r="121" spans="1:9" ht="12.75">
      <c r="A121" s="452">
        <v>648</v>
      </c>
      <c r="B121" s="453"/>
      <c r="C121" s="454" t="s">
        <v>274</v>
      </c>
      <c r="D121" s="455" t="s">
        <v>106</v>
      </c>
      <c r="E121" s="455" t="s">
        <v>106</v>
      </c>
      <c r="F121" s="489" t="s">
        <v>106</v>
      </c>
      <c r="G121" s="455">
        <v>620</v>
      </c>
      <c r="H121" s="455">
        <v>1097</v>
      </c>
      <c r="I121" s="488" t="s">
        <v>719</v>
      </c>
    </row>
    <row r="122" spans="1:9" ht="12.75">
      <c r="A122" s="452">
        <v>649</v>
      </c>
      <c r="B122" s="453"/>
      <c r="C122" s="454" t="s">
        <v>275</v>
      </c>
      <c r="D122" s="455" t="s">
        <v>106</v>
      </c>
      <c r="E122" s="455" t="s">
        <v>106</v>
      </c>
      <c r="F122" s="489" t="s">
        <v>106</v>
      </c>
      <c r="G122" s="455" t="s">
        <v>106</v>
      </c>
      <c r="H122" s="455" t="s">
        <v>106</v>
      </c>
      <c r="I122" s="489" t="s">
        <v>106</v>
      </c>
    </row>
    <row r="123" spans="1:9" ht="12.75">
      <c r="A123" s="452">
        <v>650</v>
      </c>
      <c r="B123" s="453"/>
      <c r="C123" s="454" t="s">
        <v>276</v>
      </c>
      <c r="D123" s="455">
        <v>145</v>
      </c>
      <c r="E123" s="455">
        <v>381</v>
      </c>
      <c r="F123" s="488" t="s">
        <v>719</v>
      </c>
      <c r="G123" s="455">
        <v>358</v>
      </c>
      <c r="H123" s="455">
        <v>872</v>
      </c>
      <c r="I123" s="488">
        <v>-98.941709042805</v>
      </c>
    </row>
    <row r="124" spans="1:9" ht="12.75">
      <c r="A124" s="452">
        <v>656</v>
      </c>
      <c r="B124" s="453"/>
      <c r="C124" s="454" t="s">
        <v>277</v>
      </c>
      <c r="D124" s="455" t="s">
        <v>106</v>
      </c>
      <c r="E124" s="455" t="s">
        <v>106</v>
      </c>
      <c r="F124" s="489" t="s">
        <v>106</v>
      </c>
      <c r="G124" s="455" t="s">
        <v>106</v>
      </c>
      <c r="H124" s="455" t="s">
        <v>106</v>
      </c>
      <c r="I124" s="489" t="s">
        <v>106</v>
      </c>
    </row>
    <row r="125" spans="1:9" ht="12.75">
      <c r="A125" s="452">
        <v>659</v>
      </c>
      <c r="B125" s="453"/>
      <c r="C125" s="454" t="s">
        <v>278</v>
      </c>
      <c r="D125" s="455">
        <v>451171</v>
      </c>
      <c r="E125" s="455">
        <v>5565827</v>
      </c>
      <c r="F125" s="488">
        <v>-35.445492717791</v>
      </c>
      <c r="G125" s="455">
        <v>894966</v>
      </c>
      <c r="H125" s="455">
        <v>13422944</v>
      </c>
      <c r="I125" s="488">
        <v>-19.603915113407</v>
      </c>
    </row>
    <row r="126" spans="1:9" ht="12.75">
      <c r="A126" s="452">
        <v>661</v>
      </c>
      <c r="B126" s="453"/>
      <c r="C126" s="454" t="s">
        <v>506</v>
      </c>
      <c r="D126" s="455">
        <v>4567</v>
      </c>
      <c r="E126" s="455">
        <v>27576</v>
      </c>
      <c r="F126" s="488">
        <v>-18.6428676795988</v>
      </c>
      <c r="G126" s="455">
        <v>5689</v>
      </c>
      <c r="H126" s="455">
        <v>57757</v>
      </c>
      <c r="I126" s="488">
        <v>-18.587900315742</v>
      </c>
    </row>
    <row r="127" spans="1:9" ht="12.75">
      <c r="A127" s="452">
        <v>665</v>
      </c>
      <c r="B127" s="453"/>
      <c r="C127" s="454" t="s">
        <v>879</v>
      </c>
      <c r="D127" s="455" t="s">
        <v>106</v>
      </c>
      <c r="E127" s="455" t="s">
        <v>106</v>
      </c>
      <c r="F127" s="489" t="s">
        <v>106</v>
      </c>
      <c r="G127" s="455" t="s">
        <v>106</v>
      </c>
      <c r="H127" s="455" t="s">
        <v>106</v>
      </c>
      <c r="I127" s="489" t="s">
        <v>106</v>
      </c>
    </row>
    <row r="128" spans="1:9" ht="12.75">
      <c r="A128" s="452">
        <v>667</v>
      </c>
      <c r="B128" s="453"/>
      <c r="C128" s="454" t="s">
        <v>878</v>
      </c>
      <c r="D128" s="455">
        <v>151406</v>
      </c>
      <c r="E128" s="455">
        <v>98561</v>
      </c>
      <c r="F128" s="490">
        <v>38.5723926552878</v>
      </c>
      <c r="G128" s="455">
        <v>164706</v>
      </c>
      <c r="H128" s="455">
        <v>115491</v>
      </c>
      <c r="I128" s="488">
        <v>49.743277234655</v>
      </c>
    </row>
    <row r="129" spans="1:9" ht="12.75">
      <c r="A129" s="452">
        <v>669</v>
      </c>
      <c r="B129" s="453"/>
      <c r="C129" s="454" t="s">
        <v>536</v>
      </c>
      <c r="D129" s="468">
        <v>1125112</v>
      </c>
      <c r="E129" s="468">
        <v>1662103</v>
      </c>
      <c r="F129" s="488">
        <v>11.7413972187394</v>
      </c>
      <c r="G129" s="455">
        <v>2273369</v>
      </c>
      <c r="H129" s="455">
        <v>3298345</v>
      </c>
      <c r="I129" s="488">
        <v>9.26288723314885</v>
      </c>
    </row>
    <row r="130" spans="1:9" ht="12.75">
      <c r="A130" s="452">
        <v>671</v>
      </c>
      <c r="B130" s="453"/>
      <c r="C130" s="454" t="s">
        <v>279</v>
      </c>
      <c r="D130" s="455">
        <v>1916</v>
      </c>
      <c r="E130" s="455">
        <v>3111</v>
      </c>
      <c r="F130" s="488">
        <v>100.709677419355</v>
      </c>
      <c r="G130" s="455">
        <v>4479</v>
      </c>
      <c r="H130" s="455">
        <v>7140</v>
      </c>
      <c r="I130" s="488">
        <v>360.645161290323</v>
      </c>
    </row>
    <row r="131" spans="1:9" ht="12.75">
      <c r="A131" s="452">
        <v>673</v>
      </c>
      <c r="B131" s="453"/>
      <c r="C131" s="454" t="s">
        <v>505</v>
      </c>
      <c r="D131" s="455">
        <v>22742184</v>
      </c>
      <c r="E131" s="455">
        <v>6358611</v>
      </c>
      <c r="F131" s="488">
        <v>-10.2114051341489</v>
      </c>
      <c r="G131" s="455">
        <v>50794071</v>
      </c>
      <c r="H131" s="455">
        <v>14090491</v>
      </c>
      <c r="I131" s="488">
        <v>-3.39732038029553</v>
      </c>
    </row>
    <row r="132" spans="1:9" ht="12.75">
      <c r="A132" s="452">
        <v>679</v>
      </c>
      <c r="B132" s="453"/>
      <c r="C132" s="454" t="s">
        <v>280</v>
      </c>
      <c r="D132" s="455">
        <v>23034185</v>
      </c>
      <c r="E132" s="455">
        <v>7858521</v>
      </c>
      <c r="F132" s="488">
        <v>24.9495337837451</v>
      </c>
      <c r="G132" s="455">
        <v>44266886</v>
      </c>
      <c r="H132" s="455">
        <v>15673139</v>
      </c>
      <c r="I132" s="488">
        <v>31.2389244850741</v>
      </c>
    </row>
    <row r="133" spans="1:9" ht="12.75">
      <c r="A133" s="452">
        <v>683</v>
      </c>
      <c r="B133" s="453"/>
      <c r="C133" s="454" t="s">
        <v>504</v>
      </c>
      <c r="D133" s="455" t="s">
        <v>106</v>
      </c>
      <c r="E133" s="455" t="s">
        <v>106</v>
      </c>
      <c r="F133" s="489" t="s">
        <v>106</v>
      </c>
      <c r="G133" s="455">
        <v>19</v>
      </c>
      <c r="H133" s="455">
        <v>4075</v>
      </c>
      <c r="I133" s="488" t="s">
        <v>719</v>
      </c>
    </row>
    <row r="134" spans="1:9" ht="12.75">
      <c r="A134" s="452">
        <v>690</v>
      </c>
      <c r="B134" s="453"/>
      <c r="C134" s="454" t="s">
        <v>281</v>
      </c>
      <c r="D134" s="455">
        <v>254700</v>
      </c>
      <c r="E134" s="455">
        <v>358558</v>
      </c>
      <c r="F134" s="488">
        <v>-51.6656803656907</v>
      </c>
      <c r="G134" s="455">
        <v>522467</v>
      </c>
      <c r="H134" s="455">
        <v>971921</v>
      </c>
      <c r="I134" s="488">
        <v>-30.6525115891783</v>
      </c>
    </row>
    <row r="135" spans="1:9" ht="12.75">
      <c r="A135" s="469"/>
      <c r="B135" s="469"/>
      <c r="C135" s="460"/>
      <c r="D135" s="455"/>
      <c r="E135" s="455"/>
      <c r="G135" s="464"/>
      <c r="H135" s="464"/>
      <c r="I135" s="466"/>
    </row>
    <row r="136" spans="1:9" ht="12.75">
      <c r="A136" s="469"/>
      <c r="B136" s="469"/>
      <c r="C136" s="460"/>
      <c r="D136" s="455"/>
      <c r="E136" s="455"/>
      <c r="G136" s="464"/>
      <c r="H136" s="464"/>
      <c r="I136" s="466"/>
    </row>
    <row r="137" spans="1:9" ht="16.5">
      <c r="A137" s="613" t="s">
        <v>65</v>
      </c>
      <c r="B137" s="613"/>
      <c r="C137" s="613"/>
      <c r="D137" s="613"/>
      <c r="E137" s="613"/>
      <c r="F137" s="613"/>
      <c r="G137" s="613"/>
      <c r="H137" s="613"/>
      <c r="I137" s="613"/>
    </row>
    <row r="138" spans="3:9" ht="12.75">
      <c r="C138" s="460"/>
      <c r="D138" s="437"/>
      <c r="E138" s="437"/>
      <c r="F138" s="438"/>
      <c r="G138" s="461"/>
      <c r="H138" s="461"/>
      <c r="I138" s="461"/>
    </row>
    <row r="139" spans="1:9" ht="18" customHeight="1">
      <c r="A139" s="616" t="s">
        <v>1059</v>
      </c>
      <c r="B139" s="628" t="s">
        <v>722</v>
      </c>
      <c r="C139" s="629"/>
      <c r="D139" s="614" t="s">
        <v>1174</v>
      </c>
      <c r="E139" s="615"/>
      <c r="F139" s="615"/>
      <c r="G139" s="622" t="s">
        <v>1194</v>
      </c>
      <c r="H139" s="615"/>
      <c r="I139" s="615"/>
    </row>
    <row r="140" spans="1:9" ht="16.5" customHeight="1">
      <c r="A140" s="617"/>
      <c r="B140" s="630"/>
      <c r="C140" s="631"/>
      <c r="D140" s="440" t="s">
        <v>473</v>
      </c>
      <c r="E140" s="623" t="s">
        <v>474</v>
      </c>
      <c r="F140" s="624"/>
      <c r="G140" s="441" t="s">
        <v>473</v>
      </c>
      <c r="H140" s="623" t="s">
        <v>474</v>
      </c>
      <c r="I140" s="624"/>
    </row>
    <row r="141" spans="1:9" ht="15" customHeight="1">
      <c r="A141" s="617"/>
      <c r="B141" s="630"/>
      <c r="C141" s="631"/>
      <c r="D141" s="625" t="s">
        <v>111</v>
      </c>
      <c r="E141" s="634" t="s">
        <v>107</v>
      </c>
      <c r="F141" s="619" t="s">
        <v>1201</v>
      </c>
      <c r="G141" s="634" t="s">
        <v>111</v>
      </c>
      <c r="H141" s="634" t="s">
        <v>107</v>
      </c>
      <c r="I141" s="619" t="s">
        <v>1202</v>
      </c>
    </row>
    <row r="142" spans="1:9" ht="12.75">
      <c r="A142" s="617"/>
      <c r="B142" s="630"/>
      <c r="C142" s="631"/>
      <c r="D142" s="626"/>
      <c r="E142" s="635"/>
      <c r="F142" s="620"/>
      <c r="G142" s="635"/>
      <c r="H142" s="635"/>
      <c r="I142" s="620"/>
    </row>
    <row r="143" spans="1:9" ht="18.75" customHeight="1">
      <c r="A143" s="617"/>
      <c r="B143" s="630"/>
      <c r="C143" s="631"/>
      <c r="D143" s="626"/>
      <c r="E143" s="635"/>
      <c r="F143" s="620"/>
      <c r="G143" s="635"/>
      <c r="H143" s="635"/>
      <c r="I143" s="620"/>
    </row>
    <row r="144" spans="1:9" ht="27.75" customHeight="1">
      <c r="A144" s="618"/>
      <c r="B144" s="632"/>
      <c r="C144" s="633"/>
      <c r="D144" s="627"/>
      <c r="E144" s="636"/>
      <c r="F144" s="621"/>
      <c r="G144" s="636"/>
      <c r="H144" s="636"/>
      <c r="I144" s="621"/>
    </row>
    <row r="145" spans="1:9" ht="12.75">
      <c r="A145" s="462"/>
      <c r="B145" s="463"/>
      <c r="C145" s="444"/>
      <c r="D145" s="464"/>
      <c r="E145" s="464"/>
      <c r="G145" s="470"/>
      <c r="H145" s="470"/>
      <c r="I145" s="470"/>
    </row>
    <row r="146" spans="1:9" s="449" customFormat="1" ht="12.75">
      <c r="A146" s="445" t="s">
        <v>282</v>
      </c>
      <c r="B146" s="451" t="s">
        <v>200</v>
      </c>
      <c r="C146" s="447"/>
      <c r="D146" s="448">
        <v>640565197</v>
      </c>
      <c r="E146" s="448">
        <v>2852424770</v>
      </c>
      <c r="F146" s="487">
        <v>1.77269577342963</v>
      </c>
      <c r="G146" s="448">
        <v>1278854572</v>
      </c>
      <c r="H146" s="448">
        <v>5684414377</v>
      </c>
      <c r="I146" s="487">
        <v>4.44988626412039</v>
      </c>
    </row>
    <row r="147" spans="1:9" s="449" customFormat="1" ht="24" customHeight="1">
      <c r="A147" s="450">
        <v>7</v>
      </c>
      <c r="B147" s="451" t="s">
        <v>283</v>
      </c>
      <c r="C147" s="447"/>
      <c r="D147" s="448">
        <v>291659618</v>
      </c>
      <c r="E147" s="448">
        <v>291622902</v>
      </c>
      <c r="F147" s="487">
        <v>6.40611451423595</v>
      </c>
      <c r="G147" s="448">
        <v>606220974</v>
      </c>
      <c r="H147" s="448">
        <v>589250512</v>
      </c>
      <c r="I147" s="487">
        <v>7.27820361275754</v>
      </c>
    </row>
    <row r="148" spans="1:9" ht="24" customHeight="1">
      <c r="A148" s="452">
        <v>701</v>
      </c>
      <c r="B148" s="453"/>
      <c r="C148" s="454" t="s">
        <v>856</v>
      </c>
      <c r="D148" s="455">
        <v>4496</v>
      </c>
      <c r="E148" s="455">
        <v>152057</v>
      </c>
      <c r="F148" s="488">
        <v>-41.5149638644117</v>
      </c>
      <c r="G148" s="455">
        <v>7508</v>
      </c>
      <c r="H148" s="455">
        <v>265105</v>
      </c>
      <c r="I148" s="488">
        <v>-35.2815237239642</v>
      </c>
    </row>
    <row r="149" spans="1:9" ht="12.75">
      <c r="A149" s="452">
        <v>702</v>
      </c>
      <c r="B149" s="453"/>
      <c r="C149" s="454" t="s">
        <v>857</v>
      </c>
      <c r="D149" s="455">
        <v>91981</v>
      </c>
      <c r="E149" s="455">
        <v>1198287</v>
      </c>
      <c r="F149" s="488">
        <v>-4.41934701665161</v>
      </c>
      <c r="G149" s="455">
        <v>167577</v>
      </c>
      <c r="H149" s="455">
        <v>1970706</v>
      </c>
      <c r="I149" s="488">
        <v>-21.5552294165203</v>
      </c>
    </row>
    <row r="150" spans="1:9" ht="12.75">
      <c r="A150" s="452">
        <v>703</v>
      </c>
      <c r="B150" s="453"/>
      <c r="C150" s="454" t="s">
        <v>858</v>
      </c>
      <c r="D150" s="455">
        <v>95</v>
      </c>
      <c r="E150" s="455">
        <v>4380</v>
      </c>
      <c r="F150" s="488" t="s">
        <v>719</v>
      </c>
      <c r="G150" s="455">
        <v>330</v>
      </c>
      <c r="H150" s="455">
        <v>14600</v>
      </c>
      <c r="I150" s="488" t="s">
        <v>719</v>
      </c>
    </row>
    <row r="151" spans="1:9" ht="12.75">
      <c r="A151" s="452">
        <v>704</v>
      </c>
      <c r="B151" s="453"/>
      <c r="C151" s="454" t="s">
        <v>859</v>
      </c>
      <c r="D151" s="455">
        <v>209720</v>
      </c>
      <c r="E151" s="455">
        <v>2987873</v>
      </c>
      <c r="F151" s="488">
        <v>-7.34237455491127</v>
      </c>
      <c r="G151" s="455">
        <v>429710</v>
      </c>
      <c r="H151" s="455">
        <v>6133472</v>
      </c>
      <c r="I151" s="488">
        <v>16.1703149634337</v>
      </c>
    </row>
    <row r="152" spans="1:9" ht="12.75">
      <c r="A152" s="452">
        <v>705</v>
      </c>
      <c r="B152" s="453"/>
      <c r="C152" s="454" t="s">
        <v>891</v>
      </c>
      <c r="D152" s="455">
        <v>5316</v>
      </c>
      <c r="E152" s="455">
        <v>55112</v>
      </c>
      <c r="F152" s="488">
        <v>-2.49805392399689</v>
      </c>
      <c r="G152" s="455">
        <v>8038</v>
      </c>
      <c r="H152" s="455">
        <v>107639</v>
      </c>
      <c r="I152" s="488">
        <v>11.2754827771575</v>
      </c>
    </row>
    <row r="153" spans="1:9" ht="12.75">
      <c r="A153" s="452">
        <v>706</v>
      </c>
      <c r="B153" s="453"/>
      <c r="C153" s="454" t="s">
        <v>284</v>
      </c>
      <c r="D153" s="455">
        <v>26128</v>
      </c>
      <c r="E153" s="455">
        <v>1103300</v>
      </c>
      <c r="F153" s="488">
        <v>-2.26596272411594</v>
      </c>
      <c r="G153" s="455">
        <v>60475</v>
      </c>
      <c r="H153" s="455">
        <v>2605915</v>
      </c>
      <c r="I153" s="488">
        <v>24.2219192578857</v>
      </c>
    </row>
    <row r="154" spans="1:9" ht="12.75">
      <c r="A154" s="452">
        <v>707</v>
      </c>
      <c r="B154" s="453"/>
      <c r="C154" s="454" t="s">
        <v>877</v>
      </c>
      <c r="D154" s="455" t="s">
        <v>106</v>
      </c>
      <c r="E154" s="455" t="s">
        <v>106</v>
      </c>
      <c r="F154" s="489" t="s">
        <v>106</v>
      </c>
      <c r="G154" s="455" t="s">
        <v>106</v>
      </c>
      <c r="H154" s="455" t="s">
        <v>106</v>
      </c>
      <c r="I154" s="488">
        <v>-100</v>
      </c>
    </row>
    <row r="155" spans="1:9" ht="12.75">
      <c r="A155" s="452">
        <v>708</v>
      </c>
      <c r="B155" s="453"/>
      <c r="C155" s="454" t="s">
        <v>286</v>
      </c>
      <c r="D155" s="455">
        <v>62710302</v>
      </c>
      <c r="E155" s="455">
        <v>36795818</v>
      </c>
      <c r="F155" s="488">
        <v>-9.32045031357866</v>
      </c>
      <c r="G155" s="455">
        <v>123296124</v>
      </c>
      <c r="H155" s="455">
        <v>72969934</v>
      </c>
      <c r="I155" s="488">
        <v>-13.1050814400943</v>
      </c>
    </row>
    <row r="156" spans="1:9" ht="12.75">
      <c r="A156" s="452">
        <v>709</v>
      </c>
      <c r="B156" s="453"/>
      <c r="C156" s="454" t="s">
        <v>287</v>
      </c>
      <c r="D156" s="468">
        <v>17716134</v>
      </c>
      <c r="E156" s="468">
        <v>11573502</v>
      </c>
      <c r="F156" s="488">
        <v>34.2814502046041</v>
      </c>
      <c r="G156" s="455">
        <v>32320548</v>
      </c>
      <c r="H156" s="455">
        <v>20874215</v>
      </c>
      <c r="I156" s="488">
        <v>27.8608525145096</v>
      </c>
    </row>
    <row r="157" spans="1:9" ht="12.75">
      <c r="A157" s="452">
        <v>711</v>
      </c>
      <c r="B157" s="453"/>
      <c r="C157" s="454" t="s">
        <v>288</v>
      </c>
      <c r="D157" s="455">
        <v>6683244</v>
      </c>
      <c r="E157" s="455">
        <v>26753461</v>
      </c>
      <c r="F157" s="488">
        <v>8.67411496485792</v>
      </c>
      <c r="G157" s="455">
        <v>11634367</v>
      </c>
      <c r="H157" s="455">
        <v>45231387</v>
      </c>
      <c r="I157" s="488">
        <v>-5.96888432623169</v>
      </c>
    </row>
    <row r="158" spans="1:9" ht="12.75">
      <c r="A158" s="452">
        <v>732</v>
      </c>
      <c r="B158" s="453"/>
      <c r="C158" s="454" t="s">
        <v>290</v>
      </c>
      <c r="D158" s="455">
        <v>25574330</v>
      </c>
      <c r="E158" s="455">
        <v>42168961</v>
      </c>
      <c r="F158" s="488">
        <v>8.35372842109439</v>
      </c>
      <c r="G158" s="455">
        <v>47394427</v>
      </c>
      <c r="H158" s="455">
        <v>82259497</v>
      </c>
      <c r="I158" s="488">
        <v>9.7447357325668</v>
      </c>
    </row>
    <row r="159" spans="1:9" ht="12.75">
      <c r="A159" s="452">
        <v>734</v>
      </c>
      <c r="B159" s="453"/>
      <c r="C159" s="454" t="s">
        <v>293</v>
      </c>
      <c r="D159" s="455">
        <v>9052041</v>
      </c>
      <c r="E159" s="455">
        <v>9333617</v>
      </c>
      <c r="F159" s="488">
        <v>-0.320655146790102</v>
      </c>
      <c r="G159" s="455">
        <v>16678590</v>
      </c>
      <c r="H159" s="455">
        <v>18539855</v>
      </c>
      <c r="I159" s="488">
        <v>6.60158782409451</v>
      </c>
    </row>
    <row r="160" spans="1:9" ht="12.75">
      <c r="A160" s="452">
        <v>736</v>
      </c>
      <c r="B160" s="453"/>
      <c r="C160" s="454" t="s">
        <v>294</v>
      </c>
      <c r="D160" s="455">
        <v>669693</v>
      </c>
      <c r="E160" s="455">
        <v>1206653</v>
      </c>
      <c r="F160" s="488">
        <v>7.42199427926889</v>
      </c>
      <c r="G160" s="455">
        <v>1188484</v>
      </c>
      <c r="H160" s="455">
        <v>2212961</v>
      </c>
      <c r="I160" s="488">
        <v>11.9666816093129</v>
      </c>
    </row>
    <row r="161" spans="1:9" ht="12.75">
      <c r="A161" s="452">
        <v>738</v>
      </c>
      <c r="B161" s="453"/>
      <c r="C161" s="454" t="s">
        <v>503</v>
      </c>
      <c r="D161" s="455">
        <v>2003866</v>
      </c>
      <c r="E161" s="455">
        <v>2726871</v>
      </c>
      <c r="F161" s="488">
        <v>-0.0941218711530638</v>
      </c>
      <c r="G161" s="455">
        <v>5530547</v>
      </c>
      <c r="H161" s="455">
        <v>7459727</v>
      </c>
      <c r="I161" s="488">
        <v>-12.2748550541764</v>
      </c>
    </row>
    <row r="162" spans="1:9" ht="12.75">
      <c r="A162" s="452">
        <v>740</v>
      </c>
      <c r="B162" s="453"/>
      <c r="C162" s="454" t="s">
        <v>295</v>
      </c>
      <c r="D162" s="455">
        <v>26208</v>
      </c>
      <c r="E162" s="455">
        <v>843361</v>
      </c>
      <c r="F162" s="488">
        <v>64.5194012730653</v>
      </c>
      <c r="G162" s="455">
        <v>60114</v>
      </c>
      <c r="H162" s="455">
        <v>2121838</v>
      </c>
      <c r="I162" s="488">
        <v>38.1828672724514</v>
      </c>
    </row>
    <row r="163" spans="1:9" ht="12.75">
      <c r="A163" s="452">
        <v>749</v>
      </c>
      <c r="B163" s="453"/>
      <c r="C163" s="454" t="s">
        <v>296</v>
      </c>
      <c r="D163" s="455">
        <v>12556062</v>
      </c>
      <c r="E163" s="455">
        <v>28828613</v>
      </c>
      <c r="F163" s="488">
        <v>18.3850767671558</v>
      </c>
      <c r="G163" s="455">
        <v>24747952</v>
      </c>
      <c r="H163" s="455">
        <v>59715821</v>
      </c>
      <c r="I163" s="488">
        <v>23.5966846532573</v>
      </c>
    </row>
    <row r="164" spans="1:9" ht="12.75">
      <c r="A164" s="452">
        <v>751</v>
      </c>
      <c r="B164" s="453"/>
      <c r="C164" s="454" t="s">
        <v>297</v>
      </c>
      <c r="D164" s="455">
        <v>5632862</v>
      </c>
      <c r="E164" s="455">
        <v>13290941</v>
      </c>
      <c r="F164" s="488">
        <v>34.841281033365</v>
      </c>
      <c r="G164" s="455">
        <v>11459935</v>
      </c>
      <c r="H164" s="455">
        <v>25941611</v>
      </c>
      <c r="I164" s="488">
        <v>21.830666828847</v>
      </c>
    </row>
    <row r="165" spans="1:9" ht="12.75">
      <c r="A165" s="452">
        <v>753</v>
      </c>
      <c r="B165" s="453"/>
      <c r="C165" s="454" t="s">
        <v>502</v>
      </c>
      <c r="D165" s="455">
        <v>129902835</v>
      </c>
      <c r="E165" s="455">
        <v>72747427</v>
      </c>
      <c r="F165" s="488">
        <v>-3.12003668224875</v>
      </c>
      <c r="G165" s="455">
        <v>290862809</v>
      </c>
      <c r="H165" s="455">
        <v>160173718</v>
      </c>
      <c r="I165" s="488">
        <v>3.80692445783755</v>
      </c>
    </row>
    <row r="166" spans="1:9" ht="12.75">
      <c r="A166" s="452">
        <v>755</v>
      </c>
      <c r="B166" s="453"/>
      <c r="C166" s="454" t="s">
        <v>298</v>
      </c>
      <c r="D166" s="468">
        <v>14676127</v>
      </c>
      <c r="E166" s="468">
        <v>18423836</v>
      </c>
      <c r="F166" s="488">
        <v>1.17331113914672</v>
      </c>
      <c r="G166" s="455">
        <v>30742243</v>
      </c>
      <c r="H166" s="455">
        <v>38768034</v>
      </c>
      <c r="I166" s="488">
        <v>20.9701329347264</v>
      </c>
    </row>
    <row r="167" spans="1:9" ht="12.75">
      <c r="A167" s="452">
        <v>757</v>
      </c>
      <c r="B167" s="453"/>
      <c r="C167" s="454" t="s">
        <v>299</v>
      </c>
      <c r="D167" s="455">
        <v>2494284</v>
      </c>
      <c r="E167" s="455">
        <v>5111771</v>
      </c>
      <c r="F167" s="488">
        <v>136.056742972934</v>
      </c>
      <c r="G167" s="455">
        <v>5614975</v>
      </c>
      <c r="H167" s="455">
        <v>11892495</v>
      </c>
      <c r="I167" s="488">
        <v>148.420074815364</v>
      </c>
    </row>
    <row r="168" spans="1:9" ht="12.75">
      <c r="A168" s="452">
        <v>759</v>
      </c>
      <c r="B168" s="453"/>
      <c r="C168" s="454" t="s">
        <v>300</v>
      </c>
      <c r="D168" s="468">
        <v>356560</v>
      </c>
      <c r="E168" s="468">
        <v>3881757</v>
      </c>
      <c r="F168" s="488">
        <v>35.441673217611</v>
      </c>
      <c r="G168" s="455">
        <v>1702610</v>
      </c>
      <c r="H168" s="455">
        <v>7353184</v>
      </c>
      <c r="I168" s="488">
        <v>25.3089658681779</v>
      </c>
    </row>
    <row r="169" spans="1:9" ht="12.75">
      <c r="A169" s="452">
        <v>771</v>
      </c>
      <c r="B169" s="453"/>
      <c r="C169" s="454" t="s">
        <v>301</v>
      </c>
      <c r="D169" s="455">
        <v>174882</v>
      </c>
      <c r="E169" s="455">
        <v>3416371</v>
      </c>
      <c r="F169" s="488">
        <v>30.3983779836936</v>
      </c>
      <c r="G169" s="455">
        <v>315120</v>
      </c>
      <c r="H169" s="455">
        <v>5834624</v>
      </c>
      <c r="I169" s="488">
        <v>10.84669152123</v>
      </c>
    </row>
    <row r="170" spans="1:9" ht="12.75">
      <c r="A170" s="452">
        <v>772</v>
      </c>
      <c r="B170" s="453"/>
      <c r="C170" s="454" t="s">
        <v>302</v>
      </c>
      <c r="D170" s="455">
        <v>1045568</v>
      </c>
      <c r="E170" s="455">
        <v>4811815</v>
      </c>
      <c r="F170" s="488">
        <v>89.1328170631717</v>
      </c>
      <c r="G170" s="455">
        <v>1894767</v>
      </c>
      <c r="H170" s="455">
        <v>8663941</v>
      </c>
      <c r="I170" s="488">
        <v>53.8103379927082</v>
      </c>
    </row>
    <row r="171" spans="1:9" ht="12.75">
      <c r="A171" s="452">
        <v>779</v>
      </c>
      <c r="B171" s="453"/>
      <c r="C171" s="454" t="s">
        <v>304</v>
      </c>
      <c r="D171" s="455">
        <v>31054</v>
      </c>
      <c r="E171" s="455">
        <v>1349320</v>
      </c>
      <c r="F171" s="488">
        <v>27.0354748813738</v>
      </c>
      <c r="G171" s="455">
        <v>71477</v>
      </c>
      <c r="H171" s="455">
        <v>2542431</v>
      </c>
      <c r="I171" s="488">
        <v>4.30101042423048</v>
      </c>
    </row>
    <row r="172" spans="1:9" ht="12.75">
      <c r="A172" s="452">
        <v>781</v>
      </c>
      <c r="B172" s="453"/>
      <c r="C172" s="454" t="s">
        <v>305</v>
      </c>
      <c r="D172" s="455">
        <v>15561</v>
      </c>
      <c r="E172" s="455">
        <v>2840123</v>
      </c>
      <c r="F172" s="488">
        <v>0.818046216682674</v>
      </c>
      <c r="G172" s="455">
        <v>31777</v>
      </c>
      <c r="H172" s="455">
        <v>5557957</v>
      </c>
      <c r="I172" s="488">
        <v>-7.37351211928144</v>
      </c>
    </row>
    <row r="173" spans="1:9" ht="12.75">
      <c r="A173" s="452">
        <v>790</v>
      </c>
      <c r="B173" s="453"/>
      <c r="C173" s="454" t="s">
        <v>306</v>
      </c>
      <c r="D173" s="455">
        <v>269</v>
      </c>
      <c r="E173" s="455">
        <v>17675</v>
      </c>
      <c r="F173" s="488">
        <v>-81.7427771637521</v>
      </c>
      <c r="G173" s="455">
        <v>470</v>
      </c>
      <c r="H173" s="455">
        <v>39845</v>
      </c>
      <c r="I173" s="488">
        <v>-75.9438034691155</v>
      </c>
    </row>
    <row r="174" spans="1:9" s="449" customFormat="1" ht="24" customHeight="1">
      <c r="A174" s="450">
        <v>8</v>
      </c>
      <c r="B174" s="451" t="s">
        <v>307</v>
      </c>
      <c r="C174" s="447"/>
      <c r="D174" s="448">
        <v>348905579</v>
      </c>
      <c r="E174" s="448">
        <v>2560801868</v>
      </c>
      <c r="F174" s="487">
        <v>1.2705109121508</v>
      </c>
      <c r="G174" s="448">
        <v>672633598</v>
      </c>
      <c r="H174" s="448">
        <v>5095163865</v>
      </c>
      <c r="I174" s="487">
        <v>4.13238586428275</v>
      </c>
    </row>
    <row r="175" spans="1:9" ht="24" customHeight="1">
      <c r="A175" s="452">
        <v>801</v>
      </c>
      <c r="B175" s="453"/>
      <c r="C175" s="454" t="s">
        <v>892</v>
      </c>
      <c r="D175" s="455">
        <v>24387</v>
      </c>
      <c r="E175" s="455">
        <v>2118506</v>
      </c>
      <c r="F175" s="488">
        <v>-5.27354561657201</v>
      </c>
      <c r="G175" s="455">
        <v>46211</v>
      </c>
      <c r="H175" s="455">
        <v>4107815</v>
      </c>
      <c r="I175" s="488">
        <v>-9.96554076149613</v>
      </c>
    </row>
    <row r="176" spans="1:9" ht="12.75">
      <c r="A176" s="452">
        <v>802</v>
      </c>
      <c r="B176" s="453"/>
      <c r="C176" s="454" t="s">
        <v>860</v>
      </c>
      <c r="D176" s="455">
        <v>59</v>
      </c>
      <c r="E176" s="455">
        <v>5171</v>
      </c>
      <c r="F176" s="488">
        <v>68.2720468597462</v>
      </c>
      <c r="G176" s="455">
        <v>83</v>
      </c>
      <c r="H176" s="455">
        <v>10340</v>
      </c>
      <c r="I176" s="488">
        <v>-10.1650738488271</v>
      </c>
    </row>
    <row r="177" spans="1:9" ht="12.75">
      <c r="A177" s="452">
        <v>803</v>
      </c>
      <c r="B177" s="453"/>
      <c r="C177" s="454" t="s">
        <v>861</v>
      </c>
      <c r="D177" s="455">
        <v>5158</v>
      </c>
      <c r="E177" s="455">
        <v>313970</v>
      </c>
      <c r="F177" s="488">
        <v>-69.6080614091978</v>
      </c>
      <c r="G177" s="455">
        <v>8988</v>
      </c>
      <c r="H177" s="455">
        <v>665745</v>
      </c>
      <c r="I177" s="488">
        <v>-70.5525632400341</v>
      </c>
    </row>
    <row r="178" spans="1:9" ht="12.75">
      <c r="A178" s="452">
        <v>804</v>
      </c>
      <c r="B178" s="453"/>
      <c r="C178" s="454" t="s">
        <v>862</v>
      </c>
      <c r="D178" s="455">
        <v>17847</v>
      </c>
      <c r="E178" s="455">
        <v>728933</v>
      </c>
      <c r="F178" s="488">
        <v>9.87752579495181</v>
      </c>
      <c r="G178" s="455">
        <v>31877</v>
      </c>
      <c r="H178" s="455">
        <v>1298624</v>
      </c>
      <c r="I178" s="488">
        <v>-9.24976956464315</v>
      </c>
    </row>
    <row r="179" spans="1:9" ht="12.75">
      <c r="A179" s="452">
        <v>805</v>
      </c>
      <c r="B179" s="453"/>
      <c r="C179" s="454" t="s">
        <v>863</v>
      </c>
      <c r="D179" s="455">
        <v>7</v>
      </c>
      <c r="E179" s="455">
        <v>1158</v>
      </c>
      <c r="F179" s="490">
        <v>-95.9616390584133</v>
      </c>
      <c r="G179" s="455">
        <v>186</v>
      </c>
      <c r="H179" s="455">
        <v>31125</v>
      </c>
      <c r="I179" s="488">
        <v>-39.8166947038691</v>
      </c>
    </row>
    <row r="180" spans="1:9" ht="12.75">
      <c r="A180" s="452">
        <v>806</v>
      </c>
      <c r="B180" s="453"/>
      <c r="C180" s="454" t="s">
        <v>864</v>
      </c>
      <c r="D180" s="455">
        <v>974</v>
      </c>
      <c r="E180" s="455">
        <v>54678</v>
      </c>
      <c r="F180" s="488">
        <v>-42.3471109236609</v>
      </c>
      <c r="G180" s="455">
        <v>5285</v>
      </c>
      <c r="H180" s="455">
        <v>269921</v>
      </c>
      <c r="I180" s="488">
        <v>94.4801896376566</v>
      </c>
    </row>
    <row r="181" spans="1:9" ht="12.75">
      <c r="A181" s="452">
        <v>807</v>
      </c>
      <c r="B181" s="453"/>
      <c r="C181" s="454" t="s">
        <v>308</v>
      </c>
      <c r="D181" s="455">
        <v>50</v>
      </c>
      <c r="E181" s="455">
        <v>3661</v>
      </c>
      <c r="F181" s="488">
        <v>-92.3361942641825</v>
      </c>
      <c r="G181" s="455">
        <v>88</v>
      </c>
      <c r="H181" s="455">
        <v>5731</v>
      </c>
      <c r="I181" s="488">
        <v>-93.8608049190689</v>
      </c>
    </row>
    <row r="182" spans="1:9" ht="12.75">
      <c r="A182" s="452">
        <v>808</v>
      </c>
      <c r="B182" s="453"/>
      <c r="C182" s="454" t="s">
        <v>309</v>
      </c>
      <c r="D182" s="455">
        <v>331</v>
      </c>
      <c r="E182" s="455">
        <v>9875</v>
      </c>
      <c r="F182" s="488">
        <v>61.8056693429461</v>
      </c>
      <c r="G182" s="455">
        <v>772</v>
      </c>
      <c r="H182" s="455">
        <v>34600</v>
      </c>
      <c r="I182" s="488">
        <v>146.105697418024</v>
      </c>
    </row>
    <row r="183" spans="1:9" ht="12.75">
      <c r="A183" s="452">
        <v>809</v>
      </c>
      <c r="B183" s="453"/>
      <c r="C183" s="454" t="s">
        <v>310</v>
      </c>
      <c r="D183" s="455">
        <v>1871499</v>
      </c>
      <c r="E183" s="455">
        <v>14071801</v>
      </c>
      <c r="F183" s="488">
        <v>6.78780737975502</v>
      </c>
      <c r="G183" s="455">
        <v>4202661</v>
      </c>
      <c r="H183" s="455">
        <v>28045850</v>
      </c>
      <c r="I183" s="488">
        <v>1.36967625180165</v>
      </c>
    </row>
    <row r="184" spans="1:9" ht="12.75">
      <c r="A184" s="452">
        <v>810</v>
      </c>
      <c r="B184" s="453"/>
      <c r="C184" s="454" t="s">
        <v>311</v>
      </c>
      <c r="D184" s="455">
        <v>3682</v>
      </c>
      <c r="E184" s="455">
        <v>197164</v>
      </c>
      <c r="F184" s="490">
        <v>-29.2642062475559</v>
      </c>
      <c r="G184" s="455">
        <v>7311</v>
      </c>
      <c r="H184" s="455">
        <v>459674</v>
      </c>
      <c r="I184" s="488">
        <v>-23.8647807075659</v>
      </c>
    </row>
    <row r="185" spans="1:9" ht="12.75">
      <c r="A185" s="452">
        <v>811</v>
      </c>
      <c r="B185" s="453"/>
      <c r="C185" s="454" t="s">
        <v>312</v>
      </c>
      <c r="D185" s="455">
        <v>15390</v>
      </c>
      <c r="E185" s="455">
        <v>623536</v>
      </c>
      <c r="F185" s="488">
        <v>-13.6111103414069</v>
      </c>
      <c r="G185" s="455">
        <v>28670</v>
      </c>
      <c r="H185" s="455">
        <v>1163462</v>
      </c>
      <c r="I185" s="488">
        <v>-11.3705373398561</v>
      </c>
    </row>
    <row r="186" spans="1:9" ht="12.75">
      <c r="A186" s="452">
        <v>812</v>
      </c>
      <c r="B186" s="453"/>
      <c r="C186" s="454" t="s">
        <v>893</v>
      </c>
      <c r="D186" s="455">
        <v>227125</v>
      </c>
      <c r="E186" s="455">
        <v>1623904</v>
      </c>
      <c r="F186" s="488">
        <v>33.5516560479696</v>
      </c>
      <c r="G186" s="455">
        <v>427389</v>
      </c>
      <c r="H186" s="455">
        <v>3150580</v>
      </c>
      <c r="I186" s="488">
        <v>32.3297722876866</v>
      </c>
    </row>
    <row r="187" spans="1:9" ht="12.75">
      <c r="A187" s="452">
        <v>813</v>
      </c>
      <c r="B187" s="453"/>
      <c r="C187" s="454" t="s">
        <v>313</v>
      </c>
      <c r="D187" s="455">
        <v>24256940</v>
      </c>
      <c r="E187" s="455">
        <v>42860087</v>
      </c>
      <c r="F187" s="488">
        <v>14.3333014911556</v>
      </c>
      <c r="G187" s="455">
        <v>48133758</v>
      </c>
      <c r="H187" s="455">
        <v>84466074</v>
      </c>
      <c r="I187" s="488">
        <v>10.2862514975577</v>
      </c>
    </row>
    <row r="188" spans="1:9" ht="12.75">
      <c r="A188" s="452">
        <v>814</v>
      </c>
      <c r="B188" s="453"/>
      <c r="C188" s="454" t="s">
        <v>314</v>
      </c>
      <c r="D188" s="455">
        <v>4227626</v>
      </c>
      <c r="E188" s="455">
        <v>24153535</v>
      </c>
      <c r="F188" s="488">
        <v>36.3396232677524</v>
      </c>
      <c r="G188" s="455">
        <v>9182608</v>
      </c>
      <c r="H188" s="455">
        <v>48621441</v>
      </c>
      <c r="I188" s="488">
        <v>35.8906542505083</v>
      </c>
    </row>
    <row r="189" spans="1:9" ht="12.75">
      <c r="A189" s="452">
        <v>815</v>
      </c>
      <c r="B189" s="453"/>
      <c r="C189" s="454" t="s">
        <v>501</v>
      </c>
      <c r="D189" s="455">
        <v>8292786</v>
      </c>
      <c r="E189" s="455">
        <v>9822360</v>
      </c>
      <c r="F189" s="488">
        <v>1.73623687702951</v>
      </c>
      <c r="G189" s="455">
        <v>15407822</v>
      </c>
      <c r="H189" s="455">
        <v>18527941</v>
      </c>
      <c r="I189" s="488">
        <v>-4.83992327180779</v>
      </c>
    </row>
    <row r="190" spans="1:9" ht="12.75">
      <c r="A190" s="452">
        <v>816</v>
      </c>
      <c r="B190" s="453"/>
      <c r="C190" s="454" t="s">
        <v>315</v>
      </c>
      <c r="D190" s="455">
        <v>4693736</v>
      </c>
      <c r="E190" s="455">
        <v>38444423</v>
      </c>
      <c r="F190" s="488">
        <v>1.7451251258865</v>
      </c>
      <c r="G190" s="455">
        <v>9354120</v>
      </c>
      <c r="H190" s="455">
        <v>79752437</v>
      </c>
      <c r="I190" s="488">
        <v>8.09063131294376</v>
      </c>
    </row>
    <row r="191" spans="1:9" ht="12.75">
      <c r="A191" s="452">
        <v>817</v>
      </c>
      <c r="B191" s="453"/>
      <c r="C191" s="454" t="s">
        <v>316</v>
      </c>
      <c r="D191" s="455">
        <v>3467</v>
      </c>
      <c r="E191" s="455">
        <v>105871</v>
      </c>
      <c r="F191" s="488">
        <v>-31.5848993201851</v>
      </c>
      <c r="G191" s="455">
        <v>10996</v>
      </c>
      <c r="H191" s="455">
        <v>288628</v>
      </c>
      <c r="I191" s="488">
        <v>-11.8235419912626</v>
      </c>
    </row>
    <row r="192" spans="1:9" ht="12.75">
      <c r="A192" s="452">
        <v>818</v>
      </c>
      <c r="B192" s="453"/>
      <c r="C192" s="454" t="s">
        <v>317</v>
      </c>
      <c r="D192" s="455">
        <v>4010354</v>
      </c>
      <c r="E192" s="455">
        <v>17354742</v>
      </c>
      <c r="F192" s="488">
        <v>3.58944091849118</v>
      </c>
      <c r="G192" s="455">
        <v>7924560</v>
      </c>
      <c r="H192" s="455">
        <v>34518489</v>
      </c>
      <c r="I192" s="488">
        <v>10.5593014549882</v>
      </c>
    </row>
    <row r="193" spans="1:9" ht="12.75">
      <c r="A193" s="452">
        <v>819</v>
      </c>
      <c r="B193" s="453"/>
      <c r="C193" s="454" t="s">
        <v>318</v>
      </c>
      <c r="D193" s="455">
        <v>60982251</v>
      </c>
      <c r="E193" s="455">
        <v>67370623</v>
      </c>
      <c r="F193" s="488">
        <v>3.82763502068042</v>
      </c>
      <c r="G193" s="455">
        <v>113950806</v>
      </c>
      <c r="H193" s="455">
        <v>128888891</v>
      </c>
      <c r="I193" s="488">
        <v>-0.587836454238044</v>
      </c>
    </row>
    <row r="194" spans="1:9" ht="12.75">
      <c r="A194" s="452">
        <v>820</v>
      </c>
      <c r="B194" s="453"/>
      <c r="C194" s="454" t="s">
        <v>865</v>
      </c>
      <c r="D194" s="455">
        <v>1213268</v>
      </c>
      <c r="E194" s="455">
        <v>32724882</v>
      </c>
      <c r="F194" s="488">
        <v>7.16195128912608</v>
      </c>
      <c r="G194" s="455">
        <v>2402782</v>
      </c>
      <c r="H194" s="455">
        <v>66418693</v>
      </c>
      <c r="I194" s="488">
        <v>9.16218445619883</v>
      </c>
    </row>
    <row r="195" spans="1:9" ht="12.75">
      <c r="A195" s="452">
        <v>823</v>
      </c>
      <c r="B195" s="453"/>
      <c r="C195" s="454" t="s">
        <v>319</v>
      </c>
      <c r="D195" s="455">
        <v>83946</v>
      </c>
      <c r="E195" s="455">
        <v>1505221</v>
      </c>
      <c r="F195" s="488">
        <v>-19.0337872692466</v>
      </c>
      <c r="G195" s="455">
        <v>158194</v>
      </c>
      <c r="H195" s="455">
        <v>2784818</v>
      </c>
      <c r="I195" s="488">
        <v>-21.8873584168436</v>
      </c>
    </row>
    <row r="196" spans="1:9" ht="12.75">
      <c r="A196" s="452">
        <v>829</v>
      </c>
      <c r="B196" s="453"/>
      <c r="C196" s="454" t="s">
        <v>320</v>
      </c>
      <c r="D196" s="455">
        <v>26734815</v>
      </c>
      <c r="E196" s="455">
        <v>113423487</v>
      </c>
      <c r="F196" s="488">
        <v>3.43734756638062</v>
      </c>
      <c r="G196" s="455">
        <v>54069940</v>
      </c>
      <c r="H196" s="455">
        <v>227688552</v>
      </c>
      <c r="I196" s="488">
        <v>3.1311755274057</v>
      </c>
    </row>
    <row r="197" spans="1:9" ht="12.75">
      <c r="A197" s="452">
        <v>831</v>
      </c>
      <c r="B197" s="453"/>
      <c r="C197" s="454" t="s">
        <v>321</v>
      </c>
      <c r="D197" s="468">
        <v>572902</v>
      </c>
      <c r="E197" s="468">
        <v>792826</v>
      </c>
      <c r="F197" s="488">
        <v>81.5106927079876</v>
      </c>
      <c r="G197" s="455">
        <v>1012274</v>
      </c>
      <c r="H197" s="455">
        <v>1412013</v>
      </c>
      <c r="I197" s="488">
        <v>53.1477428269599</v>
      </c>
    </row>
    <row r="198" spans="1:9" ht="12.75">
      <c r="A198" s="452">
        <v>832</v>
      </c>
      <c r="B198" s="453"/>
      <c r="C198" s="454" t="s">
        <v>322</v>
      </c>
      <c r="D198" s="455">
        <v>63559871</v>
      </c>
      <c r="E198" s="455">
        <v>223129027</v>
      </c>
      <c r="F198" s="488">
        <v>12.7802462088477</v>
      </c>
      <c r="G198" s="455">
        <v>116821886</v>
      </c>
      <c r="H198" s="455">
        <v>418885331</v>
      </c>
      <c r="I198" s="488">
        <v>9.2796126971944</v>
      </c>
    </row>
    <row r="199" spans="1:9" ht="12.75">
      <c r="A199" s="452">
        <v>833</v>
      </c>
      <c r="B199" s="453"/>
      <c r="C199" s="454" t="s">
        <v>323</v>
      </c>
      <c r="D199" s="468">
        <v>19245</v>
      </c>
      <c r="E199" s="468">
        <v>43084</v>
      </c>
      <c r="F199" s="488">
        <v>-71.2512678161533</v>
      </c>
      <c r="G199" s="455">
        <v>33848</v>
      </c>
      <c r="H199" s="455">
        <v>119361</v>
      </c>
      <c r="I199" s="488">
        <v>-44.5487656443086</v>
      </c>
    </row>
    <row r="200" spans="1:9" ht="12.75">
      <c r="A200" s="452">
        <v>834</v>
      </c>
      <c r="B200" s="453"/>
      <c r="C200" s="454" t="s">
        <v>324</v>
      </c>
      <c r="D200" s="455">
        <v>909239</v>
      </c>
      <c r="E200" s="455">
        <v>137256405</v>
      </c>
      <c r="F200" s="488">
        <v>-5.83947347369291</v>
      </c>
      <c r="G200" s="455">
        <v>1975124</v>
      </c>
      <c r="H200" s="455">
        <v>275590454</v>
      </c>
      <c r="I200" s="488">
        <v>-7.9112204411051</v>
      </c>
    </row>
    <row r="201" spans="1:9" ht="12.75">
      <c r="A201" s="452">
        <v>835</v>
      </c>
      <c r="B201" s="453"/>
      <c r="C201" s="454" t="s">
        <v>500</v>
      </c>
      <c r="D201" s="455">
        <v>424865</v>
      </c>
      <c r="E201" s="455">
        <v>3397589</v>
      </c>
      <c r="F201" s="488">
        <v>24.2842275649526</v>
      </c>
      <c r="G201" s="455">
        <v>903105</v>
      </c>
      <c r="H201" s="455">
        <v>7348276</v>
      </c>
      <c r="I201" s="488">
        <v>21.6214771356735</v>
      </c>
    </row>
    <row r="202" spans="1:9" ht="12.75">
      <c r="A202" s="452">
        <v>839</v>
      </c>
      <c r="B202" s="453"/>
      <c r="C202" s="454" t="s">
        <v>325</v>
      </c>
      <c r="D202" s="455">
        <v>7267131</v>
      </c>
      <c r="E202" s="455">
        <v>19312846</v>
      </c>
      <c r="F202" s="488">
        <v>-4.41720931560781</v>
      </c>
      <c r="G202" s="455">
        <v>13010490</v>
      </c>
      <c r="H202" s="455">
        <v>39654396</v>
      </c>
      <c r="I202" s="488">
        <v>1.02394827576587</v>
      </c>
    </row>
    <row r="203" spans="1:9" ht="12.75">
      <c r="A203" s="452">
        <v>841</v>
      </c>
      <c r="B203" s="453"/>
      <c r="C203" s="454" t="s">
        <v>866</v>
      </c>
      <c r="D203" s="455">
        <v>283433</v>
      </c>
      <c r="E203" s="455">
        <v>2473976</v>
      </c>
      <c r="F203" s="488">
        <v>44.5314133953995</v>
      </c>
      <c r="G203" s="455">
        <v>395424</v>
      </c>
      <c r="H203" s="455">
        <v>3633579</v>
      </c>
      <c r="I203" s="488">
        <v>-25.967600858419</v>
      </c>
    </row>
    <row r="204" spans="1:9" ht="12.75">
      <c r="A204" s="452">
        <v>842</v>
      </c>
      <c r="B204" s="453"/>
      <c r="C204" s="454" t="s">
        <v>326</v>
      </c>
      <c r="D204" s="455">
        <v>2411507</v>
      </c>
      <c r="E204" s="455">
        <v>45831424</v>
      </c>
      <c r="F204" s="488">
        <v>33.4433534696582</v>
      </c>
      <c r="G204" s="455">
        <v>5779448</v>
      </c>
      <c r="H204" s="455">
        <v>121116669</v>
      </c>
      <c r="I204" s="488">
        <v>54.3589728361519</v>
      </c>
    </row>
    <row r="205" spans="1:9" ht="12.75">
      <c r="A205" s="452">
        <v>843</v>
      </c>
      <c r="B205" s="453"/>
      <c r="C205" s="454" t="s">
        <v>327</v>
      </c>
      <c r="D205" s="455">
        <v>380168</v>
      </c>
      <c r="E205" s="455">
        <v>9356400</v>
      </c>
      <c r="F205" s="488">
        <v>7.47584538843115</v>
      </c>
      <c r="G205" s="455">
        <v>740657</v>
      </c>
      <c r="H205" s="455">
        <v>18924442</v>
      </c>
      <c r="I205" s="488">
        <v>3.66611438524922</v>
      </c>
    </row>
    <row r="207" spans="1:9" ht="16.5">
      <c r="A207" s="613" t="s">
        <v>65</v>
      </c>
      <c r="B207" s="613"/>
      <c r="C207" s="613"/>
      <c r="D207" s="613"/>
      <c r="E207" s="613"/>
      <c r="F207" s="613"/>
      <c r="G207" s="613"/>
      <c r="H207" s="613"/>
      <c r="I207" s="613"/>
    </row>
    <row r="208" spans="3:9" ht="12.75">
      <c r="C208" s="460"/>
      <c r="D208" s="437"/>
      <c r="E208" s="437"/>
      <c r="F208" s="438"/>
      <c r="G208" s="461"/>
      <c r="H208" s="461"/>
      <c r="I208" s="471"/>
    </row>
    <row r="209" spans="1:9" ht="18" customHeight="1">
      <c r="A209" s="616" t="s">
        <v>1059</v>
      </c>
      <c r="B209" s="628" t="s">
        <v>722</v>
      </c>
      <c r="C209" s="629"/>
      <c r="D209" s="614" t="s">
        <v>1174</v>
      </c>
      <c r="E209" s="615"/>
      <c r="F209" s="615"/>
      <c r="G209" s="622" t="s">
        <v>1194</v>
      </c>
      <c r="H209" s="615"/>
      <c r="I209" s="615"/>
    </row>
    <row r="210" spans="1:9" ht="16.5" customHeight="1">
      <c r="A210" s="617"/>
      <c r="B210" s="630"/>
      <c r="C210" s="631"/>
      <c r="D210" s="440" t="s">
        <v>473</v>
      </c>
      <c r="E210" s="623" t="s">
        <v>474</v>
      </c>
      <c r="F210" s="624"/>
      <c r="G210" s="441" t="s">
        <v>473</v>
      </c>
      <c r="H210" s="623" t="s">
        <v>474</v>
      </c>
      <c r="I210" s="624"/>
    </row>
    <row r="211" spans="1:9" ht="15" customHeight="1">
      <c r="A211" s="617"/>
      <c r="B211" s="630"/>
      <c r="C211" s="631"/>
      <c r="D211" s="625" t="s">
        <v>111</v>
      </c>
      <c r="E211" s="634" t="s">
        <v>107</v>
      </c>
      <c r="F211" s="619" t="s">
        <v>1201</v>
      </c>
      <c r="G211" s="634" t="s">
        <v>111</v>
      </c>
      <c r="H211" s="634" t="s">
        <v>107</v>
      </c>
      <c r="I211" s="619" t="s">
        <v>1202</v>
      </c>
    </row>
    <row r="212" spans="1:9" ht="12.75">
      <c r="A212" s="617"/>
      <c r="B212" s="630"/>
      <c r="C212" s="631"/>
      <c r="D212" s="626"/>
      <c r="E212" s="635"/>
      <c r="F212" s="620"/>
      <c r="G212" s="635"/>
      <c r="H212" s="635"/>
      <c r="I212" s="620"/>
    </row>
    <row r="213" spans="1:9" ht="18.75" customHeight="1">
      <c r="A213" s="617"/>
      <c r="B213" s="630"/>
      <c r="C213" s="631"/>
      <c r="D213" s="626"/>
      <c r="E213" s="635"/>
      <c r="F213" s="620"/>
      <c r="G213" s="635"/>
      <c r="H213" s="635"/>
      <c r="I213" s="620"/>
    </row>
    <row r="214" spans="1:9" ht="27.75" customHeight="1">
      <c r="A214" s="618"/>
      <c r="B214" s="632"/>
      <c r="C214" s="633"/>
      <c r="D214" s="627"/>
      <c r="E214" s="636"/>
      <c r="F214" s="621"/>
      <c r="G214" s="636"/>
      <c r="H214" s="636"/>
      <c r="I214" s="621"/>
    </row>
    <row r="215" spans="1:9" ht="12.75">
      <c r="A215" s="472"/>
      <c r="B215" s="473"/>
      <c r="C215" s="444"/>
      <c r="D215" s="464"/>
      <c r="E215" s="464"/>
      <c r="G215" s="464"/>
      <c r="H215" s="464"/>
      <c r="I215" s="466"/>
    </row>
    <row r="216" spans="1:9" ht="12.75">
      <c r="A216" s="452"/>
      <c r="B216" s="474" t="s">
        <v>292</v>
      </c>
      <c r="C216" s="475"/>
      <c r="D216" s="464"/>
      <c r="E216" s="464"/>
      <c r="G216" s="464"/>
      <c r="H216" s="464"/>
      <c r="I216" s="466"/>
    </row>
    <row r="217" spans="1:9" ht="12.75">
      <c r="A217" s="452"/>
      <c r="B217" s="456"/>
      <c r="C217" s="454"/>
      <c r="D217" s="464"/>
      <c r="E217" s="464"/>
      <c r="G217" s="464"/>
      <c r="H217" s="464"/>
      <c r="I217" s="466"/>
    </row>
    <row r="218" spans="1:9" ht="12.75">
      <c r="A218" s="452">
        <v>844</v>
      </c>
      <c r="B218" s="453"/>
      <c r="C218" s="454" t="s">
        <v>867</v>
      </c>
      <c r="D218" s="455">
        <v>5503509</v>
      </c>
      <c r="E218" s="455">
        <v>49934421</v>
      </c>
      <c r="F218" s="488">
        <v>3.62845756980262</v>
      </c>
      <c r="G218" s="455">
        <v>11745187</v>
      </c>
      <c r="H218" s="455">
        <v>101730355</v>
      </c>
      <c r="I218" s="488">
        <v>2.16942709123029</v>
      </c>
    </row>
    <row r="219" spans="1:9" ht="12.75">
      <c r="A219" s="452">
        <v>845</v>
      </c>
      <c r="B219" s="456"/>
      <c r="C219" s="454" t="s">
        <v>837</v>
      </c>
      <c r="D219" s="455">
        <v>1995885</v>
      </c>
      <c r="E219" s="455">
        <v>8954016</v>
      </c>
      <c r="F219" s="488">
        <v>-20.3415503389081</v>
      </c>
      <c r="G219" s="455">
        <v>4829201</v>
      </c>
      <c r="H219" s="455">
        <v>21449979</v>
      </c>
      <c r="I219" s="488">
        <v>-0.989949154481039</v>
      </c>
    </row>
    <row r="220" spans="1:9" ht="12.75">
      <c r="A220" s="452">
        <v>846</v>
      </c>
      <c r="B220" s="456"/>
      <c r="C220" s="454" t="s">
        <v>328</v>
      </c>
      <c r="D220" s="468">
        <v>4256454</v>
      </c>
      <c r="E220" s="468">
        <v>26661706</v>
      </c>
      <c r="F220" s="488">
        <v>-8.54381117735105</v>
      </c>
      <c r="G220" s="455">
        <v>6499191</v>
      </c>
      <c r="H220" s="455">
        <v>44063479</v>
      </c>
      <c r="I220" s="488">
        <v>-11.9273757633441</v>
      </c>
    </row>
    <row r="221" spans="1:9" ht="12.75">
      <c r="A221" s="452">
        <v>847</v>
      </c>
      <c r="B221" s="456"/>
      <c r="C221" s="454" t="s">
        <v>868</v>
      </c>
      <c r="D221" s="455">
        <v>199190</v>
      </c>
      <c r="E221" s="455">
        <v>1097030</v>
      </c>
      <c r="F221" s="488">
        <v>-37.2830048451413</v>
      </c>
      <c r="G221" s="455">
        <v>604931</v>
      </c>
      <c r="H221" s="455">
        <v>2839322</v>
      </c>
      <c r="I221" s="488">
        <v>-10.6228962641208</v>
      </c>
    </row>
    <row r="222" spans="1:9" ht="12.75">
      <c r="A222" s="452">
        <v>848</v>
      </c>
      <c r="B222" s="456"/>
      <c r="C222" s="454" t="s">
        <v>869</v>
      </c>
      <c r="D222" s="468">
        <v>974130</v>
      </c>
      <c r="E222" s="468">
        <v>10609572</v>
      </c>
      <c r="F222" s="488">
        <v>-14.2556569506029</v>
      </c>
      <c r="G222" s="455">
        <v>1474704</v>
      </c>
      <c r="H222" s="455">
        <v>20441664</v>
      </c>
      <c r="I222" s="488">
        <v>-2.47297244622961</v>
      </c>
    </row>
    <row r="223" spans="1:9" ht="12.75">
      <c r="A223" s="452">
        <v>849</v>
      </c>
      <c r="B223" s="456"/>
      <c r="C223" s="454" t="s">
        <v>329</v>
      </c>
      <c r="D223" s="455">
        <v>5819272</v>
      </c>
      <c r="E223" s="455">
        <v>18371188</v>
      </c>
      <c r="F223" s="488">
        <v>-26.7160957307526</v>
      </c>
      <c r="G223" s="455">
        <v>10116957</v>
      </c>
      <c r="H223" s="455">
        <v>32464250</v>
      </c>
      <c r="I223" s="488">
        <v>-23.8370560039429</v>
      </c>
    </row>
    <row r="224" spans="1:9" ht="12.75">
      <c r="A224" s="452">
        <v>850</v>
      </c>
      <c r="B224" s="456"/>
      <c r="C224" s="454" t="s">
        <v>330</v>
      </c>
      <c r="D224" s="455">
        <v>55</v>
      </c>
      <c r="E224" s="455">
        <v>2040</v>
      </c>
      <c r="F224" s="488">
        <v>-92.7628778203491</v>
      </c>
      <c r="G224" s="455">
        <v>105</v>
      </c>
      <c r="H224" s="455">
        <v>10477</v>
      </c>
      <c r="I224" s="488">
        <v>-62.831701433234</v>
      </c>
    </row>
    <row r="225" spans="1:9" ht="12.75">
      <c r="A225" s="452">
        <v>851</v>
      </c>
      <c r="B225" s="456"/>
      <c r="C225" s="454" t="s">
        <v>882</v>
      </c>
      <c r="D225" s="455">
        <v>759334</v>
      </c>
      <c r="E225" s="455">
        <v>11775552</v>
      </c>
      <c r="F225" s="488">
        <v>-0.658206601503196</v>
      </c>
      <c r="G225" s="455">
        <v>1509292</v>
      </c>
      <c r="H225" s="455">
        <v>23499607</v>
      </c>
      <c r="I225" s="488">
        <v>15.7067270898942</v>
      </c>
    </row>
    <row r="226" spans="1:9" ht="12.75">
      <c r="A226" s="452">
        <v>852</v>
      </c>
      <c r="B226" s="456"/>
      <c r="C226" s="454" t="s">
        <v>331</v>
      </c>
      <c r="D226" s="455">
        <v>2805722</v>
      </c>
      <c r="E226" s="455">
        <v>57086403</v>
      </c>
      <c r="F226" s="488">
        <v>-43.1880826424745</v>
      </c>
      <c r="G226" s="455">
        <v>5283771</v>
      </c>
      <c r="H226" s="455">
        <v>118622804</v>
      </c>
      <c r="I226" s="488">
        <v>-34.0302063661771</v>
      </c>
    </row>
    <row r="227" spans="1:9" ht="12.75">
      <c r="A227" s="452">
        <v>853</v>
      </c>
      <c r="B227" s="456"/>
      <c r="C227" s="454" t="s">
        <v>720</v>
      </c>
      <c r="D227" s="455">
        <v>133802</v>
      </c>
      <c r="E227" s="455">
        <v>15883537</v>
      </c>
      <c r="F227" s="488">
        <v>-3.94951118890194</v>
      </c>
      <c r="G227" s="455">
        <v>248446</v>
      </c>
      <c r="H227" s="455">
        <v>30393546</v>
      </c>
      <c r="I227" s="488">
        <v>0.396664246725393</v>
      </c>
    </row>
    <row r="228" spans="1:9" ht="12.75">
      <c r="A228" s="452">
        <v>854</v>
      </c>
      <c r="B228" s="456"/>
      <c r="C228" s="454" t="s">
        <v>537</v>
      </c>
      <c r="D228" s="455">
        <v>234494</v>
      </c>
      <c r="E228" s="455">
        <v>2888320</v>
      </c>
      <c r="F228" s="488">
        <v>9.76616847924194</v>
      </c>
      <c r="G228" s="455">
        <v>424494</v>
      </c>
      <c r="H228" s="455">
        <v>5500606</v>
      </c>
      <c r="I228" s="488">
        <v>12.5861777826446</v>
      </c>
    </row>
    <row r="229" spans="1:9" ht="12.75">
      <c r="A229" s="452">
        <v>859</v>
      </c>
      <c r="B229" s="456"/>
      <c r="C229" s="454" t="s">
        <v>332</v>
      </c>
      <c r="D229" s="468">
        <v>4811141</v>
      </c>
      <c r="E229" s="468">
        <v>87291837</v>
      </c>
      <c r="F229" s="488">
        <v>1.36581552604093</v>
      </c>
      <c r="G229" s="455">
        <v>9372268</v>
      </c>
      <c r="H229" s="455">
        <v>178601883</v>
      </c>
      <c r="I229" s="488">
        <v>4.56371729018244</v>
      </c>
    </row>
    <row r="230" spans="1:9" ht="12.75">
      <c r="A230" s="452">
        <v>860</v>
      </c>
      <c r="B230" s="456"/>
      <c r="C230" s="454" t="s">
        <v>850</v>
      </c>
      <c r="D230" s="455">
        <v>1483676</v>
      </c>
      <c r="E230" s="455">
        <v>4509832</v>
      </c>
      <c r="F230" s="488">
        <v>17.1058863609925</v>
      </c>
      <c r="G230" s="455">
        <v>2723954</v>
      </c>
      <c r="H230" s="455">
        <v>7535236</v>
      </c>
      <c r="I230" s="488">
        <v>-2.49357590601788</v>
      </c>
    </row>
    <row r="231" spans="1:9" ht="12.75">
      <c r="A231" s="452">
        <v>861</v>
      </c>
      <c r="B231" s="456"/>
      <c r="C231" s="454" t="s">
        <v>875</v>
      </c>
      <c r="D231" s="468">
        <v>9918133</v>
      </c>
      <c r="E231" s="468">
        <v>144736594</v>
      </c>
      <c r="F231" s="488">
        <v>-5.39223482709747</v>
      </c>
      <c r="G231" s="455">
        <v>17489253</v>
      </c>
      <c r="H231" s="455">
        <v>293787419</v>
      </c>
      <c r="I231" s="488">
        <v>3.99432917080861</v>
      </c>
    </row>
    <row r="232" spans="1:9" ht="12.75">
      <c r="A232" s="452">
        <v>862</v>
      </c>
      <c r="B232" s="456"/>
      <c r="C232" s="454" t="s">
        <v>333</v>
      </c>
      <c r="D232" s="455">
        <v>275325</v>
      </c>
      <c r="E232" s="455">
        <v>6723224</v>
      </c>
      <c r="F232" s="488">
        <v>1.45781710736394</v>
      </c>
      <c r="G232" s="455">
        <v>608432</v>
      </c>
      <c r="H232" s="455">
        <v>14214157</v>
      </c>
      <c r="I232" s="488">
        <v>17.8366527133384</v>
      </c>
    </row>
    <row r="233" spans="1:9" ht="12.75">
      <c r="A233" s="452">
        <v>863</v>
      </c>
      <c r="B233" s="456"/>
      <c r="C233" s="454" t="s">
        <v>499</v>
      </c>
      <c r="D233" s="455">
        <v>35209</v>
      </c>
      <c r="E233" s="455">
        <v>32113083</v>
      </c>
      <c r="F233" s="488">
        <v>0.71972088480571</v>
      </c>
      <c r="G233" s="455">
        <v>66844</v>
      </c>
      <c r="H233" s="455">
        <v>59671693</v>
      </c>
      <c r="I233" s="488">
        <v>8.20775022957906</v>
      </c>
    </row>
    <row r="234" spans="1:9" ht="12.75">
      <c r="A234" s="452">
        <v>864</v>
      </c>
      <c r="B234" s="456"/>
      <c r="C234" s="454" t="s">
        <v>876</v>
      </c>
      <c r="D234" s="455">
        <v>77943</v>
      </c>
      <c r="E234" s="455">
        <v>8980684</v>
      </c>
      <c r="F234" s="488">
        <v>1.14179032786477</v>
      </c>
      <c r="G234" s="455">
        <v>141076</v>
      </c>
      <c r="H234" s="455">
        <v>16820098</v>
      </c>
      <c r="I234" s="488">
        <v>2.96952713570992</v>
      </c>
    </row>
    <row r="235" spans="1:9" ht="12.75">
      <c r="A235" s="452">
        <v>865</v>
      </c>
      <c r="B235" s="456"/>
      <c r="C235" s="454" t="s">
        <v>334</v>
      </c>
      <c r="D235" s="455">
        <v>3230244</v>
      </c>
      <c r="E235" s="455">
        <v>107867133</v>
      </c>
      <c r="F235" s="488">
        <v>29.8740568634725</v>
      </c>
      <c r="G235" s="455">
        <v>6697001</v>
      </c>
      <c r="H235" s="455">
        <v>215460044</v>
      </c>
      <c r="I235" s="488">
        <v>30.9104133246043</v>
      </c>
    </row>
    <row r="236" spans="1:9" ht="12.75">
      <c r="A236" s="452">
        <v>869</v>
      </c>
      <c r="B236" s="456"/>
      <c r="C236" s="454" t="s">
        <v>335</v>
      </c>
      <c r="D236" s="455">
        <v>2285213</v>
      </c>
      <c r="E236" s="455">
        <v>80024832</v>
      </c>
      <c r="F236" s="488">
        <v>13.3183904260266</v>
      </c>
      <c r="G236" s="455">
        <v>4645042</v>
      </c>
      <c r="H236" s="455">
        <v>157981257</v>
      </c>
      <c r="I236" s="488">
        <v>9.45671924323399</v>
      </c>
    </row>
    <row r="237" spans="1:9" ht="12.75">
      <c r="A237" s="452">
        <v>871</v>
      </c>
      <c r="B237" s="456"/>
      <c r="C237" s="454" t="s">
        <v>498</v>
      </c>
      <c r="D237" s="455">
        <v>688645</v>
      </c>
      <c r="E237" s="455">
        <v>95850371</v>
      </c>
      <c r="F237" s="488">
        <v>8.89974463591588</v>
      </c>
      <c r="G237" s="455">
        <v>1537741</v>
      </c>
      <c r="H237" s="455">
        <v>173901644</v>
      </c>
      <c r="I237" s="488">
        <v>-0.846531130154574</v>
      </c>
    </row>
    <row r="238" spans="1:9" ht="12.75">
      <c r="A238" s="452">
        <v>872</v>
      </c>
      <c r="B238" s="456"/>
      <c r="C238" s="454" t="s">
        <v>839</v>
      </c>
      <c r="D238" s="455">
        <v>970650</v>
      </c>
      <c r="E238" s="455">
        <v>125791086</v>
      </c>
      <c r="F238" s="488">
        <v>-19.8394102647989</v>
      </c>
      <c r="G238" s="455">
        <v>1952262</v>
      </c>
      <c r="H238" s="455">
        <v>271466654</v>
      </c>
      <c r="I238" s="488">
        <v>-14.9349457080883</v>
      </c>
    </row>
    <row r="239" spans="1:9" ht="12.75">
      <c r="A239" s="452">
        <v>873</v>
      </c>
      <c r="B239" s="456"/>
      <c r="C239" s="454" t="s">
        <v>497</v>
      </c>
      <c r="D239" s="455">
        <v>556734</v>
      </c>
      <c r="E239" s="455">
        <v>68547303</v>
      </c>
      <c r="F239" s="488">
        <v>24.4577735198815</v>
      </c>
      <c r="G239" s="455">
        <v>1088182</v>
      </c>
      <c r="H239" s="455">
        <v>133028488</v>
      </c>
      <c r="I239" s="488">
        <v>15.1707894953419</v>
      </c>
    </row>
    <row r="240" spans="1:9" ht="12.75">
      <c r="A240" s="452">
        <v>874</v>
      </c>
      <c r="B240" s="456"/>
      <c r="C240" s="454" t="s">
        <v>336</v>
      </c>
      <c r="D240" s="455">
        <v>376</v>
      </c>
      <c r="E240" s="455">
        <v>122045</v>
      </c>
      <c r="F240" s="488">
        <v>9.07002931293344</v>
      </c>
      <c r="G240" s="455">
        <v>953</v>
      </c>
      <c r="H240" s="455">
        <v>385088</v>
      </c>
      <c r="I240" s="488">
        <v>38.0421846546508</v>
      </c>
    </row>
    <row r="241" spans="1:9" ht="12.75">
      <c r="A241" s="452">
        <v>875</v>
      </c>
      <c r="B241" s="456"/>
      <c r="C241" s="454" t="s">
        <v>841</v>
      </c>
      <c r="D241" s="468">
        <v>6829871</v>
      </c>
      <c r="E241" s="468">
        <v>22220142</v>
      </c>
      <c r="F241" s="488">
        <v>-5.6407369182037</v>
      </c>
      <c r="G241" s="455">
        <v>13032584</v>
      </c>
      <c r="H241" s="455">
        <v>42600830</v>
      </c>
      <c r="I241" s="488">
        <v>-4.75040284652123</v>
      </c>
    </row>
    <row r="242" spans="1:9" ht="12.75">
      <c r="A242" s="452">
        <v>876</v>
      </c>
      <c r="B242" s="456"/>
      <c r="C242" s="454" t="s">
        <v>337</v>
      </c>
      <c r="D242" s="455">
        <v>38372</v>
      </c>
      <c r="E242" s="455">
        <v>2382564</v>
      </c>
      <c r="F242" s="488">
        <v>-21.4274525271319</v>
      </c>
      <c r="G242" s="455">
        <v>75638</v>
      </c>
      <c r="H242" s="455">
        <v>4866165</v>
      </c>
      <c r="I242" s="488">
        <v>3.09896593082433</v>
      </c>
    </row>
    <row r="243" spans="1:9" ht="12.75">
      <c r="A243" s="452">
        <v>877</v>
      </c>
      <c r="B243" s="456"/>
      <c r="C243" s="454" t="s">
        <v>338</v>
      </c>
      <c r="D243" s="468">
        <v>384167</v>
      </c>
      <c r="E243" s="468">
        <v>5418691</v>
      </c>
      <c r="F243" s="488">
        <v>-1.40253296580225</v>
      </c>
      <c r="G243" s="455">
        <v>917188</v>
      </c>
      <c r="H243" s="455">
        <v>13130246</v>
      </c>
      <c r="I243" s="488">
        <v>18.0484307764564</v>
      </c>
    </row>
    <row r="244" spans="1:9" ht="12.75">
      <c r="A244" s="452">
        <v>878</v>
      </c>
      <c r="B244" s="456"/>
      <c r="C244" s="454" t="s">
        <v>339</v>
      </c>
      <c r="D244" s="455">
        <v>20</v>
      </c>
      <c r="E244" s="455">
        <v>14715</v>
      </c>
      <c r="F244" s="488">
        <v>49.2696287279367</v>
      </c>
      <c r="G244" s="455">
        <v>45</v>
      </c>
      <c r="H244" s="455">
        <v>37975</v>
      </c>
      <c r="I244" s="488">
        <v>77.6109630045367</v>
      </c>
    </row>
    <row r="245" spans="1:9" ht="12.75">
      <c r="A245" s="452">
        <v>881</v>
      </c>
      <c r="B245" s="456"/>
      <c r="C245" s="454" t="s">
        <v>340</v>
      </c>
      <c r="D245" s="455">
        <v>4293851</v>
      </c>
      <c r="E245" s="455">
        <v>6588917</v>
      </c>
      <c r="F245" s="488">
        <v>8.31775427456932</v>
      </c>
      <c r="G245" s="455">
        <v>8197508</v>
      </c>
      <c r="H245" s="455">
        <v>12542891</v>
      </c>
      <c r="I245" s="488">
        <v>9.80751694708113</v>
      </c>
    </row>
    <row r="246" spans="1:9" ht="12.75">
      <c r="A246" s="452">
        <v>882</v>
      </c>
      <c r="B246" s="456"/>
      <c r="C246" s="454" t="s">
        <v>341</v>
      </c>
      <c r="D246" s="455" t="s">
        <v>106</v>
      </c>
      <c r="E246" s="455" t="s">
        <v>106</v>
      </c>
      <c r="F246" s="488">
        <v>-100</v>
      </c>
      <c r="G246" s="455" t="s">
        <v>106</v>
      </c>
      <c r="H246" s="455" t="s">
        <v>106</v>
      </c>
      <c r="I246" s="488">
        <v>-100</v>
      </c>
    </row>
    <row r="247" spans="1:9" ht="12.75">
      <c r="A247" s="452">
        <v>883</v>
      </c>
      <c r="B247" s="456"/>
      <c r="C247" s="454" t="s">
        <v>342</v>
      </c>
      <c r="D247" s="455">
        <v>104619</v>
      </c>
      <c r="E247" s="455">
        <v>31296358</v>
      </c>
      <c r="F247" s="488">
        <v>-58.9393134166529</v>
      </c>
      <c r="G247" s="455">
        <v>204333</v>
      </c>
      <c r="H247" s="455">
        <v>92892370</v>
      </c>
      <c r="I247" s="488">
        <v>-12.1655828184945</v>
      </c>
    </row>
    <row r="248" spans="1:9" ht="12.75">
      <c r="A248" s="452">
        <v>884</v>
      </c>
      <c r="B248" s="456"/>
      <c r="C248" s="454" t="s">
        <v>343</v>
      </c>
      <c r="D248" s="455">
        <v>61453255</v>
      </c>
      <c r="E248" s="455">
        <v>599060107</v>
      </c>
      <c r="F248" s="488">
        <v>21.3913965466932</v>
      </c>
      <c r="G248" s="455">
        <v>127218644</v>
      </c>
      <c r="H248" s="455">
        <v>1168026797</v>
      </c>
      <c r="I248" s="488">
        <v>17.4089206618374</v>
      </c>
    </row>
    <row r="249" spans="1:9" ht="12.75">
      <c r="A249" s="452">
        <v>885</v>
      </c>
      <c r="B249" s="456"/>
      <c r="C249" s="454" t="s">
        <v>344</v>
      </c>
      <c r="D249" s="455">
        <v>1822833</v>
      </c>
      <c r="E249" s="455">
        <v>18267138</v>
      </c>
      <c r="F249" s="488">
        <v>139.053826684079</v>
      </c>
      <c r="G249" s="455">
        <v>3471444</v>
      </c>
      <c r="H249" s="455">
        <v>34225112</v>
      </c>
      <c r="I249" s="488">
        <v>65.0574537917805</v>
      </c>
    </row>
    <row r="250" spans="1:9" ht="12.75">
      <c r="A250" s="452">
        <v>886</v>
      </c>
      <c r="B250" s="456"/>
      <c r="C250" s="454" t="s">
        <v>345</v>
      </c>
      <c r="D250" s="455">
        <v>84824</v>
      </c>
      <c r="E250" s="455">
        <v>168627</v>
      </c>
      <c r="F250" s="488">
        <v>-81.8843491227241</v>
      </c>
      <c r="G250" s="455">
        <v>111945</v>
      </c>
      <c r="H250" s="455">
        <v>195927</v>
      </c>
      <c r="I250" s="488">
        <v>-84.8058888260735</v>
      </c>
    </row>
    <row r="251" spans="1:9" ht="12.75">
      <c r="A251" s="452">
        <v>887</v>
      </c>
      <c r="B251" s="456"/>
      <c r="C251" s="454" t="s">
        <v>346</v>
      </c>
      <c r="D251" s="455">
        <v>5365029</v>
      </c>
      <c r="E251" s="455">
        <v>47478587</v>
      </c>
      <c r="F251" s="488">
        <v>11.2267774394646</v>
      </c>
      <c r="G251" s="455">
        <v>8816682</v>
      </c>
      <c r="H251" s="455">
        <v>81006791</v>
      </c>
      <c r="I251" s="488">
        <v>0.997899020841373</v>
      </c>
    </row>
    <row r="252" spans="1:9" ht="12.75">
      <c r="A252" s="452">
        <v>888</v>
      </c>
      <c r="B252" s="456"/>
      <c r="C252" s="454" t="s">
        <v>496</v>
      </c>
      <c r="D252" s="455">
        <v>24510</v>
      </c>
      <c r="E252" s="455">
        <v>910540</v>
      </c>
      <c r="F252" s="488">
        <v>95.5589346425864</v>
      </c>
      <c r="G252" s="455">
        <v>41416</v>
      </c>
      <c r="H252" s="455">
        <v>1461254</v>
      </c>
      <c r="I252" s="488">
        <v>101.902890674979</v>
      </c>
    </row>
    <row r="253" spans="1:9" ht="12.75">
      <c r="A253" s="452">
        <v>889</v>
      </c>
      <c r="B253" s="456"/>
      <c r="C253" s="454" t="s">
        <v>347</v>
      </c>
      <c r="D253" s="455">
        <v>8164353</v>
      </c>
      <c r="E253" s="455">
        <v>33241135</v>
      </c>
      <c r="F253" s="488">
        <v>-18.4429739818907</v>
      </c>
      <c r="G253" s="455">
        <v>13390350</v>
      </c>
      <c r="H253" s="455">
        <v>58124131</v>
      </c>
      <c r="I253" s="488">
        <v>-16.1646879290043</v>
      </c>
    </row>
    <row r="254" spans="1:9" ht="12.75">
      <c r="A254" s="452">
        <v>891</v>
      </c>
      <c r="B254" s="456"/>
      <c r="C254" s="454" t="s">
        <v>480</v>
      </c>
      <c r="D254" s="455">
        <v>62674</v>
      </c>
      <c r="E254" s="455">
        <v>531771</v>
      </c>
      <c r="F254" s="488">
        <v>-77.1091271464054</v>
      </c>
      <c r="G254" s="455">
        <v>327101</v>
      </c>
      <c r="H254" s="455">
        <v>8893155</v>
      </c>
      <c r="I254" s="488">
        <v>124.770557566849</v>
      </c>
    </row>
    <row r="255" spans="1:9" ht="12.75">
      <c r="A255" s="452">
        <v>896</v>
      </c>
      <c r="B255" s="456"/>
      <c r="C255" s="454" t="s">
        <v>348</v>
      </c>
      <c r="D255" s="455">
        <v>768006</v>
      </c>
      <c r="E255" s="455">
        <v>18289602</v>
      </c>
      <c r="F255" s="488">
        <v>-71.6981594552039</v>
      </c>
      <c r="G255" s="455">
        <v>1742070</v>
      </c>
      <c r="H255" s="455">
        <v>35406519</v>
      </c>
      <c r="I255" s="488">
        <v>-57.7443920483859</v>
      </c>
    </row>
    <row r="256" spans="1:9" s="449" customFormat="1" ht="24" customHeight="1">
      <c r="A256" s="476"/>
      <c r="B256" s="451" t="s">
        <v>201</v>
      </c>
      <c r="C256" s="447"/>
      <c r="D256" s="448">
        <v>1193083455</v>
      </c>
      <c r="E256" s="448">
        <v>3409381602</v>
      </c>
      <c r="F256" s="487">
        <v>3.41392501790799</v>
      </c>
      <c r="G256" s="448">
        <v>2380550063</v>
      </c>
      <c r="H256" s="448">
        <v>6755924182</v>
      </c>
      <c r="I256" s="487">
        <v>5.08571985418223</v>
      </c>
    </row>
    <row r="257" spans="1:9" ht="12.75">
      <c r="A257" s="424"/>
      <c r="D257" s="455"/>
      <c r="E257" s="455"/>
      <c r="G257" s="464"/>
      <c r="H257" s="464"/>
      <c r="I257" s="466"/>
    </row>
    <row r="258" spans="1:9" ht="12.75">
      <c r="A258" s="453"/>
      <c r="D258" s="455"/>
      <c r="E258" s="455"/>
      <c r="F258" s="455"/>
      <c r="G258" s="455"/>
      <c r="H258" s="455"/>
      <c r="I258" s="455"/>
    </row>
    <row r="259" spans="1:9" ht="12.75">
      <c r="A259" s="39"/>
      <c r="D259" s="455"/>
      <c r="E259" s="455"/>
      <c r="F259" s="477"/>
      <c r="G259" s="478"/>
      <c r="H259" s="464"/>
      <c r="I259" s="477"/>
    </row>
    <row r="260" spans="4:9" ht="12.75">
      <c r="D260" s="455"/>
      <c r="E260" s="455"/>
      <c r="G260" s="464"/>
      <c r="H260" s="455"/>
      <c r="I260" s="466"/>
    </row>
    <row r="261" spans="4:9" ht="12.75">
      <c r="D261" s="455"/>
      <c r="E261" s="455"/>
      <c r="G261" s="464"/>
      <c r="H261" s="464"/>
      <c r="I261" s="466"/>
    </row>
    <row r="262" spans="4:9" ht="12.75">
      <c r="D262" s="455"/>
      <c r="E262" s="455"/>
      <c r="G262" s="464"/>
      <c r="H262" s="464"/>
      <c r="I262" s="466"/>
    </row>
    <row r="263" spans="4:9" ht="12.75">
      <c r="D263" s="455"/>
      <c r="E263" s="455"/>
      <c r="G263" s="464"/>
      <c r="H263" s="464"/>
      <c r="I263" s="466"/>
    </row>
    <row r="264" spans="4:9" ht="12.75">
      <c r="D264" s="455"/>
      <c r="E264" s="455"/>
      <c r="G264" s="464"/>
      <c r="H264" s="464"/>
      <c r="I264" s="466"/>
    </row>
    <row r="265" spans="4:9" ht="12.75">
      <c r="D265" s="455"/>
      <c r="E265" s="455"/>
      <c r="G265" s="464"/>
      <c r="H265" s="464"/>
      <c r="I265" s="466"/>
    </row>
    <row r="266" spans="4:9" ht="12.75">
      <c r="D266" s="455"/>
      <c r="E266" s="455"/>
      <c r="G266" s="464"/>
      <c r="H266" s="464"/>
      <c r="I266" s="466"/>
    </row>
    <row r="267" spans="4:9" ht="12.75">
      <c r="D267" s="455"/>
      <c r="E267" s="455"/>
      <c r="G267" s="464"/>
      <c r="H267" s="464"/>
      <c r="I267" s="466"/>
    </row>
    <row r="268" spans="4:9" ht="12.75">
      <c r="D268" s="455"/>
      <c r="E268" s="455"/>
      <c r="G268" s="464"/>
      <c r="H268" s="464"/>
      <c r="I268" s="466"/>
    </row>
    <row r="269" spans="4:9" ht="12.75">
      <c r="D269" s="455"/>
      <c r="E269" s="455"/>
      <c r="G269" s="464"/>
      <c r="H269" s="464"/>
      <c r="I269" s="466"/>
    </row>
    <row r="270" spans="4:9" ht="12.75">
      <c r="D270" s="455"/>
      <c r="E270" s="455"/>
      <c r="G270" s="464"/>
      <c r="H270" s="464"/>
      <c r="I270" s="466"/>
    </row>
    <row r="271" spans="4:9" ht="12.75">
      <c r="D271" s="455"/>
      <c r="E271" s="455"/>
      <c r="G271" s="464"/>
      <c r="H271" s="479"/>
      <c r="I271" s="466"/>
    </row>
    <row r="272" spans="4:9" ht="12.75">
      <c r="D272" s="455"/>
      <c r="E272" s="455"/>
      <c r="G272" s="480"/>
      <c r="H272" s="480"/>
      <c r="I272" s="481"/>
    </row>
    <row r="273" spans="4:5" ht="12.75">
      <c r="D273" s="468"/>
      <c r="E273" s="468"/>
    </row>
    <row r="274" spans="4:5" ht="12.75">
      <c r="D274" s="455"/>
      <c r="E274" s="455"/>
    </row>
    <row r="275" spans="4:5" ht="12.75">
      <c r="D275" s="468"/>
      <c r="E275" s="468"/>
    </row>
    <row r="276" spans="4:5" ht="12.75">
      <c r="D276" s="455"/>
      <c r="E276" s="455"/>
    </row>
    <row r="277" spans="4:5" ht="12.75">
      <c r="D277" s="455"/>
      <c r="E277" s="455"/>
    </row>
    <row r="278" spans="4:5" ht="12.75">
      <c r="D278" s="455"/>
      <c r="E278" s="455"/>
    </row>
    <row r="279" spans="4:5" ht="12.75">
      <c r="D279" s="455"/>
      <c r="E279" s="455"/>
    </row>
    <row r="280" spans="4:5" ht="12.75">
      <c r="D280" s="455"/>
      <c r="E280" s="455"/>
    </row>
    <row r="281" spans="4:5" ht="12.75">
      <c r="D281" s="455"/>
      <c r="E281" s="455"/>
    </row>
    <row r="282" spans="4:5" ht="12.75">
      <c r="D282" s="455"/>
      <c r="E282" s="455"/>
    </row>
  </sheetData>
  <sheetProtection/>
  <mergeCells count="52">
    <mergeCell ref="G69:I69"/>
    <mergeCell ref="D141:D144"/>
    <mergeCell ref="H140:I140"/>
    <mergeCell ref="G141:G144"/>
    <mergeCell ref="G71:G74"/>
    <mergeCell ref="H71:H74"/>
    <mergeCell ref="D71:D74"/>
    <mergeCell ref="H70:I70"/>
    <mergeCell ref="E70:F70"/>
    <mergeCell ref="B69:C74"/>
    <mergeCell ref="G211:G214"/>
    <mergeCell ref="E71:E74"/>
    <mergeCell ref="H211:H214"/>
    <mergeCell ref="H210:I210"/>
    <mergeCell ref="H141:H144"/>
    <mergeCell ref="A137:I137"/>
    <mergeCell ref="A69:A74"/>
    <mergeCell ref="E140:F140"/>
    <mergeCell ref="E211:E214"/>
    <mergeCell ref="A207:I207"/>
    <mergeCell ref="G139:I139"/>
    <mergeCell ref="D139:F139"/>
    <mergeCell ref="E141:E144"/>
    <mergeCell ref="B139:C144"/>
    <mergeCell ref="B209:C214"/>
    <mergeCell ref="D209:F209"/>
    <mergeCell ref="A1:I1"/>
    <mergeCell ref="D3:F3"/>
    <mergeCell ref="G3:I3"/>
    <mergeCell ref="E4:F4"/>
    <mergeCell ref="H4:I4"/>
    <mergeCell ref="I141:I144"/>
    <mergeCell ref="I71:I74"/>
    <mergeCell ref="F71:F74"/>
    <mergeCell ref="G5:G8"/>
    <mergeCell ref="A3:A8"/>
    <mergeCell ref="B3:C8"/>
    <mergeCell ref="F5:F8"/>
    <mergeCell ref="I5:I8"/>
    <mergeCell ref="E5:E8"/>
    <mergeCell ref="D5:D8"/>
    <mergeCell ref="H5:H8"/>
    <mergeCell ref="A67:I67"/>
    <mergeCell ref="D69:F69"/>
    <mergeCell ref="A209:A214"/>
    <mergeCell ref="F141:F144"/>
    <mergeCell ref="G209:I209"/>
    <mergeCell ref="E210:F210"/>
    <mergeCell ref="I211:I214"/>
    <mergeCell ref="F211:F214"/>
    <mergeCell ref="D211:D214"/>
    <mergeCell ref="A139:A144"/>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PageLayoutView="0" workbookViewId="0" topLeftCell="A1">
      <selection activeCell="A2" sqref="A2"/>
    </sheetView>
  </sheetViews>
  <sheetFormatPr defaultColWidth="11.421875" defaultRowHeight="12.75"/>
  <cols>
    <col min="1" max="1" width="5.57421875" style="425" customWidth="1"/>
    <col min="2" max="2" width="1.8515625" style="425" customWidth="1"/>
    <col min="3" max="3" width="39.421875" style="425" customWidth="1"/>
    <col min="4" max="4" width="12.7109375" style="425" customWidth="1"/>
    <col min="5" max="5" width="13.28125" style="425" customWidth="1"/>
    <col min="6" max="6" width="11.140625" style="465" customWidth="1"/>
    <col min="7" max="8" width="12.7109375" style="425" customWidth="1"/>
    <col min="9" max="9" width="11.140625" style="482" customWidth="1"/>
    <col min="10" max="10" width="10.421875" style="425" customWidth="1"/>
    <col min="11" max="12" width="12.7109375" style="425" bestFit="1" customWidth="1"/>
    <col min="13" max="16384" width="11.421875" style="425" customWidth="1"/>
  </cols>
  <sheetData>
    <row r="1" spans="1:9" ht="17.25">
      <c r="A1" s="637" t="s">
        <v>66</v>
      </c>
      <c r="B1" s="637"/>
      <c r="C1" s="637"/>
      <c r="D1" s="637"/>
      <c r="E1" s="637"/>
      <c r="F1" s="637"/>
      <c r="G1" s="637"/>
      <c r="H1" s="638"/>
      <c r="I1" s="638"/>
    </row>
    <row r="2" spans="2:9" ht="12.75">
      <c r="B2" s="435"/>
      <c r="C2" s="436"/>
      <c r="D2" s="437"/>
      <c r="E2" s="437"/>
      <c r="F2" s="438"/>
      <c r="G2" s="439"/>
      <c r="H2" s="439"/>
      <c r="I2" s="439"/>
    </row>
    <row r="3" spans="1:9" ht="18" customHeight="1">
      <c r="A3" s="616" t="s">
        <v>1059</v>
      </c>
      <c r="B3" s="628" t="s">
        <v>722</v>
      </c>
      <c r="C3" s="629"/>
      <c r="D3" s="614" t="s">
        <v>1174</v>
      </c>
      <c r="E3" s="615"/>
      <c r="F3" s="615"/>
      <c r="G3" s="622" t="s">
        <v>1194</v>
      </c>
      <c r="H3" s="615"/>
      <c r="I3" s="615"/>
    </row>
    <row r="4" spans="1:9" ht="16.5" customHeight="1">
      <c r="A4" s="617"/>
      <c r="B4" s="630"/>
      <c r="C4" s="631"/>
      <c r="D4" s="440" t="s">
        <v>473</v>
      </c>
      <c r="E4" s="623" t="s">
        <v>474</v>
      </c>
      <c r="F4" s="624"/>
      <c r="G4" s="441" t="s">
        <v>473</v>
      </c>
      <c r="H4" s="623" t="s">
        <v>474</v>
      </c>
      <c r="I4" s="624"/>
    </row>
    <row r="5" spans="1:9" ht="15" customHeight="1">
      <c r="A5" s="617"/>
      <c r="B5" s="630"/>
      <c r="C5" s="631"/>
      <c r="D5" s="625" t="s">
        <v>111</v>
      </c>
      <c r="E5" s="634" t="s">
        <v>107</v>
      </c>
      <c r="F5" s="619" t="s">
        <v>1201</v>
      </c>
      <c r="G5" s="634" t="s">
        <v>111</v>
      </c>
      <c r="H5" s="634" t="s">
        <v>107</v>
      </c>
      <c r="I5" s="619" t="s">
        <v>1202</v>
      </c>
    </row>
    <row r="6" spans="1:9" ht="12.75">
      <c r="A6" s="617"/>
      <c r="B6" s="630"/>
      <c r="C6" s="631"/>
      <c r="D6" s="626"/>
      <c r="E6" s="635"/>
      <c r="F6" s="620"/>
      <c r="G6" s="635"/>
      <c r="H6" s="635"/>
      <c r="I6" s="620"/>
    </row>
    <row r="7" spans="1:9" ht="18.75" customHeight="1">
      <c r="A7" s="617"/>
      <c r="B7" s="630"/>
      <c r="C7" s="631"/>
      <c r="D7" s="626"/>
      <c r="E7" s="635"/>
      <c r="F7" s="620"/>
      <c r="G7" s="635"/>
      <c r="H7" s="635"/>
      <c r="I7" s="620"/>
    </row>
    <row r="8" spans="1:9" ht="27.75" customHeight="1">
      <c r="A8" s="618"/>
      <c r="B8" s="632"/>
      <c r="C8" s="633"/>
      <c r="D8" s="627"/>
      <c r="E8" s="636"/>
      <c r="F8" s="621"/>
      <c r="G8" s="636"/>
      <c r="H8" s="636"/>
      <c r="I8" s="621"/>
    </row>
    <row r="9" spans="1:9" ht="12.75">
      <c r="A9" s="442"/>
      <c r="B9" s="443"/>
      <c r="C9" s="444"/>
      <c r="D9" s="437"/>
      <c r="E9" s="437"/>
      <c r="F9" s="438"/>
      <c r="G9" s="437"/>
      <c r="H9" s="437"/>
      <c r="I9" s="437"/>
    </row>
    <row r="10" spans="1:9" s="449" customFormat="1" ht="12.75">
      <c r="A10" s="445" t="s">
        <v>208</v>
      </c>
      <c r="B10" s="446" t="s">
        <v>482</v>
      </c>
      <c r="C10" s="447"/>
      <c r="D10" s="448">
        <v>146676430</v>
      </c>
      <c r="E10" s="448">
        <v>230531184</v>
      </c>
      <c r="F10" s="487">
        <v>-12.5718205455971</v>
      </c>
      <c r="G10" s="448">
        <v>317663257</v>
      </c>
      <c r="H10" s="448">
        <v>496261202</v>
      </c>
      <c r="I10" s="487">
        <v>-7.9132622001717</v>
      </c>
    </row>
    <row r="11" spans="1:9" s="449" customFormat="1" ht="24" customHeight="1">
      <c r="A11" s="450">
        <v>1</v>
      </c>
      <c r="B11" s="451" t="s">
        <v>209</v>
      </c>
      <c r="C11" s="447"/>
      <c r="D11" s="448">
        <v>1319037</v>
      </c>
      <c r="E11" s="448">
        <v>1990082</v>
      </c>
      <c r="F11" s="487">
        <v>-30.4953313297721</v>
      </c>
      <c r="G11" s="448">
        <v>2439972</v>
      </c>
      <c r="H11" s="448">
        <v>3514538</v>
      </c>
      <c r="I11" s="487">
        <v>-32.8505580441372</v>
      </c>
    </row>
    <row r="12" spans="1:9" ht="24" customHeight="1">
      <c r="A12" s="452">
        <v>101</v>
      </c>
      <c r="B12" s="453"/>
      <c r="C12" s="454" t="s">
        <v>210</v>
      </c>
      <c r="D12" s="455" t="s">
        <v>106</v>
      </c>
      <c r="E12" s="455" t="s">
        <v>106</v>
      </c>
      <c r="F12" s="489" t="s">
        <v>106</v>
      </c>
      <c r="G12" s="455" t="s">
        <v>106</v>
      </c>
      <c r="H12" s="455" t="s">
        <v>106</v>
      </c>
      <c r="I12" s="488">
        <v>-100</v>
      </c>
    </row>
    <row r="13" spans="1:9" ht="12.75">
      <c r="A13" s="452">
        <v>102</v>
      </c>
      <c r="B13" s="453"/>
      <c r="C13" s="454" t="s">
        <v>211</v>
      </c>
      <c r="D13" s="455" t="s">
        <v>106</v>
      </c>
      <c r="E13" s="455" t="s">
        <v>106</v>
      </c>
      <c r="F13" s="489" t="s">
        <v>106</v>
      </c>
      <c r="G13" s="455" t="s">
        <v>106</v>
      </c>
      <c r="H13" s="455" t="s">
        <v>106</v>
      </c>
      <c r="I13" s="489" t="s">
        <v>106</v>
      </c>
    </row>
    <row r="14" spans="1:9" ht="12.75">
      <c r="A14" s="452">
        <v>103</v>
      </c>
      <c r="B14" s="453"/>
      <c r="C14" s="454" t="s">
        <v>212</v>
      </c>
      <c r="D14" s="455">
        <v>1318942</v>
      </c>
      <c r="E14" s="455">
        <v>1986907</v>
      </c>
      <c r="F14" s="488">
        <v>-29.7034635136115</v>
      </c>
      <c r="G14" s="455">
        <v>2437440</v>
      </c>
      <c r="H14" s="455">
        <v>3500718</v>
      </c>
      <c r="I14" s="488">
        <v>-30.8914594625327</v>
      </c>
    </row>
    <row r="15" spans="1:9" ht="12.75">
      <c r="A15" s="452">
        <v>105</v>
      </c>
      <c r="B15" s="453"/>
      <c r="C15" s="454" t="s">
        <v>213</v>
      </c>
      <c r="D15" s="455" t="s">
        <v>106</v>
      </c>
      <c r="E15" s="455" t="s">
        <v>106</v>
      </c>
      <c r="F15" s="489" t="s">
        <v>106</v>
      </c>
      <c r="G15" s="455" t="s">
        <v>106</v>
      </c>
      <c r="H15" s="455" t="s">
        <v>106</v>
      </c>
      <c r="I15" s="489" t="s">
        <v>106</v>
      </c>
    </row>
    <row r="16" spans="1:9" ht="12.75">
      <c r="A16" s="452">
        <v>107</v>
      </c>
      <c r="B16" s="453"/>
      <c r="C16" s="454" t="s">
        <v>533</v>
      </c>
      <c r="D16" s="455" t="s">
        <v>106</v>
      </c>
      <c r="E16" s="455" t="s">
        <v>106</v>
      </c>
      <c r="F16" s="490">
        <v>-100</v>
      </c>
      <c r="G16" s="455" t="s">
        <v>106</v>
      </c>
      <c r="H16" s="455" t="s">
        <v>106</v>
      </c>
      <c r="I16" s="488">
        <v>-100</v>
      </c>
    </row>
    <row r="17" spans="1:9" ht="12.75">
      <c r="A17" s="452">
        <v>109</v>
      </c>
      <c r="B17" s="453"/>
      <c r="C17" s="454" t="s">
        <v>214</v>
      </c>
      <c r="D17" s="455">
        <v>95</v>
      </c>
      <c r="E17" s="455">
        <v>3175</v>
      </c>
      <c r="F17" s="490">
        <v>-75.5091021289726</v>
      </c>
      <c r="G17" s="455">
        <v>2532</v>
      </c>
      <c r="H17" s="455">
        <v>13820</v>
      </c>
      <c r="I17" s="490">
        <v>-20.9517817308242</v>
      </c>
    </row>
    <row r="18" spans="1:9" s="449" customFormat="1" ht="24" customHeight="1">
      <c r="A18" s="450">
        <v>2</v>
      </c>
      <c r="B18" s="451" t="s">
        <v>215</v>
      </c>
      <c r="C18" s="447"/>
      <c r="D18" s="448">
        <v>19223602</v>
      </c>
      <c r="E18" s="448">
        <v>53852122</v>
      </c>
      <c r="F18" s="487">
        <v>-10.9329874130033</v>
      </c>
      <c r="G18" s="448">
        <v>38949452</v>
      </c>
      <c r="H18" s="448">
        <v>111590280</v>
      </c>
      <c r="I18" s="487">
        <v>-7.59931500287419</v>
      </c>
    </row>
    <row r="19" spans="1:9" ht="24" customHeight="1">
      <c r="A19" s="452">
        <v>201</v>
      </c>
      <c r="B19" s="453"/>
      <c r="C19" s="454" t="s">
        <v>532</v>
      </c>
      <c r="D19" s="455">
        <v>4502641</v>
      </c>
      <c r="E19" s="455">
        <v>6313767</v>
      </c>
      <c r="F19" s="488">
        <v>-3.04316565764775</v>
      </c>
      <c r="G19" s="455">
        <v>8803230</v>
      </c>
      <c r="H19" s="455">
        <v>12794441</v>
      </c>
      <c r="I19" s="488">
        <v>4.62527713212653</v>
      </c>
    </row>
    <row r="20" spans="1:9" ht="12.75">
      <c r="A20" s="452">
        <v>202</v>
      </c>
      <c r="B20" s="453"/>
      <c r="C20" s="454" t="s">
        <v>216</v>
      </c>
      <c r="D20" s="455">
        <v>1570240</v>
      </c>
      <c r="E20" s="455">
        <v>5412824</v>
      </c>
      <c r="F20" s="488" t="s">
        <v>719</v>
      </c>
      <c r="G20" s="455">
        <v>2774558</v>
      </c>
      <c r="H20" s="455">
        <v>9082467</v>
      </c>
      <c r="I20" s="488">
        <v>903.716166934105</v>
      </c>
    </row>
    <row r="21" spans="1:9" ht="12.75">
      <c r="A21" s="452">
        <v>203</v>
      </c>
      <c r="B21" s="453"/>
      <c r="C21" s="454" t="s">
        <v>531</v>
      </c>
      <c r="D21" s="455">
        <v>4107912</v>
      </c>
      <c r="E21" s="455">
        <v>18139298</v>
      </c>
      <c r="F21" s="488">
        <v>-8.5336975856752</v>
      </c>
      <c r="G21" s="455">
        <v>8406259</v>
      </c>
      <c r="H21" s="455">
        <v>39512105</v>
      </c>
      <c r="I21" s="488">
        <v>-3.59124347689576</v>
      </c>
    </row>
    <row r="22" spans="1:9" ht="12.75">
      <c r="A22" s="452">
        <v>204</v>
      </c>
      <c r="B22" s="453"/>
      <c r="C22" s="454" t="s">
        <v>218</v>
      </c>
      <c r="D22" s="455">
        <v>6094626</v>
      </c>
      <c r="E22" s="455">
        <v>20462918</v>
      </c>
      <c r="F22" s="488">
        <v>-30.878068904603</v>
      </c>
      <c r="G22" s="455">
        <v>13302996</v>
      </c>
      <c r="H22" s="455">
        <v>42977676</v>
      </c>
      <c r="I22" s="488">
        <v>-25.8732748736552</v>
      </c>
    </row>
    <row r="23" spans="1:9" ht="12.75">
      <c r="A23" s="452">
        <v>206</v>
      </c>
      <c r="B23" s="453"/>
      <c r="C23" s="454" t="s">
        <v>851</v>
      </c>
      <c r="D23" s="455">
        <v>64628</v>
      </c>
      <c r="E23" s="455">
        <v>331209</v>
      </c>
      <c r="F23" s="488">
        <v>-68.8632870337728</v>
      </c>
      <c r="G23" s="455">
        <v>160751</v>
      </c>
      <c r="H23" s="455">
        <v>806799</v>
      </c>
      <c r="I23" s="488">
        <v>-63.7713822303529</v>
      </c>
    </row>
    <row r="24" spans="1:9" ht="12.75">
      <c r="A24" s="452">
        <v>208</v>
      </c>
      <c r="B24" s="453"/>
      <c r="C24" s="454" t="s">
        <v>540</v>
      </c>
      <c r="D24" s="455">
        <v>1638</v>
      </c>
      <c r="E24" s="455">
        <v>15529</v>
      </c>
      <c r="F24" s="488">
        <v>-23.7129101984673</v>
      </c>
      <c r="G24" s="455">
        <v>4680</v>
      </c>
      <c r="H24" s="455">
        <v>45452</v>
      </c>
      <c r="I24" s="488">
        <v>107.761576084472</v>
      </c>
    </row>
    <row r="25" spans="1:9" ht="12.75">
      <c r="A25" s="456">
        <v>209</v>
      </c>
      <c r="B25" s="457"/>
      <c r="C25" s="454" t="s">
        <v>541</v>
      </c>
      <c r="D25" s="455">
        <v>1371906</v>
      </c>
      <c r="E25" s="455">
        <v>1462371</v>
      </c>
      <c r="F25" s="488">
        <v>13.455759987897</v>
      </c>
      <c r="G25" s="455">
        <v>2871373</v>
      </c>
      <c r="H25" s="455">
        <v>3135536</v>
      </c>
      <c r="I25" s="488">
        <v>10.9200224702884</v>
      </c>
    </row>
    <row r="26" spans="1:9" ht="12.75">
      <c r="A26" s="456">
        <v>211</v>
      </c>
      <c r="B26" s="457"/>
      <c r="C26" s="454" t="s">
        <v>530</v>
      </c>
      <c r="D26" s="455">
        <v>1251700</v>
      </c>
      <c r="E26" s="455">
        <v>933548</v>
      </c>
      <c r="F26" s="488">
        <v>14.3613854472666</v>
      </c>
      <c r="G26" s="455">
        <v>1991540</v>
      </c>
      <c r="H26" s="455">
        <v>1448208</v>
      </c>
      <c r="I26" s="488">
        <v>12.6124115579105</v>
      </c>
    </row>
    <row r="27" spans="1:9" ht="12.75">
      <c r="A27" s="456">
        <v>219</v>
      </c>
      <c r="B27" s="457"/>
      <c r="C27" s="454" t="s">
        <v>219</v>
      </c>
      <c r="D27" s="455">
        <v>258311</v>
      </c>
      <c r="E27" s="455">
        <v>780658</v>
      </c>
      <c r="F27" s="488">
        <v>-19.519544905809</v>
      </c>
      <c r="G27" s="455">
        <v>634065</v>
      </c>
      <c r="H27" s="455">
        <v>1787596</v>
      </c>
      <c r="I27" s="488">
        <v>-22.6085262424182</v>
      </c>
    </row>
    <row r="28" spans="1:9" s="449" customFormat="1" ht="24" customHeight="1">
      <c r="A28" s="458">
        <v>3</v>
      </c>
      <c r="B28" s="459" t="s">
        <v>220</v>
      </c>
      <c r="C28" s="447"/>
      <c r="D28" s="448">
        <v>108913402</v>
      </c>
      <c r="E28" s="448">
        <v>158226870</v>
      </c>
      <c r="F28" s="487">
        <v>-12.9909266377419</v>
      </c>
      <c r="G28" s="448">
        <v>247192290</v>
      </c>
      <c r="H28" s="448">
        <v>349546749</v>
      </c>
      <c r="I28" s="487">
        <v>-6.77806921240281</v>
      </c>
    </row>
    <row r="29" spans="1:9" ht="24" customHeight="1">
      <c r="A29" s="456">
        <v>301</v>
      </c>
      <c r="B29" s="457"/>
      <c r="C29" s="454" t="s">
        <v>221</v>
      </c>
      <c r="D29" s="455">
        <v>6028256</v>
      </c>
      <c r="E29" s="455">
        <v>1650414</v>
      </c>
      <c r="F29" s="488">
        <v>-32.7269681291416</v>
      </c>
      <c r="G29" s="455">
        <v>18815552</v>
      </c>
      <c r="H29" s="455">
        <v>5821147</v>
      </c>
      <c r="I29" s="488">
        <v>-7.70816349115299</v>
      </c>
    </row>
    <row r="30" spans="1:9" ht="12.75">
      <c r="A30" s="456">
        <v>302</v>
      </c>
      <c r="B30" s="457"/>
      <c r="C30" s="454" t="s">
        <v>222</v>
      </c>
      <c r="D30" s="455">
        <v>390820</v>
      </c>
      <c r="E30" s="455">
        <v>54452</v>
      </c>
      <c r="F30" s="488">
        <v>-68.5719067984924</v>
      </c>
      <c r="G30" s="455">
        <v>390820</v>
      </c>
      <c r="H30" s="455">
        <v>54452</v>
      </c>
      <c r="I30" s="488">
        <v>-76.9607013505738</v>
      </c>
    </row>
    <row r="31" spans="1:9" ht="12.75">
      <c r="A31" s="456">
        <v>303</v>
      </c>
      <c r="B31" s="457"/>
      <c r="C31" s="454" t="s">
        <v>223</v>
      </c>
      <c r="D31" s="455">
        <v>315135</v>
      </c>
      <c r="E31" s="455">
        <v>55044</v>
      </c>
      <c r="F31" s="488">
        <v>-96.864475908803</v>
      </c>
      <c r="G31" s="455">
        <v>3477605</v>
      </c>
      <c r="H31" s="455">
        <v>718502</v>
      </c>
      <c r="I31" s="488">
        <v>-69.2130561987636</v>
      </c>
    </row>
    <row r="32" spans="1:9" ht="12.75">
      <c r="A32" s="456">
        <v>304</v>
      </c>
      <c r="B32" s="457"/>
      <c r="C32" s="454" t="s">
        <v>224</v>
      </c>
      <c r="D32" s="455">
        <v>75680</v>
      </c>
      <c r="E32" s="455">
        <v>10581</v>
      </c>
      <c r="F32" s="488" t="s">
        <v>719</v>
      </c>
      <c r="G32" s="455">
        <v>75680</v>
      </c>
      <c r="H32" s="455">
        <v>10581</v>
      </c>
      <c r="I32" s="488">
        <v>757.455429497569</v>
      </c>
    </row>
    <row r="33" spans="1:9" ht="12.75">
      <c r="A33" s="456">
        <v>305</v>
      </c>
      <c r="B33" s="457"/>
      <c r="C33" s="454" t="s">
        <v>225</v>
      </c>
      <c r="D33" s="455">
        <v>964964</v>
      </c>
      <c r="E33" s="455">
        <v>158415</v>
      </c>
      <c r="F33" s="488">
        <v>-85.6157405557755</v>
      </c>
      <c r="G33" s="455">
        <v>4503669</v>
      </c>
      <c r="H33" s="455">
        <v>957476</v>
      </c>
      <c r="I33" s="488">
        <v>-63.5793062891651</v>
      </c>
    </row>
    <row r="34" spans="1:9" ht="12.75">
      <c r="A34" s="456">
        <v>308</v>
      </c>
      <c r="B34" s="457"/>
      <c r="C34" s="454" t="s">
        <v>852</v>
      </c>
      <c r="D34" s="455">
        <v>182892</v>
      </c>
      <c r="E34" s="455">
        <v>26494</v>
      </c>
      <c r="F34" s="488">
        <v>-83.4048443773528</v>
      </c>
      <c r="G34" s="455">
        <v>389112</v>
      </c>
      <c r="H34" s="455">
        <v>56471</v>
      </c>
      <c r="I34" s="488">
        <v>-74.6773629409074</v>
      </c>
    </row>
    <row r="35" spans="1:9" ht="12.75">
      <c r="A35" s="456">
        <v>309</v>
      </c>
      <c r="B35" s="457"/>
      <c r="C35" s="454" t="s">
        <v>226</v>
      </c>
      <c r="D35" s="455">
        <v>777600</v>
      </c>
      <c r="E35" s="455">
        <v>454151</v>
      </c>
      <c r="F35" s="488">
        <v>-12.4408352757679</v>
      </c>
      <c r="G35" s="455">
        <v>2149188</v>
      </c>
      <c r="H35" s="455">
        <v>1257756</v>
      </c>
      <c r="I35" s="488">
        <v>-4.30840278913712</v>
      </c>
    </row>
    <row r="36" spans="1:9" ht="12.75">
      <c r="A36" s="456">
        <v>310</v>
      </c>
      <c r="B36" s="457"/>
      <c r="C36" s="454" t="s">
        <v>227</v>
      </c>
      <c r="D36" s="455">
        <v>1167177</v>
      </c>
      <c r="E36" s="455">
        <v>370525</v>
      </c>
      <c r="F36" s="488">
        <v>-26.1519910710727</v>
      </c>
      <c r="G36" s="455">
        <v>1909584</v>
      </c>
      <c r="H36" s="455">
        <v>652954</v>
      </c>
      <c r="I36" s="488">
        <v>-25.130343151925</v>
      </c>
    </row>
    <row r="37" spans="1:9" ht="12.75">
      <c r="A37" s="456">
        <v>315</v>
      </c>
      <c r="B37" s="457"/>
      <c r="C37" s="454" t="s">
        <v>842</v>
      </c>
      <c r="D37" s="455">
        <v>5350893</v>
      </c>
      <c r="E37" s="455">
        <v>9540957</v>
      </c>
      <c r="F37" s="488">
        <v>7.56543189277005</v>
      </c>
      <c r="G37" s="455">
        <v>11465871</v>
      </c>
      <c r="H37" s="455">
        <v>20284285</v>
      </c>
      <c r="I37" s="488">
        <v>3.19404063297289</v>
      </c>
    </row>
    <row r="38" spans="1:9" ht="12.75">
      <c r="A38" s="456">
        <v>316</v>
      </c>
      <c r="B38" s="457"/>
      <c r="C38" s="454" t="s">
        <v>228</v>
      </c>
      <c r="D38" s="455" t="s">
        <v>106</v>
      </c>
      <c r="E38" s="455" t="s">
        <v>106</v>
      </c>
      <c r="F38" s="488">
        <v>-100</v>
      </c>
      <c r="G38" s="455" t="s">
        <v>106</v>
      </c>
      <c r="H38" s="455" t="s">
        <v>106</v>
      </c>
      <c r="I38" s="488">
        <v>-100</v>
      </c>
    </row>
    <row r="39" spans="1:9" ht="12.75">
      <c r="A39" s="456">
        <v>320</v>
      </c>
      <c r="B39" s="457"/>
      <c r="C39" s="454" t="s">
        <v>889</v>
      </c>
      <c r="D39" s="455">
        <v>22136</v>
      </c>
      <c r="E39" s="455">
        <v>161062</v>
      </c>
      <c r="F39" s="488">
        <v>-7.79913673677341</v>
      </c>
      <c r="G39" s="455">
        <v>233999</v>
      </c>
      <c r="H39" s="455">
        <v>686072</v>
      </c>
      <c r="I39" s="488">
        <v>-14.2194476362186</v>
      </c>
    </row>
    <row r="40" spans="1:9" ht="12.75">
      <c r="A40" s="456">
        <v>325</v>
      </c>
      <c r="B40" s="457"/>
      <c r="C40" s="454" t="s">
        <v>881</v>
      </c>
      <c r="D40" s="455">
        <v>569167</v>
      </c>
      <c r="E40" s="455">
        <v>456557</v>
      </c>
      <c r="F40" s="488">
        <v>17.8129523878336</v>
      </c>
      <c r="G40" s="455">
        <v>818795</v>
      </c>
      <c r="H40" s="455">
        <v>857103</v>
      </c>
      <c r="I40" s="488">
        <v>-25.0901301282404</v>
      </c>
    </row>
    <row r="41" spans="1:9" ht="12.75">
      <c r="A41" s="456">
        <v>335</v>
      </c>
      <c r="B41" s="457"/>
      <c r="C41" s="454" t="s">
        <v>529</v>
      </c>
      <c r="D41" s="455">
        <v>81783</v>
      </c>
      <c r="E41" s="455">
        <v>23343</v>
      </c>
      <c r="F41" s="488">
        <v>-29.513542893378</v>
      </c>
      <c r="G41" s="455">
        <v>266825</v>
      </c>
      <c r="H41" s="455">
        <v>75858</v>
      </c>
      <c r="I41" s="488">
        <v>13.8769628006125</v>
      </c>
    </row>
    <row r="42" spans="1:9" ht="12.75">
      <c r="A42" s="456">
        <v>340</v>
      </c>
      <c r="B42" s="457"/>
      <c r="C42" s="454" t="s">
        <v>229</v>
      </c>
      <c r="D42" s="455">
        <v>4255338</v>
      </c>
      <c r="E42" s="455">
        <v>3607774</v>
      </c>
      <c r="F42" s="488">
        <v>-2.46768431396667</v>
      </c>
      <c r="G42" s="455">
        <v>8066212</v>
      </c>
      <c r="H42" s="455">
        <v>7149702</v>
      </c>
      <c r="I42" s="488">
        <v>-0.486855296706977</v>
      </c>
    </row>
    <row r="43" spans="1:9" ht="12.75">
      <c r="A43" s="456">
        <v>345</v>
      </c>
      <c r="B43" s="457"/>
      <c r="C43" s="454" t="s">
        <v>853</v>
      </c>
      <c r="D43" s="455">
        <v>17420171</v>
      </c>
      <c r="E43" s="455">
        <v>29207424</v>
      </c>
      <c r="F43" s="488">
        <v>-24.4279394237936</v>
      </c>
      <c r="G43" s="455">
        <v>44278026</v>
      </c>
      <c r="H43" s="455">
        <v>70892561</v>
      </c>
      <c r="I43" s="488">
        <v>-11.3686929926187</v>
      </c>
    </row>
    <row r="44" spans="1:9" ht="12.75">
      <c r="A44" s="456">
        <v>350</v>
      </c>
      <c r="B44" s="457"/>
      <c r="C44" s="454" t="s">
        <v>528</v>
      </c>
      <c r="D44" s="455">
        <v>8975819</v>
      </c>
      <c r="E44" s="455">
        <v>12153279</v>
      </c>
      <c r="F44" s="490">
        <v>-30.8138119627135</v>
      </c>
      <c r="G44" s="455">
        <v>10797052</v>
      </c>
      <c r="H44" s="455">
        <v>14548506</v>
      </c>
      <c r="I44" s="490">
        <v>-46.0120357652999</v>
      </c>
    </row>
    <row r="45" spans="1:9" ht="12.75">
      <c r="A45" s="456">
        <v>355</v>
      </c>
      <c r="B45" s="457"/>
      <c r="C45" s="454" t="s">
        <v>527</v>
      </c>
      <c r="D45" s="455">
        <v>3160702</v>
      </c>
      <c r="E45" s="455">
        <v>3022831</v>
      </c>
      <c r="F45" s="488">
        <v>-47.2470053192232</v>
      </c>
      <c r="G45" s="455">
        <v>11503732</v>
      </c>
      <c r="H45" s="455">
        <v>10722946</v>
      </c>
      <c r="I45" s="488">
        <v>-32.3889129364943</v>
      </c>
    </row>
    <row r="46" spans="1:9" ht="12.75">
      <c r="A46" s="456">
        <v>360</v>
      </c>
      <c r="B46" s="457"/>
      <c r="C46" s="454" t="s">
        <v>526</v>
      </c>
      <c r="D46" s="455">
        <v>717216</v>
      </c>
      <c r="E46" s="455">
        <v>6018934</v>
      </c>
      <c r="F46" s="488">
        <v>86.2821888876922</v>
      </c>
      <c r="G46" s="455">
        <v>1944946</v>
      </c>
      <c r="H46" s="455">
        <v>14371619</v>
      </c>
      <c r="I46" s="488">
        <v>44.8693646293864</v>
      </c>
    </row>
    <row r="47" spans="1:9" ht="12.75">
      <c r="A47" s="456">
        <v>370</v>
      </c>
      <c r="B47" s="457"/>
      <c r="C47" s="454" t="s">
        <v>840</v>
      </c>
      <c r="D47" s="455">
        <v>9632709</v>
      </c>
      <c r="E47" s="455">
        <v>12178643</v>
      </c>
      <c r="F47" s="488">
        <v>-12.9605839752014</v>
      </c>
      <c r="G47" s="455">
        <v>23582463</v>
      </c>
      <c r="H47" s="455">
        <v>28117833</v>
      </c>
      <c r="I47" s="488">
        <v>-7.09444425574073</v>
      </c>
    </row>
    <row r="48" spans="1:9" ht="12.75">
      <c r="A48" s="456">
        <v>372</v>
      </c>
      <c r="B48" s="457"/>
      <c r="C48" s="454" t="s">
        <v>230</v>
      </c>
      <c r="D48" s="455">
        <v>2737939</v>
      </c>
      <c r="E48" s="455">
        <v>4757312</v>
      </c>
      <c r="F48" s="488">
        <v>-22.7650412401462</v>
      </c>
      <c r="G48" s="455">
        <v>5542181</v>
      </c>
      <c r="H48" s="455">
        <v>10043649</v>
      </c>
      <c r="I48" s="488">
        <v>-24.1351146140636</v>
      </c>
    </row>
    <row r="49" spans="1:9" ht="12.75">
      <c r="A49" s="456">
        <v>375</v>
      </c>
      <c r="B49" s="457"/>
      <c r="C49" s="454" t="s">
        <v>525</v>
      </c>
      <c r="D49" s="455">
        <v>6615380</v>
      </c>
      <c r="E49" s="455">
        <v>7238315</v>
      </c>
      <c r="F49" s="488">
        <v>24.1805648888986</v>
      </c>
      <c r="G49" s="455">
        <v>13383687</v>
      </c>
      <c r="H49" s="455">
        <v>14122303</v>
      </c>
      <c r="I49" s="488">
        <v>14.6906452302685</v>
      </c>
    </row>
    <row r="50" spans="1:9" ht="12.75">
      <c r="A50" s="456">
        <v>377</v>
      </c>
      <c r="B50" s="457"/>
      <c r="C50" s="454" t="s">
        <v>232</v>
      </c>
      <c r="D50" s="455">
        <v>4807894</v>
      </c>
      <c r="E50" s="455">
        <v>16736314</v>
      </c>
      <c r="F50" s="488">
        <v>2.24746538139648</v>
      </c>
      <c r="G50" s="455">
        <v>10066055</v>
      </c>
      <c r="H50" s="455">
        <v>36523840</v>
      </c>
      <c r="I50" s="488">
        <v>-1.20451012962515</v>
      </c>
    </row>
    <row r="51" spans="1:9" ht="12.75">
      <c r="A51" s="456">
        <v>379</v>
      </c>
      <c r="B51" s="457"/>
      <c r="C51" s="454" t="s">
        <v>524</v>
      </c>
      <c r="D51" s="455">
        <v>295167</v>
      </c>
      <c r="E51" s="455">
        <v>1288070</v>
      </c>
      <c r="F51" s="488">
        <v>51.5850842734315</v>
      </c>
      <c r="G51" s="455">
        <v>721159</v>
      </c>
      <c r="H51" s="455">
        <v>3025751</v>
      </c>
      <c r="I51" s="488">
        <v>48.5211213334819</v>
      </c>
    </row>
    <row r="52" spans="1:9" ht="12.75">
      <c r="A52" s="456">
        <v>381</v>
      </c>
      <c r="B52" s="457"/>
      <c r="C52" s="454" t="s">
        <v>523</v>
      </c>
      <c r="D52" s="455">
        <v>5763920</v>
      </c>
      <c r="E52" s="455">
        <v>4485608</v>
      </c>
      <c r="F52" s="488">
        <v>-1.37797084701432</v>
      </c>
      <c r="G52" s="455">
        <v>11523286</v>
      </c>
      <c r="H52" s="455">
        <v>8362292</v>
      </c>
      <c r="I52" s="488">
        <v>5.51045112533402</v>
      </c>
    </row>
    <row r="53" spans="1:9" ht="12.75">
      <c r="A53" s="456">
        <v>383</v>
      </c>
      <c r="B53" s="457"/>
      <c r="C53" s="454" t="s">
        <v>512</v>
      </c>
      <c r="D53" s="455">
        <v>1940198</v>
      </c>
      <c r="E53" s="455">
        <v>919445</v>
      </c>
      <c r="F53" s="488">
        <v>31.0835606107049</v>
      </c>
      <c r="G53" s="455">
        <v>3674053</v>
      </c>
      <c r="H53" s="455">
        <v>1777845</v>
      </c>
      <c r="I53" s="488">
        <v>4.98621714318109</v>
      </c>
    </row>
    <row r="54" spans="1:9" ht="12.75">
      <c r="A54" s="456">
        <v>385</v>
      </c>
      <c r="B54" s="457"/>
      <c r="C54" s="454" t="s">
        <v>522</v>
      </c>
      <c r="D54" s="455">
        <v>3577426</v>
      </c>
      <c r="E54" s="455">
        <v>4973271</v>
      </c>
      <c r="F54" s="488">
        <v>43.5716710681751</v>
      </c>
      <c r="G54" s="455">
        <v>7127803</v>
      </c>
      <c r="H54" s="455">
        <v>9629292</v>
      </c>
      <c r="I54" s="488">
        <v>33.5066227897171</v>
      </c>
    </row>
    <row r="55" spans="1:9" ht="12.75">
      <c r="A55" s="456">
        <v>389</v>
      </c>
      <c r="B55" s="457"/>
      <c r="C55" s="454" t="s">
        <v>511</v>
      </c>
      <c r="D55" s="455">
        <v>224737</v>
      </c>
      <c r="E55" s="455">
        <v>97299</v>
      </c>
      <c r="F55" s="488">
        <v>-5.93404681110241</v>
      </c>
      <c r="G55" s="455">
        <v>533637</v>
      </c>
      <c r="H55" s="455">
        <v>201053</v>
      </c>
      <c r="I55" s="488">
        <v>-64.8108864968933</v>
      </c>
    </row>
    <row r="56" spans="1:9" ht="12.75">
      <c r="A56" s="456">
        <v>393</v>
      </c>
      <c r="B56" s="457"/>
      <c r="C56" s="454" t="s">
        <v>534</v>
      </c>
      <c r="D56" s="455">
        <v>9049363</v>
      </c>
      <c r="E56" s="455">
        <v>9909167</v>
      </c>
      <c r="F56" s="488">
        <v>-17.7031296534653</v>
      </c>
      <c r="G56" s="455">
        <v>21278371</v>
      </c>
      <c r="H56" s="455">
        <v>25715796</v>
      </c>
      <c r="I56" s="488">
        <v>16.0557310215152</v>
      </c>
    </row>
    <row r="57" spans="1:9" ht="12.75">
      <c r="A57" s="456">
        <v>395</v>
      </c>
      <c r="B57" s="457"/>
      <c r="C57" s="454" t="s">
        <v>843</v>
      </c>
      <c r="D57" s="455">
        <v>9295594</v>
      </c>
      <c r="E57" s="455">
        <v>10383588</v>
      </c>
      <c r="F57" s="488">
        <v>-4.78116727111566</v>
      </c>
      <c r="G57" s="455">
        <v>18396486</v>
      </c>
      <c r="H57" s="455">
        <v>20442661</v>
      </c>
      <c r="I57" s="488">
        <v>3.51285192383519</v>
      </c>
    </row>
    <row r="58" spans="1:9" ht="12.75">
      <c r="A58" s="456">
        <v>396</v>
      </c>
      <c r="B58" s="457"/>
      <c r="C58" s="454" t="s">
        <v>844</v>
      </c>
      <c r="D58" s="455">
        <v>4517326</v>
      </c>
      <c r="E58" s="455">
        <v>18287601</v>
      </c>
      <c r="F58" s="488">
        <v>-16.3701426297911</v>
      </c>
      <c r="G58" s="455">
        <v>10276441</v>
      </c>
      <c r="H58" s="455">
        <v>42466443</v>
      </c>
      <c r="I58" s="488">
        <v>-6.29165345070446</v>
      </c>
    </row>
    <row r="59" spans="1:9" s="449" customFormat="1" ht="24" customHeight="1">
      <c r="A59" s="458">
        <v>4</v>
      </c>
      <c r="B59" s="459" t="s">
        <v>233</v>
      </c>
      <c r="C59" s="447"/>
      <c r="D59" s="448">
        <v>17220389</v>
      </c>
      <c r="E59" s="448">
        <v>16462110</v>
      </c>
      <c r="F59" s="487">
        <v>-11.0345159668522</v>
      </c>
      <c r="G59" s="448">
        <v>29081543</v>
      </c>
      <c r="H59" s="448">
        <v>31609635</v>
      </c>
      <c r="I59" s="487">
        <v>-16.690973100467</v>
      </c>
    </row>
    <row r="60" spans="1:9" ht="24" customHeight="1">
      <c r="A60" s="456">
        <v>401</v>
      </c>
      <c r="B60" s="457"/>
      <c r="C60" s="454" t="s">
        <v>234</v>
      </c>
      <c r="D60" s="455" t="s">
        <v>106</v>
      </c>
      <c r="E60" s="455" t="s">
        <v>106</v>
      </c>
      <c r="F60" s="489" t="s">
        <v>106</v>
      </c>
      <c r="G60" s="455" t="s">
        <v>106</v>
      </c>
      <c r="H60" s="455" t="s">
        <v>106</v>
      </c>
      <c r="I60" s="489" t="s">
        <v>106</v>
      </c>
    </row>
    <row r="61" spans="1:9" ht="12.75">
      <c r="A61" s="456">
        <v>402</v>
      </c>
      <c r="B61" s="457"/>
      <c r="C61" s="454" t="s">
        <v>235</v>
      </c>
      <c r="D61" s="455">
        <v>51065</v>
      </c>
      <c r="E61" s="455">
        <v>212371</v>
      </c>
      <c r="F61" s="488">
        <v>-38.6753333756851</v>
      </c>
      <c r="G61" s="455">
        <v>120319</v>
      </c>
      <c r="H61" s="455">
        <v>500000</v>
      </c>
      <c r="I61" s="488">
        <v>29.3510458032053</v>
      </c>
    </row>
    <row r="62" spans="1:9" ht="12.75">
      <c r="A62" s="456">
        <v>403</v>
      </c>
      <c r="B62" s="457"/>
      <c r="C62" s="454" t="s">
        <v>236</v>
      </c>
      <c r="D62" s="455">
        <v>108</v>
      </c>
      <c r="E62" s="455">
        <v>1749</v>
      </c>
      <c r="F62" s="490">
        <v>-13.2870599900843</v>
      </c>
      <c r="G62" s="455">
        <v>1130</v>
      </c>
      <c r="H62" s="455">
        <v>4272</v>
      </c>
      <c r="I62" s="490">
        <v>-91.3628919754959</v>
      </c>
    </row>
    <row r="63" spans="1:9" ht="12.75">
      <c r="A63" s="456">
        <v>411</v>
      </c>
      <c r="B63" s="457"/>
      <c r="C63" s="454" t="s">
        <v>237</v>
      </c>
      <c r="D63" s="455">
        <v>558695</v>
      </c>
      <c r="E63" s="455">
        <v>3698562</v>
      </c>
      <c r="F63" s="488">
        <v>-23.7017550880803</v>
      </c>
      <c r="G63" s="455">
        <v>1173859</v>
      </c>
      <c r="H63" s="455">
        <v>8088502</v>
      </c>
      <c r="I63" s="488">
        <v>-26.9329299838148</v>
      </c>
    </row>
    <row r="64" spans="1:9" ht="12.75">
      <c r="A64" s="456">
        <v>421</v>
      </c>
      <c r="B64" s="457"/>
      <c r="C64" s="454" t="s">
        <v>238</v>
      </c>
      <c r="D64" s="455">
        <v>11598575</v>
      </c>
      <c r="E64" s="455">
        <v>6672443</v>
      </c>
      <c r="F64" s="488">
        <v>23.3290458141053</v>
      </c>
      <c r="G64" s="455">
        <v>17347116</v>
      </c>
      <c r="H64" s="455">
        <v>9995311</v>
      </c>
      <c r="I64" s="488">
        <v>0.149161999530278</v>
      </c>
    </row>
    <row r="65" spans="1:9" ht="12.75">
      <c r="A65" s="456">
        <v>423</v>
      </c>
      <c r="B65" s="457"/>
      <c r="C65" s="454" t="s">
        <v>239</v>
      </c>
      <c r="D65" s="455">
        <v>1615079</v>
      </c>
      <c r="E65" s="455">
        <v>3078834</v>
      </c>
      <c r="F65" s="488">
        <v>-18.231115388783</v>
      </c>
      <c r="G65" s="455">
        <v>3673789</v>
      </c>
      <c r="H65" s="455">
        <v>7084620</v>
      </c>
      <c r="I65" s="488">
        <v>-6.77027542735324</v>
      </c>
    </row>
    <row r="66" spans="1:9" ht="12.75">
      <c r="A66" s="456">
        <v>425</v>
      </c>
      <c r="B66" s="457"/>
      <c r="C66" s="454" t="s">
        <v>240</v>
      </c>
      <c r="D66" s="455">
        <v>3396867</v>
      </c>
      <c r="E66" s="455">
        <v>2798151</v>
      </c>
      <c r="F66" s="488">
        <v>-32.2897204742368</v>
      </c>
      <c r="G66" s="455">
        <v>6765330</v>
      </c>
      <c r="H66" s="455">
        <v>5936930</v>
      </c>
      <c r="I66" s="488">
        <v>-32.9700478597469</v>
      </c>
    </row>
    <row r="67" spans="1:9" ht="16.5">
      <c r="A67" s="613" t="s">
        <v>67</v>
      </c>
      <c r="B67" s="613"/>
      <c r="C67" s="613"/>
      <c r="D67" s="613"/>
      <c r="E67" s="613"/>
      <c r="F67" s="613"/>
      <c r="G67" s="613"/>
      <c r="H67" s="613"/>
      <c r="I67" s="613"/>
    </row>
    <row r="68" spans="3:9" ht="12.75">
      <c r="C68" s="460"/>
      <c r="D68" s="437"/>
      <c r="E68" s="437"/>
      <c r="F68" s="438"/>
      <c r="G68" s="461"/>
      <c r="H68" s="461"/>
      <c r="I68" s="461"/>
    </row>
    <row r="69" spans="1:9" ht="18" customHeight="1">
      <c r="A69" s="616" t="s">
        <v>1059</v>
      </c>
      <c r="B69" s="628" t="s">
        <v>722</v>
      </c>
      <c r="C69" s="629"/>
      <c r="D69" s="614" t="s">
        <v>1174</v>
      </c>
      <c r="E69" s="615"/>
      <c r="F69" s="615"/>
      <c r="G69" s="622" t="s">
        <v>1194</v>
      </c>
      <c r="H69" s="615"/>
      <c r="I69" s="615"/>
    </row>
    <row r="70" spans="1:9" ht="16.5" customHeight="1">
      <c r="A70" s="617"/>
      <c r="B70" s="630"/>
      <c r="C70" s="631"/>
      <c r="D70" s="440" t="s">
        <v>473</v>
      </c>
      <c r="E70" s="623" t="s">
        <v>474</v>
      </c>
      <c r="F70" s="624"/>
      <c r="G70" s="441" t="s">
        <v>473</v>
      </c>
      <c r="H70" s="623" t="s">
        <v>474</v>
      </c>
      <c r="I70" s="624"/>
    </row>
    <row r="71" spans="1:9" ht="15" customHeight="1">
      <c r="A71" s="617"/>
      <c r="B71" s="630"/>
      <c r="C71" s="631"/>
      <c r="D71" s="625" t="s">
        <v>111</v>
      </c>
      <c r="E71" s="634" t="s">
        <v>107</v>
      </c>
      <c r="F71" s="619" t="s">
        <v>1201</v>
      </c>
      <c r="G71" s="634" t="s">
        <v>111</v>
      </c>
      <c r="H71" s="634" t="s">
        <v>107</v>
      </c>
      <c r="I71" s="619" t="s">
        <v>1202</v>
      </c>
    </row>
    <row r="72" spans="1:9" ht="12.75">
      <c r="A72" s="617"/>
      <c r="B72" s="630"/>
      <c r="C72" s="631"/>
      <c r="D72" s="626"/>
      <c r="E72" s="635"/>
      <c r="F72" s="620"/>
      <c r="G72" s="635"/>
      <c r="H72" s="635"/>
      <c r="I72" s="620"/>
    </row>
    <row r="73" spans="1:9" ht="18.75" customHeight="1">
      <c r="A73" s="617"/>
      <c r="B73" s="630"/>
      <c r="C73" s="631"/>
      <c r="D73" s="626"/>
      <c r="E73" s="635"/>
      <c r="F73" s="620"/>
      <c r="G73" s="635"/>
      <c r="H73" s="635"/>
      <c r="I73" s="620"/>
    </row>
    <row r="74" spans="1:9" ht="27.75" customHeight="1">
      <c r="A74" s="618"/>
      <c r="B74" s="632"/>
      <c r="C74" s="633"/>
      <c r="D74" s="627"/>
      <c r="E74" s="636"/>
      <c r="F74" s="621"/>
      <c r="G74" s="636"/>
      <c r="H74" s="636"/>
      <c r="I74" s="621"/>
    </row>
    <row r="75" spans="1:9" ht="12.75">
      <c r="A75" s="462"/>
      <c r="B75" s="463"/>
      <c r="C75" s="444"/>
      <c r="D75" s="464"/>
      <c r="E75" s="464"/>
      <c r="G75" s="464"/>
      <c r="H75" s="464"/>
      <c r="I75" s="466"/>
    </row>
    <row r="76" spans="1:9" s="449" customFormat="1" ht="12.75">
      <c r="A76" s="445" t="s">
        <v>241</v>
      </c>
      <c r="B76" s="451" t="s">
        <v>197</v>
      </c>
      <c r="C76" s="447"/>
      <c r="D76" s="448">
        <v>683524788</v>
      </c>
      <c r="E76" s="448">
        <v>1806510245</v>
      </c>
      <c r="F76" s="487">
        <v>3.16080003518034</v>
      </c>
      <c r="G76" s="448">
        <v>1442451152</v>
      </c>
      <c r="H76" s="448">
        <v>3637167966</v>
      </c>
      <c r="I76" s="487">
        <v>3.28948703889769</v>
      </c>
    </row>
    <row r="77" spans="1:9" s="449" customFormat="1" ht="24" customHeight="1">
      <c r="A77" s="450">
        <v>5</v>
      </c>
      <c r="B77" s="451" t="s">
        <v>198</v>
      </c>
      <c r="C77" s="447"/>
      <c r="D77" s="448">
        <v>74825636</v>
      </c>
      <c r="E77" s="448">
        <v>16639312</v>
      </c>
      <c r="F77" s="487">
        <v>-20.0072765620475</v>
      </c>
      <c r="G77" s="448">
        <v>143727422</v>
      </c>
      <c r="H77" s="448">
        <v>34001840</v>
      </c>
      <c r="I77" s="487">
        <v>-20.4617274356868</v>
      </c>
    </row>
    <row r="78" spans="1:9" ht="24" customHeight="1">
      <c r="A78" s="452">
        <v>502</v>
      </c>
      <c r="B78" s="453"/>
      <c r="C78" s="454" t="s">
        <v>854</v>
      </c>
      <c r="D78" s="455">
        <v>639501</v>
      </c>
      <c r="E78" s="455">
        <v>1825779</v>
      </c>
      <c r="F78" s="488">
        <v>5.47843669661168</v>
      </c>
      <c r="G78" s="455">
        <v>1146516</v>
      </c>
      <c r="H78" s="455">
        <v>3285844</v>
      </c>
      <c r="I78" s="488">
        <v>-9.02019288302559</v>
      </c>
    </row>
    <row r="79" spans="1:9" ht="12.75">
      <c r="A79" s="452">
        <v>503</v>
      </c>
      <c r="B79" s="453"/>
      <c r="C79" s="454" t="s">
        <v>242</v>
      </c>
      <c r="D79" s="455" t="s">
        <v>106</v>
      </c>
      <c r="E79" s="455" t="s">
        <v>106</v>
      </c>
      <c r="F79" s="488">
        <v>-100</v>
      </c>
      <c r="G79" s="455" t="s">
        <v>106</v>
      </c>
      <c r="H79" s="455" t="s">
        <v>106</v>
      </c>
      <c r="I79" s="488">
        <v>-100</v>
      </c>
    </row>
    <row r="80" spans="1:9" ht="12.75">
      <c r="A80" s="452">
        <v>504</v>
      </c>
      <c r="B80" s="453"/>
      <c r="C80" s="467" t="s">
        <v>855</v>
      </c>
      <c r="D80" s="455">
        <v>37720</v>
      </c>
      <c r="E80" s="455">
        <v>163441</v>
      </c>
      <c r="F80" s="488">
        <v>-66.5108740641174</v>
      </c>
      <c r="G80" s="455">
        <v>159188</v>
      </c>
      <c r="H80" s="455">
        <v>410902</v>
      </c>
      <c r="I80" s="488">
        <v>-63.5858179459276</v>
      </c>
    </row>
    <row r="81" spans="1:9" ht="12.75">
      <c r="A81" s="452">
        <v>505</v>
      </c>
      <c r="B81" s="453"/>
      <c r="C81" s="454" t="s">
        <v>243</v>
      </c>
      <c r="D81" s="455">
        <v>105082</v>
      </c>
      <c r="E81" s="455">
        <v>88641</v>
      </c>
      <c r="F81" s="490">
        <v>-30.6050072807553</v>
      </c>
      <c r="G81" s="455">
        <v>169790</v>
      </c>
      <c r="H81" s="455">
        <v>151087</v>
      </c>
      <c r="I81" s="490">
        <v>-39.1040962165517</v>
      </c>
    </row>
    <row r="82" spans="1:9" ht="12.75">
      <c r="A82" s="452">
        <v>506</v>
      </c>
      <c r="B82" s="453"/>
      <c r="C82" s="454" t="s">
        <v>838</v>
      </c>
      <c r="D82" s="455">
        <v>1880857</v>
      </c>
      <c r="E82" s="455">
        <v>833621</v>
      </c>
      <c r="F82" s="488">
        <v>-30.193954761195</v>
      </c>
      <c r="G82" s="455">
        <v>2656146</v>
      </c>
      <c r="H82" s="455">
        <v>1199470</v>
      </c>
      <c r="I82" s="488">
        <v>-32.8155228869828</v>
      </c>
    </row>
    <row r="83" spans="1:9" ht="12.75">
      <c r="A83" s="452">
        <v>507</v>
      </c>
      <c r="B83" s="453"/>
      <c r="C83" s="454" t="s">
        <v>244</v>
      </c>
      <c r="D83" s="455" t="s">
        <v>106</v>
      </c>
      <c r="E83" s="455" t="s">
        <v>106</v>
      </c>
      <c r="F83" s="488">
        <v>-100</v>
      </c>
      <c r="G83" s="455" t="s">
        <v>106</v>
      </c>
      <c r="H83" s="455" t="s">
        <v>106</v>
      </c>
      <c r="I83" s="488">
        <v>-100</v>
      </c>
    </row>
    <row r="84" spans="1:9" ht="12.75">
      <c r="A84" s="452">
        <v>508</v>
      </c>
      <c r="B84" s="453"/>
      <c r="C84" s="454" t="s">
        <v>510</v>
      </c>
      <c r="D84" s="455">
        <v>149562</v>
      </c>
      <c r="E84" s="455">
        <v>309530</v>
      </c>
      <c r="F84" s="488">
        <v>-82.6466482404454</v>
      </c>
      <c r="G84" s="455">
        <v>863820</v>
      </c>
      <c r="H84" s="455">
        <v>2219288</v>
      </c>
      <c r="I84" s="488">
        <v>-31.3179941762494</v>
      </c>
    </row>
    <row r="85" spans="1:9" ht="12.75">
      <c r="A85" s="452">
        <v>511</v>
      </c>
      <c r="B85" s="453"/>
      <c r="C85" s="454" t="s">
        <v>245</v>
      </c>
      <c r="D85" s="455">
        <v>31990540</v>
      </c>
      <c r="E85" s="455">
        <v>3508708</v>
      </c>
      <c r="F85" s="488">
        <v>-9.2134419792237</v>
      </c>
      <c r="G85" s="455">
        <v>63269448</v>
      </c>
      <c r="H85" s="455">
        <v>6669521</v>
      </c>
      <c r="I85" s="488">
        <v>-29.5318997239819</v>
      </c>
    </row>
    <row r="86" spans="1:9" ht="12.75">
      <c r="A86" s="452">
        <v>513</v>
      </c>
      <c r="B86" s="453"/>
      <c r="C86" s="454" t="s">
        <v>246</v>
      </c>
      <c r="D86" s="468">
        <v>2867357</v>
      </c>
      <c r="E86" s="468">
        <v>4782987</v>
      </c>
      <c r="F86" s="488">
        <v>-23.7507677950298</v>
      </c>
      <c r="G86" s="455">
        <v>5994132</v>
      </c>
      <c r="H86" s="455">
        <v>9901483</v>
      </c>
      <c r="I86" s="488">
        <v>-19.431137203195</v>
      </c>
    </row>
    <row r="87" spans="1:9" ht="12.75">
      <c r="A87" s="452">
        <v>516</v>
      </c>
      <c r="B87" s="453"/>
      <c r="C87" s="454" t="s">
        <v>247</v>
      </c>
      <c r="D87" s="455" t="s">
        <v>106</v>
      </c>
      <c r="E87" s="455" t="s">
        <v>106</v>
      </c>
      <c r="F87" s="489" t="s">
        <v>106</v>
      </c>
      <c r="G87" s="455" t="s">
        <v>106</v>
      </c>
      <c r="H87" s="455" t="s">
        <v>106</v>
      </c>
      <c r="I87" s="489" t="s">
        <v>106</v>
      </c>
    </row>
    <row r="88" spans="1:9" ht="12.75">
      <c r="A88" s="452">
        <v>517</v>
      </c>
      <c r="B88" s="453"/>
      <c r="C88" s="454" t="s">
        <v>248</v>
      </c>
      <c r="D88" s="455" t="s">
        <v>106</v>
      </c>
      <c r="E88" s="455" t="s">
        <v>106</v>
      </c>
      <c r="F88" s="489" t="s">
        <v>106</v>
      </c>
      <c r="G88" s="455" t="s">
        <v>106</v>
      </c>
      <c r="H88" s="455" t="s">
        <v>106</v>
      </c>
      <c r="I88" s="489" t="s">
        <v>106</v>
      </c>
    </row>
    <row r="89" spans="1:9" ht="12.75">
      <c r="A89" s="452">
        <v>518</v>
      </c>
      <c r="B89" s="453"/>
      <c r="C89" s="454" t="s">
        <v>483</v>
      </c>
      <c r="D89" s="455" t="s">
        <v>106</v>
      </c>
      <c r="E89" s="455" t="s">
        <v>106</v>
      </c>
      <c r="F89" s="489" t="s">
        <v>106</v>
      </c>
      <c r="G89" s="455" t="s">
        <v>106</v>
      </c>
      <c r="H89" s="455" t="s">
        <v>106</v>
      </c>
      <c r="I89" s="489" t="s">
        <v>106</v>
      </c>
    </row>
    <row r="90" spans="1:9" ht="12.75">
      <c r="A90" s="452">
        <v>519</v>
      </c>
      <c r="B90" s="453"/>
      <c r="C90" s="454" t="s">
        <v>249</v>
      </c>
      <c r="D90" s="455" t="s">
        <v>106</v>
      </c>
      <c r="E90" s="455" t="s">
        <v>106</v>
      </c>
      <c r="F90" s="489" t="s">
        <v>106</v>
      </c>
      <c r="G90" s="455" t="s">
        <v>106</v>
      </c>
      <c r="H90" s="455" t="s">
        <v>106</v>
      </c>
      <c r="I90" s="489" t="s">
        <v>106</v>
      </c>
    </row>
    <row r="91" spans="1:9" ht="12.75">
      <c r="A91" s="452">
        <v>520</v>
      </c>
      <c r="B91" s="453"/>
      <c r="C91" s="454" t="s">
        <v>509</v>
      </c>
      <c r="D91" s="455" t="s">
        <v>106</v>
      </c>
      <c r="E91" s="455" t="s">
        <v>106</v>
      </c>
      <c r="F91" s="489" t="s">
        <v>106</v>
      </c>
      <c r="G91" s="455">
        <v>24085</v>
      </c>
      <c r="H91" s="455">
        <v>12876</v>
      </c>
      <c r="I91" s="488" t="s">
        <v>719</v>
      </c>
    </row>
    <row r="92" spans="1:9" ht="12.75">
      <c r="A92" s="452">
        <v>522</v>
      </c>
      <c r="B92" s="453"/>
      <c r="C92" s="454" t="s">
        <v>250</v>
      </c>
      <c r="D92" s="455" t="s">
        <v>106</v>
      </c>
      <c r="E92" s="455" t="s">
        <v>106</v>
      </c>
      <c r="F92" s="489" t="s">
        <v>106</v>
      </c>
      <c r="G92" s="455" t="s">
        <v>106</v>
      </c>
      <c r="H92" s="455" t="s">
        <v>106</v>
      </c>
      <c r="I92" s="489" t="s">
        <v>106</v>
      </c>
    </row>
    <row r="93" spans="1:9" ht="12.75">
      <c r="A93" s="452">
        <v>523</v>
      </c>
      <c r="B93" s="453"/>
      <c r="C93" s="454" t="s">
        <v>251</v>
      </c>
      <c r="D93" s="455" t="s">
        <v>106</v>
      </c>
      <c r="E93" s="455" t="s">
        <v>106</v>
      </c>
      <c r="F93" s="489" t="s">
        <v>106</v>
      </c>
      <c r="G93" s="455" t="s">
        <v>106</v>
      </c>
      <c r="H93" s="455" t="s">
        <v>106</v>
      </c>
      <c r="I93" s="489" t="s">
        <v>106</v>
      </c>
    </row>
    <row r="94" spans="1:9" ht="12.75">
      <c r="A94" s="452">
        <v>524</v>
      </c>
      <c r="B94" s="453"/>
      <c r="C94" s="454" t="s">
        <v>252</v>
      </c>
      <c r="D94" s="455" t="s">
        <v>106</v>
      </c>
      <c r="E94" s="455" t="s">
        <v>106</v>
      </c>
      <c r="F94" s="489" t="s">
        <v>106</v>
      </c>
      <c r="G94" s="455" t="s">
        <v>106</v>
      </c>
      <c r="H94" s="455" t="s">
        <v>106</v>
      </c>
      <c r="I94" s="489" t="s">
        <v>106</v>
      </c>
    </row>
    <row r="95" spans="1:9" ht="12.75">
      <c r="A95" s="452">
        <v>526</v>
      </c>
      <c r="B95" s="453"/>
      <c r="C95" s="454" t="s">
        <v>253</v>
      </c>
      <c r="D95" s="455" t="s">
        <v>106</v>
      </c>
      <c r="E95" s="455" t="s">
        <v>106</v>
      </c>
      <c r="F95" s="489" t="s">
        <v>106</v>
      </c>
      <c r="G95" s="455" t="s">
        <v>106</v>
      </c>
      <c r="H95" s="455" t="s">
        <v>106</v>
      </c>
      <c r="I95" s="489" t="s">
        <v>106</v>
      </c>
    </row>
    <row r="96" spans="1:9" ht="12.75">
      <c r="A96" s="452">
        <v>528</v>
      </c>
      <c r="B96" s="453"/>
      <c r="C96" s="454" t="s">
        <v>880</v>
      </c>
      <c r="D96" s="468">
        <v>398460</v>
      </c>
      <c r="E96" s="468">
        <v>112964</v>
      </c>
      <c r="F96" s="488">
        <v>-59.5234426787538</v>
      </c>
      <c r="G96" s="455">
        <v>1095040</v>
      </c>
      <c r="H96" s="455">
        <v>301320</v>
      </c>
      <c r="I96" s="488">
        <v>-51.8564320842081</v>
      </c>
    </row>
    <row r="97" spans="1:9" ht="12.75">
      <c r="A97" s="452">
        <v>529</v>
      </c>
      <c r="B97" s="453"/>
      <c r="C97" s="454" t="s">
        <v>255</v>
      </c>
      <c r="D97" s="455">
        <v>479040</v>
      </c>
      <c r="E97" s="455">
        <v>142216</v>
      </c>
      <c r="F97" s="488">
        <v>-81.1470628784745</v>
      </c>
      <c r="G97" s="455">
        <v>1998560</v>
      </c>
      <c r="H97" s="455">
        <v>529227</v>
      </c>
      <c r="I97" s="488">
        <v>-55.4848721895582</v>
      </c>
    </row>
    <row r="98" spans="1:9" ht="12.75">
      <c r="A98" s="452">
        <v>530</v>
      </c>
      <c r="B98" s="453"/>
      <c r="C98" s="454" t="s">
        <v>256</v>
      </c>
      <c r="D98" s="468">
        <v>1971146</v>
      </c>
      <c r="E98" s="468">
        <v>307728</v>
      </c>
      <c r="F98" s="488">
        <v>31.0350700890804</v>
      </c>
      <c r="G98" s="455">
        <v>3768976</v>
      </c>
      <c r="H98" s="455">
        <v>588703</v>
      </c>
      <c r="I98" s="488">
        <v>11.4741898895489</v>
      </c>
    </row>
    <row r="99" spans="1:9" ht="12.75">
      <c r="A99" s="452">
        <v>532</v>
      </c>
      <c r="B99" s="453"/>
      <c r="C99" s="454" t="s">
        <v>257</v>
      </c>
      <c r="D99" s="455">
        <v>15907120</v>
      </c>
      <c r="E99" s="455">
        <v>2161971</v>
      </c>
      <c r="F99" s="488">
        <v>30.90628691628</v>
      </c>
      <c r="G99" s="455">
        <v>25856895</v>
      </c>
      <c r="H99" s="455">
        <v>3625658</v>
      </c>
      <c r="I99" s="488">
        <v>18.572392395869</v>
      </c>
    </row>
    <row r="100" spans="1:9" ht="12.75">
      <c r="A100" s="452">
        <v>534</v>
      </c>
      <c r="B100" s="453"/>
      <c r="C100" s="454" t="s">
        <v>535</v>
      </c>
      <c r="D100" s="455">
        <v>519231</v>
      </c>
      <c r="E100" s="455">
        <v>697318</v>
      </c>
      <c r="F100" s="488">
        <v>-8.31265720758567</v>
      </c>
      <c r="G100" s="455">
        <v>1318741</v>
      </c>
      <c r="H100" s="455">
        <v>1321692</v>
      </c>
      <c r="I100" s="488">
        <v>-21.0451234898302</v>
      </c>
    </row>
    <row r="101" spans="1:9" ht="12.75">
      <c r="A101" s="452">
        <v>537</v>
      </c>
      <c r="B101" s="453"/>
      <c r="C101" s="454" t="s">
        <v>258</v>
      </c>
      <c r="D101" s="455">
        <v>16380</v>
      </c>
      <c r="E101" s="455">
        <v>168677</v>
      </c>
      <c r="F101" s="490">
        <v>83.7179920054894</v>
      </c>
      <c r="G101" s="455">
        <v>24189</v>
      </c>
      <c r="H101" s="455">
        <v>483140</v>
      </c>
      <c r="I101" s="490">
        <v>14.8987376692066</v>
      </c>
    </row>
    <row r="102" spans="1:9" ht="12.75">
      <c r="A102" s="452">
        <v>590</v>
      </c>
      <c r="B102" s="453"/>
      <c r="C102" s="454" t="s">
        <v>508</v>
      </c>
      <c r="D102" s="455">
        <v>17863640</v>
      </c>
      <c r="E102" s="455">
        <v>1535731</v>
      </c>
      <c r="F102" s="488">
        <v>1.26624763934461</v>
      </c>
      <c r="G102" s="455">
        <v>35381896</v>
      </c>
      <c r="H102" s="455">
        <v>3301629</v>
      </c>
      <c r="I102" s="488">
        <v>-3.85718129529587</v>
      </c>
    </row>
    <row r="103" spans="1:9" s="449" customFormat="1" ht="24" customHeight="1">
      <c r="A103" s="450">
        <v>6</v>
      </c>
      <c r="B103" s="451" t="s">
        <v>199</v>
      </c>
      <c r="C103" s="447"/>
      <c r="D103" s="448">
        <v>99046350</v>
      </c>
      <c r="E103" s="448">
        <v>97169966</v>
      </c>
      <c r="F103" s="487">
        <v>-16.1972252121405</v>
      </c>
      <c r="G103" s="448">
        <v>247727473</v>
      </c>
      <c r="H103" s="448">
        <v>206640706</v>
      </c>
      <c r="I103" s="487">
        <v>-1.55640019130313</v>
      </c>
    </row>
    <row r="104" spans="1:9" ht="24" customHeight="1">
      <c r="A104" s="452">
        <v>602</v>
      </c>
      <c r="B104" s="453"/>
      <c r="C104" s="454" t="s">
        <v>507</v>
      </c>
      <c r="D104" s="455">
        <v>823529</v>
      </c>
      <c r="E104" s="455">
        <v>2631757</v>
      </c>
      <c r="F104" s="488">
        <v>-7.07994722275085</v>
      </c>
      <c r="G104" s="455">
        <v>1521597</v>
      </c>
      <c r="H104" s="455">
        <v>5214895</v>
      </c>
      <c r="I104" s="488">
        <v>-9.54284130355293</v>
      </c>
    </row>
    <row r="105" spans="1:9" ht="12.75">
      <c r="A105" s="452">
        <v>603</v>
      </c>
      <c r="B105" s="453"/>
      <c r="C105" s="454" t="s">
        <v>259</v>
      </c>
      <c r="D105" s="455">
        <v>70296</v>
      </c>
      <c r="E105" s="455">
        <v>131068</v>
      </c>
      <c r="F105" s="488">
        <v>39.025839025839</v>
      </c>
      <c r="G105" s="455">
        <v>131378</v>
      </c>
      <c r="H105" s="455">
        <v>296066</v>
      </c>
      <c r="I105" s="488">
        <v>57.2602448676069</v>
      </c>
    </row>
    <row r="106" spans="1:9" ht="12.75">
      <c r="A106" s="452">
        <v>604</v>
      </c>
      <c r="B106" s="453"/>
      <c r="C106" s="454" t="s">
        <v>890</v>
      </c>
      <c r="D106" s="455">
        <v>889</v>
      </c>
      <c r="E106" s="455">
        <v>22955</v>
      </c>
      <c r="F106" s="488">
        <v>25.0817349607672</v>
      </c>
      <c r="G106" s="455">
        <v>2333</v>
      </c>
      <c r="H106" s="455">
        <v>59340</v>
      </c>
      <c r="I106" s="488">
        <v>209.546165884194</v>
      </c>
    </row>
    <row r="107" spans="1:9" ht="12.75">
      <c r="A107" s="452">
        <v>605</v>
      </c>
      <c r="B107" s="453"/>
      <c r="C107" s="454" t="s">
        <v>260</v>
      </c>
      <c r="D107" s="455">
        <v>310972</v>
      </c>
      <c r="E107" s="455">
        <v>1990302</v>
      </c>
      <c r="F107" s="488">
        <v>3.08049986974466</v>
      </c>
      <c r="G107" s="455">
        <v>607795</v>
      </c>
      <c r="H107" s="455">
        <v>4033820</v>
      </c>
      <c r="I107" s="488">
        <v>11.354650851429</v>
      </c>
    </row>
    <row r="108" spans="1:9" ht="12.75">
      <c r="A108" s="452">
        <v>606</v>
      </c>
      <c r="B108" s="453"/>
      <c r="C108" s="454" t="s">
        <v>261</v>
      </c>
      <c r="D108" s="455">
        <v>201</v>
      </c>
      <c r="E108" s="455">
        <v>3469</v>
      </c>
      <c r="F108" s="488">
        <v>-90.7945016452606</v>
      </c>
      <c r="G108" s="455">
        <v>21898</v>
      </c>
      <c r="H108" s="455">
        <v>35395</v>
      </c>
      <c r="I108" s="488">
        <v>-55.1797495283079</v>
      </c>
    </row>
    <row r="109" spans="1:9" ht="12.75">
      <c r="A109" s="452">
        <v>607</v>
      </c>
      <c r="B109" s="453"/>
      <c r="C109" s="454" t="s">
        <v>262</v>
      </c>
      <c r="D109" s="455">
        <v>19015612</v>
      </c>
      <c r="E109" s="455">
        <v>6316570</v>
      </c>
      <c r="F109" s="488">
        <v>-15.6355458572791</v>
      </c>
      <c r="G109" s="455">
        <v>39792460</v>
      </c>
      <c r="H109" s="455">
        <v>14243541</v>
      </c>
      <c r="I109" s="488">
        <v>-9.99082817173121</v>
      </c>
    </row>
    <row r="110" spans="1:9" ht="12.75">
      <c r="A110" s="452">
        <v>608</v>
      </c>
      <c r="B110" s="453"/>
      <c r="C110" s="454" t="s">
        <v>264</v>
      </c>
      <c r="D110" s="455">
        <v>11307066</v>
      </c>
      <c r="E110" s="455">
        <v>7274615</v>
      </c>
      <c r="F110" s="488">
        <v>35.9760946047438</v>
      </c>
      <c r="G110" s="455">
        <v>23390788</v>
      </c>
      <c r="H110" s="455">
        <v>14379391</v>
      </c>
      <c r="I110" s="488">
        <v>22.1482817222244</v>
      </c>
    </row>
    <row r="111" spans="1:9" ht="12.75">
      <c r="A111" s="452">
        <v>609</v>
      </c>
      <c r="B111" s="453"/>
      <c r="C111" s="454" t="s">
        <v>265</v>
      </c>
      <c r="D111" s="455">
        <v>764235</v>
      </c>
      <c r="E111" s="455">
        <v>2622131</v>
      </c>
      <c r="F111" s="488">
        <v>-11.0673554814977</v>
      </c>
      <c r="G111" s="455">
        <v>1539792</v>
      </c>
      <c r="H111" s="455">
        <v>5388243</v>
      </c>
      <c r="I111" s="488">
        <v>-14.2297396397843</v>
      </c>
    </row>
    <row r="112" spans="1:9" ht="12.75">
      <c r="A112" s="452">
        <v>611</v>
      </c>
      <c r="B112" s="453"/>
      <c r="C112" s="454" t="s">
        <v>266</v>
      </c>
      <c r="D112" s="455">
        <v>549056</v>
      </c>
      <c r="E112" s="455">
        <v>97671</v>
      </c>
      <c r="F112" s="488">
        <v>62.3871514788767</v>
      </c>
      <c r="G112" s="455">
        <v>1093886</v>
      </c>
      <c r="H112" s="455">
        <v>230952</v>
      </c>
      <c r="I112" s="488">
        <v>149.233259591</v>
      </c>
    </row>
    <row r="113" spans="1:9" ht="12.75">
      <c r="A113" s="452">
        <v>612</v>
      </c>
      <c r="B113" s="453"/>
      <c r="C113" s="454" t="s">
        <v>267</v>
      </c>
      <c r="D113" s="455">
        <v>6209506</v>
      </c>
      <c r="E113" s="455">
        <v>4681951</v>
      </c>
      <c r="F113" s="488">
        <v>-27.6689204063993</v>
      </c>
      <c r="G113" s="455">
        <v>13171658</v>
      </c>
      <c r="H113" s="455">
        <v>9672312</v>
      </c>
      <c r="I113" s="488">
        <v>-22.9826414748189</v>
      </c>
    </row>
    <row r="114" spans="1:9" ht="12.75">
      <c r="A114" s="452">
        <v>641</v>
      </c>
      <c r="B114" s="453"/>
      <c r="C114" s="454" t="s">
        <v>268</v>
      </c>
      <c r="D114" s="455">
        <v>763640</v>
      </c>
      <c r="E114" s="455">
        <v>274105</v>
      </c>
      <c r="F114" s="488">
        <v>16.1235521889801</v>
      </c>
      <c r="G114" s="455">
        <v>1141940</v>
      </c>
      <c r="H114" s="455">
        <v>422120</v>
      </c>
      <c r="I114" s="488">
        <v>67.8089271232528</v>
      </c>
    </row>
    <row r="115" spans="1:9" ht="12.75">
      <c r="A115" s="452">
        <v>642</v>
      </c>
      <c r="B115" s="453"/>
      <c r="C115" s="454" t="s">
        <v>481</v>
      </c>
      <c r="D115" s="455">
        <v>6462324</v>
      </c>
      <c r="E115" s="455">
        <v>1614735</v>
      </c>
      <c r="F115" s="488">
        <v>-90.9705263162604</v>
      </c>
      <c r="G115" s="455">
        <v>50527684</v>
      </c>
      <c r="H115" s="455">
        <v>11376309</v>
      </c>
      <c r="I115" s="488">
        <v>-53.8578023379701</v>
      </c>
    </row>
    <row r="116" spans="1:9" ht="12.75">
      <c r="A116" s="452">
        <v>643</v>
      </c>
      <c r="B116" s="453"/>
      <c r="C116" s="454" t="s">
        <v>269</v>
      </c>
      <c r="D116" s="455">
        <v>2988817</v>
      </c>
      <c r="E116" s="455">
        <v>3564801</v>
      </c>
      <c r="F116" s="488">
        <v>54.4901950672189</v>
      </c>
      <c r="G116" s="455">
        <v>4872304</v>
      </c>
      <c r="H116" s="455">
        <v>6140120</v>
      </c>
      <c r="I116" s="488">
        <v>39.0854067375822</v>
      </c>
    </row>
    <row r="117" spans="1:9" ht="12.75">
      <c r="A117" s="452">
        <v>644</v>
      </c>
      <c r="B117" s="453"/>
      <c r="C117" s="454" t="s">
        <v>270</v>
      </c>
      <c r="D117" s="455">
        <v>262001</v>
      </c>
      <c r="E117" s="455">
        <v>422622</v>
      </c>
      <c r="F117" s="488">
        <v>-61.4409354420194</v>
      </c>
      <c r="G117" s="455">
        <v>537289</v>
      </c>
      <c r="H117" s="455">
        <v>869448</v>
      </c>
      <c r="I117" s="488">
        <v>-40.9545360086818</v>
      </c>
    </row>
    <row r="118" spans="1:9" ht="12.75">
      <c r="A118" s="452">
        <v>645</v>
      </c>
      <c r="B118" s="453"/>
      <c r="C118" s="454" t="s">
        <v>271</v>
      </c>
      <c r="D118" s="455">
        <v>18612974</v>
      </c>
      <c r="E118" s="455">
        <v>40115007</v>
      </c>
      <c r="F118" s="488">
        <v>37.5816993015728</v>
      </c>
      <c r="G118" s="455">
        <v>37229280</v>
      </c>
      <c r="H118" s="455">
        <v>78726808</v>
      </c>
      <c r="I118" s="488">
        <v>34.9336210388572</v>
      </c>
    </row>
    <row r="119" spans="1:9" ht="12.75">
      <c r="A119" s="452">
        <v>646</v>
      </c>
      <c r="B119" s="453"/>
      <c r="C119" s="454" t="s">
        <v>272</v>
      </c>
      <c r="D119" s="455">
        <v>994350</v>
      </c>
      <c r="E119" s="455">
        <v>5071801</v>
      </c>
      <c r="F119" s="488">
        <v>-38.2507975541389</v>
      </c>
      <c r="G119" s="455">
        <v>2165774</v>
      </c>
      <c r="H119" s="455">
        <v>10892597</v>
      </c>
      <c r="I119" s="488">
        <v>-12.0949067956064</v>
      </c>
    </row>
    <row r="120" spans="1:9" ht="12.75">
      <c r="A120" s="452">
        <v>647</v>
      </c>
      <c r="B120" s="453"/>
      <c r="C120" s="454" t="s">
        <v>273</v>
      </c>
      <c r="D120" s="455">
        <v>13000</v>
      </c>
      <c r="E120" s="455">
        <v>164030</v>
      </c>
      <c r="F120" s="488">
        <v>504.763484865244</v>
      </c>
      <c r="G120" s="455">
        <v>15400</v>
      </c>
      <c r="H120" s="455">
        <v>198987</v>
      </c>
      <c r="I120" s="488">
        <v>49.8023834438731</v>
      </c>
    </row>
    <row r="121" spans="1:9" ht="12.75">
      <c r="A121" s="452">
        <v>648</v>
      </c>
      <c r="B121" s="453"/>
      <c r="C121" s="454" t="s">
        <v>274</v>
      </c>
      <c r="D121" s="455">
        <v>1036747</v>
      </c>
      <c r="E121" s="455">
        <v>1891655</v>
      </c>
      <c r="F121" s="490" t="s">
        <v>719</v>
      </c>
      <c r="G121" s="455">
        <v>1179728</v>
      </c>
      <c r="H121" s="455">
        <v>2134643</v>
      </c>
      <c r="I121" s="488">
        <v>478.975733198081</v>
      </c>
    </row>
    <row r="122" spans="1:9" ht="12.75">
      <c r="A122" s="452">
        <v>649</v>
      </c>
      <c r="B122" s="453"/>
      <c r="C122" s="454" t="s">
        <v>275</v>
      </c>
      <c r="D122" s="455" t="s">
        <v>1203</v>
      </c>
      <c r="E122" s="455">
        <v>30</v>
      </c>
      <c r="F122" s="488">
        <v>-99.9161355249916</v>
      </c>
      <c r="G122" s="455">
        <v>3000</v>
      </c>
      <c r="H122" s="455">
        <v>54716</v>
      </c>
      <c r="I122" s="488">
        <v>-21.0230799209018</v>
      </c>
    </row>
    <row r="123" spans="1:9" ht="12.75">
      <c r="A123" s="452">
        <v>650</v>
      </c>
      <c r="B123" s="453"/>
      <c r="C123" s="454" t="s">
        <v>276</v>
      </c>
      <c r="D123" s="455">
        <v>733417</v>
      </c>
      <c r="E123" s="455">
        <v>1616286</v>
      </c>
      <c r="F123" s="488">
        <v>180.241283888284</v>
      </c>
      <c r="G123" s="455">
        <v>1163668</v>
      </c>
      <c r="H123" s="455">
        <v>2568505</v>
      </c>
      <c r="I123" s="488">
        <v>87.5166088944828</v>
      </c>
    </row>
    <row r="124" spans="1:9" ht="12.75">
      <c r="A124" s="452">
        <v>656</v>
      </c>
      <c r="B124" s="453"/>
      <c r="C124" s="454" t="s">
        <v>277</v>
      </c>
      <c r="D124" s="455" t="s">
        <v>106</v>
      </c>
      <c r="E124" s="455" t="s">
        <v>106</v>
      </c>
      <c r="F124" s="488" t="s">
        <v>1203</v>
      </c>
      <c r="G124" s="455" t="s">
        <v>106</v>
      </c>
      <c r="H124" s="455" t="s">
        <v>106</v>
      </c>
      <c r="I124" s="488" t="s">
        <v>1203</v>
      </c>
    </row>
    <row r="125" spans="1:9" ht="12.75">
      <c r="A125" s="452">
        <v>659</v>
      </c>
      <c r="B125" s="453"/>
      <c r="C125" s="454" t="s">
        <v>278</v>
      </c>
      <c r="D125" s="455">
        <v>73170</v>
      </c>
      <c r="E125" s="455">
        <v>4792730</v>
      </c>
      <c r="F125" s="488">
        <v>73.5725362574451</v>
      </c>
      <c r="G125" s="455">
        <v>167337</v>
      </c>
      <c r="H125" s="455">
        <v>11431257</v>
      </c>
      <c r="I125" s="488">
        <v>94.0845361685915</v>
      </c>
    </row>
    <row r="126" spans="1:9" ht="12.75">
      <c r="A126" s="452">
        <v>661</v>
      </c>
      <c r="B126" s="453"/>
      <c r="C126" s="454" t="s">
        <v>506</v>
      </c>
      <c r="D126" s="455">
        <v>1357622</v>
      </c>
      <c r="E126" s="455">
        <v>1363598</v>
      </c>
      <c r="F126" s="488">
        <v>-12.932282338368</v>
      </c>
      <c r="G126" s="455">
        <v>2864058</v>
      </c>
      <c r="H126" s="455">
        <v>2870698</v>
      </c>
      <c r="I126" s="488">
        <v>14.543439912633</v>
      </c>
    </row>
    <row r="127" spans="1:9" ht="12.75">
      <c r="A127" s="452">
        <v>665</v>
      </c>
      <c r="B127" s="453"/>
      <c r="C127" s="454" t="s">
        <v>879</v>
      </c>
      <c r="D127" s="455">
        <v>3292400</v>
      </c>
      <c r="E127" s="455">
        <v>508037</v>
      </c>
      <c r="F127" s="488">
        <v>-88.9599654046161</v>
      </c>
      <c r="G127" s="455">
        <v>12988420</v>
      </c>
      <c r="H127" s="455">
        <v>2379644</v>
      </c>
      <c r="I127" s="488">
        <v>-57.3364419042483</v>
      </c>
    </row>
    <row r="128" spans="1:9" ht="12.75">
      <c r="A128" s="452">
        <v>667</v>
      </c>
      <c r="B128" s="453"/>
      <c r="C128" s="454" t="s">
        <v>878</v>
      </c>
      <c r="D128" s="455">
        <v>2469345</v>
      </c>
      <c r="E128" s="455">
        <v>890164</v>
      </c>
      <c r="F128" s="490">
        <v>10.9758590941051</v>
      </c>
      <c r="G128" s="455">
        <v>2577917</v>
      </c>
      <c r="H128" s="455">
        <v>938985</v>
      </c>
      <c r="I128" s="488">
        <v>6.22891509017724</v>
      </c>
    </row>
    <row r="129" spans="1:9" ht="12.75">
      <c r="A129" s="452">
        <v>669</v>
      </c>
      <c r="B129" s="453"/>
      <c r="C129" s="454" t="s">
        <v>536</v>
      </c>
      <c r="D129" s="468">
        <v>1423304</v>
      </c>
      <c r="E129" s="468">
        <v>787962</v>
      </c>
      <c r="F129" s="488">
        <v>-89.1571999733045</v>
      </c>
      <c r="G129" s="455">
        <v>4337514</v>
      </c>
      <c r="H129" s="455">
        <v>2131373</v>
      </c>
      <c r="I129" s="488">
        <v>-82.1006618320877</v>
      </c>
    </row>
    <row r="130" spans="1:9" ht="12.75">
      <c r="A130" s="452">
        <v>671</v>
      </c>
      <c r="B130" s="453"/>
      <c r="C130" s="454" t="s">
        <v>279</v>
      </c>
      <c r="D130" s="455" t="s">
        <v>106</v>
      </c>
      <c r="E130" s="455" t="s">
        <v>106</v>
      </c>
      <c r="F130" s="488" t="s">
        <v>1203</v>
      </c>
      <c r="G130" s="455" t="s">
        <v>106</v>
      </c>
      <c r="H130" s="455" t="s">
        <v>106</v>
      </c>
      <c r="I130" s="488" t="s">
        <v>1203</v>
      </c>
    </row>
    <row r="131" spans="1:9" ht="12.75">
      <c r="A131" s="452">
        <v>673</v>
      </c>
      <c r="B131" s="453"/>
      <c r="C131" s="454" t="s">
        <v>505</v>
      </c>
      <c r="D131" s="455">
        <v>8147120</v>
      </c>
      <c r="E131" s="455">
        <v>2130641</v>
      </c>
      <c r="F131" s="488">
        <v>-41.6334058906775</v>
      </c>
      <c r="G131" s="455">
        <v>22026581</v>
      </c>
      <c r="H131" s="455">
        <v>6123266</v>
      </c>
      <c r="I131" s="488">
        <v>-26.0103117062359</v>
      </c>
    </row>
    <row r="132" spans="1:9" ht="12.75">
      <c r="A132" s="452">
        <v>679</v>
      </c>
      <c r="B132" s="453"/>
      <c r="C132" s="454" t="s">
        <v>280</v>
      </c>
      <c r="D132" s="455">
        <v>10227648</v>
      </c>
      <c r="E132" s="455">
        <v>4610716</v>
      </c>
      <c r="F132" s="488">
        <v>-13.9533972305881</v>
      </c>
      <c r="G132" s="455">
        <v>19674119</v>
      </c>
      <c r="H132" s="455">
        <v>9886242</v>
      </c>
      <c r="I132" s="488">
        <v>-3.09745338578189</v>
      </c>
    </row>
    <row r="133" spans="1:9" ht="12.75">
      <c r="A133" s="452">
        <v>683</v>
      </c>
      <c r="B133" s="453"/>
      <c r="C133" s="454" t="s">
        <v>504</v>
      </c>
      <c r="D133" s="455" t="s">
        <v>106</v>
      </c>
      <c r="E133" s="455" t="s">
        <v>106</v>
      </c>
      <c r="F133" s="488" t="s">
        <v>1203</v>
      </c>
      <c r="G133" s="455" t="s">
        <v>106</v>
      </c>
      <c r="H133" s="455" t="s">
        <v>106</v>
      </c>
      <c r="I133" s="488">
        <v>-100</v>
      </c>
    </row>
    <row r="134" spans="1:9" ht="12.75">
      <c r="A134" s="452">
        <v>690</v>
      </c>
      <c r="B134" s="453"/>
      <c r="C134" s="454" t="s">
        <v>281</v>
      </c>
      <c r="D134" s="455">
        <v>1137109</v>
      </c>
      <c r="E134" s="455">
        <v>1578557</v>
      </c>
      <c r="F134" s="488">
        <v>-47.7202929677474</v>
      </c>
      <c r="G134" s="455">
        <v>2981875</v>
      </c>
      <c r="H134" s="455">
        <v>3941033</v>
      </c>
      <c r="I134" s="488">
        <v>-21.0169983383847</v>
      </c>
    </row>
    <row r="135" spans="1:9" ht="12.75">
      <c r="A135" s="469"/>
      <c r="B135" s="469"/>
      <c r="C135" s="460"/>
      <c r="D135" s="455"/>
      <c r="E135" s="455"/>
      <c r="G135" s="464"/>
      <c r="H135" s="464"/>
      <c r="I135" s="466"/>
    </row>
    <row r="136" spans="1:9" ht="12.75">
      <c r="A136" s="469"/>
      <c r="B136" s="469"/>
      <c r="C136" s="460"/>
      <c r="D136" s="455"/>
      <c r="E136" s="455"/>
      <c r="G136" s="464"/>
      <c r="H136" s="464"/>
      <c r="I136" s="466"/>
    </row>
    <row r="137" spans="1:9" ht="16.5">
      <c r="A137" s="613" t="s">
        <v>67</v>
      </c>
      <c r="B137" s="613"/>
      <c r="C137" s="613"/>
      <c r="D137" s="613"/>
      <c r="E137" s="613"/>
      <c r="F137" s="613"/>
      <c r="G137" s="613"/>
      <c r="H137" s="613"/>
      <c r="I137" s="613"/>
    </row>
    <row r="138" spans="3:9" ht="12.75">
      <c r="C138" s="460"/>
      <c r="D138" s="437"/>
      <c r="E138" s="437"/>
      <c r="F138" s="438"/>
      <c r="G138" s="461"/>
      <c r="H138" s="461"/>
      <c r="I138" s="461"/>
    </row>
    <row r="139" spans="1:9" ht="18" customHeight="1">
      <c r="A139" s="616" t="s">
        <v>1059</v>
      </c>
      <c r="B139" s="628" t="s">
        <v>722</v>
      </c>
      <c r="C139" s="629"/>
      <c r="D139" s="614" t="s">
        <v>1174</v>
      </c>
      <c r="E139" s="615"/>
      <c r="F139" s="615"/>
      <c r="G139" s="622" t="s">
        <v>1194</v>
      </c>
      <c r="H139" s="615"/>
      <c r="I139" s="615"/>
    </row>
    <row r="140" spans="1:9" ht="16.5" customHeight="1">
      <c r="A140" s="617"/>
      <c r="B140" s="630"/>
      <c r="C140" s="631"/>
      <c r="D140" s="440" t="s">
        <v>473</v>
      </c>
      <c r="E140" s="623" t="s">
        <v>474</v>
      </c>
      <c r="F140" s="624"/>
      <c r="G140" s="441" t="s">
        <v>473</v>
      </c>
      <c r="H140" s="623" t="s">
        <v>474</v>
      </c>
      <c r="I140" s="624"/>
    </row>
    <row r="141" spans="1:9" ht="15" customHeight="1">
      <c r="A141" s="617"/>
      <c r="B141" s="630"/>
      <c r="C141" s="631"/>
      <c r="D141" s="625" t="s">
        <v>111</v>
      </c>
      <c r="E141" s="634" t="s">
        <v>107</v>
      </c>
      <c r="F141" s="619" t="s">
        <v>1201</v>
      </c>
      <c r="G141" s="634" t="s">
        <v>111</v>
      </c>
      <c r="H141" s="634" t="s">
        <v>107</v>
      </c>
      <c r="I141" s="619" t="s">
        <v>1202</v>
      </c>
    </row>
    <row r="142" spans="1:9" ht="12.75">
      <c r="A142" s="617"/>
      <c r="B142" s="630"/>
      <c r="C142" s="631"/>
      <c r="D142" s="626"/>
      <c r="E142" s="635"/>
      <c r="F142" s="620"/>
      <c r="G142" s="635"/>
      <c r="H142" s="635"/>
      <c r="I142" s="620"/>
    </row>
    <row r="143" spans="1:9" ht="18.75" customHeight="1">
      <c r="A143" s="617"/>
      <c r="B143" s="630"/>
      <c r="C143" s="631"/>
      <c r="D143" s="626"/>
      <c r="E143" s="635"/>
      <c r="F143" s="620"/>
      <c r="G143" s="635"/>
      <c r="H143" s="635"/>
      <c r="I143" s="620"/>
    </row>
    <row r="144" spans="1:9" ht="27.75" customHeight="1">
      <c r="A144" s="618"/>
      <c r="B144" s="632"/>
      <c r="C144" s="633"/>
      <c r="D144" s="627"/>
      <c r="E144" s="636"/>
      <c r="F144" s="621"/>
      <c r="G144" s="636"/>
      <c r="H144" s="636"/>
      <c r="I144" s="621"/>
    </row>
    <row r="145" spans="1:9" ht="12.75">
      <c r="A145" s="462"/>
      <c r="B145" s="463"/>
      <c r="C145" s="444"/>
      <c r="D145" s="464"/>
      <c r="E145" s="464"/>
      <c r="G145" s="470"/>
      <c r="H145" s="470"/>
      <c r="I145" s="470"/>
    </row>
    <row r="146" spans="1:9" s="449" customFormat="1" ht="12.75">
      <c r="A146" s="445" t="s">
        <v>282</v>
      </c>
      <c r="B146" s="451" t="s">
        <v>200</v>
      </c>
      <c r="C146" s="447"/>
      <c r="D146" s="448">
        <v>509652802</v>
      </c>
      <c r="E146" s="448">
        <v>1692700967</v>
      </c>
      <c r="F146" s="487">
        <v>4.84965333287856</v>
      </c>
      <c r="G146" s="448">
        <v>1050996257</v>
      </c>
      <c r="H146" s="448">
        <v>3396525420</v>
      </c>
      <c r="I146" s="487">
        <v>3.91130749570002</v>
      </c>
    </row>
    <row r="147" spans="1:12" s="449" customFormat="1" ht="24" customHeight="1">
      <c r="A147" s="450">
        <v>7</v>
      </c>
      <c r="B147" s="451" t="s">
        <v>283</v>
      </c>
      <c r="C147" s="447"/>
      <c r="D147" s="448">
        <v>288056497</v>
      </c>
      <c r="E147" s="448">
        <v>351758031</v>
      </c>
      <c r="F147" s="487">
        <v>-0.28509788532611</v>
      </c>
      <c r="G147" s="448">
        <v>578952007</v>
      </c>
      <c r="H147" s="448">
        <v>674333918</v>
      </c>
      <c r="I147" s="487">
        <v>-9.25936958376212</v>
      </c>
      <c r="K147" s="483"/>
      <c r="L147" s="483"/>
    </row>
    <row r="148" spans="1:9" ht="24" customHeight="1">
      <c r="A148" s="452">
        <v>701</v>
      </c>
      <c r="B148" s="453"/>
      <c r="C148" s="454" t="s">
        <v>856</v>
      </c>
      <c r="D148" s="455">
        <v>38561</v>
      </c>
      <c r="E148" s="455">
        <v>316143</v>
      </c>
      <c r="F148" s="488">
        <v>-91.9213774056251</v>
      </c>
      <c r="G148" s="455">
        <v>96878</v>
      </c>
      <c r="H148" s="455">
        <v>730488</v>
      </c>
      <c r="I148" s="488">
        <v>-91.0554651087615</v>
      </c>
    </row>
    <row r="149" spans="1:9" ht="12.75">
      <c r="A149" s="452">
        <v>702</v>
      </c>
      <c r="B149" s="453"/>
      <c r="C149" s="454" t="s">
        <v>857</v>
      </c>
      <c r="D149" s="455">
        <v>327001</v>
      </c>
      <c r="E149" s="455">
        <v>1593391</v>
      </c>
      <c r="F149" s="488">
        <v>-30.4810508092411</v>
      </c>
      <c r="G149" s="455">
        <v>556177</v>
      </c>
      <c r="H149" s="455">
        <v>3010335</v>
      </c>
      <c r="I149" s="488">
        <v>-30.1291075044825</v>
      </c>
    </row>
    <row r="150" spans="1:9" ht="12.75">
      <c r="A150" s="452">
        <v>703</v>
      </c>
      <c r="B150" s="453"/>
      <c r="C150" s="454" t="s">
        <v>858</v>
      </c>
      <c r="D150" s="455">
        <v>1020</v>
      </c>
      <c r="E150" s="455">
        <v>37636</v>
      </c>
      <c r="F150" s="488">
        <v>-33.8744816923185</v>
      </c>
      <c r="G150" s="455">
        <v>2238</v>
      </c>
      <c r="H150" s="455">
        <v>82162</v>
      </c>
      <c r="I150" s="488">
        <v>40.76066472503</v>
      </c>
    </row>
    <row r="151" spans="1:9" ht="12.75">
      <c r="A151" s="452">
        <v>704</v>
      </c>
      <c r="B151" s="453"/>
      <c r="C151" s="454" t="s">
        <v>859</v>
      </c>
      <c r="D151" s="455">
        <v>88440</v>
      </c>
      <c r="E151" s="455">
        <v>549500</v>
      </c>
      <c r="F151" s="488">
        <v>38.0785100084933</v>
      </c>
      <c r="G151" s="455">
        <v>140133</v>
      </c>
      <c r="H151" s="455">
        <v>932318</v>
      </c>
      <c r="I151" s="488">
        <v>21.8081027019894</v>
      </c>
    </row>
    <row r="152" spans="1:9" ht="12.75">
      <c r="A152" s="452">
        <v>705</v>
      </c>
      <c r="B152" s="453"/>
      <c r="C152" s="454" t="s">
        <v>891</v>
      </c>
      <c r="D152" s="455">
        <v>21346</v>
      </c>
      <c r="E152" s="455">
        <v>264867</v>
      </c>
      <c r="F152" s="488">
        <v>-17.9747235289199</v>
      </c>
      <c r="G152" s="455">
        <v>60801</v>
      </c>
      <c r="H152" s="455">
        <v>666785</v>
      </c>
      <c r="I152" s="488">
        <v>-12.6579409969375</v>
      </c>
    </row>
    <row r="153" spans="1:9" ht="12.75">
      <c r="A153" s="452">
        <v>706</v>
      </c>
      <c r="B153" s="453"/>
      <c r="C153" s="454" t="s">
        <v>284</v>
      </c>
      <c r="D153" s="455">
        <v>54639</v>
      </c>
      <c r="E153" s="455">
        <v>1925265</v>
      </c>
      <c r="F153" s="488">
        <v>10.3210789692788</v>
      </c>
      <c r="G153" s="455">
        <v>112379</v>
      </c>
      <c r="H153" s="455">
        <v>3563550</v>
      </c>
      <c r="I153" s="488">
        <v>23.1848763519122</v>
      </c>
    </row>
    <row r="154" spans="1:9" ht="12.75">
      <c r="A154" s="452">
        <v>707</v>
      </c>
      <c r="B154" s="453"/>
      <c r="C154" s="454" t="s">
        <v>877</v>
      </c>
      <c r="D154" s="455">
        <v>34919</v>
      </c>
      <c r="E154" s="455">
        <v>902952</v>
      </c>
      <c r="F154" s="490">
        <v>38.1693651675335</v>
      </c>
      <c r="G154" s="455">
        <v>39975</v>
      </c>
      <c r="H154" s="455">
        <v>1031071</v>
      </c>
      <c r="I154" s="488">
        <v>4.01945463661778</v>
      </c>
    </row>
    <row r="155" spans="1:9" ht="12.75">
      <c r="A155" s="452">
        <v>708</v>
      </c>
      <c r="B155" s="453"/>
      <c r="C155" s="454" t="s">
        <v>286</v>
      </c>
      <c r="D155" s="455">
        <v>62520319</v>
      </c>
      <c r="E155" s="455">
        <v>52298229</v>
      </c>
      <c r="F155" s="488">
        <v>4.30519408991943</v>
      </c>
      <c r="G155" s="455">
        <v>131922016</v>
      </c>
      <c r="H155" s="455">
        <v>109425298</v>
      </c>
      <c r="I155" s="488">
        <v>6.86824024207971</v>
      </c>
    </row>
    <row r="156" spans="1:9" ht="12.75">
      <c r="A156" s="452">
        <v>709</v>
      </c>
      <c r="B156" s="453"/>
      <c r="C156" s="454" t="s">
        <v>287</v>
      </c>
      <c r="D156" s="468">
        <v>15123280</v>
      </c>
      <c r="E156" s="468">
        <v>6200220</v>
      </c>
      <c r="F156" s="488">
        <v>-3.78466655121237</v>
      </c>
      <c r="G156" s="455">
        <v>31251685</v>
      </c>
      <c r="H156" s="455">
        <v>13284368</v>
      </c>
      <c r="I156" s="488">
        <v>-2.09350047533158</v>
      </c>
    </row>
    <row r="157" spans="1:9" ht="12.75">
      <c r="A157" s="452">
        <v>711</v>
      </c>
      <c r="B157" s="453"/>
      <c r="C157" s="454" t="s">
        <v>288</v>
      </c>
      <c r="D157" s="455">
        <v>9941264</v>
      </c>
      <c r="E157" s="455">
        <v>5853019</v>
      </c>
      <c r="F157" s="488">
        <v>7.58168084572566</v>
      </c>
      <c r="G157" s="455">
        <v>20087011</v>
      </c>
      <c r="H157" s="455">
        <v>11256676</v>
      </c>
      <c r="I157" s="488">
        <v>8.03437236912369</v>
      </c>
    </row>
    <row r="158" spans="1:9" ht="12.75">
      <c r="A158" s="452">
        <v>732</v>
      </c>
      <c r="B158" s="453"/>
      <c r="C158" s="454" t="s">
        <v>290</v>
      </c>
      <c r="D158" s="455">
        <v>54783652</v>
      </c>
      <c r="E158" s="455">
        <v>83332419</v>
      </c>
      <c r="F158" s="488">
        <v>14.3975290301901</v>
      </c>
      <c r="G158" s="455">
        <v>109574151</v>
      </c>
      <c r="H158" s="455">
        <v>155477427</v>
      </c>
      <c r="I158" s="488">
        <v>5.21588358442638</v>
      </c>
    </row>
    <row r="159" spans="1:9" ht="12.75">
      <c r="A159" s="452">
        <v>734</v>
      </c>
      <c r="B159" s="453"/>
      <c r="C159" s="454" t="s">
        <v>293</v>
      </c>
      <c r="D159" s="455">
        <v>1442370</v>
      </c>
      <c r="E159" s="455">
        <v>8415604</v>
      </c>
      <c r="F159" s="488">
        <v>27.9799431879789</v>
      </c>
      <c r="G159" s="455">
        <v>2962217</v>
      </c>
      <c r="H159" s="455">
        <v>16026893</v>
      </c>
      <c r="I159" s="488">
        <v>22.995821245289</v>
      </c>
    </row>
    <row r="160" spans="1:9" ht="12.75">
      <c r="A160" s="452">
        <v>736</v>
      </c>
      <c r="B160" s="453"/>
      <c r="C160" s="454" t="s">
        <v>294</v>
      </c>
      <c r="D160" s="455">
        <v>2527211</v>
      </c>
      <c r="E160" s="455">
        <v>4137075</v>
      </c>
      <c r="F160" s="488">
        <v>-19.7355725997695</v>
      </c>
      <c r="G160" s="455">
        <v>5087199</v>
      </c>
      <c r="H160" s="455">
        <v>8408029</v>
      </c>
      <c r="I160" s="488">
        <v>-18.0373223291085</v>
      </c>
    </row>
    <row r="161" spans="1:9" ht="12.75">
      <c r="A161" s="452">
        <v>738</v>
      </c>
      <c r="B161" s="453"/>
      <c r="C161" s="454" t="s">
        <v>503</v>
      </c>
      <c r="D161" s="455">
        <v>2385444</v>
      </c>
      <c r="E161" s="455">
        <v>5031723</v>
      </c>
      <c r="F161" s="488">
        <v>41.6133382791907</v>
      </c>
      <c r="G161" s="455">
        <v>3771355</v>
      </c>
      <c r="H161" s="455">
        <v>8360447</v>
      </c>
      <c r="I161" s="488">
        <v>32.8945557156069</v>
      </c>
    </row>
    <row r="162" spans="1:9" ht="12.75">
      <c r="A162" s="452">
        <v>740</v>
      </c>
      <c r="B162" s="453"/>
      <c r="C162" s="454" t="s">
        <v>295</v>
      </c>
      <c r="D162" s="455">
        <v>180962</v>
      </c>
      <c r="E162" s="455">
        <v>14723949</v>
      </c>
      <c r="F162" s="488">
        <v>397.881494055429</v>
      </c>
      <c r="G162" s="455">
        <v>390807</v>
      </c>
      <c r="H162" s="455">
        <v>18071065</v>
      </c>
      <c r="I162" s="488">
        <v>197.121967051823</v>
      </c>
    </row>
    <row r="163" spans="1:9" ht="12.75">
      <c r="A163" s="452">
        <v>749</v>
      </c>
      <c r="B163" s="453"/>
      <c r="C163" s="454" t="s">
        <v>296</v>
      </c>
      <c r="D163" s="455">
        <v>15141844</v>
      </c>
      <c r="E163" s="455">
        <v>42030145</v>
      </c>
      <c r="F163" s="488">
        <v>-42.3377024228796</v>
      </c>
      <c r="G163" s="455">
        <v>32464944</v>
      </c>
      <c r="H163" s="455">
        <v>82552727</v>
      </c>
      <c r="I163" s="488">
        <v>-55.4411615414018</v>
      </c>
    </row>
    <row r="164" spans="1:9" ht="12.75">
      <c r="A164" s="452">
        <v>751</v>
      </c>
      <c r="B164" s="453"/>
      <c r="C164" s="454" t="s">
        <v>297</v>
      </c>
      <c r="D164" s="455">
        <v>10272925</v>
      </c>
      <c r="E164" s="455">
        <v>13356264</v>
      </c>
      <c r="F164" s="488">
        <v>-19.177989350779</v>
      </c>
      <c r="G164" s="455">
        <v>21021147</v>
      </c>
      <c r="H164" s="455">
        <v>29143931</v>
      </c>
      <c r="I164" s="488">
        <v>-10.1610874331913</v>
      </c>
    </row>
    <row r="165" spans="1:9" ht="12.75">
      <c r="A165" s="452">
        <v>753</v>
      </c>
      <c r="B165" s="453"/>
      <c r="C165" s="454" t="s">
        <v>502</v>
      </c>
      <c r="D165" s="455">
        <v>6747821</v>
      </c>
      <c r="E165" s="455">
        <v>6314245</v>
      </c>
      <c r="F165" s="488">
        <v>-18.5773090960859</v>
      </c>
      <c r="G165" s="455">
        <v>15307272</v>
      </c>
      <c r="H165" s="455">
        <v>13025922</v>
      </c>
      <c r="I165" s="488">
        <v>-18.7023022252835</v>
      </c>
    </row>
    <row r="166" spans="1:9" ht="12.75">
      <c r="A166" s="452">
        <v>755</v>
      </c>
      <c r="B166" s="453"/>
      <c r="C166" s="454" t="s">
        <v>298</v>
      </c>
      <c r="D166" s="468">
        <v>90294484</v>
      </c>
      <c r="E166" s="468">
        <v>61669088</v>
      </c>
      <c r="F166" s="488">
        <v>17.2746318877996</v>
      </c>
      <c r="G166" s="455">
        <v>168833027</v>
      </c>
      <c r="H166" s="455">
        <v>116333650</v>
      </c>
      <c r="I166" s="488">
        <v>8.14435692924916</v>
      </c>
    </row>
    <row r="167" spans="1:9" ht="12.75">
      <c r="A167" s="452">
        <v>757</v>
      </c>
      <c r="B167" s="453"/>
      <c r="C167" s="454" t="s">
        <v>299</v>
      </c>
      <c r="D167" s="455">
        <v>7597213</v>
      </c>
      <c r="E167" s="455">
        <v>6299362</v>
      </c>
      <c r="F167" s="488">
        <v>-7.23807711858767</v>
      </c>
      <c r="G167" s="455">
        <v>19324402</v>
      </c>
      <c r="H167" s="455">
        <v>15165155</v>
      </c>
      <c r="I167" s="488">
        <v>16.9360718224576</v>
      </c>
    </row>
    <row r="168" spans="1:9" ht="12.75">
      <c r="A168" s="452">
        <v>759</v>
      </c>
      <c r="B168" s="453"/>
      <c r="C168" s="454" t="s">
        <v>300</v>
      </c>
      <c r="D168" s="468">
        <v>413484</v>
      </c>
      <c r="E168" s="468">
        <v>548015</v>
      </c>
      <c r="F168" s="488">
        <v>843.681980989117</v>
      </c>
      <c r="G168" s="455">
        <v>442475</v>
      </c>
      <c r="H168" s="455">
        <v>760780</v>
      </c>
      <c r="I168" s="488">
        <v>431.634777990524</v>
      </c>
    </row>
    <row r="169" spans="1:9" ht="12.75">
      <c r="A169" s="452">
        <v>771</v>
      </c>
      <c r="B169" s="453"/>
      <c r="C169" s="454" t="s">
        <v>301</v>
      </c>
      <c r="D169" s="455">
        <v>502964</v>
      </c>
      <c r="E169" s="455">
        <v>5447792</v>
      </c>
      <c r="F169" s="488">
        <v>-39.8619000766437</v>
      </c>
      <c r="G169" s="455">
        <v>842912</v>
      </c>
      <c r="H169" s="455">
        <v>8479473</v>
      </c>
      <c r="I169" s="488">
        <v>-42.0282882617421</v>
      </c>
    </row>
    <row r="170" spans="1:9" ht="12.75">
      <c r="A170" s="452">
        <v>772</v>
      </c>
      <c r="B170" s="453"/>
      <c r="C170" s="454" t="s">
        <v>302</v>
      </c>
      <c r="D170" s="455">
        <v>7466678</v>
      </c>
      <c r="E170" s="455">
        <v>25685515</v>
      </c>
      <c r="F170" s="488">
        <v>20.0509031797311</v>
      </c>
      <c r="G170" s="455">
        <v>14335206</v>
      </c>
      <c r="H170" s="455">
        <v>49011000</v>
      </c>
      <c r="I170" s="488">
        <v>21.3534688989736</v>
      </c>
    </row>
    <row r="171" spans="1:9" ht="12.75">
      <c r="A171" s="452">
        <v>779</v>
      </c>
      <c r="B171" s="453"/>
      <c r="C171" s="454" t="s">
        <v>304</v>
      </c>
      <c r="D171" s="455">
        <v>142772</v>
      </c>
      <c r="E171" s="455">
        <v>4573508</v>
      </c>
      <c r="F171" s="488">
        <v>61.6866145211896</v>
      </c>
      <c r="G171" s="455">
        <v>264748</v>
      </c>
      <c r="H171" s="455">
        <v>8892832</v>
      </c>
      <c r="I171" s="488">
        <v>78.7252087695784</v>
      </c>
    </row>
    <row r="172" spans="1:9" ht="12.75">
      <c r="A172" s="452">
        <v>781</v>
      </c>
      <c r="B172" s="453"/>
      <c r="C172" s="454" t="s">
        <v>305</v>
      </c>
      <c r="D172" s="455">
        <v>117</v>
      </c>
      <c r="E172" s="455">
        <v>154486</v>
      </c>
      <c r="F172" s="488">
        <v>-26.221632154046</v>
      </c>
      <c r="G172" s="455">
        <v>430</v>
      </c>
      <c r="H172" s="455">
        <v>315891</v>
      </c>
      <c r="I172" s="488">
        <v>-42.1146086440249</v>
      </c>
    </row>
    <row r="173" spans="1:9" ht="12.75">
      <c r="A173" s="452">
        <v>790</v>
      </c>
      <c r="B173" s="453"/>
      <c r="C173" s="454" t="s">
        <v>306</v>
      </c>
      <c r="D173" s="455">
        <v>5767</v>
      </c>
      <c r="E173" s="455">
        <v>97619</v>
      </c>
      <c r="F173" s="488">
        <v>-44.3829762989973</v>
      </c>
      <c r="G173" s="455">
        <v>60422</v>
      </c>
      <c r="H173" s="455">
        <v>325645</v>
      </c>
      <c r="I173" s="488">
        <v>-25.3388633633221</v>
      </c>
    </row>
    <row r="174" spans="1:12" s="449" customFormat="1" ht="24" customHeight="1">
      <c r="A174" s="450">
        <v>8</v>
      </c>
      <c r="B174" s="451" t="s">
        <v>307</v>
      </c>
      <c r="C174" s="447"/>
      <c r="D174" s="448">
        <v>221596305</v>
      </c>
      <c r="E174" s="448">
        <v>1340942936</v>
      </c>
      <c r="F174" s="487">
        <v>6.28536266378077</v>
      </c>
      <c r="G174" s="448">
        <v>472044250</v>
      </c>
      <c r="H174" s="448">
        <v>2722191502</v>
      </c>
      <c r="I174" s="487">
        <v>7.78681219769503</v>
      </c>
      <c r="K174" s="483"/>
      <c r="L174" s="483"/>
    </row>
    <row r="175" spans="1:9" ht="24" customHeight="1">
      <c r="A175" s="452">
        <v>801</v>
      </c>
      <c r="B175" s="453"/>
      <c r="C175" s="454" t="s">
        <v>892</v>
      </c>
      <c r="D175" s="455">
        <v>128168</v>
      </c>
      <c r="E175" s="455">
        <v>4269834</v>
      </c>
      <c r="F175" s="488">
        <v>95.300887121304</v>
      </c>
      <c r="G175" s="455">
        <v>348833</v>
      </c>
      <c r="H175" s="455">
        <v>13545270</v>
      </c>
      <c r="I175" s="488">
        <v>195.554013628598</v>
      </c>
    </row>
    <row r="176" spans="1:9" ht="12.75">
      <c r="A176" s="452">
        <v>802</v>
      </c>
      <c r="B176" s="453"/>
      <c r="C176" s="454" t="s">
        <v>860</v>
      </c>
      <c r="D176" s="455">
        <v>5213</v>
      </c>
      <c r="E176" s="455">
        <v>296056</v>
      </c>
      <c r="F176" s="488">
        <v>382.978237462886</v>
      </c>
      <c r="G176" s="455">
        <v>10501</v>
      </c>
      <c r="H176" s="455">
        <v>515255</v>
      </c>
      <c r="I176" s="488">
        <v>299.320328908109</v>
      </c>
    </row>
    <row r="177" spans="1:9" ht="12.75">
      <c r="A177" s="452">
        <v>803</v>
      </c>
      <c r="B177" s="453"/>
      <c r="C177" s="454" t="s">
        <v>861</v>
      </c>
      <c r="D177" s="455">
        <v>149465</v>
      </c>
      <c r="E177" s="455">
        <v>3045903</v>
      </c>
      <c r="F177" s="488">
        <v>21.380312649937</v>
      </c>
      <c r="G177" s="455">
        <v>410106</v>
      </c>
      <c r="H177" s="455">
        <v>9999662</v>
      </c>
      <c r="I177" s="488">
        <v>30.4621556286081</v>
      </c>
    </row>
    <row r="178" spans="1:9" ht="12.75">
      <c r="A178" s="452">
        <v>804</v>
      </c>
      <c r="B178" s="453"/>
      <c r="C178" s="454" t="s">
        <v>862</v>
      </c>
      <c r="D178" s="455">
        <v>104274</v>
      </c>
      <c r="E178" s="455">
        <v>4135645</v>
      </c>
      <c r="F178" s="488">
        <v>32.8314575489015</v>
      </c>
      <c r="G178" s="455">
        <v>337262</v>
      </c>
      <c r="H178" s="455">
        <v>12973780</v>
      </c>
      <c r="I178" s="488">
        <v>49.6080362118935</v>
      </c>
    </row>
    <row r="179" spans="1:9" ht="12.75">
      <c r="A179" s="452">
        <v>805</v>
      </c>
      <c r="B179" s="453"/>
      <c r="C179" s="454" t="s">
        <v>863</v>
      </c>
      <c r="D179" s="455">
        <v>5257</v>
      </c>
      <c r="E179" s="455">
        <v>100705</v>
      </c>
      <c r="F179" s="490">
        <v>-29.7518066910349</v>
      </c>
      <c r="G179" s="455">
        <v>5887</v>
      </c>
      <c r="H179" s="455">
        <v>125715</v>
      </c>
      <c r="I179" s="488">
        <v>-43.1621922217902</v>
      </c>
    </row>
    <row r="180" spans="1:9" ht="12.75">
      <c r="A180" s="452">
        <v>806</v>
      </c>
      <c r="B180" s="453"/>
      <c r="C180" s="454" t="s">
        <v>864</v>
      </c>
      <c r="D180" s="455">
        <v>67289</v>
      </c>
      <c r="E180" s="455">
        <v>2236681</v>
      </c>
      <c r="F180" s="488">
        <v>-0.372198765543729</v>
      </c>
      <c r="G180" s="455">
        <v>281593</v>
      </c>
      <c r="H180" s="455">
        <v>8233196</v>
      </c>
      <c r="I180" s="488">
        <v>11.8579664534627</v>
      </c>
    </row>
    <row r="181" spans="1:9" ht="12.75">
      <c r="A181" s="452">
        <v>807</v>
      </c>
      <c r="B181" s="453"/>
      <c r="C181" s="454" t="s">
        <v>308</v>
      </c>
      <c r="D181" s="455">
        <v>4865</v>
      </c>
      <c r="E181" s="455">
        <v>154474</v>
      </c>
      <c r="F181" s="488">
        <v>-63.7171197113792</v>
      </c>
      <c r="G181" s="455">
        <v>19078</v>
      </c>
      <c r="H181" s="455">
        <v>677540</v>
      </c>
      <c r="I181" s="488">
        <v>-27.5079174869469</v>
      </c>
    </row>
    <row r="182" spans="1:9" ht="12.75">
      <c r="A182" s="452">
        <v>808</v>
      </c>
      <c r="B182" s="453"/>
      <c r="C182" s="454" t="s">
        <v>309</v>
      </c>
      <c r="D182" s="455">
        <v>3479</v>
      </c>
      <c r="E182" s="455">
        <v>82047</v>
      </c>
      <c r="F182" s="488">
        <v>-54.2793934902175</v>
      </c>
      <c r="G182" s="455">
        <v>14401</v>
      </c>
      <c r="H182" s="455">
        <v>436187</v>
      </c>
      <c r="I182" s="488">
        <v>22.8342842338258</v>
      </c>
    </row>
    <row r="183" spans="1:9" ht="12.75">
      <c r="A183" s="452">
        <v>809</v>
      </c>
      <c r="B183" s="453"/>
      <c r="C183" s="454" t="s">
        <v>310</v>
      </c>
      <c r="D183" s="455">
        <v>5696355</v>
      </c>
      <c r="E183" s="455">
        <v>31016151</v>
      </c>
      <c r="F183" s="488">
        <v>6.50396596230033</v>
      </c>
      <c r="G183" s="455">
        <v>11925946</v>
      </c>
      <c r="H183" s="455">
        <v>62567373</v>
      </c>
      <c r="I183" s="488">
        <v>0.777717077382775</v>
      </c>
    </row>
    <row r="184" spans="1:9" ht="12.75">
      <c r="A184" s="452">
        <v>810</v>
      </c>
      <c r="B184" s="453"/>
      <c r="C184" s="454" t="s">
        <v>311</v>
      </c>
      <c r="D184" s="455">
        <v>6970</v>
      </c>
      <c r="E184" s="455">
        <v>256362</v>
      </c>
      <c r="F184" s="490">
        <v>131.6621785256</v>
      </c>
      <c r="G184" s="455">
        <v>13314</v>
      </c>
      <c r="H184" s="455">
        <v>551808</v>
      </c>
      <c r="I184" s="488">
        <v>181.415523018314</v>
      </c>
    </row>
    <row r="185" spans="1:9" ht="12.75">
      <c r="A185" s="452">
        <v>811</v>
      </c>
      <c r="B185" s="453"/>
      <c r="C185" s="454" t="s">
        <v>312</v>
      </c>
      <c r="D185" s="455">
        <v>226337</v>
      </c>
      <c r="E185" s="455">
        <v>7010240</v>
      </c>
      <c r="F185" s="488">
        <v>19.1993681459522</v>
      </c>
      <c r="G185" s="455">
        <v>637295</v>
      </c>
      <c r="H185" s="455">
        <v>16578984</v>
      </c>
      <c r="I185" s="488">
        <v>46.1976708349078</v>
      </c>
    </row>
    <row r="186" spans="1:9" ht="12.75">
      <c r="A186" s="452">
        <v>812</v>
      </c>
      <c r="B186" s="453"/>
      <c r="C186" s="454" t="s">
        <v>893</v>
      </c>
      <c r="D186" s="455">
        <v>85101</v>
      </c>
      <c r="E186" s="455">
        <v>1372869</v>
      </c>
      <c r="F186" s="488">
        <v>-21.6323378225411</v>
      </c>
      <c r="G186" s="455">
        <v>187718</v>
      </c>
      <c r="H186" s="455">
        <v>2920426</v>
      </c>
      <c r="I186" s="488">
        <v>-8.19749120223311</v>
      </c>
    </row>
    <row r="187" spans="1:9" ht="12.75">
      <c r="A187" s="452">
        <v>813</v>
      </c>
      <c r="B187" s="453"/>
      <c r="C187" s="454" t="s">
        <v>313</v>
      </c>
      <c r="D187" s="455">
        <v>10216928</v>
      </c>
      <c r="E187" s="455">
        <v>16921037</v>
      </c>
      <c r="F187" s="488">
        <v>-13.1335465743269</v>
      </c>
      <c r="G187" s="455">
        <v>23835855</v>
      </c>
      <c r="H187" s="455">
        <v>37605785</v>
      </c>
      <c r="I187" s="488">
        <v>-8.46691922827577</v>
      </c>
    </row>
    <row r="188" spans="1:9" ht="12.75">
      <c r="A188" s="452">
        <v>814</v>
      </c>
      <c r="B188" s="453"/>
      <c r="C188" s="454" t="s">
        <v>314</v>
      </c>
      <c r="D188" s="455">
        <v>959894</v>
      </c>
      <c r="E188" s="455">
        <v>2655550</v>
      </c>
      <c r="F188" s="488">
        <v>11.7414463964641</v>
      </c>
      <c r="G188" s="455">
        <v>1925945</v>
      </c>
      <c r="H188" s="455">
        <v>5576765</v>
      </c>
      <c r="I188" s="488">
        <v>30.141955688729</v>
      </c>
    </row>
    <row r="189" spans="1:9" ht="12.75">
      <c r="A189" s="452">
        <v>815</v>
      </c>
      <c r="B189" s="453"/>
      <c r="C189" s="454" t="s">
        <v>501</v>
      </c>
      <c r="D189" s="455">
        <v>17867108</v>
      </c>
      <c r="E189" s="455">
        <v>16486024</v>
      </c>
      <c r="F189" s="488">
        <v>25.7238414182812</v>
      </c>
      <c r="G189" s="455">
        <v>34230374</v>
      </c>
      <c r="H189" s="455">
        <v>32624508</v>
      </c>
      <c r="I189" s="488">
        <v>7.38284396189917</v>
      </c>
    </row>
    <row r="190" spans="1:9" ht="12.75">
      <c r="A190" s="452">
        <v>816</v>
      </c>
      <c r="B190" s="453"/>
      <c r="C190" s="454" t="s">
        <v>315</v>
      </c>
      <c r="D190" s="455">
        <v>4239583</v>
      </c>
      <c r="E190" s="455">
        <v>22814465</v>
      </c>
      <c r="F190" s="488">
        <v>5.63539501665203</v>
      </c>
      <c r="G190" s="455">
        <v>8451844</v>
      </c>
      <c r="H190" s="455">
        <v>47031984</v>
      </c>
      <c r="I190" s="488">
        <v>2.32552634613418</v>
      </c>
    </row>
    <row r="191" spans="1:9" ht="12.75">
      <c r="A191" s="452">
        <v>817</v>
      </c>
      <c r="B191" s="453"/>
      <c r="C191" s="454" t="s">
        <v>316</v>
      </c>
      <c r="D191" s="455">
        <v>1176877</v>
      </c>
      <c r="E191" s="455">
        <v>1326414</v>
      </c>
      <c r="F191" s="488">
        <v>-2.10287650951432</v>
      </c>
      <c r="G191" s="455">
        <v>2234147</v>
      </c>
      <c r="H191" s="455">
        <v>2680758</v>
      </c>
      <c r="I191" s="488">
        <v>10.3151281166014</v>
      </c>
    </row>
    <row r="192" spans="1:9" ht="12.75">
      <c r="A192" s="452">
        <v>818</v>
      </c>
      <c r="B192" s="453"/>
      <c r="C192" s="454" t="s">
        <v>317</v>
      </c>
      <c r="D192" s="455">
        <v>4066746</v>
      </c>
      <c r="E192" s="455">
        <v>6596787</v>
      </c>
      <c r="F192" s="488">
        <v>4.55599592603593</v>
      </c>
      <c r="G192" s="455">
        <v>8128443</v>
      </c>
      <c r="H192" s="455">
        <v>13027076</v>
      </c>
      <c r="I192" s="488">
        <v>19.8467200029145</v>
      </c>
    </row>
    <row r="193" spans="1:9" ht="12.75">
      <c r="A193" s="452">
        <v>819</v>
      </c>
      <c r="B193" s="453"/>
      <c r="C193" s="454" t="s">
        <v>318</v>
      </c>
      <c r="D193" s="455">
        <v>11963256</v>
      </c>
      <c r="E193" s="455">
        <v>21909647</v>
      </c>
      <c r="F193" s="488">
        <v>-29.9688978266196</v>
      </c>
      <c r="G193" s="455">
        <v>31006117</v>
      </c>
      <c r="H193" s="455">
        <v>48641019</v>
      </c>
      <c r="I193" s="488">
        <v>-20.65838880007</v>
      </c>
    </row>
    <row r="194" spans="1:9" ht="12.75">
      <c r="A194" s="452">
        <v>820</v>
      </c>
      <c r="B194" s="453"/>
      <c r="C194" s="454" t="s">
        <v>865</v>
      </c>
      <c r="D194" s="455">
        <v>820572</v>
      </c>
      <c r="E194" s="455">
        <v>10329053</v>
      </c>
      <c r="F194" s="488">
        <v>13.6086742950942</v>
      </c>
      <c r="G194" s="455">
        <v>1919024</v>
      </c>
      <c r="H194" s="455">
        <v>22520530</v>
      </c>
      <c r="I194" s="488">
        <v>18.093334642887</v>
      </c>
    </row>
    <row r="195" spans="1:9" ht="12.75">
      <c r="A195" s="452">
        <v>823</v>
      </c>
      <c r="B195" s="453"/>
      <c r="C195" s="454" t="s">
        <v>319</v>
      </c>
      <c r="D195" s="455">
        <v>88993</v>
      </c>
      <c r="E195" s="455">
        <v>1282211</v>
      </c>
      <c r="F195" s="488">
        <v>33.1706536855301</v>
      </c>
      <c r="G195" s="455">
        <v>171754</v>
      </c>
      <c r="H195" s="455">
        <v>2273106</v>
      </c>
      <c r="I195" s="488">
        <v>1.61935157091364</v>
      </c>
    </row>
    <row r="196" spans="1:9" ht="12.75">
      <c r="A196" s="452">
        <v>829</v>
      </c>
      <c r="B196" s="453"/>
      <c r="C196" s="454" t="s">
        <v>320</v>
      </c>
      <c r="D196" s="455">
        <v>16629137</v>
      </c>
      <c r="E196" s="455">
        <v>60653474</v>
      </c>
      <c r="F196" s="488">
        <v>-10.8150674231821</v>
      </c>
      <c r="G196" s="455">
        <v>35272915</v>
      </c>
      <c r="H196" s="455">
        <v>128963194</v>
      </c>
      <c r="I196" s="488">
        <v>-4.93858153227207</v>
      </c>
    </row>
    <row r="197" spans="1:9" ht="12.75">
      <c r="A197" s="452">
        <v>831</v>
      </c>
      <c r="B197" s="453"/>
      <c r="C197" s="454" t="s">
        <v>321</v>
      </c>
      <c r="D197" s="468">
        <v>577595</v>
      </c>
      <c r="E197" s="468">
        <v>1067814</v>
      </c>
      <c r="F197" s="488">
        <v>-40.8617741013633</v>
      </c>
      <c r="G197" s="455">
        <v>1507042</v>
      </c>
      <c r="H197" s="455">
        <v>2800603</v>
      </c>
      <c r="I197" s="488">
        <v>-42.4968369803706</v>
      </c>
    </row>
    <row r="198" spans="1:9" ht="12.75">
      <c r="A198" s="452">
        <v>832</v>
      </c>
      <c r="B198" s="453"/>
      <c r="C198" s="454" t="s">
        <v>322</v>
      </c>
      <c r="D198" s="455">
        <v>31245751</v>
      </c>
      <c r="E198" s="455">
        <v>96260375</v>
      </c>
      <c r="F198" s="488">
        <v>7.84102954284869</v>
      </c>
      <c r="G198" s="455">
        <v>64032643</v>
      </c>
      <c r="H198" s="455">
        <v>193034428</v>
      </c>
      <c r="I198" s="488">
        <v>6.20245230983549</v>
      </c>
    </row>
    <row r="199" spans="1:9" ht="12.75">
      <c r="A199" s="452">
        <v>833</v>
      </c>
      <c r="B199" s="453"/>
      <c r="C199" s="454" t="s">
        <v>323</v>
      </c>
      <c r="D199" s="468">
        <v>173956</v>
      </c>
      <c r="E199" s="468">
        <v>1568879</v>
      </c>
      <c r="F199" s="488">
        <v>-4.15524260551679</v>
      </c>
      <c r="G199" s="455">
        <v>334818</v>
      </c>
      <c r="H199" s="455">
        <v>3208263</v>
      </c>
      <c r="I199" s="488">
        <v>-5.57316920265905</v>
      </c>
    </row>
    <row r="200" spans="1:9" ht="12.75">
      <c r="A200" s="452">
        <v>834</v>
      </c>
      <c r="B200" s="453"/>
      <c r="C200" s="454" t="s">
        <v>324</v>
      </c>
      <c r="D200" s="455">
        <v>97806</v>
      </c>
      <c r="E200" s="455">
        <v>8733531</v>
      </c>
      <c r="F200" s="488">
        <v>63.2187059354509</v>
      </c>
      <c r="G200" s="455">
        <v>179998</v>
      </c>
      <c r="H200" s="455">
        <v>16100578</v>
      </c>
      <c r="I200" s="488">
        <v>47.7231767049831</v>
      </c>
    </row>
    <row r="201" spans="1:9" ht="12.75">
      <c r="A201" s="452">
        <v>835</v>
      </c>
      <c r="B201" s="453"/>
      <c r="C201" s="454" t="s">
        <v>500</v>
      </c>
      <c r="D201" s="455">
        <v>159940</v>
      </c>
      <c r="E201" s="455">
        <v>948338</v>
      </c>
      <c r="F201" s="488">
        <v>-16.547531153724</v>
      </c>
      <c r="G201" s="455">
        <v>392236</v>
      </c>
      <c r="H201" s="455">
        <v>2115115</v>
      </c>
      <c r="I201" s="488">
        <v>2.30935700009481</v>
      </c>
    </row>
    <row r="202" spans="1:9" ht="12.75">
      <c r="A202" s="452">
        <v>839</v>
      </c>
      <c r="B202" s="453"/>
      <c r="C202" s="454" t="s">
        <v>325</v>
      </c>
      <c r="D202" s="455">
        <v>5835883</v>
      </c>
      <c r="E202" s="455">
        <v>13373108</v>
      </c>
      <c r="F202" s="488">
        <v>-13.5166281419004</v>
      </c>
      <c r="G202" s="455">
        <v>12438854</v>
      </c>
      <c r="H202" s="455">
        <v>26576221</v>
      </c>
      <c r="I202" s="488">
        <v>-6.87207319732504</v>
      </c>
    </row>
    <row r="203" spans="1:9" ht="12.75">
      <c r="A203" s="452">
        <v>841</v>
      </c>
      <c r="B203" s="453"/>
      <c r="C203" s="454" t="s">
        <v>866</v>
      </c>
      <c r="D203" s="455">
        <v>388375</v>
      </c>
      <c r="E203" s="455">
        <v>6061233</v>
      </c>
      <c r="F203" s="488">
        <v>120.469161874742</v>
      </c>
      <c r="G203" s="455">
        <v>720431</v>
      </c>
      <c r="H203" s="455">
        <v>11467055</v>
      </c>
      <c r="I203" s="488">
        <v>142.270648418952</v>
      </c>
    </row>
    <row r="204" spans="1:9" ht="12.75">
      <c r="A204" s="452">
        <v>842</v>
      </c>
      <c r="B204" s="453"/>
      <c r="C204" s="454" t="s">
        <v>326</v>
      </c>
      <c r="D204" s="455">
        <v>1612904</v>
      </c>
      <c r="E204" s="455">
        <v>17938554</v>
      </c>
      <c r="F204" s="488">
        <v>-30.9226581008993</v>
      </c>
      <c r="G204" s="455">
        <v>4030419</v>
      </c>
      <c r="H204" s="455">
        <v>48626901</v>
      </c>
      <c r="I204" s="488">
        <v>-3.29707395445254</v>
      </c>
    </row>
    <row r="205" spans="1:9" ht="12.75">
      <c r="A205" s="452">
        <v>843</v>
      </c>
      <c r="B205" s="453"/>
      <c r="C205" s="454" t="s">
        <v>327</v>
      </c>
      <c r="D205" s="455">
        <v>514496</v>
      </c>
      <c r="E205" s="455">
        <v>4670591</v>
      </c>
      <c r="F205" s="488">
        <v>-7.8730742336631</v>
      </c>
      <c r="G205" s="455">
        <v>978416</v>
      </c>
      <c r="H205" s="455">
        <v>8851097</v>
      </c>
      <c r="I205" s="488">
        <v>-7.1833880324195</v>
      </c>
    </row>
    <row r="207" spans="1:9" ht="16.5">
      <c r="A207" s="613" t="s">
        <v>67</v>
      </c>
      <c r="B207" s="613"/>
      <c r="C207" s="613"/>
      <c r="D207" s="613"/>
      <c r="E207" s="613"/>
      <c r="F207" s="613"/>
      <c r="G207" s="613"/>
      <c r="H207" s="613"/>
      <c r="I207" s="613"/>
    </row>
    <row r="208" spans="3:9" ht="12.75">
      <c r="C208" s="460"/>
      <c r="D208" s="437"/>
      <c r="E208" s="437"/>
      <c r="F208" s="438"/>
      <c r="G208" s="461"/>
      <c r="H208" s="461"/>
      <c r="I208" s="471"/>
    </row>
    <row r="209" spans="1:9" ht="18" customHeight="1">
      <c r="A209" s="616" t="s">
        <v>1059</v>
      </c>
      <c r="B209" s="628" t="s">
        <v>722</v>
      </c>
      <c r="C209" s="629"/>
      <c r="D209" s="614" t="s">
        <v>1174</v>
      </c>
      <c r="E209" s="615"/>
      <c r="F209" s="615"/>
      <c r="G209" s="622" t="s">
        <v>1194</v>
      </c>
      <c r="H209" s="615"/>
      <c r="I209" s="615"/>
    </row>
    <row r="210" spans="1:9" ht="16.5" customHeight="1">
      <c r="A210" s="617"/>
      <c r="B210" s="630"/>
      <c r="C210" s="631"/>
      <c r="D210" s="440" t="s">
        <v>473</v>
      </c>
      <c r="E210" s="623" t="s">
        <v>474</v>
      </c>
      <c r="F210" s="624"/>
      <c r="G210" s="441" t="s">
        <v>473</v>
      </c>
      <c r="H210" s="623" t="s">
        <v>474</v>
      </c>
      <c r="I210" s="624"/>
    </row>
    <row r="211" spans="1:9" ht="15" customHeight="1">
      <c r="A211" s="617"/>
      <c r="B211" s="630"/>
      <c r="C211" s="631"/>
      <c r="D211" s="625" t="s">
        <v>111</v>
      </c>
      <c r="E211" s="634" t="s">
        <v>107</v>
      </c>
      <c r="F211" s="619" t="s">
        <v>1201</v>
      </c>
      <c r="G211" s="634" t="s">
        <v>111</v>
      </c>
      <c r="H211" s="634" t="s">
        <v>107</v>
      </c>
      <c r="I211" s="619" t="s">
        <v>1202</v>
      </c>
    </row>
    <row r="212" spans="1:9" ht="12.75">
      <c r="A212" s="617"/>
      <c r="B212" s="630"/>
      <c r="C212" s="631"/>
      <c r="D212" s="626"/>
      <c r="E212" s="635"/>
      <c r="F212" s="620"/>
      <c r="G212" s="635"/>
      <c r="H212" s="635"/>
      <c r="I212" s="620"/>
    </row>
    <row r="213" spans="1:9" ht="18.75" customHeight="1">
      <c r="A213" s="617"/>
      <c r="B213" s="630"/>
      <c r="C213" s="631"/>
      <c r="D213" s="626"/>
      <c r="E213" s="635"/>
      <c r="F213" s="620"/>
      <c r="G213" s="635"/>
      <c r="H213" s="635"/>
      <c r="I213" s="620"/>
    </row>
    <row r="214" spans="1:9" ht="27.75" customHeight="1">
      <c r="A214" s="618"/>
      <c r="B214" s="632"/>
      <c r="C214" s="633"/>
      <c r="D214" s="627"/>
      <c r="E214" s="636"/>
      <c r="F214" s="621"/>
      <c r="G214" s="636"/>
      <c r="H214" s="636"/>
      <c r="I214" s="621"/>
    </row>
    <row r="215" spans="1:9" ht="12.75">
      <c r="A215" s="472"/>
      <c r="B215" s="473"/>
      <c r="C215" s="444"/>
      <c r="D215" s="464"/>
      <c r="E215" s="464"/>
      <c r="G215" s="464"/>
      <c r="H215" s="464"/>
      <c r="I215" s="466"/>
    </row>
    <row r="216" spans="1:9" ht="12.75">
      <c r="A216" s="452"/>
      <c r="B216" s="474" t="s">
        <v>292</v>
      </c>
      <c r="C216" s="475"/>
      <c r="D216" s="464"/>
      <c r="E216" s="464"/>
      <c r="G216" s="464"/>
      <c r="H216" s="464"/>
      <c r="I216" s="466"/>
    </row>
    <row r="217" spans="1:9" ht="12.75">
      <c r="A217" s="452"/>
      <c r="B217" s="456"/>
      <c r="C217" s="454"/>
      <c r="D217" s="464"/>
      <c r="E217" s="464"/>
      <c r="G217" s="464"/>
      <c r="H217" s="464"/>
      <c r="I217" s="466"/>
    </row>
    <row r="218" spans="1:9" ht="12.75">
      <c r="A218" s="452">
        <v>844</v>
      </c>
      <c r="B218" s="453"/>
      <c r="C218" s="454" t="s">
        <v>867</v>
      </c>
      <c r="D218" s="455">
        <v>5205842</v>
      </c>
      <c r="E218" s="455">
        <v>17274284</v>
      </c>
      <c r="F218" s="488">
        <v>-9.33656386712615</v>
      </c>
      <c r="G218" s="455">
        <v>10726549</v>
      </c>
      <c r="H218" s="455">
        <v>36072757</v>
      </c>
      <c r="I218" s="488">
        <v>-5.28109317482831</v>
      </c>
    </row>
    <row r="219" spans="1:9" ht="12.75">
      <c r="A219" s="452">
        <v>845</v>
      </c>
      <c r="B219" s="456"/>
      <c r="C219" s="454" t="s">
        <v>837</v>
      </c>
      <c r="D219" s="455">
        <v>1139619</v>
      </c>
      <c r="E219" s="455">
        <v>5625387</v>
      </c>
      <c r="F219" s="488">
        <v>-59.1511117539981</v>
      </c>
      <c r="G219" s="455">
        <v>2606554</v>
      </c>
      <c r="H219" s="455">
        <v>13394759</v>
      </c>
      <c r="I219" s="488">
        <v>-34.7081110022054</v>
      </c>
    </row>
    <row r="220" spans="1:9" ht="12.75">
      <c r="A220" s="452">
        <v>846</v>
      </c>
      <c r="B220" s="456"/>
      <c r="C220" s="454" t="s">
        <v>328</v>
      </c>
      <c r="D220" s="468">
        <v>889775</v>
      </c>
      <c r="E220" s="468">
        <v>6131518</v>
      </c>
      <c r="F220" s="488">
        <v>-9.96794301397927</v>
      </c>
      <c r="G220" s="455">
        <v>1941008</v>
      </c>
      <c r="H220" s="455">
        <v>12456385</v>
      </c>
      <c r="I220" s="488">
        <v>-6.93907761067938</v>
      </c>
    </row>
    <row r="221" spans="1:9" ht="12.75">
      <c r="A221" s="452">
        <v>847</v>
      </c>
      <c r="B221" s="456"/>
      <c r="C221" s="454" t="s">
        <v>868</v>
      </c>
      <c r="D221" s="455">
        <v>73750</v>
      </c>
      <c r="E221" s="455">
        <v>1214158</v>
      </c>
      <c r="F221" s="488">
        <v>61.6797054456599</v>
      </c>
      <c r="G221" s="455">
        <v>153483</v>
      </c>
      <c r="H221" s="455">
        <v>2203453</v>
      </c>
      <c r="I221" s="488">
        <v>28.9670882549359</v>
      </c>
    </row>
    <row r="222" spans="1:9" ht="12.75">
      <c r="A222" s="452">
        <v>848</v>
      </c>
      <c r="B222" s="456"/>
      <c r="C222" s="454" t="s">
        <v>869</v>
      </c>
      <c r="D222" s="468">
        <v>332958</v>
      </c>
      <c r="E222" s="468">
        <v>3262609</v>
      </c>
      <c r="F222" s="488">
        <v>4.43794416653942</v>
      </c>
      <c r="G222" s="455">
        <v>624668</v>
      </c>
      <c r="H222" s="455">
        <v>5818746</v>
      </c>
      <c r="I222" s="488">
        <v>-11.6870632063807</v>
      </c>
    </row>
    <row r="223" spans="1:9" ht="12.75">
      <c r="A223" s="452">
        <v>849</v>
      </c>
      <c r="B223" s="456"/>
      <c r="C223" s="454" t="s">
        <v>329</v>
      </c>
      <c r="D223" s="455">
        <v>1039676</v>
      </c>
      <c r="E223" s="455">
        <v>8146183</v>
      </c>
      <c r="F223" s="488">
        <v>-23.7114206288825</v>
      </c>
      <c r="G223" s="455">
        <v>2226483</v>
      </c>
      <c r="H223" s="455">
        <v>16260877</v>
      </c>
      <c r="I223" s="488">
        <v>-1.64448091077379</v>
      </c>
    </row>
    <row r="224" spans="1:9" ht="12.75">
      <c r="A224" s="452">
        <v>850</v>
      </c>
      <c r="B224" s="456"/>
      <c r="C224" s="454" t="s">
        <v>330</v>
      </c>
      <c r="D224" s="455">
        <v>359156</v>
      </c>
      <c r="E224" s="455">
        <v>1836887</v>
      </c>
      <c r="F224" s="488">
        <v>388.310400561445</v>
      </c>
      <c r="G224" s="455">
        <v>478147</v>
      </c>
      <c r="H224" s="455">
        <v>2316014</v>
      </c>
      <c r="I224" s="488">
        <v>329.12193585444</v>
      </c>
    </row>
    <row r="225" spans="1:9" ht="12.75">
      <c r="A225" s="452">
        <v>851</v>
      </c>
      <c r="B225" s="456"/>
      <c r="C225" s="454" t="s">
        <v>882</v>
      </c>
      <c r="D225" s="455">
        <v>405668</v>
      </c>
      <c r="E225" s="455">
        <v>2899556</v>
      </c>
      <c r="F225" s="488">
        <v>-9.84262018808465</v>
      </c>
      <c r="G225" s="455">
        <v>712117</v>
      </c>
      <c r="H225" s="455">
        <v>8101074</v>
      </c>
      <c r="I225" s="488">
        <v>-1.25310264890612</v>
      </c>
    </row>
    <row r="226" spans="1:9" ht="12.75">
      <c r="A226" s="452">
        <v>852</v>
      </c>
      <c r="B226" s="456"/>
      <c r="C226" s="454" t="s">
        <v>331</v>
      </c>
      <c r="D226" s="455">
        <v>1743450</v>
      </c>
      <c r="E226" s="455">
        <v>14177687</v>
      </c>
      <c r="F226" s="488">
        <v>9.55996307118703</v>
      </c>
      <c r="G226" s="455">
        <v>3562146</v>
      </c>
      <c r="H226" s="455">
        <v>30254613</v>
      </c>
      <c r="I226" s="488">
        <v>19.3921164678976</v>
      </c>
    </row>
    <row r="227" spans="1:9" ht="12.75">
      <c r="A227" s="452">
        <v>853</v>
      </c>
      <c r="B227" s="456"/>
      <c r="C227" s="454" t="s">
        <v>720</v>
      </c>
      <c r="D227" s="455">
        <v>306589</v>
      </c>
      <c r="E227" s="455">
        <v>21889043</v>
      </c>
      <c r="F227" s="488">
        <v>-18.1062164289554</v>
      </c>
      <c r="G227" s="455">
        <v>773666</v>
      </c>
      <c r="H227" s="455">
        <v>49720125</v>
      </c>
      <c r="I227" s="488">
        <v>-11.3115532750624</v>
      </c>
    </row>
    <row r="228" spans="1:9" ht="12.75">
      <c r="A228" s="452">
        <v>854</v>
      </c>
      <c r="B228" s="456"/>
      <c r="C228" s="454" t="s">
        <v>537</v>
      </c>
      <c r="D228" s="455">
        <v>78641</v>
      </c>
      <c r="E228" s="455">
        <v>1627198</v>
      </c>
      <c r="F228" s="488">
        <v>-7.45417918376215</v>
      </c>
      <c r="G228" s="455">
        <v>190725</v>
      </c>
      <c r="H228" s="455">
        <v>3651067</v>
      </c>
      <c r="I228" s="488">
        <v>-33.729045893654</v>
      </c>
    </row>
    <row r="229" spans="1:9" ht="12.75">
      <c r="A229" s="452">
        <v>859</v>
      </c>
      <c r="B229" s="456"/>
      <c r="C229" s="454" t="s">
        <v>332</v>
      </c>
      <c r="D229" s="468">
        <v>3656931</v>
      </c>
      <c r="E229" s="468">
        <v>33721455</v>
      </c>
      <c r="F229" s="488">
        <v>4.50237354565283</v>
      </c>
      <c r="G229" s="455">
        <v>6616004</v>
      </c>
      <c r="H229" s="455">
        <v>71448843</v>
      </c>
      <c r="I229" s="488">
        <v>22.804016363088</v>
      </c>
    </row>
    <row r="230" spans="1:9" ht="12.75">
      <c r="A230" s="452">
        <v>860</v>
      </c>
      <c r="B230" s="456"/>
      <c r="C230" s="454" t="s">
        <v>850</v>
      </c>
      <c r="D230" s="455">
        <v>216179</v>
      </c>
      <c r="E230" s="455">
        <v>1038457</v>
      </c>
      <c r="F230" s="488">
        <v>-46.6683682823628</v>
      </c>
      <c r="G230" s="455">
        <v>400212</v>
      </c>
      <c r="H230" s="455">
        <v>2498155</v>
      </c>
      <c r="I230" s="488">
        <v>-37.5788960795582</v>
      </c>
    </row>
    <row r="231" spans="1:9" ht="12.75">
      <c r="A231" s="452">
        <v>861</v>
      </c>
      <c r="B231" s="456"/>
      <c r="C231" s="454" t="s">
        <v>875</v>
      </c>
      <c r="D231" s="468">
        <v>3674111</v>
      </c>
      <c r="E231" s="468">
        <v>78567730</v>
      </c>
      <c r="F231" s="488">
        <v>15.6993879595029</v>
      </c>
      <c r="G231" s="455">
        <v>7783286</v>
      </c>
      <c r="H231" s="455">
        <v>152515692</v>
      </c>
      <c r="I231" s="488">
        <v>16.463480565902</v>
      </c>
    </row>
    <row r="232" spans="1:9" ht="12.75">
      <c r="A232" s="452">
        <v>862</v>
      </c>
      <c r="B232" s="456"/>
      <c r="C232" s="454" t="s">
        <v>333</v>
      </c>
      <c r="D232" s="455">
        <v>2143982</v>
      </c>
      <c r="E232" s="455">
        <v>12021004</v>
      </c>
      <c r="F232" s="488">
        <v>3.01441978589187</v>
      </c>
      <c r="G232" s="455">
        <v>5998799</v>
      </c>
      <c r="H232" s="455">
        <v>30437954</v>
      </c>
      <c r="I232" s="488">
        <v>22.6884391748108</v>
      </c>
    </row>
    <row r="233" spans="1:9" ht="12.75">
      <c r="A233" s="452">
        <v>863</v>
      </c>
      <c r="B233" s="456"/>
      <c r="C233" s="454" t="s">
        <v>499</v>
      </c>
      <c r="D233" s="455">
        <v>544499</v>
      </c>
      <c r="E233" s="455">
        <v>71405660</v>
      </c>
      <c r="F233" s="488">
        <v>41.6713445257125</v>
      </c>
      <c r="G233" s="455">
        <v>1150766</v>
      </c>
      <c r="H233" s="455">
        <v>139896597</v>
      </c>
      <c r="I233" s="488">
        <v>36.9595005115302</v>
      </c>
    </row>
    <row r="234" spans="1:9" ht="12.75">
      <c r="A234" s="452">
        <v>864</v>
      </c>
      <c r="B234" s="456"/>
      <c r="C234" s="454" t="s">
        <v>876</v>
      </c>
      <c r="D234" s="455">
        <v>1709539</v>
      </c>
      <c r="E234" s="455">
        <v>53720343</v>
      </c>
      <c r="F234" s="488">
        <v>48.3181377236105</v>
      </c>
      <c r="G234" s="455">
        <v>3304262</v>
      </c>
      <c r="H234" s="455">
        <v>103315772</v>
      </c>
      <c r="I234" s="488">
        <v>47.3398765925269</v>
      </c>
    </row>
    <row r="235" spans="1:9" ht="12.75">
      <c r="A235" s="452">
        <v>865</v>
      </c>
      <c r="B235" s="456"/>
      <c r="C235" s="454" t="s">
        <v>334</v>
      </c>
      <c r="D235" s="455">
        <v>394103</v>
      </c>
      <c r="E235" s="455">
        <v>48944483</v>
      </c>
      <c r="F235" s="488">
        <v>13.1256126835341</v>
      </c>
      <c r="G235" s="455">
        <v>802216</v>
      </c>
      <c r="H235" s="455">
        <v>91969452</v>
      </c>
      <c r="I235" s="488">
        <v>5.38085023179056</v>
      </c>
    </row>
    <row r="236" spans="1:9" ht="12.75">
      <c r="A236" s="452">
        <v>869</v>
      </c>
      <c r="B236" s="456"/>
      <c r="C236" s="454" t="s">
        <v>335</v>
      </c>
      <c r="D236" s="455">
        <v>4964553</v>
      </c>
      <c r="E236" s="455">
        <v>70491083</v>
      </c>
      <c r="F236" s="488">
        <v>3.00645790446904</v>
      </c>
      <c r="G236" s="455">
        <v>9577580</v>
      </c>
      <c r="H236" s="455">
        <v>137327549</v>
      </c>
      <c r="I236" s="488">
        <v>3.80804926998009</v>
      </c>
    </row>
    <row r="237" spans="1:9" ht="12.75">
      <c r="A237" s="452">
        <v>871</v>
      </c>
      <c r="B237" s="456"/>
      <c r="C237" s="454" t="s">
        <v>498</v>
      </c>
      <c r="D237" s="455">
        <v>461554</v>
      </c>
      <c r="E237" s="455">
        <v>28520271</v>
      </c>
      <c r="F237" s="488">
        <v>10.6480726390711</v>
      </c>
      <c r="G237" s="455">
        <v>1364727</v>
      </c>
      <c r="H237" s="455">
        <v>56621093</v>
      </c>
      <c r="I237" s="488">
        <v>1.25163524850807</v>
      </c>
    </row>
    <row r="238" spans="1:9" ht="12.75">
      <c r="A238" s="452">
        <v>872</v>
      </c>
      <c r="B238" s="456"/>
      <c r="C238" s="454" t="s">
        <v>839</v>
      </c>
      <c r="D238" s="455">
        <v>467543</v>
      </c>
      <c r="E238" s="455">
        <v>22765815</v>
      </c>
      <c r="F238" s="488">
        <v>-9.46766866774463</v>
      </c>
      <c r="G238" s="455">
        <v>1040140</v>
      </c>
      <c r="H238" s="455">
        <v>49339746</v>
      </c>
      <c r="I238" s="488">
        <v>-3.84332453886947</v>
      </c>
    </row>
    <row r="239" spans="1:9" ht="12.75">
      <c r="A239" s="452">
        <v>873</v>
      </c>
      <c r="B239" s="456"/>
      <c r="C239" s="454" t="s">
        <v>497</v>
      </c>
      <c r="D239" s="455">
        <v>595598</v>
      </c>
      <c r="E239" s="455">
        <v>27601597</v>
      </c>
      <c r="F239" s="488">
        <v>11.6016551185179</v>
      </c>
      <c r="G239" s="455">
        <v>1134115</v>
      </c>
      <c r="H239" s="455">
        <v>55322137</v>
      </c>
      <c r="I239" s="488">
        <v>8.72451224042928</v>
      </c>
    </row>
    <row r="240" spans="1:9" ht="12.75">
      <c r="A240" s="452">
        <v>874</v>
      </c>
      <c r="B240" s="456"/>
      <c r="C240" s="454" t="s">
        <v>336</v>
      </c>
      <c r="D240" s="455">
        <v>49102</v>
      </c>
      <c r="E240" s="455">
        <v>2197239</v>
      </c>
      <c r="F240" s="488">
        <v>53.1937100498645</v>
      </c>
      <c r="G240" s="455">
        <v>124647</v>
      </c>
      <c r="H240" s="455">
        <v>4256093</v>
      </c>
      <c r="I240" s="488">
        <v>36.164692972283</v>
      </c>
    </row>
    <row r="241" spans="1:9" ht="12.75">
      <c r="A241" s="452">
        <v>875</v>
      </c>
      <c r="B241" s="456"/>
      <c r="C241" s="454" t="s">
        <v>841</v>
      </c>
      <c r="D241" s="468">
        <v>43254572</v>
      </c>
      <c r="E241" s="468">
        <v>82348237</v>
      </c>
      <c r="F241" s="488">
        <v>3.87981437270001</v>
      </c>
      <c r="G241" s="455">
        <v>97303207</v>
      </c>
      <c r="H241" s="455">
        <v>182470138</v>
      </c>
      <c r="I241" s="488">
        <v>10.7560431102716</v>
      </c>
    </row>
    <row r="242" spans="1:9" ht="12.75">
      <c r="A242" s="452">
        <v>876</v>
      </c>
      <c r="B242" s="456"/>
      <c r="C242" s="454" t="s">
        <v>337</v>
      </c>
      <c r="D242" s="455">
        <v>20910</v>
      </c>
      <c r="E242" s="455">
        <v>315692</v>
      </c>
      <c r="F242" s="488">
        <v>-1.72308056296637</v>
      </c>
      <c r="G242" s="455">
        <v>39480</v>
      </c>
      <c r="H242" s="455">
        <v>570510</v>
      </c>
      <c r="I242" s="488">
        <v>-32.2992687737186</v>
      </c>
    </row>
    <row r="243" spans="1:9" ht="12.75">
      <c r="A243" s="452">
        <v>877</v>
      </c>
      <c r="B243" s="456"/>
      <c r="C243" s="454" t="s">
        <v>338</v>
      </c>
      <c r="D243" s="468">
        <v>1028772</v>
      </c>
      <c r="E243" s="468">
        <v>14134589</v>
      </c>
      <c r="F243" s="488">
        <v>9.79301376099505</v>
      </c>
      <c r="G243" s="455">
        <v>2738186</v>
      </c>
      <c r="H243" s="455">
        <v>33636076</v>
      </c>
      <c r="I243" s="488">
        <v>17.4358828795831</v>
      </c>
    </row>
    <row r="244" spans="1:9" ht="12.75">
      <c r="A244" s="452">
        <v>878</v>
      </c>
      <c r="B244" s="456"/>
      <c r="C244" s="454" t="s">
        <v>339</v>
      </c>
      <c r="D244" s="455">
        <v>11030</v>
      </c>
      <c r="E244" s="455">
        <v>176674</v>
      </c>
      <c r="F244" s="488">
        <v>-59.7848502920409</v>
      </c>
      <c r="G244" s="455">
        <v>14523</v>
      </c>
      <c r="H244" s="455">
        <v>370184</v>
      </c>
      <c r="I244" s="488">
        <v>-45.3539231880913</v>
      </c>
    </row>
    <row r="245" spans="1:9" ht="12.75">
      <c r="A245" s="452">
        <v>881</v>
      </c>
      <c r="B245" s="456"/>
      <c r="C245" s="454" t="s">
        <v>340</v>
      </c>
      <c r="D245" s="455">
        <v>1400788</v>
      </c>
      <c r="E245" s="455">
        <v>3461141</v>
      </c>
      <c r="F245" s="488">
        <v>-74.2220934248311</v>
      </c>
      <c r="G245" s="455">
        <v>1895126</v>
      </c>
      <c r="H245" s="455">
        <v>8133337</v>
      </c>
      <c r="I245" s="488">
        <v>-44.9877778228697</v>
      </c>
    </row>
    <row r="246" spans="1:9" ht="12.75">
      <c r="A246" s="452">
        <v>882</v>
      </c>
      <c r="B246" s="456"/>
      <c r="C246" s="454" t="s">
        <v>341</v>
      </c>
      <c r="D246" s="455">
        <v>4210</v>
      </c>
      <c r="E246" s="455">
        <v>36243</v>
      </c>
      <c r="F246" s="488">
        <v>0.899220489977722</v>
      </c>
      <c r="G246" s="455">
        <v>5815</v>
      </c>
      <c r="H246" s="455">
        <v>51101</v>
      </c>
      <c r="I246" s="488">
        <v>-26.8030309541203</v>
      </c>
    </row>
    <row r="247" spans="1:9" ht="12.75">
      <c r="A247" s="452">
        <v>883</v>
      </c>
      <c r="B247" s="456"/>
      <c r="C247" s="454" t="s">
        <v>342</v>
      </c>
      <c r="D247" s="455">
        <v>19687</v>
      </c>
      <c r="E247" s="455">
        <v>131004420</v>
      </c>
      <c r="F247" s="488">
        <v>9.95123650933354</v>
      </c>
      <c r="G247" s="455">
        <v>35109</v>
      </c>
      <c r="H247" s="455">
        <v>249832687</v>
      </c>
      <c r="I247" s="488">
        <v>0.960653543291457</v>
      </c>
    </row>
    <row r="248" spans="1:9" ht="12.75">
      <c r="A248" s="452">
        <v>884</v>
      </c>
      <c r="B248" s="456"/>
      <c r="C248" s="454" t="s">
        <v>343</v>
      </c>
      <c r="D248" s="455">
        <v>19338727</v>
      </c>
      <c r="E248" s="455">
        <v>119091069</v>
      </c>
      <c r="F248" s="488">
        <v>-4.07225220518063</v>
      </c>
      <c r="G248" s="455">
        <v>41244321</v>
      </c>
      <c r="H248" s="455">
        <v>233776398</v>
      </c>
      <c r="I248" s="488">
        <v>-3.53790519872187</v>
      </c>
    </row>
    <row r="249" spans="1:9" ht="12.75">
      <c r="A249" s="452">
        <v>885</v>
      </c>
      <c r="B249" s="456"/>
      <c r="C249" s="454" t="s">
        <v>344</v>
      </c>
      <c r="D249" s="455">
        <v>3714320</v>
      </c>
      <c r="E249" s="455">
        <v>38118956</v>
      </c>
      <c r="F249" s="488">
        <v>56.4043509501209</v>
      </c>
      <c r="G249" s="455">
        <v>6105535</v>
      </c>
      <c r="H249" s="455">
        <v>62377479</v>
      </c>
      <c r="I249" s="488">
        <v>46.0644837300467</v>
      </c>
    </row>
    <row r="250" spans="1:9" ht="12.75">
      <c r="A250" s="452">
        <v>886</v>
      </c>
      <c r="B250" s="456"/>
      <c r="C250" s="454" t="s">
        <v>345</v>
      </c>
      <c r="D250" s="455">
        <v>18400</v>
      </c>
      <c r="E250" s="455">
        <v>352077</v>
      </c>
      <c r="F250" s="488">
        <v>-22.9526744018102</v>
      </c>
      <c r="G250" s="455">
        <v>59200</v>
      </c>
      <c r="H250" s="455">
        <v>704077</v>
      </c>
      <c r="I250" s="488">
        <v>-0.770215152873263</v>
      </c>
    </row>
    <row r="251" spans="1:9" ht="12.75">
      <c r="A251" s="452">
        <v>887</v>
      </c>
      <c r="B251" s="456"/>
      <c r="C251" s="454" t="s">
        <v>346</v>
      </c>
      <c r="D251" s="455">
        <v>3317665</v>
      </c>
      <c r="E251" s="455">
        <v>22757054</v>
      </c>
      <c r="F251" s="488">
        <v>465.641668829109</v>
      </c>
      <c r="G251" s="455">
        <v>5509933</v>
      </c>
      <c r="H251" s="455">
        <v>37439769</v>
      </c>
      <c r="I251" s="488">
        <v>242.753833483594</v>
      </c>
    </row>
    <row r="252" spans="1:9" ht="12.75">
      <c r="A252" s="452">
        <v>888</v>
      </c>
      <c r="B252" s="456"/>
      <c r="C252" s="454" t="s">
        <v>496</v>
      </c>
      <c r="D252" s="455">
        <v>90603</v>
      </c>
      <c r="E252" s="455">
        <v>2070737</v>
      </c>
      <c r="F252" s="488">
        <v>106.084289326941</v>
      </c>
      <c r="G252" s="455">
        <v>514270</v>
      </c>
      <c r="H252" s="455">
        <v>5117378</v>
      </c>
      <c r="I252" s="488">
        <v>38.9035222484368</v>
      </c>
    </row>
    <row r="253" spans="1:9" ht="12.75">
      <c r="A253" s="452">
        <v>889</v>
      </c>
      <c r="B253" s="456"/>
      <c r="C253" s="454" t="s">
        <v>347</v>
      </c>
      <c r="D253" s="455">
        <v>2968837</v>
      </c>
      <c r="E253" s="455">
        <v>13072544</v>
      </c>
      <c r="F253" s="488">
        <v>-4.78982237398505</v>
      </c>
      <c r="G253" s="455">
        <v>5417303</v>
      </c>
      <c r="H253" s="455">
        <v>24296554</v>
      </c>
      <c r="I253" s="488">
        <v>-5.25549762756144</v>
      </c>
    </row>
    <row r="254" spans="1:9" ht="12.75">
      <c r="A254" s="452">
        <v>891</v>
      </c>
      <c r="B254" s="456"/>
      <c r="C254" s="454" t="s">
        <v>480</v>
      </c>
      <c r="D254" s="455" t="s">
        <v>106</v>
      </c>
      <c r="E254" s="455" t="s">
        <v>106</v>
      </c>
      <c r="F254" s="488" t="s">
        <v>1203</v>
      </c>
      <c r="G254" s="455" t="s">
        <v>106</v>
      </c>
      <c r="H254" s="455" t="s">
        <v>106</v>
      </c>
      <c r="I254" s="488" t="s">
        <v>1203</v>
      </c>
    </row>
    <row r="255" spans="1:9" ht="12.75">
      <c r="A255" s="452">
        <v>896</v>
      </c>
      <c r="B255" s="456"/>
      <c r="C255" s="454" t="s">
        <v>348</v>
      </c>
      <c r="D255" s="455">
        <v>836393</v>
      </c>
      <c r="E255" s="455">
        <v>13349804</v>
      </c>
      <c r="F255" s="488">
        <v>30.4668642038917</v>
      </c>
      <c r="G255" s="455">
        <v>1886733</v>
      </c>
      <c r="H255" s="455">
        <v>25366679</v>
      </c>
      <c r="I255" s="488">
        <v>11.7084997913944</v>
      </c>
    </row>
    <row r="256" spans="1:9" s="449" customFormat="1" ht="24" customHeight="1">
      <c r="A256" s="476"/>
      <c r="B256" s="451" t="s">
        <v>201</v>
      </c>
      <c r="C256" s="447"/>
      <c r="D256" s="448">
        <v>971306175</v>
      </c>
      <c r="E256" s="448">
        <v>2280639773</v>
      </c>
      <c r="F256" s="487">
        <v>5.55491501387242</v>
      </c>
      <c r="G256" s="448">
        <v>1998407785</v>
      </c>
      <c r="H256" s="448">
        <v>4550632263</v>
      </c>
      <c r="I256" s="487">
        <v>4.87868635767704</v>
      </c>
    </row>
    <row r="257" spans="1:9" ht="12.75">
      <c r="A257" s="424"/>
      <c r="D257" s="455"/>
      <c r="E257" s="455"/>
      <c r="G257" s="464"/>
      <c r="H257" s="464"/>
      <c r="I257" s="466"/>
    </row>
    <row r="258" spans="1:9" ht="12.75">
      <c r="A258" s="453"/>
      <c r="D258" s="455"/>
      <c r="E258" s="455"/>
      <c r="F258" s="455"/>
      <c r="G258" s="455"/>
      <c r="H258" s="455"/>
      <c r="I258" s="455"/>
    </row>
    <row r="259" spans="1:9" ht="12.75">
      <c r="A259" s="39"/>
      <c r="D259" s="455"/>
      <c r="E259" s="455"/>
      <c r="F259" s="477"/>
      <c r="G259" s="478"/>
      <c r="H259" s="464"/>
      <c r="I259" s="477"/>
    </row>
    <row r="260" spans="4:9" ht="12.75">
      <c r="D260" s="455"/>
      <c r="E260" s="455"/>
      <c r="G260" s="464"/>
      <c r="H260" s="455"/>
      <c r="I260" s="466"/>
    </row>
    <row r="261" spans="4:9" ht="12.75">
      <c r="D261" s="455"/>
      <c r="E261" s="455"/>
      <c r="G261" s="464"/>
      <c r="H261" s="464"/>
      <c r="I261" s="466"/>
    </row>
    <row r="262" spans="4:9" ht="12.75">
      <c r="D262" s="455"/>
      <c r="E262" s="455"/>
      <c r="G262" s="464"/>
      <c r="H262" s="464"/>
      <c r="I262" s="466"/>
    </row>
    <row r="263" spans="4:9" ht="12.75">
      <c r="D263" s="455"/>
      <c r="E263" s="455"/>
      <c r="G263" s="464"/>
      <c r="H263" s="464"/>
      <c r="I263" s="466"/>
    </row>
    <row r="264" spans="4:9" ht="12.75">
      <c r="D264" s="455"/>
      <c r="E264" s="455"/>
      <c r="G264" s="464"/>
      <c r="H264" s="464"/>
      <c r="I264" s="466"/>
    </row>
    <row r="265" spans="4:9" ht="12.75">
      <c r="D265" s="455"/>
      <c r="E265" s="455"/>
      <c r="G265" s="464"/>
      <c r="H265" s="464"/>
      <c r="I265" s="466"/>
    </row>
    <row r="266" spans="4:9" ht="12.75">
      <c r="D266" s="455"/>
      <c r="E266" s="455"/>
      <c r="G266" s="464"/>
      <c r="H266" s="464"/>
      <c r="I266" s="466"/>
    </row>
    <row r="267" spans="4:9" ht="12.75">
      <c r="D267" s="455"/>
      <c r="E267" s="455"/>
      <c r="G267" s="464"/>
      <c r="H267" s="464"/>
      <c r="I267" s="466"/>
    </row>
    <row r="268" spans="4:9" ht="12.75">
      <c r="D268" s="455"/>
      <c r="E268" s="455"/>
      <c r="G268" s="464"/>
      <c r="H268" s="464"/>
      <c r="I268" s="466"/>
    </row>
    <row r="269" spans="4:9" ht="12.75">
      <c r="D269" s="455"/>
      <c r="E269" s="455"/>
      <c r="G269" s="464"/>
      <c r="H269" s="464"/>
      <c r="I269" s="466"/>
    </row>
    <row r="270" spans="4:9" ht="12.75">
      <c r="D270" s="455"/>
      <c r="E270" s="455"/>
      <c r="G270" s="464"/>
      <c r="H270" s="464"/>
      <c r="I270" s="466"/>
    </row>
    <row r="271" spans="4:9" ht="12.75">
      <c r="D271" s="455"/>
      <c r="E271" s="455"/>
      <c r="G271" s="464"/>
      <c r="H271" s="479"/>
      <c r="I271" s="466"/>
    </row>
    <row r="272" spans="4:9" ht="12.75">
      <c r="D272" s="455"/>
      <c r="E272" s="455"/>
      <c r="G272" s="480"/>
      <c r="H272" s="480"/>
      <c r="I272" s="481"/>
    </row>
    <row r="273" spans="4:5" ht="12.75">
      <c r="D273" s="468"/>
      <c r="E273" s="468"/>
    </row>
    <row r="274" spans="4:5" ht="12.75">
      <c r="D274" s="455"/>
      <c r="E274" s="455"/>
    </row>
    <row r="275" spans="4:5" ht="12.75">
      <c r="D275" s="468"/>
      <c r="E275" s="468"/>
    </row>
    <row r="276" spans="4:5" ht="12.75">
      <c r="D276" s="455"/>
      <c r="E276" s="455"/>
    </row>
    <row r="277" spans="4:5" ht="12.75">
      <c r="D277" s="455"/>
      <c r="E277" s="455"/>
    </row>
    <row r="278" spans="4:5" ht="12.75">
      <c r="D278" s="455"/>
      <c r="E278" s="455"/>
    </row>
    <row r="279" spans="4:5" ht="12.75">
      <c r="D279" s="455"/>
      <c r="E279" s="455"/>
    </row>
    <row r="280" spans="4:5" ht="12.75">
      <c r="D280" s="455"/>
      <c r="E280" s="455"/>
    </row>
    <row r="281" spans="4:5" ht="12.75">
      <c r="D281" s="455"/>
      <c r="E281" s="455"/>
    </row>
    <row r="282" spans="4:5" ht="12.75">
      <c r="D282" s="455"/>
      <c r="E282" s="455"/>
    </row>
  </sheetData>
  <sheetProtection/>
  <mergeCells count="52">
    <mergeCell ref="E210:F210"/>
    <mergeCell ref="H210:I210"/>
    <mergeCell ref="D141:D144"/>
    <mergeCell ref="E141:E144"/>
    <mergeCell ref="G211:G214"/>
    <mergeCell ref="H211:H214"/>
    <mergeCell ref="I211:I214"/>
    <mergeCell ref="A207:I207"/>
    <mergeCell ref="A209:A214"/>
    <mergeCell ref="B209:C214"/>
    <mergeCell ref="D209:F209"/>
    <mergeCell ref="G209:I209"/>
    <mergeCell ref="B3:C8"/>
    <mergeCell ref="G5:G8"/>
    <mergeCell ref="E5:E8"/>
    <mergeCell ref="F5:F8"/>
    <mergeCell ref="D5:D8"/>
    <mergeCell ref="I141:I144"/>
    <mergeCell ref="A67:I67"/>
    <mergeCell ref="A69:A74"/>
    <mergeCell ref="D211:D214"/>
    <mergeCell ref="E211:E214"/>
    <mergeCell ref="F211:F214"/>
    <mergeCell ref="E71:E74"/>
    <mergeCell ref="F71:F74"/>
    <mergeCell ref="H70:I70"/>
    <mergeCell ref="D71:D74"/>
    <mergeCell ref="I71:I74"/>
    <mergeCell ref="G141:G144"/>
    <mergeCell ref="H141:H144"/>
    <mergeCell ref="A1:I1"/>
    <mergeCell ref="D3:F3"/>
    <mergeCell ref="G3:I3"/>
    <mergeCell ref="E4:F4"/>
    <mergeCell ref="H4:I4"/>
    <mergeCell ref="H5:H8"/>
    <mergeCell ref="A3:A8"/>
    <mergeCell ref="I5:I8"/>
    <mergeCell ref="B69:C74"/>
    <mergeCell ref="D69:F69"/>
    <mergeCell ref="G69:I69"/>
    <mergeCell ref="E70:F70"/>
    <mergeCell ref="G71:G74"/>
    <mergeCell ref="H71:H74"/>
    <mergeCell ref="F141:F144"/>
    <mergeCell ref="A137:I137"/>
    <mergeCell ref="A139:A144"/>
    <mergeCell ref="B139:C144"/>
    <mergeCell ref="D139:F139"/>
    <mergeCell ref="G139:I139"/>
    <mergeCell ref="E140:F140"/>
    <mergeCell ref="H140:I140"/>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2" sqref="A2"/>
    </sheetView>
  </sheetViews>
  <sheetFormatPr defaultColWidth="11.421875" defaultRowHeight="12.75"/>
  <cols>
    <col min="1" max="1" width="4.00390625" style="216" customWidth="1"/>
    <col min="2" max="2" width="3.8515625" style="230" customWidth="1"/>
    <col min="3" max="3" width="1.28515625" style="216" customWidth="1"/>
    <col min="4" max="4" width="35.28125" style="216" customWidth="1"/>
    <col min="5" max="5" width="13.28125" style="216" customWidth="1"/>
    <col min="6" max="6" width="13.8515625" style="216" customWidth="1"/>
    <col min="7" max="7" width="11.140625" style="233" customWidth="1"/>
    <col min="8" max="8" width="13.28125" style="216" customWidth="1"/>
    <col min="9" max="9" width="13.421875" style="216" customWidth="1"/>
    <col min="10" max="10" width="11.7109375" style="233" customWidth="1"/>
  </cols>
  <sheetData>
    <row r="1" spans="1:13" ht="15">
      <c r="A1" s="639" t="s">
        <v>888</v>
      </c>
      <c r="B1" s="639"/>
      <c r="C1" s="639"/>
      <c r="D1" s="639"/>
      <c r="E1" s="639"/>
      <c r="F1" s="639"/>
      <c r="G1" s="639"/>
      <c r="H1" s="639"/>
      <c r="I1" s="639"/>
      <c r="J1" s="640"/>
      <c r="K1" s="48"/>
      <c r="L1" s="48"/>
      <c r="M1" s="48"/>
    </row>
    <row r="2" spans="4:10" ht="12.75">
      <c r="D2" s="228"/>
      <c r="E2" s="231"/>
      <c r="F2" s="232"/>
      <c r="H2" s="234"/>
      <c r="I2" s="235"/>
      <c r="J2" s="236"/>
    </row>
    <row r="3" spans="1:10" ht="17.25" customHeight="1">
      <c r="A3" s="651" t="s">
        <v>1076</v>
      </c>
      <c r="B3" s="652"/>
      <c r="C3" s="656" t="s">
        <v>1077</v>
      </c>
      <c r="D3" s="567"/>
      <c r="E3" s="664" t="s">
        <v>1174</v>
      </c>
      <c r="F3" s="665"/>
      <c r="G3" s="665"/>
      <c r="H3" s="576" t="s">
        <v>1194</v>
      </c>
      <c r="I3" s="665"/>
      <c r="J3" s="665"/>
    </row>
    <row r="4" spans="1:10" ht="16.5" customHeight="1">
      <c r="A4" s="554"/>
      <c r="B4" s="653"/>
      <c r="C4" s="657"/>
      <c r="D4" s="658"/>
      <c r="E4" s="70" t="s">
        <v>473</v>
      </c>
      <c r="F4" s="666" t="s">
        <v>474</v>
      </c>
      <c r="G4" s="667"/>
      <c r="H4" s="123" t="s">
        <v>473</v>
      </c>
      <c r="I4" s="668" t="s">
        <v>474</v>
      </c>
      <c r="J4" s="669"/>
    </row>
    <row r="5" spans="1:10" ht="12.75" customHeight="1">
      <c r="A5" s="554"/>
      <c r="B5" s="653"/>
      <c r="C5" s="657"/>
      <c r="D5" s="658"/>
      <c r="E5" s="661" t="s">
        <v>111</v>
      </c>
      <c r="F5" s="645" t="s">
        <v>107</v>
      </c>
      <c r="G5" s="648" t="s">
        <v>1195</v>
      </c>
      <c r="H5" s="645" t="s">
        <v>111</v>
      </c>
      <c r="I5" s="645" t="s">
        <v>107</v>
      </c>
      <c r="J5" s="642" t="s">
        <v>1202</v>
      </c>
    </row>
    <row r="6" spans="1:10" ht="12.75" customHeight="1">
      <c r="A6" s="554"/>
      <c r="B6" s="653"/>
      <c r="C6" s="657"/>
      <c r="D6" s="658"/>
      <c r="E6" s="662"/>
      <c r="F6" s="646"/>
      <c r="G6" s="649"/>
      <c r="H6" s="646"/>
      <c r="I6" s="646"/>
      <c r="J6" s="643"/>
    </row>
    <row r="7" spans="1:10" ht="12.75" customHeight="1">
      <c r="A7" s="554"/>
      <c r="B7" s="653"/>
      <c r="C7" s="657"/>
      <c r="D7" s="658"/>
      <c r="E7" s="662"/>
      <c r="F7" s="646"/>
      <c r="G7" s="649"/>
      <c r="H7" s="646"/>
      <c r="I7" s="646"/>
      <c r="J7" s="643"/>
    </row>
    <row r="8" spans="1:10" ht="28.5" customHeight="1">
      <c r="A8" s="654"/>
      <c r="B8" s="655"/>
      <c r="C8" s="659"/>
      <c r="D8" s="660"/>
      <c r="E8" s="663"/>
      <c r="F8" s="647"/>
      <c r="G8" s="650"/>
      <c r="H8" s="647"/>
      <c r="I8" s="647"/>
      <c r="J8" s="644"/>
    </row>
    <row r="9" spans="1:9" ht="9" customHeight="1">
      <c r="A9" s="228"/>
      <c r="B9" s="238"/>
      <c r="C9" s="221"/>
      <c r="D9" s="146"/>
      <c r="E9" s="231"/>
      <c r="F9" s="232"/>
      <c r="H9" s="231"/>
      <c r="I9" s="231"/>
    </row>
    <row r="10" spans="2:10" s="12" customFormat="1" ht="12.75">
      <c r="B10" s="124"/>
      <c r="C10" s="54" t="s">
        <v>1078</v>
      </c>
      <c r="D10" s="38"/>
      <c r="E10" s="101">
        <v>1020150430</v>
      </c>
      <c r="F10" s="101">
        <v>2458971498</v>
      </c>
      <c r="G10" s="484">
        <v>2.64266920978105</v>
      </c>
      <c r="H10" s="101">
        <v>1999693952</v>
      </c>
      <c r="I10" s="101">
        <v>4825941566</v>
      </c>
      <c r="J10" s="484">
        <v>2.83168688170834</v>
      </c>
    </row>
    <row r="11" spans="1:10" ht="24" customHeight="1">
      <c r="A11" s="228" t="s">
        <v>542</v>
      </c>
      <c r="B11" s="239">
        <v>1</v>
      </c>
      <c r="C11" s="221"/>
      <c r="D11" s="146" t="s">
        <v>349</v>
      </c>
      <c r="E11" s="240">
        <v>124095480</v>
      </c>
      <c r="F11" s="240">
        <v>240233722</v>
      </c>
      <c r="G11" s="485">
        <v>0.139503258985329</v>
      </c>
      <c r="H11" s="240">
        <v>243767219</v>
      </c>
      <c r="I11" s="240">
        <v>479589459</v>
      </c>
      <c r="J11" s="485">
        <v>-0.933891693704069</v>
      </c>
    </row>
    <row r="12" spans="1:10" ht="12.75">
      <c r="A12" s="228" t="s">
        <v>543</v>
      </c>
      <c r="B12" s="239">
        <v>3</v>
      </c>
      <c r="C12" s="221"/>
      <c r="D12" s="146" t="s">
        <v>350</v>
      </c>
      <c r="E12" s="240">
        <v>99816410</v>
      </c>
      <c r="F12" s="240">
        <v>146648886</v>
      </c>
      <c r="G12" s="485">
        <v>-2.54768858273604</v>
      </c>
      <c r="H12" s="240">
        <v>199429972</v>
      </c>
      <c r="I12" s="240">
        <v>292984920</v>
      </c>
      <c r="J12" s="485">
        <v>1.5517250630232</v>
      </c>
    </row>
    <row r="13" spans="1:10" ht="12.75">
      <c r="A13" s="228" t="s">
        <v>544</v>
      </c>
      <c r="B13" s="239">
        <v>5</v>
      </c>
      <c r="C13" s="221"/>
      <c r="D13" s="146" t="s">
        <v>351</v>
      </c>
      <c r="E13" s="240">
        <v>106036861</v>
      </c>
      <c r="F13" s="240">
        <v>176883789</v>
      </c>
      <c r="G13" s="485">
        <v>8.16965496569995</v>
      </c>
      <c r="H13" s="240">
        <v>240031140</v>
      </c>
      <c r="I13" s="240">
        <v>354094472</v>
      </c>
      <c r="J13" s="485">
        <v>5.63089316264121</v>
      </c>
    </row>
    <row r="14" spans="1:10" ht="12.75">
      <c r="A14" s="228" t="s">
        <v>545</v>
      </c>
      <c r="B14" s="239">
        <v>6</v>
      </c>
      <c r="C14" s="221"/>
      <c r="D14" s="146" t="s">
        <v>495</v>
      </c>
      <c r="E14" s="240">
        <v>55406877</v>
      </c>
      <c r="F14" s="240">
        <v>213633659</v>
      </c>
      <c r="G14" s="485">
        <v>-10.7623298267967</v>
      </c>
      <c r="H14" s="240">
        <v>106118718</v>
      </c>
      <c r="I14" s="240">
        <v>440337382</v>
      </c>
      <c r="J14" s="485">
        <v>-1.3997732723188</v>
      </c>
    </row>
    <row r="15" spans="1:10" ht="12.75">
      <c r="A15" s="228" t="s">
        <v>546</v>
      </c>
      <c r="B15" s="239">
        <v>7</v>
      </c>
      <c r="C15" s="221"/>
      <c r="D15" s="146" t="s">
        <v>352</v>
      </c>
      <c r="E15" s="240">
        <v>2429671</v>
      </c>
      <c r="F15" s="240">
        <v>9487328</v>
      </c>
      <c r="G15" s="485">
        <v>18.576807543259</v>
      </c>
      <c r="H15" s="240">
        <v>4783862</v>
      </c>
      <c r="I15" s="240">
        <v>19424997</v>
      </c>
      <c r="J15" s="485">
        <v>11.4401971077636</v>
      </c>
    </row>
    <row r="16" spans="1:10" ht="12.75">
      <c r="A16" s="228" t="s">
        <v>547</v>
      </c>
      <c r="B16" s="239">
        <v>8</v>
      </c>
      <c r="C16" s="221"/>
      <c r="D16" s="146" t="s">
        <v>494</v>
      </c>
      <c r="E16" s="240">
        <v>48950382</v>
      </c>
      <c r="F16" s="240">
        <v>52730344</v>
      </c>
      <c r="G16" s="485">
        <v>41.2019671423854</v>
      </c>
      <c r="H16" s="240">
        <v>98463113</v>
      </c>
      <c r="I16" s="240">
        <v>92753385</v>
      </c>
      <c r="J16" s="485">
        <v>21.2748313739915</v>
      </c>
    </row>
    <row r="17" spans="1:10" ht="12.75">
      <c r="A17" s="228" t="s">
        <v>548</v>
      </c>
      <c r="B17" s="239">
        <v>9</v>
      </c>
      <c r="C17" s="221"/>
      <c r="D17" s="146" t="s">
        <v>353</v>
      </c>
      <c r="E17" s="240">
        <v>3184988</v>
      </c>
      <c r="F17" s="240">
        <v>8621195</v>
      </c>
      <c r="G17" s="485">
        <v>-21.0804384609779</v>
      </c>
      <c r="H17" s="240">
        <v>7239042</v>
      </c>
      <c r="I17" s="240">
        <v>17666466</v>
      </c>
      <c r="J17" s="485">
        <v>-11.9642711739877</v>
      </c>
    </row>
    <row r="18" spans="1:10" ht="12.75">
      <c r="A18" s="228" t="s">
        <v>549</v>
      </c>
      <c r="B18" s="239">
        <v>10</v>
      </c>
      <c r="C18" s="221"/>
      <c r="D18" s="146" t="s">
        <v>354</v>
      </c>
      <c r="E18" s="240">
        <v>4077340</v>
      </c>
      <c r="F18" s="240">
        <v>23833494</v>
      </c>
      <c r="G18" s="485">
        <v>7.483202179907</v>
      </c>
      <c r="H18" s="240">
        <v>7736676</v>
      </c>
      <c r="I18" s="240">
        <v>46444280</v>
      </c>
      <c r="J18" s="485">
        <v>0.568249190179728</v>
      </c>
    </row>
    <row r="19" spans="1:10" ht="12.75">
      <c r="A19" s="228" t="s">
        <v>550</v>
      </c>
      <c r="B19" s="239">
        <v>11</v>
      </c>
      <c r="C19" s="221"/>
      <c r="D19" s="146" t="s">
        <v>355</v>
      </c>
      <c r="E19" s="240">
        <v>27854426</v>
      </c>
      <c r="F19" s="240">
        <v>177583699</v>
      </c>
      <c r="G19" s="485">
        <v>23.3460656772515</v>
      </c>
      <c r="H19" s="240">
        <v>52636486</v>
      </c>
      <c r="I19" s="240">
        <v>324273088</v>
      </c>
      <c r="J19" s="485">
        <v>9.06703789893633</v>
      </c>
    </row>
    <row r="20" spans="1:10" ht="12.75">
      <c r="A20" s="228" t="s">
        <v>551</v>
      </c>
      <c r="B20" s="239">
        <v>13</v>
      </c>
      <c r="C20" s="221"/>
      <c r="D20" s="146" t="s">
        <v>356</v>
      </c>
      <c r="E20" s="240">
        <v>34324576</v>
      </c>
      <c r="F20" s="240">
        <v>52579283</v>
      </c>
      <c r="G20" s="485">
        <v>6.20659569324563</v>
      </c>
      <c r="H20" s="240">
        <v>60524061</v>
      </c>
      <c r="I20" s="240">
        <v>93756793</v>
      </c>
      <c r="J20" s="485">
        <v>-3.32782756031077</v>
      </c>
    </row>
    <row r="21" spans="1:10" ht="12.75">
      <c r="A21" s="228" t="s">
        <v>552</v>
      </c>
      <c r="B21" s="239">
        <v>14</v>
      </c>
      <c r="C21" s="221"/>
      <c r="D21" s="146" t="s">
        <v>357</v>
      </c>
      <c r="E21" s="240">
        <v>11356074</v>
      </c>
      <c r="F21" s="240">
        <v>54685958</v>
      </c>
      <c r="G21" s="485">
        <v>43.4909351448866</v>
      </c>
      <c r="H21" s="240">
        <v>20730955</v>
      </c>
      <c r="I21" s="240">
        <v>109053601</v>
      </c>
      <c r="J21" s="485">
        <v>42.0796395421119</v>
      </c>
    </row>
    <row r="22" spans="1:10" ht="12.75">
      <c r="A22" s="228" t="s">
        <v>553</v>
      </c>
      <c r="B22" s="239">
        <v>15</v>
      </c>
      <c r="C22" s="221"/>
      <c r="D22" s="146" t="s">
        <v>479</v>
      </c>
      <c r="E22" s="240">
        <v>79154367</v>
      </c>
      <c r="F22" s="240">
        <v>188832527</v>
      </c>
      <c r="G22" s="485">
        <v>4.05699072708836</v>
      </c>
      <c r="H22" s="240">
        <v>146050383</v>
      </c>
      <c r="I22" s="240">
        <v>372852550</v>
      </c>
      <c r="J22" s="485">
        <v>3.76638596675944</v>
      </c>
    </row>
    <row r="23" spans="1:10" ht="12.75">
      <c r="A23" s="228" t="s">
        <v>554</v>
      </c>
      <c r="B23" s="239">
        <v>17</v>
      </c>
      <c r="C23" s="221"/>
      <c r="D23" s="146" t="s">
        <v>358</v>
      </c>
      <c r="E23" s="240">
        <v>69110925</v>
      </c>
      <c r="F23" s="240">
        <v>91846093</v>
      </c>
      <c r="G23" s="485">
        <v>-1.07504495972339</v>
      </c>
      <c r="H23" s="240">
        <v>133305190</v>
      </c>
      <c r="I23" s="240">
        <v>181121194</v>
      </c>
      <c r="J23" s="485">
        <v>-1.54579101328277</v>
      </c>
    </row>
    <row r="24" spans="1:10" ht="12.75">
      <c r="A24" s="228" t="s">
        <v>555</v>
      </c>
      <c r="B24" s="239">
        <v>18</v>
      </c>
      <c r="C24" s="221"/>
      <c r="D24" s="21" t="s">
        <v>359</v>
      </c>
      <c r="E24" s="240">
        <v>9735113</v>
      </c>
      <c r="F24" s="240">
        <v>25227466</v>
      </c>
      <c r="G24" s="485">
        <v>15.4862312210735</v>
      </c>
      <c r="H24" s="240">
        <v>17734512</v>
      </c>
      <c r="I24" s="240">
        <v>41860359</v>
      </c>
      <c r="J24" s="485">
        <v>-3.25246655559363</v>
      </c>
    </row>
    <row r="25" spans="1:10" ht="12.75">
      <c r="A25" s="228" t="s">
        <v>558</v>
      </c>
      <c r="B25" s="239">
        <v>24</v>
      </c>
      <c r="C25" s="221"/>
      <c r="D25" s="146" t="s">
        <v>362</v>
      </c>
      <c r="E25" s="240">
        <v>164022</v>
      </c>
      <c r="F25" s="240">
        <v>618244</v>
      </c>
      <c r="G25" s="485">
        <v>54.2744352365481</v>
      </c>
      <c r="H25" s="240">
        <v>320515</v>
      </c>
      <c r="I25" s="240">
        <v>1363364</v>
      </c>
      <c r="J25" s="485">
        <v>-2.7512687820762</v>
      </c>
    </row>
    <row r="26" spans="1:10" ht="12.75">
      <c r="A26" s="228" t="s">
        <v>559</v>
      </c>
      <c r="B26" s="239">
        <v>28</v>
      </c>
      <c r="C26" s="221"/>
      <c r="D26" s="146" t="s">
        <v>363</v>
      </c>
      <c r="E26" s="240">
        <v>9588444</v>
      </c>
      <c r="F26" s="240">
        <v>18830112</v>
      </c>
      <c r="G26" s="485">
        <v>-18.6144536758646</v>
      </c>
      <c r="H26" s="240">
        <v>19366406</v>
      </c>
      <c r="I26" s="240">
        <v>37310394</v>
      </c>
      <c r="J26" s="485">
        <v>-8.45023390337899</v>
      </c>
    </row>
    <row r="27" spans="1:10" ht="12.75">
      <c r="A27" s="228" t="s">
        <v>560</v>
      </c>
      <c r="B27" s="239">
        <v>37</v>
      </c>
      <c r="C27" s="221"/>
      <c r="D27" s="146" t="s">
        <v>364</v>
      </c>
      <c r="E27" s="240">
        <v>103599</v>
      </c>
      <c r="F27" s="240">
        <v>5323182</v>
      </c>
      <c r="G27" s="485">
        <v>20.0134190390282</v>
      </c>
      <c r="H27" s="240">
        <v>299985</v>
      </c>
      <c r="I27" s="240">
        <v>11958670</v>
      </c>
      <c r="J27" s="485">
        <v>25.4393750997805</v>
      </c>
    </row>
    <row r="28" spans="1:10" ht="12.75">
      <c r="A28" s="228" t="s">
        <v>561</v>
      </c>
      <c r="B28" s="239">
        <v>39</v>
      </c>
      <c r="C28" s="221"/>
      <c r="D28" s="146" t="s">
        <v>365</v>
      </c>
      <c r="E28" s="240">
        <v>49691725</v>
      </c>
      <c r="F28" s="240">
        <v>109674063</v>
      </c>
      <c r="G28" s="485">
        <v>0.297497676996827</v>
      </c>
      <c r="H28" s="240">
        <v>98204431</v>
      </c>
      <c r="I28" s="240">
        <v>217518322</v>
      </c>
      <c r="J28" s="485">
        <v>0.145661219982728</v>
      </c>
    </row>
    <row r="29" spans="1:10" ht="12.75">
      <c r="A29" s="228" t="s">
        <v>562</v>
      </c>
      <c r="B29" s="239">
        <v>41</v>
      </c>
      <c r="C29" s="221"/>
      <c r="D29" s="146" t="s">
        <v>493</v>
      </c>
      <c r="E29" s="240">
        <v>10113</v>
      </c>
      <c r="F29" s="240">
        <v>46199</v>
      </c>
      <c r="G29" s="485">
        <v>6.31947161300715</v>
      </c>
      <c r="H29" s="240">
        <v>10589</v>
      </c>
      <c r="I29" s="240">
        <v>49674</v>
      </c>
      <c r="J29" s="485">
        <v>-43.7727092648141</v>
      </c>
    </row>
    <row r="30" spans="1:10" ht="12.75">
      <c r="A30" s="228" t="s">
        <v>563</v>
      </c>
      <c r="B30" s="239">
        <v>43</v>
      </c>
      <c r="C30" s="221"/>
      <c r="D30" s="146" t="s">
        <v>366</v>
      </c>
      <c r="E30" s="240">
        <v>1061</v>
      </c>
      <c r="F30" s="240">
        <v>24047</v>
      </c>
      <c r="G30" s="485">
        <v>55.9063796680498</v>
      </c>
      <c r="H30" s="240">
        <v>2509</v>
      </c>
      <c r="I30" s="240">
        <v>52065</v>
      </c>
      <c r="J30" s="485">
        <v>57.2153274753148</v>
      </c>
    </row>
    <row r="31" spans="1:10" ht="12.75">
      <c r="A31" s="228" t="s">
        <v>564</v>
      </c>
      <c r="B31" s="239">
        <v>44</v>
      </c>
      <c r="C31" s="221"/>
      <c r="D31" s="146" t="s">
        <v>367</v>
      </c>
      <c r="E31" s="240">
        <v>315</v>
      </c>
      <c r="F31" s="240">
        <v>5866</v>
      </c>
      <c r="G31" s="485">
        <v>-5.99358974358974</v>
      </c>
      <c r="H31" s="240">
        <v>819</v>
      </c>
      <c r="I31" s="240">
        <v>13080</v>
      </c>
      <c r="J31" s="485">
        <v>109.615384615385</v>
      </c>
    </row>
    <row r="32" spans="1:10" ht="12.75">
      <c r="A32" s="228" t="s">
        <v>565</v>
      </c>
      <c r="B32" s="239">
        <v>45</v>
      </c>
      <c r="C32" s="221"/>
      <c r="D32" s="146" t="s">
        <v>885</v>
      </c>
      <c r="E32" s="240" t="s">
        <v>106</v>
      </c>
      <c r="F32" s="240" t="s">
        <v>106</v>
      </c>
      <c r="G32" s="485" t="s">
        <v>106</v>
      </c>
      <c r="H32" s="240" t="s">
        <v>106</v>
      </c>
      <c r="I32" s="240" t="s">
        <v>106</v>
      </c>
      <c r="J32" s="485">
        <v>-100</v>
      </c>
    </row>
    <row r="33" spans="1:10" ht="12.75">
      <c r="A33" s="228" t="s">
        <v>566</v>
      </c>
      <c r="B33" s="239">
        <v>46</v>
      </c>
      <c r="C33" s="221"/>
      <c r="D33" s="146" t="s">
        <v>368</v>
      </c>
      <c r="E33" s="240">
        <v>360542</v>
      </c>
      <c r="F33" s="240">
        <v>1211989</v>
      </c>
      <c r="G33" s="485">
        <v>-25.6539232326851</v>
      </c>
      <c r="H33" s="240">
        <v>527843</v>
      </c>
      <c r="I33" s="240">
        <v>2254690</v>
      </c>
      <c r="J33" s="485">
        <v>-7.36083417117223</v>
      </c>
    </row>
    <row r="34" spans="1:10" ht="12.75">
      <c r="A34" s="228" t="s">
        <v>567</v>
      </c>
      <c r="B34" s="239">
        <v>47</v>
      </c>
      <c r="C34" s="221"/>
      <c r="D34" s="146" t="s">
        <v>369</v>
      </c>
      <c r="E34" s="240">
        <v>7757</v>
      </c>
      <c r="F34" s="240">
        <v>33299</v>
      </c>
      <c r="G34" s="485">
        <v>289.735486891386</v>
      </c>
      <c r="H34" s="240">
        <v>15203</v>
      </c>
      <c r="I34" s="240">
        <v>54621</v>
      </c>
      <c r="J34" s="485">
        <v>335.782671134514</v>
      </c>
    </row>
    <row r="35" spans="1:10" ht="12.75">
      <c r="A35" s="228" t="s">
        <v>568</v>
      </c>
      <c r="B35" s="239">
        <v>52</v>
      </c>
      <c r="C35" s="221"/>
      <c r="D35" s="146" t="s">
        <v>538</v>
      </c>
      <c r="E35" s="240">
        <v>5151891</v>
      </c>
      <c r="F35" s="240">
        <v>27654327</v>
      </c>
      <c r="G35" s="485">
        <v>-3.54292948106752</v>
      </c>
      <c r="H35" s="240">
        <v>9700952</v>
      </c>
      <c r="I35" s="240">
        <v>54921315</v>
      </c>
      <c r="J35" s="485">
        <v>-5.61056480532878</v>
      </c>
    </row>
    <row r="36" spans="1:10" ht="12.75">
      <c r="A36" s="228" t="s">
        <v>569</v>
      </c>
      <c r="B36" s="239">
        <v>53</v>
      </c>
      <c r="C36" s="221"/>
      <c r="D36" s="146" t="s">
        <v>370</v>
      </c>
      <c r="E36" s="240">
        <v>3663674</v>
      </c>
      <c r="F36" s="240">
        <v>5483952</v>
      </c>
      <c r="G36" s="485">
        <v>9.79814903206999</v>
      </c>
      <c r="H36" s="240">
        <v>5522385</v>
      </c>
      <c r="I36" s="240">
        <v>10183545</v>
      </c>
      <c r="J36" s="485">
        <v>-7.70151271508348</v>
      </c>
    </row>
    <row r="37" spans="1:10" ht="12.75">
      <c r="A37" s="228" t="s">
        <v>570</v>
      </c>
      <c r="B37" s="239">
        <v>54</v>
      </c>
      <c r="C37" s="221"/>
      <c r="D37" s="146" t="s">
        <v>371</v>
      </c>
      <c r="E37" s="240">
        <v>2390456</v>
      </c>
      <c r="F37" s="240">
        <v>5020902</v>
      </c>
      <c r="G37" s="485">
        <v>-0.449621191618093</v>
      </c>
      <c r="H37" s="240">
        <v>4108411</v>
      </c>
      <c r="I37" s="240">
        <v>8396826</v>
      </c>
      <c r="J37" s="485">
        <v>-20.8231283857371</v>
      </c>
    </row>
    <row r="38" spans="1:10" ht="12.75">
      <c r="A38" s="228" t="s">
        <v>571</v>
      </c>
      <c r="B38" s="239">
        <v>55</v>
      </c>
      <c r="C38" s="221"/>
      <c r="D38" s="146" t="s">
        <v>372</v>
      </c>
      <c r="E38" s="240">
        <v>5644335</v>
      </c>
      <c r="F38" s="240">
        <v>9951534</v>
      </c>
      <c r="G38" s="485">
        <v>2.43016446101785</v>
      </c>
      <c r="H38" s="240">
        <v>9724164</v>
      </c>
      <c r="I38" s="240">
        <v>17490051</v>
      </c>
      <c r="J38" s="485">
        <v>-5.40339735487252</v>
      </c>
    </row>
    <row r="39" spans="1:10" ht="12.75">
      <c r="A39" s="228" t="s">
        <v>572</v>
      </c>
      <c r="B39" s="239">
        <v>60</v>
      </c>
      <c r="C39" s="221"/>
      <c r="D39" s="146" t="s">
        <v>373</v>
      </c>
      <c r="E39" s="240">
        <v>107220298</v>
      </c>
      <c r="F39" s="240">
        <v>185583603</v>
      </c>
      <c r="G39" s="485">
        <v>-12.8977525780143</v>
      </c>
      <c r="H39" s="240">
        <v>202645417</v>
      </c>
      <c r="I39" s="240">
        <v>344002378</v>
      </c>
      <c r="J39" s="485">
        <v>-7.41827251770062</v>
      </c>
    </row>
    <row r="40" spans="1:10" ht="12.75">
      <c r="A40" s="228" t="s">
        <v>573</v>
      </c>
      <c r="B40" s="239">
        <v>61</v>
      </c>
      <c r="C40" s="221"/>
      <c r="D40" s="146" t="s">
        <v>374</v>
      </c>
      <c r="E40" s="240">
        <v>70051716</v>
      </c>
      <c r="F40" s="240">
        <v>153211654</v>
      </c>
      <c r="G40" s="485">
        <v>-0.0753747423223388</v>
      </c>
      <c r="H40" s="240">
        <v>136386664</v>
      </c>
      <c r="I40" s="240">
        <v>315629294</v>
      </c>
      <c r="J40" s="485">
        <v>-0.0609957639040744</v>
      </c>
    </row>
    <row r="41" spans="1:10" ht="12.75">
      <c r="A41" s="228" t="s">
        <v>574</v>
      </c>
      <c r="B41" s="239">
        <v>63</v>
      </c>
      <c r="C41" s="221"/>
      <c r="D41" s="146" t="s">
        <v>375</v>
      </c>
      <c r="E41" s="240">
        <v>19450064</v>
      </c>
      <c r="F41" s="240">
        <v>62658888</v>
      </c>
      <c r="G41" s="485">
        <v>11.037154336232</v>
      </c>
      <c r="H41" s="240">
        <v>35015498</v>
      </c>
      <c r="I41" s="240">
        <v>120313786</v>
      </c>
      <c r="J41" s="485">
        <v>8.69684837393285</v>
      </c>
    </row>
    <row r="42" spans="1:10" ht="12.75">
      <c r="A42" s="228" t="s">
        <v>575</v>
      </c>
      <c r="B42" s="239">
        <v>64</v>
      </c>
      <c r="C42" s="221"/>
      <c r="D42" s="146" t="s">
        <v>376</v>
      </c>
      <c r="E42" s="240">
        <v>32184158</v>
      </c>
      <c r="F42" s="240">
        <v>243332363</v>
      </c>
      <c r="G42" s="485">
        <v>23.7969920395792</v>
      </c>
      <c r="H42" s="240">
        <v>64313903</v>
      </c>
      <c r="I42" s="240">
        <v>492613177</v>
      </c>
      <c r="J42" s="485">
        <v>26.4733148854627</v>
      </c>
    </row>
    <row r="43" spans="1:10" ht="12.75">
      <c r="A43" s="228" t="s">
        <v>576</v>
      </c>
      <c r="B43" s="239">
        <v>66</v>
      </c>
      <c r="C43" s="221"/>
      <c r="D43" s="146" t="s">
        <v>492</v>
      </c>
      <c r="E43" s="240">
        <v>10067443</v>
      </c>
      <c r="F43" s="240">
        <v>45976012</v>
      </c>
      <c r="G43" s="485">
        <v>17.8808598029116</v>
      </c>
      <c r="H43" s="240">
        <v>18490724</v>
      </c>
      <c r="I43" s="240">
        <v>90298583</v>
      </c>
      <c r="J43" s="485">
        <v>23.7253729892119</v>
      </c>
    </row>
    <row r="44" spans="1:10" ht="12.75">
      <c r="A44" s="228" t="s">
        <v>577</v>
      </c>
      <c r="B44" s="239">
        <v>68</v>
      </c>
      <c r="C44" s="221"/>
      <c r="D44" s="146" t="s">
        <v>377</v>
      </c>
      <c r="E44" s="240">
        <v>4430142</v>
      </c>
      <c r="F44" s="240">
        <v>15790741</v>
      </c>
      <c r="G44" s="485">
        <v>14.55762482332</v>
      </c>
      <c r="H44" s="240">
        <v>8216604</v>
      </c>
      <c r="I44" s="240">
        <v>30534926</v>
      </c>
      <c r="J44" s="485">
        <v>15.3966747159207</v>
      </c>
    </row>
    <row r="45" spans="1:10" ht="12.75">
      <c r="A45" s="228" t="s">
        <v>578</v>
      </c>
      <c r="B45" s="239">
        <v>70</v>
      </c>
      <c r="C45" s="221"/>
      <c r="D45" s="146" t="s">
        <v>378</v>
      </c>
      <c r="E45" s="240">
        <v>58876</v>
      </c>
      <c r="F45" s="240">
        <v>241283</v>
      </c>
      <c r="G45" s="485">
        <v>44.3917823139022</v>
      </c>
      <c r="H45" s="240">
        <v>113525</v>
      </c>
      <c r="I45" s="240">
        <v>430228</v>
      </c>
      <c r="J45" s="485">
        <v>78.227944588056</v>
      </c>
    </row>
    <row r="46" spans="1:10" ht="12.75">
      <c r="A46" s="228" t="s">
        <v>579</v>
      </c>
      <c r="B46" s="239">
        <v>72</v>
      </c>
      <c r="C46" s="221"/>
      <c r="D46" s="146" t="s">
        <v>379</v>
      </c>
      <c r="E46" s="240">
        <v>1673735</v>
      </c>
      <c r="F46" s="240">
        <v>8623376</v>
      </c>
      <c r="G46" s="485">
        <v>-34.3190804919875</v>
      </c>
      <c r="H46" s="240">
        <v>2887999</v>
      </c>
      <c r="I46" s="240">
        <v>15762038</v>
      </c>
      <c r="J46" s="485">
        <v>-40.2703915944326</v>
      </c>
    </row>
    <row r="47" spans="1:10" ht="12.75">
      <c r="A47" s="228" t="s">
        <v>580</v>
      </c>
      <c r="B47" s="239">
        <v>73</v>
      </c>
      <c r="C47" s="221"/>
      <c r="D47" s="146" t="s">
        <v>380</v>
      </c>
      <c r="E47" s="240">
        <v>489334</v>
      </c>
      <c r="F47" s="240">
        <v>3026014</v>
      </c>
      <c r="G47" s="485">
        <v>-11.8125211651884</v>
      </c>
      <c r="H47" s="240">
        <v>910724</v>
      </c>
      <c r="I47" s="240">
        <v>6699690</v>
      </c>
      <c r="J47" s="485">
        <v>-14.9311392847384</v>
      </c>
    </row>
    <row r="48" spans="1:10" ht="12.75">
      <c r="A48" s="228" t="s">
        <v>581</v>
      </c>
      <c r="B48" s="239">
        <v>74</v>
      </c>
      <c r="C48" s="221"/>
      <c r="D48" s="146" t="s">
        <v>381</v>
      </c>
      <c r="E48" s="240">
        <v>569333</v>
      </c>
      <c r="F48" s="240">
        <v>955739</v>
      </c>
      <c r="G48" s="485">
        <v>-30.8215018584132</v>
      </c>
      <c r="H48" s="240">
        <v>1098905</v>
      </c>
      <c r="I48" s="240">
        <v>1771620</v>
      </c>
      <c r="J48" s="485">
        <v>-37.6632424529779</v>
      </c>
    </row>
    <row r="49" spans="1:10" ht="12.75">
      <c r="A49" s="228" t="s">
        <v>582</v>
      </c>
      <c r="B49" s="239">
        <v>75</v>
      </c>
      <c r="C49" s="221"/>
      <c r="D49" s="146" t="s">
        <v>478</v>
      </c>
      <c r="E49" s="240">
        <v>8659331</v>
      </c>
      <c r="F49" s="240">
        <v>56889059</v>
      </c>
      <c r="G49" s="485">
        <v>-31.2736548208185</v>
      </c>
      <c r="H49" s="240">
        <v>16707319</v>
      </c>
      <c r="I49" s="240">
        <v>112822559</v>
      </c>
      <c r="J49" s="485">
        <v>-30.5264228893606</v>
      </c>
    </row>
    <row r="50" spans="1:10" ht="12.75">
      <c r="A50" s="228" t="s">
        <v>591</v>
      </c>
      <c r="B50" s="239">
        <v>91</v>
      </c>
      <c r="C50" s="221"/>
      <c r="D50" s="146" t="s">
        <v>389</v>
      </c>
      <c r="E50" s="240">
        <v>6098353</v>
      </c>
      <c r="F50" s="240">
        <v>15963655</v>
      </c>
      <c r="G50" s="485">
        <v>-5.13320444069871</v>
      </c>
      <c r="H50" s="240">
        <v>14743079</v>
      </c>
      <c r="I50" s="240">
        <v>31694306</v>
      </c>
      <c r="J50" s="485">
        <v>-0.967196255100092</v>
      </c>
    </row>
    <row r="51" spans="1:10" ht="12.75">
      <c r="A51" s="228" t="s">
        <v>592</v>
      </c>
      <c r="B51" s="239">
        <v>92</v>
      </c>
      <c r="C51" s="221"/>
      <c r="D51" s="146" t="s">
        <v>390</v>
      </c>
      <c r="E51" s="240">
        <v>3715393</v>
      </c>
      <c r="F51" s="240">
        <v>8314769</v>
      </c>
      <c r="G51" s="485">
        <v>58.3614100137473</v>
      </c>
      <c r="H51" s="240">
        <v>6321922</v>
      </c>
      <c r="I51" s="240">
        <v>14050354</v>
      </c>
      <c r="J51" s="485">
        <v>38.1715768460954</v>
      </c>
    </row>
    <row r="52" spans="1:10" ht="12.75">
      <c r="A52" s="228" t="s">
        <v>593</v>
      </c>
      <c r="B52" s="239">
        <v>93</v>
      </c>
      <c r="C52" s="221"/>
      <c r="D52" s="146" t="s">
        <v>391</v>
      </c>
      <c r="E52" s="240">
        <v>884089</v>
      </c>
      <c r="F52" s="240">
        <v>1198693</v>
      </c>
      <c r="G52" s="485">
        <v>-13.5643537226602</v>
      </c>
      <c r="H52" s="240">
        <v>1231491</v>
      </c>
      <c r="I52" s="240">
        <v>2233247</v>
      </c>
      <c r="J52" s="485">
        <v>-13.104615840759</v>
      </c>
    </row>
    <row r="53" spans="1:10" ht="12.75">
      <c r="A53" s="228" t="s">
        <v>943</v>
      </c>
      <c r="B53" s="239">
        <v>95</v>
      </c>
      <c r="C53" s="221"/>
      <c r="D53" s="146" t="s">
        <v>845</v>
      </c>
      <c r="E53" s="240">
        <v>128194</v>
      </c>
      <c r="F53" s="240">
        <v>931135</v>
      </c>
      <c r="G53" s="485">
        <v>308.337024351952</v>
      </c>
      <c r="H53" s="240">
        <v>204439</v>
      </c>
      <c r="I53" s="240">
        <v>1114091</v>
      </c>
      <c r="J53" s="485">
        <v>195.118753079421</v>
      </c>
    </row>
    <row r="54" spans="1:10" ht="12.75">
      <c r="A54" s="228" t="s">
        <v>594</v>
      </c>
      <c r="B54" s="239">
        <v>96</v>
      </c>
      <c r="C54" s="221"/>
      <c r="D54" s="146" t="s">
        <v>834</v>
      </c>
      <c r="E54" s="240">
        <v>401784</v>
      </c>
      <c r="F54" s="240">
        <v>1803757</v>
      </c>
      <c r="G54" s="485">
        <v>-50.2862097581694</v>
      </c>
      <c r="H54" s="240">
        <v>637676</v>
      </c>
      <c r="I54" s="240">
        <v>4515312</v>
      </c>
      <c r="J54" s="485">
        <v>-27.1901433069871</v>
      </c>
    </row>
    <row r="55" spans="1:10" s="216" customFormat="1" ht="12.75">
      <c r="A55" s="228" t="s">
        <v>872</v>
      </c>
      <c r="B55" s="239">
        <v>97</v>
      </c>
      <c r="C55" s="221"/>
      <c r="D55" s="146" t="s">
        <v>846</v>
      </c>
      <c r="E55" s="240">
        <v>37152</v>
      </c>
      <c r="F55" s="240">
        <v>334045</v>
      </c>
      <c r="G55" s="485">
        <v>343.559952197583</v>
      </c>
      <c r="H55" s="240">
        <v>95100</v>
      </c>
      <c r="I55" s="240">
        <v>408807</v>
      </c>
      <c r="J55" s="485">
        <v>256.190534276653</v>
      </c>
    </row>
    <row r="56" spans="1:10" s="216" customFormat="1" ht="12.75">
      <c r="A56" s="228" t="s">
        <v>944</v>
      </c>
      <c r="B56" s="239">
        <v>98</v>
      </c>
      <c r="C56" s="221"/>
      <c r="D56" s="146" t="s">
        <v>847</v>
      </c>
      <c r="E56" s="240">
        <v>1304952</v>
      </c>
      <c r="F56" s="240">
        <v>5849268</v>
      </c>
      <c r="G56" s="485">
        <v>-6.52797624203112</v>
      </c>
      <c r="H56" s="240">
        <v>2059594</v>
      </c>
      <c r="I56" s="240">
        <v>8168494</v>
      </c>
      <c r="J56" s="485">
        <v>-17.7147396546243</v>
      </c>
    </row>
    <row r="57" spans="1:10" s="216" customFormat="1" ht="12.75">
      <c r="A57" s="228" t="s">
        <v>748</v>
      </c>
      <c r="B57" s="239">
        <v>600</v>
      </c>
      <c r="C57" s="221"/>
      <c r="D57" s="146" t="s">
        <v>128</v>
      </c>
      <c r="E57" s="240">
        <v>414659</v>
      </c>
      <c r="F57" s="240">
        <v>1582285</v>
      </c>
      <c r="G57" s="485">
        <v>-21.3168940788947</v>
      </c>
      <c r="H57" s="240">
        <v>1257828</v>
      </c>
      <c r="I57" s="240">
        <v>5099113</v>
      </c>
      <c r="J57" s="485">
        <v>73.0621306092915</v>
      </c>
    </row>
    <row r="58" spans="1:10" s="12" customFormat="1" ht="21" customHeight="1">
      <c r="A58" s="97" t="s">
        <v>684</v>
      </c>
      <c r="B58" s="241" t="s">
        <v>684</v>
      </c>
      <c r="C58" s="54" t="s">
        <v>1079</v>
      </c>
      <c r="D58" s="38"/>
      <c r="E58" s="101">
        <v>16308773</v>
      </c>
      <c r="F58" s="101">
        <v>58560221</v>
      </c>
      <c r="G58" s="484">
        <v>-20.9214076946394</v>
      </c>
      <c r="H58" s="101">
        <v>34395476</v>
      </c>
      <c r="I58" s="101">
        <v>126009902</v>
      </c>
      <c r="J58" s="484">
        <v>-6.44042114925688</v>
      </c>
    </row>
    <row r="59" spans="1:10" s="216" customFormat="1" ht="21" customHeight="1">
      <c r="A59" s="228" t="s">
        <v>556</v>
      </c>
      <c r="B59" s="239">
        <v>20</v>
      </c>
      <c r="C59" s="221"/>
      <c r="D59" s="146" t="s">
        <v>360</v>
      </c>
      <c r="E59" s="240" t="s">
        <v>106</v>
      </c>
      <c r="F59" s="240" t="s">
        <v>106</v>
      </c>
      <c r="G59" s="485" t="s">
        <v>106</v>
      </c>
      <c r="H59" s="240">
        <v>15000</v>
      </c>
      <c r="I59" s="240">
        <v>7000</v>
      </c>
      <c r="J59" s="485">
        <v>55.5555555555555</v>
      </c>
    </row>
    <row r="60" spans="1:10" s="216" customFormat="1" ht="12.75">
      <c r="A60" s="228" t="s">
        <v>557</v>
      </c>
      <c r="B60" s="239">
        <v>23</v>
      </c>
      <c r="C60" s="221"/>
      <c r="D60" s="146" t="s">
        <v>361</v>
      </c>
      <c r="E60" s="240">
        <v>91275</v>
      </c>
      <c r="F60" s="240">
        <v>132309</v>
      </c>
      <c r="G60" s="485">
        <v>-11.5214861774265</v>
      </c>
      <c r="H60" s="240">
        <v>218980</v>
      </c>
      <c r="I60" s="240">
        <v>298221</v>
      </c>
      <c r="J60" s="485">
        <v>34.5361940938168</v>
      </c>
    </row>
    <row r="61" spans="1:10" s="216" customFormat="1" ht="12.75">
      <c r="A61" s="228" t="s">
        <v>595</v>
      </c>
      <c r="B61" s="239">
        <v>204</v>
      </c>
      <c r="C61" s="221"/>
      <c r="D61" s="146" t="s">
        <v>392</v>
      </c>
      <c r="E61" s="240">
        <v>2647624</v>
      </c>
      <c r="F61" s="240">
        <v>3178439</v>
      </c>
      <c r="G61" s="485">
        <v>-10.9221340534808</v>
      </c>
      <c r="H61" s="240">
        <v>5565243</v>
      </c>
      <c r="I61" s="240">
        <v>6460159</v>
      </c>
      <c r="J61" s="485">
        <v>-2.71737125314861</v>
      </c>
    </row>
    <row r="62" spans="1:10" ht="12.75">
      <c r="A62" s="228" t="s">
        <v>1080</v>
      </c>
      <c r="B62" s="239">
        <v>206</v>
      </c>
      <c r="C62" s="12"/>
      <c r="D62" s="146" t="s">
        <v>1081</v>
      </c>
      <c r="E62" s="240" t="s">
        <v>106</v>
      </c>
      <c r="F62" s="240" t="s">
        <v>106</v>
      </c>
      <c r="G62" s="485" t="s">
        <v>106</v>
      </c>
      <c r="H62" s="240" t="s">
        <v>106</v>
      </c>
      <c r="I62" s="240" t="s">
        <v>106</v>
      </c>
      <c r="J62" s="485" t="s">
        <v>106</v>
      </c>
    </row>
    <row r="63" spans="1:10" ht="12.75">
      <c r="A63" s="228" t="s">
        <v>596</v>
      </c>
      <c r="B63" s="239">
        <v>208</v>
      </c>
      <c r="C63" s="221"/>
      <c r="D63" s="146" t="s">
        <v>393</v>
      </c>
      <c r="E63" s="240">
        <v>1855887</v>
      </c>
      <c r="F63" s="240">
        <v>6367315</v>
      </c>
      <c r="G63" s="485">
        <v>-9.21726397763265</v>
      </c>
      <c r="H63" s="240">
        <v>2694415</v>
      </c>
      <c r="I63" s="240">
        <v>11459396</v>
      </c>
      <c r="J63" s="485">
        <v>-27.9868614969819</v>
      </c>
    </row>
    <row r="64" spans="1:10" ht="12.75">
      <c r="A64" s="228" t="s">
        <v>597</v>
      </c>
      <c r="B64" s="239">
        <v>212</v>
      </c>
      <c r="C64" s="221"/>
      <c r="D64" s="146" t="s">
        <v>394</v>
      </c>
      <c r="E64" s="240">
        <v>507994</v>
      </c>
      <c r="F64" s="240">
        <v>3679649</v>
      </c>
      <c r="G64" s="485">
        <v>-11.4211639358272</v>
      </c>
      <c r="H64" s="240">
        <v>1039912</v>
      </c>
      <c r="I64" s="240">
        <v>7613400</v>
      </c>
      <c r="J64" s="485">
        <v>-10.3784284806699</v>
      </c>
    </row>
    <row r="65" spans="1:10" ht="12.75">
      <c r="A65" s="228" t="s">
        <v>598</v>
      </c>
      <c r="B65" s="239">
        <v>216</v>
      </c>
      <c r="C65" s="221"/>
      <c r="D65" s="146" t="s">
        <v>1082</v>
      </c>
      <c r="E65" s="240">
        <v>20788</v>
      </c>
      <c r="F65" s="240">
        <v>93012</v>
      </c>
      <c r="G65" s="485">
        <v>-97.5097555457684</v>
      </c>
      <c r="H65" s="240">
        <v>48285</v>
      </c>
      <c r="I65" s="240">
        <v>458057</v>
      </c>
      <c r="J65" s="485">
        <v>-89.4290968748868</v>
      </c>
    </row>
    <row r="66" spans="1:10" s="12" customFormat="1" ht="12.75">
      <c r="A66" s="228" t="s">
        <v>599</v>
      </c>
      <c r="B66" s="239">
        <v>220</v>
      </c>
      <c r="C66" s="221"/>
      <c r="D66" s="146" t="s">
        <v>491</v>
      </c>
      <c r="E66" s="240">
        <v>770470</v>
      </c>
      <c r="F66" s="240">
        <v>6077703</v>
      </c>
      <c r="G66" s="485">
        <v>-51.7740831510027</v>
      </c>
      <c r="H66" s="240">
        <v>2135359</v>
      </c>
      <c r="I66" s="240">
        <v>25788202</v>
      </c>
      <c r="J66" s="485">
        <v>6.77437262887642</v>
      </c>
    </row>
    <row r="67" spans="1:10" ht="12.75">
      <c r="A67" s="228" t="s">
        <v>600</v>
      </c>
      <c r="B67" s="239">
        <v>224</v>
      </c>
      <c r="C67" s="221"/>
      <c r="D67" s="146" t="s">
        <v>395</v>
      </c>
      <c r="E67" s="240">
        <v>4384</v>
      </c>
      <c r="F67" s="240">
        <v>109376</v>
      </c>
      <c r="G67" s="485">
        <v>-31.8087732861169</v>
      </c>
      <c r="H67" s="240">
        <v>5731</v>
      </c>
      <c r="I67" s="240">
        <v>470735</v>
      </c>
      <c r="J67" s="485">
        <v>-19.1625609841961</v>
      </c>
    </row>
    <row r="68" spans="1:10" ht="12.75">
      <c r="A68" s="228" t="s">
        <v>1083</v>
      </c>
      <c r="B68" s="239">
        <v>225</v>
      </c>
      <c r="C68" s="12"/>
      <c r="D68" s="146" t="s">
        <v>1084</v>
      </c>
      <c r="E68" s="240">
        <v>110</v>
      </c>
      <c r="F68" s="240">
        <v>11361</v>
      </c>
      <c r="G68" s="485" t="s">
        <v>719</v>
      </c>
      <c r="H68" s="240">
        <v>355</v>
      </c>
      <c r="I68" s="240">
        <v>61393</v>
      </c>
      <c r="J68" s="485">
        <v>78.7538215169602</v>
      </c>
    </row>
    <row r="69" spans="1:10" ht="12.75">
      <c r="A69" s="228" t="s">
        <v>601</v>
      </c>
      <c r="B69" s="239">
        <v>228</v>
      </c>
      <c r="C69" s="221"/>
      <c r="D69" s="146" t="s">
        <v>396</v>
      </c>
      <c r="E69" s="240">
        <v>2858</v>
      </c>
      <c r="F69" s="240">
        <v>65623</v>
      </c>
      <c r="G69" s="485">
        <v>-45.1386102193686</v>
      </c>
      <c r="H69" s="240">
        <v>149325</v>
      </c>
      <c r="I69" s="240">
        <v>216637</v>
      </c>
      <c r="J69" s="485">
        <v>-7.22978759849264</v>
      </c>
    </row>
    <row r="70" spans="1:10" ht="12.75">
      <c r="A70" s="228" t="s">
        <v>602</v>
      </c>
      <c r="B70" s="239">
        <v>232</v>
      </c>
      <c r="C70" s="221"/>
      <c r="D70" s="146" t="s">
        <v>397</v>
      </c>
      <c r="E70" s="240">
        <v>44398</v>
      </c>
      <c r="F70" s="240">
        <v>55648</v>
      </c>
      <c r="G70" s="485">
        <v>-6.14902013694471</v>
      </c>
      <c r="H70" s="240">
        <v>64939</v>
      </c>
      <c r="I70" s="240">
        <v>143159</v>
      </c>
      <c r="J70" s="485">
        <v>84.1984045290788</v>
      </c>
    </row>
    <row r="71" spans="1:10" ht="12.75">
      <c r="A71" s="228" t="s">
        <v>603</v>
      </c>
      <c r="B71" s="239">
        <v>236</v>
      </c>
      <c r="C71" s="221"/>
      <c r="D71" s="146" t="s">
        <v>398</v>
      </c>
      <c r="E71" s="240">
        <v>164971</v>
      </c>
      <c r="F71" s="240">
        <v>105785</v>
      </c>
      <c r="G71" s="485">
        <v>751.799661808519</v>
      </c>
      <c r="H71" s="240">
        <v>513170</v>
      </c>
      <c r="I71" s="240">
        <v>312924</v>
      </c>
      <c r="J71" s="485">
        <v>114.961668452724</v>
      </c>
    </row>
    <row r="72" spans="1:10" ht="12.75">
      <c r="A72" s="228" t="s">
        <v>604</v>
      </c>
      <c r="B72" s="239">
        <v>240</v>
      </c>
      <c r="C72" s="221"/>
      <c r="D72" s="146" t="s">
        <v>399</v>
      </c>
      <c r="E72" s="240">
        <v>12</v>
      </c>
      <c r="F72" s="240">
        <v>7900</v>
      </c>
      <c r="G72" s="485">
        <v>-87.7214796394156</v>
      </c>
      <c r="H72" s="240">
        <v>34622</v>
      </c>
      <c r="I72" s="240">
        <v>29134</v>
      </c>
      <c r="J72" s="485">
        <v>-54.7186820018651</v>
      </c>
    </row>
    <row r="73" spans="1:10" ht="12.75">
      <c r="A73" s="228" t="s">
        <v>605</v>
      </c>
      <c r="B73" s="239">
        <v>244</v>
      </c>
      <c r="C73" s="221"/>
      <c r="D73" s="146" t="s">
        <v>400</v>
      </c>
      <c r="E73" s="240">
        <v>101832</v>
      </c>
      <c r="F73" s="240">
        <v>183479</v>
      </c>
      <c r="G73" s="485">
        <v>179.301893685685</v>
      </c>
      <c r="H73" s="240">
        <v>175607</v>
      </c>
      <c r="I73" s="240">
        <v>287327</v>
      </c>
      <c r="J73" s="485">
        <v>43.6828971911208</v>
      </c>
    </row>
    <row r="74" spans="1:10" ht="12.75">
      <c r="A74" s="228" t="s">
        <v>606</v>
      </c>
      <c r="B74" s="239">
        <v>247</v>
      </c>
      <c r="C74" s="221"/>
      <c r="D74" s="146" t="s">
        <v>401</v>
      </c>
      <c r="E74" s="240" t="s">
        <v>106</v>
      </c>
      <c r="F74" s="240" t="s">
        <v>106</v>
      </c>
      <c r="G74" s="485" t="s">
        <v>106</v>
      </c>
      <c r="H74" s="240">
        <v>2592</v>
      </c>
      <c r="I74" s="240">
        <v>6865</v>
      </c>
      <c r="J74" s="485">
        <v>67.4390243902439</v>
      </c>
    </row>
    <row r="75" spans="1:10" ht="14.25">
      <c r="A75" s="641" t="s">
        <v>1104</v>
      </c>
      <c r="B75" s="641"/>
      <c r="C75" s="641"/>
      <c r="D75" s="641"/>
      <c r="E75" s="641"/>
      <c r="F75" s="641"/>
      <c r="G75" s="641"/>
      <c r="H75" s="641"/>
      <c r="I75" s="641"/>
      <c r="J75" s="641"/>
    </row>
    <row r="76" spans="4:10" ht="12.75">
      <c r="D76" s="228"/>
      <c r="E76" s="231"/>
      <c r="F76" s="232"/>
      <c r="H76" s="242"/>
      <c r="I76" s="243"/>
      <c r="J76" s="244"/>
    </row>
    <row r="77" spans="1:10" ht="17.25" customHeight="1">
      <c r="A77" s="651" t="s">
        <v>1076</v>
      </c>
      <c r="B77" s="652"/>
      <c r="C77" s="656" t="s">
        <v>1077</v>
      </c>
      <c r="D77" s="567"/>
      <c r="E77" s="664" t="s">
        <v>1174</v>
      </c>
      <c r="F77" s="665"/>
      <c r="G77" s="665"/>
      <c r="H77" s="576" t="s">
        <v>1194</v>
      </c>
      <c r="I77" s="665"/>
      <c r="J77" s="665"/>
    </row>
    <row r="78" spans="1:10" ht="16.5" customHeight="1">
      <c r="A78" s="554"/>
      <c r="B78" s="653"/>
      <c r="C78" s="657"/>
      <c r="D78" s="658"/>
      <c r="E78" s="70" t="s">
        <v>473</v>
      </c>
      <c r="F78" s="666" t="s">
        <v>474</v>
      </c>
      <c r="G78" s="667"/>
      <c r="H78" s="123" t="s">
        <v>473</v>
      </c>
      <c r="I78" s="668" t="s">
        <v>474</v>
      </c>
      <c r="J78" s="669"/>
    </row>
    <row r="79" spans="1:10" ht="12.75" customHeight="1">
      <c r="A79" s="554"/>
      <c r="B79" s="653"/>
      <c r="C79" s="657"/>
      <c r="D79" s="658"/>
      <c r="E79" s="661" t="s">
        <v>111</v>
      </c>
      <c r="F79" s="645" t="s">
        <v>107</v>
      </c>
      <c r="G79" s="648" t="s">
        <v>1195</v>
      </c>
      <c r="H79" s="645" t="s">
        <v>111</v>
      </c>
      <c r="I79" s="645" t="s">
        <v>107</v>
      </c>
      <c r="J79" s="642" t="s">
        <v>1202</v>
      </c>
    </row>
    <row r="80" spans="1:10" ht="12.75" customHeight="1">
      <c r="A80" s="554"/>
      <c r="B80" s="653"/>
      <c r="C80" s="657"/>
      <c r="D80" s="658"/>
      <c r="E80" s="662"/>
      <c r="F80" s="646"/>
      <c r="G80" s="649"/>
      <c r="H80" s="646"/>
      <c r="I80" s="646"/>
      <c r="J80" s="643"/>
    </row>
    <row r="81" spans="1:10" ht="12.75" customHeight="1">
      <c r="A81" s="554"/>
      <c r="B81" s="653"/>
      <c r="C81" s="657"/>
      <c r="D81" s="658"/>
      <c r="E81" s="662"/>
      <c r="F81" s="646"/>
      <c r="G81" s="649"/>
      <c r="H81" s="646"/>
      <c r="I81" s="646"/>
      <c r="J81" s="643"/>
    </row>
    <row r="82" spans="1:10" ht="28.5" customHeight="1">
      <c r="A82" s="654"/>
      <c r="B82" s="655"/>
      <c r="C82" s="659"/>
      <c r="D82" s="660"/>
      <c r="E82" s="663"/>
      <c r="F82" s="647"/>
      <c r="G82" s="650"/>
      <c r="H82" s="647"/>
      <c r="I82" s="647"/>
      <c r="J82" s="644"/>
    </row>
    <row r="83" spans="1:10" ht="11.25" customHeight="1">
      <c r="A83" s="228"/>
      <c r="B83" s="245"/>
      <c r="C83" s="221"/>
      <c r="D83" s="146"/>
      <c r="E83" s="240"/>
      <c r="F83" s="240"/>
      <c r="G83" s="229"/>
      <c r="H83" s="240"/>
      <c r="I83" s="240"/>
      <c r="J83" s="229"/>
    </row>
    <row r="84" spans="2:4" ht="12.75">
      <c r="B84" s="246"/>
      <c r="C84" s="247" t="s">
        <v>831</v>
      </c>
      <c r="D84" s="248"/>
    </row>
    <row r="85" spans="1:10" ht="12.75">
      <c r="A85" s="228"/>
      <c r="B85" s="245"/>
      <c r="C85" s="221"/>
      <c r="D85" s="146"/>
      <c r="E85" s="240"/>
      <c r="F85" s="240"/>
      <c r="G85" s="229"/>
      <c r="H85" s="240"/>
      <c r="I85" s="240"/>
      <c r="J85" s="229"/>
    </row>
    <row r="86" spans="1:10" ht="12.75">
      <c r="A86" s="228" t="s">
        <v>607</v>
      </c>
      <c r="B86" s="239">
        <v>248</v>
      </c>
      <c r="C86" s="221"/>
      <c r="D86" s="146" t="s">
        <v>402</v>
      </c>
      <c r="E86" s="240">
        <v>300435</v>
      </c>
      <c r="F86" s="240">
        <v>182768</v>
      </c>
      <c r="G86" s="485">
        <v>-61.7146783302331</v>
      </c>
      <c r="H86" s="240">
        <v>757369</v>
      </c>
      <c r="I86" s="240">
        <v>535583</v>
      </c>
      <c r="J86" s="485">
        <v>-6.74013696888859</v>
      </c>
    </row>
    <row r="87" spans="1:10" ht="12.75">
      <c r="A87" s="228" t="s">
        <v>608</v>
      </c>
      <c r="B87" s="239">
        <v>252</v>
      </c>
      <c r="C87" s="221"/>
      <c r="D87" s="146" t="s">
        <v>403</v>
      </c>
      <c r="E87" s="240">
        <v>51659</v>
      </c>
      <c r="F87" s="240">
        <v>78994</v>
      </c>
      <c r="G87" s="485">
        <v>-24.4539229562756</v>
      </c>
      <c r="H87" s="240">
        <v>76149</v>
      </c>
      <c r="I87" s="240">
        <v>116352</v>
      </c>
      <c r="J87" s="485">
        <v>-63.2591582118396</v>
      </c>
    </row>
    <row r="88" spans="1:10" ht="12.75">
      <c r="A88" s="228" t="s">
        <v>609</v>
      </c>
      <c r="B88" s="239">
        <v>257</v>
      </c>
      <c r="C88" s="221"/>
      <c r="D88" s="146" t="s">
        <v>404</v>
      </c>
      <c r="E88" s="240">
        <v>308</v>
      </c>
      <c r="F88" s="240">
        <v>4835</v>
      </c>
      <c r="G88" s="485">
        <v>920.042194092827</v>
      </c>
      <c r="H88" s="240">
        <v>308</v>
      </c>
      <c r="I88" s="240">
        <v>4835</v>
      </c>
      <c r="J88" s="485">
        <v>-27.4241969378565</v>
      </c>
    </row>
    <row r="89" spans="1:10" ht="12.75">
      <c r="A89" s="228" t="s">
        <v>610</v>
      </c>
      <c r="B89" s="239">
        <v>260</v>
      </c>
      <c r="C89" s="221"/>
      <c r="D89" s="146" t="s">
        <v>405</v>
      </c>
      <c r="E89" s="240">
        <v>20176</v>
      </c>
      <c r="F89" s="240">
        <v>21660</v>
      </c>
      <c r="G89" s="485">
        <v>-94.8474698841038</v>
      </c>
      <c r="H89" s="240">
        <v>203455</v>
      </c>
      <c r="I89" s="240">
        <v>207712</v>
      </c>
      <c r="J89" s="485">
        <v>-70.4270250337785</v>
      </c>
    </row>
    <row r="90" spans="1:10" ht="12.75">
      <c r="A90" s="228" t="s">
        <v>611</v>
      </c>
      <c r="B90" s="239">
        <v>264</v>
      </c>
      <c r="C90" s="221"/>
      <c r="D90" s="146" t="s">
        <v>406</v>
      </c>
      <c r="E90" s="240">
        <v>1564280</v>
      </c>
      <c r="F90" s="240">
        <v>1253979</v>
      </c>
      <c r="G90" s="485">
        <v>16.8503005171691</v>
      </c>
      <c r="H90" s="240">
        <v>3497852</v>
      </c>
      <c r="I90" s="240">
        <v>2589835</v>
      </c>
      <c r="J90" s="485">
        <v>54.0229003229929</v>
      </c>
    </row>
    <row r="91" spans="1:10" ht="12.75">
      <c r="A91" s="228" t="s">
        <v>612</v>
      </c>
      <c r="B91" s="239">
        <v>268</v>
      </c>
      <c r="C91" s="221"/>
      <c r="D91" s="146" t="s">
        <v>407</v>
      </c>
      <c r="E91" s="240">
        <v>61741</v>
      </c>
      <c r="F91" s="240">
        <v>96433</v>
      </c>
      <c r="G91" s="485">
        <v>-41.2978237711155</v>
      </c>
      <c r="H91" s="240">
        <v>117120</v>
      </c>
      <c r="I91" s="240">
        <v>187313</v>
      </c>
      <c r="J91" s="485">
        <v>-8.68215013504158</v>
      </c>
    </row>
    <row r="92" spans="1:10" ht="12.75">
      <c r="A92" s="228" t="s">
        <v>613</v>
      </c>
      <c r="B92" s="239">
        <v>272</v>
      </c>
      <c r="C92" s="221"/>
      <c r="D92" s="146" t="s">
        <v>883</v>
      </c>
      <c r="E92" s="240">
        <v>1392349</v>
      </c>
      <c r="F92" s="240">
        <v>1076636</v>
      </c>
      <c r="G92" s="485">
        <v>45.7525241175404</v>
      </c>
      <c r="H92" s="240">
        <v>2490267</v>
      </c>
      <c r="I92" s="240">
        <v>1882568</v>
      </c>
      <c r="J92" s="485">
        <v>1.97004978341964</v>
      </c>
    </row>
    <row r="93" spans="1:10" ht="12.75">
      <c r="A93" s="228" t="s">
        <v>614</v>
      </c>
      <c r="B93" s="239">
        <v>276</v>
      </c>
      <c r="C93" s="221"/>
      <c r="D93" s="146" t="s">
        <v>408</v>
      </c>
      <c r="E93" s="240">
        <v>243560</v>
      </c>
      <c r="F93" s="240">
        <v>234264</v>
      </c>
      <c r="G93" s="485">
        <v>-97.9432721186438</v>
      </c>
      <c r="H93" s="240">
        <v>908202</v>
      </c>
      <c r="I93" s="240">
        <v>780381</v>
      </c>
      <c r="J93" s="485">
        <v>-94.9687872180359</v>
      </c>
    </row>
    <row r="94" spans="1:10" ht="12.75">
      <c r="A94" s="228" t="s">
        <v>615</v>
      </c>
      <c r="B94" s="239">
        <v>280</v>
      </c>
      <c r="C94" s="221"/>
      <c r="D94" s="146" t="s">
        <v>409</v>
      </c>
      <c r="E94" s="240">
        <v>515872</v>
      </c>
      <c r="F94" s="240">
        <v>392667</v>
      </c>
      <c r="G94" s="485">
        <v>21.8078209240429</v>
      </c>
      <c r="H94" s="240">
        <v>1218688</v>
      </c>
      <c r="I94" s="240">
        <v>948799</v>
      </c>
      <c r="J94" s="485">
        <v>70.3901845955474</v>
      </c>
    </row>
    <row r="95" spans="1:10" ht="12.75">
      <c r="A95" s="228" t="s">
        <v>616</v>
      </c>
      <c r="B95" s="239">
        <v>284</v>
      </c>
      <c r="C95" s="221"/>
      <c r="D95" s="146" t="s">
        <v>410</v>
      </c>
      <c r="E95" s="240">
        <v>136432</v>
      </c>
      <c r="F95" s="240">
        <v>172506</v>
      </c>
      <c r="G95" s="485">
        <v>16.406307990256</v>
      </c>
      <c r="H95" s="240">
        <v>325876</v>
      </c>
      <c r="I95" s="240">
        <v>310683</v>
      </c>
      <c r="J95" s="485">
        <v>6.16305651518724</v>
      </c>
    </row>
    <row r="96" spans="1:10" ht="12.75">
      <c r="A96" s="228" t="s">
        <v>617</v>
      </c>
      <c r="B96" s="239">
        <v>288</v>
      </c>
      <c r="C96" s="221"/>
      <c r="D96" s="146" t="s">
        <v>411</v>
      </c>
      <c r="E96" s="240">
        <v>166751</v>
      </c>
      <c r="F96" s="240">
        <v>1304429</v>
      </c>
      <c r="G96" s="485">
        <v>10.4998814041746</v>
      </c>
      <c r="H96" s="240">
        <v>244628</v>
      </c>
      <c r="I96" s="240">
        <v>1634431</v>
      </c>
      <c r="J96" s="485">
        <v>9.01039460827634</v>
      </c>
    </row>
    <row r="97" spans="1:10" ht="12.75">
      <c r="A97" s="228" t="s">
        <v>618</v>
      </c>
      <c r="B97" s="239">
        <v>302</v>
      </c>
      <c r="C97" s="221"/>
      <c r="D97" s="146" t="s">
        <v>412</v>
      </c>
      <c r="E97" s="240">
        <v>817113</v>
      </c>
      <c r="F97" s="240">
        <v>1207494</v>
      </c>
      <c r="G97" s="485">
        <v>-17.4400899240855</v>
      </c>
      <c r="H97" s="240">
        <v>1745718</v>
      </c>
      <c r="I97" s="240">
        <v>2528649</v>
      </c>
      <c r="J97" s="485">
        <v>-9.22103420533685</v>
      </c>
    </row>
    <row r="98" spans="1:10" ht="12.75">
      <c r="A98" s="228" t="s">
        <v>619</v>
      </c>
      <c r="B98" s="239">
        <v>306</v>
      </c>
      <c r="C98" s="221"/>
      <c r="D98" s="146" t="s">
        <v>413</v>
      </c>
      <c r="E98" s="240">
        <v>10263</v>
      </c>
      <c r="F98" s="240">
        <v>13922</v>
      </c>
      <c r="G98" s="485">
        <v>113.527607361963</v>
      </c>
      <c r="H98" s="240">
        <v>34569</v>
      </c>
      <c r="I98" s="240">
        <v>43631</v>
      </c>
      <c r="J98" s="485">
        <v>-46.5895458440446</v>
      </c>
    </row>
    <row r="99" spans="1:10" ht="12.75">
      <c r="A99" s="228" t="s">
        <v>620</v>
      </c>
      <c r="B99" s="239">
        <v>310</v>
      </c>
      <c r="C99" s="221"/>
      <c r="D99" s="146" t="s">
        <v>490</v>
      </c>
      <c r="E99" s="240">
        <v>529</v>
      </c>
      <c r="F99" s="240">
        <v>4799</v>
      </c>
      <c r="G99" s="485">
        <v>-95.1241567097456</v>
      </c>
      <c r="H99" s="240">
        <v>530</v>
      </c>
      <c r="I99" s="240">
        <v>4963</v>
      </c>
      <c r="J99" s="485">
        <v>-98.4177689362421</v>
      </c>
    </row>
    <row r="100" spans="1:10" ht="12.75">
      <c r="A100" s="228" t="s">
        <v>621</v>
      </c>
      <c r="B100" s="239">
        <v>311</v>
      </c>
      <c r="C100" s="221"/>
      <c r="D100" s="146" t="s">
        <v>884</v>
      </c>
      <c r="E100" s="240">
        <v>9628</v>
      </c>
      <c r="F100" s="240">
        <v>19160</v>
      </c>
      <c r="G100" s="485">
        <v>-50.0989686425669</v>
      </c>
      <c r="H100" s="240">
        <v>28732</v>
      </c>
      <c r="I100" s="240">
        <v>56308</v>
      </c>
      <c r="J100" s="485">
        <v>46.650692780498</v>
      </c>
    </row>
    <row r="101" spans="1:10" ht="12.75">
      <c r="A101" s="228" t="s">
        <v>622</v>
      </c>
      <c r="B101" s="239">
        <v>314</v>
      </c>
      <c r="C101" s="221"/>
      <c r="D101" s="146" t="s">
        <v>414</v>
      </c>
      <c r="E101" s="240">
        <v>97205</v>
      </c>
      <c r="F101" s="240">
        <v>79047</v>
      </c>
      <c r="G101" s="485">
        <v>-44.1935825479191</v>
      </c>
      <c r="H101" s="240">
        <v>248189</v>
      </c>
      <c r="I101" s="240">
        <v>273882</v>
      </c>
      <c r="J101" s="485">
        <v>3.73493017600873</v>
      </c>
    </row>
    <row r="102" spans="1:10" ht="12.75">
      <c r="A102" s="228" t="s">
        <v>623</v>
      </c>
      <c r="B102" s="239">
        <v>318</v>
      </c>
      <c r="C102" s="221"/>
      <c r="D102" s="146" t="s">
        <v>415</v>
      </c>
      <c r="E102" s="240">
        <v>145471</v>
      </c>
      <c r="F102" s="240">
        <v>207831</v>
      </c>
      <c r="G102" s="485">
        <v>14.0913033453739</v>
      </c>
      <c r="H102" s="240">
        <v>402670</v>
      </c>
      <c r="I102" s="240">
        <v>419260</v>
      </c>
      <c r="J102" s="485">
        <v>-9.52681006801781</v>
      </c>
    </row>
    <row r="103" spans="1:10" ht="12.75">
      <c r="A103" s="228" t="s">
        <v>624</v>
      </c>
      <c r="B103" s="239">
        <v>322</v>
      </c>
      <c r="C103" s="221"/>
      <c r="D103" s="146" t="s">
        <v>416</v>
      </c>
      <c r="E103" s="240">
        <v>561757</v>
      </c>
      <c r="F103" s="240">
        <v>2138196</v>
      </c>
      <c r="G103" s="485">
        <v>40.303784311564</v>
      </c>
      <c r="H103" s="240">
        <v>1081618</v>
      </c>
      <c r="I103" s="240">
        <v>3830607</v>
      </c>
      <c r="J103" s="485">
        <v>25.0944019165475</v>
      </c>
    </row>
    <row r="104" spans="1:10" ht="12.75">
      <c r="A104" s="228" t="s">
        <v>625</v>
      </c>
      <c r="B104" s="239">
        <v>324</v>
      </c>
      <c r="C104" s="221"/>
      <c r="D104" s="146" t="s">
        <v>417</v>
      </c>
      <c r="E104" s="240">
        <v>1470</v>
      </c>
      <c r="F104" s="240">
        <v>96935</v>
      </c>
      <c r="G104" s="485">
        <v>-85.7553897631605</v>
      </c>
      <c r="H104" s="240">
        <v>1521</v>
      </c>
      <c r="I104" s="240">
        <v>98580</v>
      </c>
      <c r="J104" s="485">
        <v>-85.5189555080264</v>
      </c>
    </row>
    <row r="105" spans="1:10" ht="12.75">
      <c r="A105" s="228" t="s">
        <v>626</v>
      </c>
      <c r="B105" s="239">
        <v>328</v>
      </c>
      <c r="C105" s="221"/>
      <c r="D105" s="146" t="s">
        <v>418</v>
      </c>
      <c r="E105" s="240" t="s">
        <v>1203</v>
      </c>
      <c r="F105" s="240" t="s">
        <v>1203</v>
      </c>
      <c r="G105" s="485">
        <v>-100</v>
      </c>
      <c r="H105" s="240">
        <v>6</v>
      </c>
      <c r="I105" s="240">
        <v>656</v>
      </c>
      <c r="J105" s="485">
        <v>-97.9900113368263</v>
      </c>
    </row>
    <row r="106" spans="1:10" ht="12.75">
      <c r="A106" s="228" t="s">
        <v>627</v>
      </c>
      <c r="B106" s="239">
        <v>329</v>
      </c>
      <c r="C106" s="221"/>
      <c r="D106" s="146" t="s">
        <v>1085</v>
      </c>
      <c r="E106" s="240" t="s">
        <v>106</v>
      </c>
      <c r="F106" s="240" t="s">
        <v>106</v>
      </c>
      <c r="G106" s="485" t="s">
        <v>106</v>
      </c>
      <c r="H106" s="240" t="s">
        <v>106</v>
      </c>
      <c r="I106" s="240" t="s">
        <v>106</v>
      </c>
      <c r="J106" s="485" t="s">
        <v>106</v>
      </c>
    </row>
    <row r="107" spans="1:10" ht="12.75">
      <c r="A107" s="228" t="s">
        <v>628</v>
      </c>
      <c r="B107" s="239">
        <v>330</v>
      </c>
      <c r="C107" s="221"/>
      <c r="D107" s="146" t="s">
        <v>419</v>
      </c>
      <c r="E107" s="240">
        <v>217100</v>
      </c>
      <c r="F107" s="240">
        <v>507477</v>
      </c>
      <c r="G107" s="485">
        <v>-47.2161086055684</v>
      </c>
      <c r="H107" s="240">
        <v>441177</v>
      </c>
      <c r="I107" s="240">
        <v>1026036</v>
      </c>
      <c r="J107" s="485">
        <v>-35.7215349108778</v>
      </c>
    </row>
    <row r="108" spans="1:10" ht="12.75">
      <c r="A108" s="228" t="s">
        <v>629</v>
      </c>
      <c r="B108" s="239">
        <v>334</v>
      </c>
      <c r="C108" s="221"/>
      <c r="D108" s="146" t="s">
        <v>849</v>
      </c>
      <c r="E108" s="240">
        <v>8230</v>
      </c>
      <c r="F108" s="240">
        <v>425673</v>
      </c>
      <c r="G108" s="485">
        <v>-63.3881957501122</v>
      </c>
      <c r="H108" s="240">
        <v>8610</v>
      </c>
      <c r="I108" s="240">
        <v>502975</v>
      </c>
      <c r="J108" s="485">
        <v>-67.5208525844807</v>
      </c>
    </row>
    <row r="109" spans="1:10" ht="12.75">
      <c r="A109" s="228" t="s">
        <v>630</v>
      </c>
      <c r="B109" s="239">
        <v>336</v>
      </c>
      <c r="C109" s="221"/>
      <c r="D109" s="146" t="s">
        <v>420</v>
      </c>
      <c r="E109" s="240" t="s">
        <v>106</v>
      </c>
      <c r="F109" s="240" t="s">
        <v>106</v>
      </c>
      <c r="G109" s="485">
        <v>-100</v>
      </c>
      <c r="H109" s="240" t="s">
        <v>106</v>
      </c>
      <c r="I109" s="240" t="s">
        <v>106</v>
      </c>
      <c r="J109" s="485">
        <v>-100</v>
      </c>
    </row>
    <row r="110" spans="1:10" ht="12.75">
      <c r="A110" s="228" t="s">
        <v>631</v>
      </c>
      <c r="B110" s="239">
        <v>338</v>
      </c>
      <c r="C110" s="221"/>
      <c r="D110" s="146" t="s">
        <v>421</v>
      </c>
      <c r="E110" s="240">
        <v>2116</v>
      </c>
      <c r="F110" s="240">
        <v>45560</v>
      </c>
      <c r="G110" s="485" t="s">
        <v>719</v>
      </c>
      <c r="H110" s="240">
        <v>2116</v>
      </c>
      <c r="I110" s="240">
        <v>45560</v>
      </c>
      <c r="J110" s="485">
        <v>377.068062827225</v>
      </c>
    </row>
    <row r="111" spans="1:10" ht="12.75">
      <c r="A111" s="228" t="s">
        <v>632</v>
      </c>
      <c r="B111" s="239">
        <v>342</v>
      </c>
      <c r="C111" s="221"/>
      <c r="D111" s="146" t="s">
        <v>422</v>
      </c>
      <c r="E111" s="240">
        <v>12692</v>
      </c>
      <c r="F111" s="240">
        <v>12123</v>
      </c>
      <c r="G111" s="485">
        <v>-63.891701912194</v>
      </c>
      <c r="H111" s="240">
        <v>12692</v>
      </c>
      <c r="I111" s="240">
        <v>12123</v>
      </c>
      <c r="J111" s="485">
        <v>-63.891701912194</v>
      </c>
    </row>
    <row r="112" spans="1:10" ht="12.75">
      <c r="A112" s="228" t="s">
        <v>633</v>
      </c>
      <c r="B112" s="239">
        <v>346</v>
      </c>
      <c r="C112" s="221"/>
      <c r="D112" s="146" t="s">
        <v>423</v>
      </c>
      <c r="E112" s="240">
        <v>167698</v>
      </c>
      <c r="F112" s="240">
        <v>535617</v>
      </c>
      <c r="G112" s="485">
        <v>15.5859065631117</v>
      </c>
      <c r="H112" s="240">
        <v>491443</v>
      </c>
      <c r="I112" s="240">
        <v>865756</v>
      </c>
      <c r="J112" s="485">
        <v>-17.5106737542364</v>
      </c>
    </row>
    <row r="113" spans="1:10" ht="12.75">
      <c r="A113" s="228" t="s">
        <v>634</v>
      </c>
      <c r="B113" s="239">
        <v>350</v>
      </c>
      <c r="C113" s="221"/>
      <c r="D113" s="146" t="s">
        <v>424</v>
      </c>
      <c r="E113" s="240">
        <v>136354</v>
      </c>
      <c r="F113" s="240">
        <v>400121</v>
      </c>
      <c r="G113" s="485">
        <v>-45.8292322668078</v>
      </c>
      <c r="H113" s="240">
        <v>319535</v>
      </c>
      <c r="I113" s="240">
        <v>1505355</v>
      </c>
      <c r="J113" s="485">
        <v>10.3508917254883</v>
      </c>
    </row>
    <row r="114" spans="1:10" ht="12.75">
      <c r="A114" s="228" t="s">
        <v>635</v>
      </c>
      <c r="B114" s="239">
        <v>352</v>
      </c>
      <c r="C114" s="221"/>
      <c r="D114" s="146" t="s">
        <v>425</v>
      </c>
      <c r="E114" s="240">
        <v>179194</v>
      </c>
      <c r="F114" s="240">
        <v>681839</v>
      </c>
      <c r="G114" s="485">
        <v>-45.0542817817576</v>
      </c>
      <c r="H114" s="240">
        <v>318694</v>
      </c>
      <c r="I114" s="240">
        <v>1167864</v>
      </c>
      <c r="J114" s="485">
        <v>-64.8386453835413</v>
      </c>
    </row>
    <row r="115" spans="1:10" ht="12.75">
      <c r="A115" s="228" t="s">
        <v>636</v>
      </c>
      <c r="B115" s="239">
        <v>355</v>
      </c>
      <c r="C115" s="221"/>
      <c r="D115" s="146" t="s">
        <v>426</v>
      </c>
      <c r="E115" s="240">
        <v>9889</v>
      </c>
      <c r="F115" s="240">
        <v>26441</v>
      </c>
      <c r="G115" s="485">
        <v>-64.4758232456906</v>
      </c>
      <c r="H115" s="240">
        <v>9889</v>
      </c>
      <c r="I115" s="240">
        <v>26441</v>
      </c>
      <c r="J115" s="485">
        <v>-74.3241406098272</v>
      </c>
    </row>
    <row r="116" spans="1:10" ht="12.75">
      <c r="A116" s="228" t="s">
        <v>637</v>
      </c>
      <c r="B116" s="239">
        <v>357</v>
      </c>
      <c r="C116" s="221"/>
      <c r="D116" s="146" t="s">
        <v>427</v>
      </c>
      <c r="E116" s="240" t="s">
        <v>106</v>
      </c>
      <c r="F116" s="240" t="s">
        <v>106</v>
      </c>
      <c r="G116" s="485" t="s">
        <v>106</v>
      </c>
      <c r="H116" s="240" t="s">
        <v>106</v>
      </c>
      <c r="I116" s="240" t="s">
        <v>106</v>
      </c>
      <c r="J116" s="485" t="s">
        <v>1203</v>
      </c>
    </row>
    <row r="117" spans="1:10" ht="12.75">
      <c r="A117" s="228" t="s">
        <v>638</v>
      </c>
      <c r="B117" s="239">
        <v>366</v>
      </c>
      <c r="C117" s="221"/>
      <c r="D117" s="146" t="s">
        <v>428</v>
      </c>
      <c r="E117" s="240">
        <v>44588</v>
      </c>
      <c r="F117" s="240">
        <v>507369</v>
      </c>
      <c r="G117" s="485">
        <v>54.9937681000037</v>
      </c>
      <c r="H117" s="240">
        <v>70876</v>
      </c>
      <c r="I117" s="240">
        <v>811319</v>
      </c>
      <c r="J117" s="485">
        <v>-6.25314870192597</v>
      </c>
    </row>
    <row r="118" spans="1:10" ht="12.75">
      <c r="A118" s="228" t="s">
        <v>639</v>
      </c>
      <c r="B118" s="239">
        <v>370</v>
      </c>
      <c r="C118" s="221"/>
      <c r="D118" s="146" t="s">
        <v>429</v>
      </c>
      <c r="E118" s="240">
        <v>194198</v>
      </c>
      <c r="F118" s="240">
        <v>247402</v>
      </c>
      <c r="G118" s="485">
        <v>-8.4797928419495</v>
      </c>
      <c r="H118" s="240">
        <v>423365</v>
      </c>
      <c r="I118" s="240">
        <v>614437</v>
      </c>
      <c r="J118" s="485">
        <v>19.166543835287</v>
      </c>
    </row>
    <row r="119" spans="1:10" ht="12.75">
      <c r="A119" s="228" t="s">
        <v>640</v>
      </c>
      <c r="B119" s="239">
        <v>373</v>
      </c>
      <c r="C119" s="221"/>
      <c r="D119" s="146" t="s">
        <v>430</v>
      </c>
      <c r="E119" s="240">
        <v>8825</v>
      </c>
      <c r="F119" s="240">
        <v>122626</v>
      </c>
      <c r="G119" s="485">
        <v>-5.3840930835468</v>
      </c>
      <c r="H119" s="240">
        <v>20843</v>
      </c>
      <c r="I119" s="240">
        <v>220806</v>
      </c>
      <c r="J119" s="485">
        <v>-10.834090496093</v>
      </c>
    </row>
    <row r="120" spans="1:10" ht="12.75">
      <c r="A120" s="228" t="s">
        <v>641</v>
      </c>
      <c r="B120" s="239">
        <v>375</v>
      </c>
      <c r="C120" s="221"/>
      <c r="D120" s="146" t="s">
        <v>431</v>
      </c>
      <c r="E120" s="240" t="s">
        <v>106</v>
      </c>
      <c r="F120" s="240" t="s">
        <v>106</v>
      </c>
      <c r="G120" s="485" t="s">
        <v>106</v>
      </c>
      <c r="H120" s="240" t="s">
        <v>106</v>
      </c>
      <c r="I120" s="240" t="s">
        <v>106</v>
      </c>
      <c r="J120" s="485" t="s">
        <v>106</v>
      </c>
    </row>
    <row r="121" spans="1:10" ht="12.75">
      <c r="A121" s="228" t="s">
        <v>642</v>
      </c>
      <c r="B121" s="239">
        <v>377</v>
      </c>
      <c r="C121" s="221"/>
      <c r="D121" s="146" t="s">
        <v>432</v>
      </c>
      <c r="E121" s="240" t="s">
        <v>106</v>
      </c>
      <c r="F121" s="240" t="s">
        <v>106</v>
      </c>
      <c r="G121" s="485" t="s">
        <v>106</v>
      </c>
      <c r="H121" s="240" t="s">
        <v>106</v>
      </c>
      <c r="I121" s="240" t="s">
        <v>106</v>
      </c>
      <c r="J121" s="485" t="s">
        <v>106</v>
      </c>
    </row>
    <row r="122" spans="1:10" ht="12.75">
      <c r="A122" s="228" t="s">
        <v>643</v>
      </c>
      <c r="B122" s="239">
        <v>378</v>
      </c>
      <c r="C122" s="221"/>
      <c r="D122" s="146" t="s">
        <v>433</v>
      </c>
      <c r="E122" s="240">
        <v>117</v>
      </c>
      <c r="F122" s="240">
        <v>41531</v>
      </c>
      <c r="G122" s="485">
        <v>-86.2567506750675</v>
      </c>
      <c r="H122" s="240">
        <v>2204</v>
      </c>
      <c r="I122" s="240">
        <v>152694</v>
      </c>
      <c r="J122" s="485">
        <v>-63.4102857800122</v>
      </c>
    </row>
    <row r="123" spans="1:10" ht="12.75">
      <c r="A123" s="228" t="s">
        <v>644</v>
      </c>
      <c r="B123" s="239">
        <v>382</v>
      </c>
      <c r="C123" s="221"/>
      <c r="D123" s="146" t="s">
        <v>434</v>
      </c>
      <c r="E123" s="240">
        <v>295</v>
      </c>
      <c r="F123" s="240">
        <v>134942</v>
      </c>
      <c r="G123" s="485">
        <v>1.7508671391947</v>
      </c>
      <c r="H123" s="240">
        <v>3552</v>
      </c>
      <c r="I123" s="240">
        <v>722501</v>
      </c>
      <c r="J123" s="485">
        <v>320.726501947859</v>
      </c>
    </row>
    <row r="124" spans="1:10" ht="12.75">
      <c r="A124" s="228" t="s">
        <v>645</v>
      </c>
      <c r="B124" s="239">
        <v>386</v>
      </c>
      <c r="C124" s="221"/>
      <c r="D124" s="146" t="s">
        <v>435</v>
      </c>
      <c r="E124" s="240">
        <v>992</v>
      </c>
      <c r="F124" s="240">
        <v>265880</v>
      </c>
      <c r="G124" s="485">
        <v>52.2794959908362</v>
      </c>
      <c r="H124" s="240">
        <v>3848</v>
      </c>
      <c r="I124" s="240">
        <v>377098</v>
      </c>
      <c r="J124" s="485">
        <v>18.2180980296879</v>
      </c>
    </row>
    <row r="125" spans="1:10" ht="12.75">
      <c r="A125" s="228" t="s">
        <v>646</v>
      </c>
      <c r="B125" s="239">
        <v>388</v>
      </c>
      <c r="C125" s="221"/>
      <c r="D125" s="146" t="s">
        <v>489</v>
      </c>
      <c r="E125" s="240">
        <v>3003520</v>
      </c>
      <c r="F125" s="240">
        <v>25741947</v>
      </c>
      <c r="G125" s="485">
        <v>61.4533351421764</v>
      </c>
      <c r="H125" s="240">
        <v>6126449</v>
      </c>
      <c r="I125" s="240">
        <v>47489151</v>
      </c>
      <c r="J125" s="485">
        <v>54.7990317993341</v>
      </c>
    </row>
    <row r="126" spans="1:10" ht="12.75">
      <c r="A126" s="228" t="s">
        <v>647</v>
      </c>
      <c r="B126" s="239">
        <v>389</v>
      </c>
      <c r="C126" s="221"/>
      <c r="D126" s="146" t="s">
        <v>436</v>
      </c>
      <c r="E126" s="240">
        <v>13331</v>
      </c>
      <c r="F126" s="240">
        <v>208316</v>
      </c>
      <c r="G126" s="485">
        <v>21.1886395103959</v>
      </c>
      <c r="H126" s="240">
        <v>92724</v>
      </c>
      <c r="I126" s="240">
        <v>318153</v>
      </c>
      <c r="J126" s="485">
        <v>-10.897985246425</v>
      </c>
    </row>
    <row r="127" spans="1:10" s="216" customFormat="1" ht="12.75">
      <c r="A127" s="228" t="s">
        <v>648</v>
      </c>
      <c r="B127" s="239">
        <v>391</v>
      </c>
      <c r="C127" s="221"/>
      <c r="D127" s="146" t="s">
        <v>437</v>
      </c>
      <c r="E127" s="240">
        <v>10</v>
      </c>
      <c r="F127" s="240">
        <v>750</v>
      </c>
      <c r="G127" s="485">
        <v>47.0588235294118</v>
      </c>
      <c r="H127" s="240">
        <v>19</v>
      </c>
      <c r="I127" s="240">
        <v>1518</v>
      </c>
      <c r="J127" s="485">
        <v>-93.264409637485</v>
      </c>
    </row>
    <row r="128" spans="1:10" s="216" customFormat="1" ht="12.75">
      <c r="A128" s="228" t="s">
        <v>649</v>
      </c>
      <c r="B128" s="239">
        <v>393</v>
      </c>
      <c r="C128" s="221"/>
      <c r="D128" s="146" t="s">
        <v>438</v>
      </c>
      <c r="E128" s="240" t="s">
        <v>1203</v>
      </c>
      <c r="F128" s="240" t="s">
        <v>1203</v>
      </c>
      <c r="G128" s="485" t="s">
        <v>106</v>
      </c>
      <c r="H128" s="240">
        <v>416</v>
      </c>
      <c r="I128" s="240">
        <v>82025</v>
      </c>
      <c r="J128" s="485">
        <v>74.681091211108</v>
      </c>
    </row>
    <row r="129" spans="1:10" s="216" customFormat="1" ht="12.75">
      <c r="A129" s="228" t="s">
        <v>650</v>
      </c>
      <c r="B129" s="239">
        <v>395</v>
      </c>
      <c r="C129" s="221"/>
      <c r="D129" s="146" t="s">
        <v>439</v>
      </c>
      <c r="E129" s="240">
        <v>22</v>
      </c>
      <c r="F129" s="240">
        <v>453</v>
      </c>
      <c r="G129" s="485" t="s">
        <v>719</v>
      </c>
      <c r="H129" s="240">
        <v>22</v>
      </c>
      <c r="I129" s="240">
        <v>453</v>
      </c>
      <c r="J129" s="485" t="s">
        <v>719</v>
      </c>
    </row>
    <row r="130" spans="1:10" s="12" customFormat="1" ht="21" customHeight="1">
      <c r="A130" s="97" t="s">
        <v>684</v>
      </c>
      <c r="B130" s="241" t="s">
        <v>684</v>
      </c>
      <c r="C130" s="54" t="s">
        <v>1086</v>
      </c>
      <c r="D130" s="38"/>
      <c r="E130" s="101">
        <v>56770706</v>
      </c>
      <c r="F130" s="101">
        <v>362600890</v>
      </c>
      <c r="G130" s="484">
        <v>9.30186687612704</v>
      </c>
      <c r="H130" s="101">
        <v>165041464</v>
      </c>
      <c r="I130" s="101">
        <v>794358752</v>
      </c>
      <c r="J130" s="484">
        <v>24.2362964558202</v>
      </c>
    </row>
    <row r="131" spans="1:10" s="216" customFormat="1" ht="21" customHeight="1">
      <c r="A131" s="228" t="s">
        <v>651</v>
      </c>
      <c r="B131" s="239">
        <v>400</v>
      </c>
      <c r="C131" s="221"/>
      <c r="D131" s="146" t="s">
        <v>440</v>
      </c>
      <c r="E131" s="240">
        <v>26839909</v>
      </c>
      <c r="F131" s="240">
        <v>232782854</v>
      </c>
      <c r="G131" s="485">
        <v>9.16233579624141</v>
      </c>
      <c r="H131" s="240">
        <v>69642386</v>
      </c>
      <c r="I131" s="240">
        <v>502555876</v>
      </c>
      <c r="J131" s="485">
        <v>20.0040025541176</v>
      </c>
    </row>
    <row r="132" spans="1:10" s="216" customFormat="1" ht="12.75">
      <c r="A132" s="228" t="s">
        <v>652</v>
      </c>
      <c r="B132" s="239">
        <v>404</v>
      </c>
      <c r="C132" s="221"/>
      <c r="D132" s="146" t="s">
        <v>441</v>
      </c>
      <c r="E132" s="240">
        <v>9346681</v>
      </c>
      <c r="F132" s="240">
        <v>20082710</v>
      </c>
      <c r="G132" s="485">
        <v>13.8943856056923</v>
      </c>
      <c r="H132" s="240">
        <v>30421568</v>
      </c>
      <c r="I132" s="240">
        <v>51724486</v>
      </c>
      <c r="J132" s="485">
        <v>48.5835317195742</v>
      </c>
    </row>
    <row r="133" spans="1:10" s="216" customFormat="1" ht="12.75">
      <c r="A133" s="228" t="s">
        <v>653</v>
      </c>
      <c r="B133" s="239">
        <v>406</v>
      </c>
      <c r="C133" s="221"/>
      <c r="D133" s="146" t="s">
        <v>488</v>
      </c>
      <c r="E133" s="240">
        <v>289</v>
      </c>
      <c r="F133" s="240">
        <v>11240</v>
      </c>
      <c r="G133" s="485" t="s">
        <v>719</v>
      </c>
      <c r="H133" s="240">
        <v>22283</v>
      </c>
      <c r="I133" s="240">
        <v>201041</v>
      </c>
      <c r="J133" s="485" t="s">
        <v>719</v>
      </c>
    </row>
    <row r="134" spans="1:10" s="12" customFormat="1" ht="12.75">
      <c r="A134" s="228" t="s">
        <v>654</v>
      </c>
      <c r="B134" s="239">
        <v>408</v>
      </c>
      <c r="C134" s="221"/>
      <c r="D134" s="146" t="s">
        <v>442</v>
      </c>
      <c r="E134" s="240" t="s">
        <v>106</v>
      </c>
      <c r="F134" s="240" t="s">
        <v>106</v>
      </c>
      <c r="G134" s="485" t="s">
        <v>106</v>
      </c>
      <c r="H134" s="240" t="s">
        <v>106</v>
      </c>
      <c r="I134" s="240" t="s">
        <v>106</v>
      </c>
      <c r="J134" s="485">
        <v>-100</v>
      </c>
    </row>
    <row r="135" spans="1:10" ht="12.75">
      <c r="A135" s="228" t="s">
        <v>655</v>
      </c>
      <c r="B135" s="239">
        <v>412</v>
      </c>
      <c r="C135" s="221"/>
      <c r="D135" s="146" t="s">
        <v>443</v>
      </c>
      <c r="E135" s="240">
        <v>11770944</v>
      </c>
      <c r="F135" s="240">
        <v>55630077</v>
      </c>
      <c r="G135" s="485">
        <v>7.30583524968083</v>
      </c>
      <c r="H135" s="240">
        <v>24090214</v>
      </c>
      <c r="I135" s="240">
        <v>104874190</v>
      </c>
      <c r="J135" s="485">
        <v>21.6205575363672</v>
      </c>
    </row>
    <row r="136" spans="1:10" ht="12.75">
      <c r="A136" s="228" t="s">
        <v>656</v>
      </c>
      <c r="B136" s="239">
        <v>413</v>
      </c>
      <c r="C136" s="221"/>
      <c r="D136" s="146" t="s">
        <v>444</v>
      </c>
      <c r="E136" s="240">
        <v>9</v>
      </c>
      <c r="F136" s="240">
        <v>788</v>
      </c>
      <c r="G136" s="485">
        <v>224.279835390947</v>
      </c>
      <c r="H136" s="240">
        <v>13</v>
      </c>
      <c r="I136" s="240">
        <v>1153</v>
      </c>
      <c r="J136" s="485">
        <v>135.30612244898</v>
      </c>
    </row>
    <row r="137" spans="1:10" ht="12.75">
      <c r="A137" s="228" t="s">
        <v>657</v>
      </c>
      <c r="B137" s="239">
        <v>416</v>
      </c>
      <c r="C137" s="221"/>
      <c r="D137" s="146" t="s">
        <v>445</v>
      </c>
      <c r="E137" s="240">
        <v>510650</v>
      </c>
      <c r="F137" s="240">
        <v>443992</v>
      </c>
      <c r="G137" s="485">
        <v>32.8478117117629</v>
      </c>
      <c r="H137" s="240">
        <v>1492150</v>
      </c>
      <c r="I137" s="240">
        <v>1106162</v>
      </c>
      <c r="J137" s="485">
        <v>46.3517961853553</v>
      </c>
    </row>
    <row r="138" spans="1:10" ht="12.75">
      <c r="A138" s="228" t="s">
        <v>658</v>
      </c>
      <c r="B138" s="239">
        <v>421</v>
      </c>
      <c r="C138" s="221"/>
      <c r="D138" s="146" t="s">
        <v>446</v>
      </c>
      <c r="E138" s="240">
        <v>9</v>
      </c>
      <c r="F138" s="240">
        <v>211</v>
      </c>
      <c r="G138" s="485">
        <v>-99.6888593968886</v>
      </c>
      <c r="H138" s="240">
        <v>9</v>
      </c>
      <c r="I138" s="240">
        <v>211</v>
      </c>
      <c r="J138" s="485">
        <v>-99.8244855179757</v>
      </c>
    </row>
    <row r="139" spans="1:10" ht="12.75">
      <c r="A139" s="228" t="s">
        <v>659</v>
      </c>
      <c r="B139" s="239">
        <v>424</v>
      </c>
      <c r="C139" s="221"/>
      <c r="D139" s="146" t="s">
        <v>447</v>
      </c>
      <c r="E139" s="240">
        <v>9735</v>
      </c>
      <c r="F139" s="240">
        <v>40814</v>
      </c>
      <c r="G139" s="485">
        <v>2.41907151819322</v>
      </c>
      <c r="H139" s="240">
        <v>67164</v>
      </c>
      <c r="I139" s="240">
        <v>117495</v>
      </c>
      <c r="J139" s="485">
        <v>-8.79558474221042</v>
      </c>
    </row>
    <row r="140" spans="1:10" ht="12.75">
      <c r="A140" s="228" t="s">
        <v>660</v>
      </c>
      <c r="B140" s="239">
        <v>428</v>
      </c>
      <c r="C140" s="221"/>
      <c r="D140" s="146" t="s">
        <v>448</v>
      </c>
      <c r="E140" s="240">
        <v>111017</v>
      </c>
      <c r="F140" s="240">
        <v>145118</v>
      </c>
      <c r="G140" s="485">
        <v>8.07441389377104</v>
      </c>
      <c r="H140" s="240">
        <v>130597</v>
      </c>
      <c r="I140" s="240">
        <v>182427</v>
      </c>
      <c r="J140" s="485">
        <v>1.39170645220456</v>
      </c>
    </row>
    <row r="141" spans="1:10" ht="12.75">
      <c r="A141" s="228" t="s">
        <v>661</v>
      </c>
      <c r="B141" s="239">
        <v>432</v>
      </c>
      <c r="C141" s="221"/>
      <c r="D141" s="146" t="s">
        <v>449</v>
      </c>
      <c r="E141" s="240">
        <v>500</v>
      </c>
      <c r="F141" s="240">
        <v>37100</v>
      </c>
      <c r="G141" s="485">
        <v>8.94141829393628</v>
      </c>
      <c r="H141" s="240">
        <v>556</v>
      </c>
      <c r="I141" s="240">
        <v>46269</v>
      </c>
      <c r="J141" s="485">
        <v>-94.8156879530209</v>
      </c>
    </row>
    <row r="142" spans="1:10" ht="12.75">
      <c r="A142" s="228" t="s">
        <v>662</v>
      </c>
      <c r="B142" s="239">
        <v>436</v>
      </c>
      <c r="C142" s="221"/>
      <c r="D142" s="146" t="s">
        <v>450</v>
      </c>
      <c r="E142" s="240">
        <v>4839</v>
      </c>
      <c r="F142" s="240">
        <v>170462</v>
      </c>
      <c r="G142" s="485">
        <v>51.3899003534699</v>
      </c>
      <c r="H142" s="240">
        <v>65870</v>
      </c>
      <c r="I142" s="240">
        <v>294453</v>
      </c>
      <c r="J142" s="485">
        <v>34.7271853766787</v>
      </c>
    </row>
    <row r="143" spans="1:10" ht="12.75">
      <c r="A143" s="228" t="s">
        <v>663</v>
      </c>
      <c r="B143" s="239">
        <v>442</v>
      </c>
      <c r="C143" s="221"/>
      <c r="D143" s="146" t="s">
        <v>451</v>
      </c>
      <c r="E143" s="240">
        <v>65352</v>
      </c>
      <c r="F143" s="240">
        <v>1701232</v>
      </c>
      <c r="G143" s="485">
        <v>-30.5225413602003</v>
      </c>
      <c r="H143" s="240">
        <v>171896</v>
      </c>
      <c r="I143" s="240">
        <v>5831467</v>
      </c>
      <c r="J143" s="485">
        <v>36.7855048531392</v>
      </c>
    </row>
    <row r="144" spans="1:10" ht="12.75">
      <c r="A144" s="228" t="s">
        <v>664</v>
      </c>
      <c r="B144" s="239">
        <v>446</v>
      </c>
      <c r="C144" s="221"/>
      <c r="D144" s="146" t="s">
        <v>452</v>
      </c>
      <c r="E144" s="240" t="s">
        <v>106</v>
      </c>
      <c r="F144" s="240" t="s">
        <v>106</v>
      </c>
      <c r="G144" s="485" t="s">
        <v>106</v>
      </c>
      <c r="H144" s="240" t="s">
        <v>106</v>
      </c>
      <c r="I144" s="240" t="s">
        <v>106</v>
      </c>
      <c r="J144" s="485" t="s">
        <v>106</v>
      </c>
    </row>
    <row r="145" spans="1:10" ht="12.75">
      <c r="A145" s="228" t="s">
        <v>665</v>
      </c>
      <c r="B145" s="239">
        <v>448</v>
      </c>
      <c r="C145" s="221"/>
      <c r="D145" s="146" t="s">
        <v>453</v>
      </c>
      <c r="E145" s="240">
        <v>49468</v>
      </c>
      <c r="F145" s="240">
        <v>988438</v>
      </c>
      <c r="G145" s="485">
        <v>224.962356576914</v>
      </c>
      <c r="H145" s="240">
        <v>298305</v>
      </c>
      <c r="I145" s="240">
        <v>1637018</v>
      </c>
      <c r="J145" s="485">
        <v>94.1796563164631</v>
      </c>
    </row>
    <row r="146" spans="1:10" ht="12.75">
      <c r="A146" s="228" t="s">
        <v>666</v>
      </c>
      <c r="B146" s="239">
        <v>449</v>
      </c>
      <c r="C146" s="221"/>
      <c r="D146" s="146" t="s">
        <v>454</v>
      </c>
      <c r="E146" s="240" t="s">
        <v>1203</v>
      </c>
      <c r="F146" s="240">
        <v>15</v>
      </c>
      <c r="G146" s="485" t="s">
        <v>719</v>
      </c>
      <c r="H146" s="240" t="s">
        <v>1203</v>
      </c>
      <c r="I146" s="240">
        <v>15</v>
      </c>
      <c r="J146" s="485" t="s">
        <v>719</v>
      </c>
    </row>
    <row r="147" spans="1:10" ht="12.75">
      <c r="A147" s="228" t="s">
        <v>667</v>
      </c>
      <c r="B147" s="239">
        <v>452</v>
      </c>
      <c r="C147" s="221"/>
      <c r="D147" s="146" t="s">
        <v>455</v>
      </c>
      <c r="E147" s="240">
        <v>27100</v>
      </c>
      <c r="F147" s="240">
        <v>224318</v>
      </c>
      <c r="G147" s="485">
        <v>76.3617208629474</v>
      </c>
      <c r="H147" s="240">
        <v>27515</v>
      </c>
      <c r="I147" s="240">
        <v>254540</v>
      </c>
      <c r="J147" s="485">
        <v>41.320038197606</v>
      </c>
    </row>
    <row r="148" spans="1:10" ht="12.75">
      <c r="A148" s="228" t="s">
        <v>668</v>
      </c>
      <c r="B148" s="239">
        <v>453</v>
      </c>
      <c r="C148" s="221"/>
      <c r="D148" s="146" t="s">
        <v>456</v>
      </c>
      <c r="E148" s="240">
        <v>2552</v>
      </c>
      <c r="F148" s="240">
        <v>23194</v>
      </c>
      <c r="G148" s="485">
        <v>-28.8723971909595</v>
      </c>
      <c r="H148" s="240">
        <v>4976</v>
      </c>
      <c r="I148" s="240">
        <v>33771</v>
      </c>
      <c r="J148" s="485">
        <v>-51.9068641412703</v>
      </c>
    </row>
    <row r="149" spans="1:10" ht="14.25">
      <c r="A149" s="641" t="s">
        <v>1104</v>
      </c>
      <c r="B149" s="641"/>
      <c r="C149" s="641"/>
      <c r="D149" s="641"/>
      <c r="E149" s="641"/>
      <c r="F149" s="641"/>
      <c r="G149" s="641"/>
      <c r="H149" s="641"/>
      <c r="I149" s="641"/>
      <c r="J149" s="641"/>
    </row>
    <row r="150" spans="4:10" ht="12.75">
      <c r="D150" s="228"/>
      <c r="E150" s="231"/>
      <c r="F150" s="232"/>
      <c r="H150" s="242"/>
      <c r="I150" s="243"/>
      <c r="J150" s="244"/>
    </row>
    <row r="151" spans="1:10" ht="17.25" customHeight="1">
      <c r="A151" s="651" t="s">
        <v>1076</v>
      </c>
      <c r="B151" s="652"/>
      <c r="C151" s="656" t="s">
        <v>1077</v>
      </c>
      <c r="D151" s="567"/>
      <c r="E151" s="664" t="s">
        <v>1174</v>
      </c>
      <c r="F151" s="665"/>
      <c r="G151" s="665"/>
      <c r="H151" s="576" t="s">
        <v>1194</v>
      </c>
      <c r="I151" s="665"/>
      <c r="J151" s="665"/>
    </row>
    <row r="152" spans="1:10" ht="16.5" customHeight="1">
      <c r="A152" s="554"/>
      <c r="B152" s="653"/>
      <c r="C152" s="657"/>
      <c r="D152" s="658"/>
      <c r="E152" s="70" t="s">
        <v>473</v>
      </c>
      <c r="F152" s="666" t="s">
        <v>474</v>
      </c>
      <c r="G152" s="667"/>
      <c r="H152" s="123" t="s">
        <v>473</v>
      </c>
      <c r="I152" s="668" t="s">
        <v>474</v>
      </c>
      <c r="J152" s="669"/>
    </row>
    <row r="153" spans="1:10" ht="12.75" customHeight="1">
      <c r="A153" s="554"/>
      <c r="B153" s="653"/>
      <c r="C153" s="657"/>
      <c r="D153" s="658"/>
      <c r="E153" s="661" t="s">
        <v>111</v>
      </c>
      <c r="F153" s="645" t="s">
        <v>107</v>
      </c>
      <c r="G153" s="648" t="s">
        <v>1195</v>
      </c>
      <c r="H153" s="645" t="s">
        <v>111</v>
      </c>
      <c r="I153" s="645" t="s">
        <v>107</v>
      </c>
      <c r="J153" s="642" t="s">
        <v>1202</v>
      </c>
    </row>
    <row r="154" spans="1:10" ht="12.75" customHeight="1">
      <c r="A154" s="554"/>
      <c r="B154" s="653"/>
      <c r="C154" s="657"/>
      <c r="D154" s="658"/>
      <c r="E154" s="662"/>
      <c r="F154" s="646"/>
      <c r="G154" s="649"/>
      <c r="H154" s="646"/>
      <c r="I154" s="646"/>
      <c r="J154" s="643"/>
    </row>
    <row r="155" spans="1:10" ht="12.75" customHeight="1">
      <c r="A155" s="554"/>
      <c r="B155" s="653"/>
      <c r="C155" s="657"/>
      <c r="D155" s="658"/>
      <c r="E155" s="662"/>
      <c r="F155" s="646"/>
      <c r="G155" s="649"/>
      <c r="H155" s="646"/>
      <c r="I155" s="646"/>
      <c r="J155" s="643"/>
    </row>
    <row r="156" spans="1:10" ht="28.5" customHeight="1">
      <c r="A156" s="654"/>
      <c r="B156" s="655"/>
      <c r="C156" s="659"/>
      <c r="D156" s="660"/>
      <c r="E156" s="663"/>
      <c r="F156" s="647"/>
      <c r="G156" s="650"/>
      <c r="H156" s="647"/>
      <c r="I156" s="647"/>
      <c r="J156" s="644"/>
    </row>
    <row r="157" spans="1:9" ht="12.75">
      <c r="A157" s="228"/>
      <c r="B157" s="238"/>
      <c r="C157" s="221"/>
      <c r="D157" s="248"/>
      <c r="E157" s="231"/>
      <c r="F157" s="232"/>
      <c r="H157" s="231"/>
      <c r="I157" s="232"/>
    </row>
    <row r="158" spans="2:4" ht="12.75">
      <c r="B158" s="246"/>
      <c r="C158" s="247" t="s">
        <v>832</v>
      </c>
      <c r="D158" s="146"/>
    </row>
    <row r="159" spans="1:4" ht="12.75">
      <c r="A159" s="228"/>
      <c r="B159" s="245"/>
      <c r="C159" s="221"/>
      <c r="D159" s="146"/>
    </row>
    <row r="160" spans="1:10" ht="12.75">
      <c r="A160" s="228" t="s">
        <v>669</v>
      </c>
      <c r="B160" s="239">
        <v>454</v>
      </c>
      <c r="C160" s="221"/>
      <c r="D160" s="146" t="s">
        <v>457</v>
      </c>
      <c r="E160" s="240" t="s">
        <v>106</v>
      </c>
      <c r="F160" s="240" t="s">
        <v>106</v>
      </c>
      <c r="G160" s="485" t="s">
        <v>1203</v>
      </c>
      <c r="H160" s="240" t="s">
        <v>106</v>
      </c>
      <c r="I160" s="240" t="s">
        <v>106</v>
      </c>
      <c r="J160" s="485" t="s">
        <v>1203</v>
      </c>
    </row>
    <row r="161" spans="1:10" ht="12.75">
      <c r="A161" s="228" t="s">
        <v>670</v>
      </c>
      <c r="B161" s="239">
        <v>456</v>
      </c>
      <c r="C161" s="221"/>
      <c r="D161" s="146" t="s">
        <v>458</v>
      </c>
      <c r="E161" s="240">
        <v>50192</v>
      </c>
      <c r="F161" s="240">
        <v>175199</v>
      </c>
      <c r="G161" s="485">
        <v>-81.5745828754121</v>
      </c>
      <c r="H161" s="240">
        <v>113527</v>
      </c>
      <c r="I161" s="240">
        <v>331414</v>
      </c>
      <c r="J161" s="485">
        <v>-71.1834460499338</v>
      </c>
    </row>
    <row r="162" spans="1:10" ht="12.75">
      <c r="A162" s="228" t="s">
        <v>671</v>
      </c>
      <c r="B162" s="239">
        <v>457</v>
      </c>
      <c r="C162" s="221"/>
      <c r="D162" s="146" t="s">
        <v>459</v>
      </c>
      <c r="E162" s="240" t="s">
        <v>106</v>
      </c>
      <c r="F162" s="240" t="s">
        <v>106</v>
      </c>
      <c r="G162" s="485" t="s">
        <v>1203</v>
      </c>
      <c r="H162" s="240" t="s">
        <v>106</v>
      </c>
      <c r="I162" s="240" t="s">
        <v>106</v>
      </c>
      <c r="J162" s="485" t="s">
        <v>1203</v>
      </c>
    </row>
    <row r="163" spans="1:10" ht="12.75">
      <c r="A163" s="228" t="s">
        <v>672</v>
      </c>
      <c r="B163" s="239">
        <v>459</v>
      </c>
      <c r="C163" s="221"/>
      <c r="D163" s="146" t="s">
        <v>460</v>
      </c>
      <c r="E163" s="240" t="s">
        <v>106</v>
      </c>
      <c r="F163" s="240" t="s">
        <v>106</v>
      </c>
      <c r="G163" s="485" t="s">
        <v>1203</v>
      </c>
      <c r="H163" s="240" t="s">
        <v>106</v>
      </c>
      <c r="I163" s="240" t="s">
        <v>106</v>
      </c>
      <c r="J163" s="485">
        <v>-100</v>
      </c>
    </row>
    <row r="164" spans="1:10" ht="12.75">
      <c r="A164" s="228" t="s">
        <v>673</v>
      </c>
      <c r="B164" s="239">
        <v>460</v>
      </c>
      <c r="C164" s="221"/>
      <c r="D164" s="146" t="s">
        <v>461</v>
      </c>
      <c r="E164" s="240">
        <v>135</v>
      </c>
      <c r="F164" s="240">
        <v>721</v>
      </c>
      <c r="G164" s="485" t="s">
        <v>719</v>
      </c>
      <c r="H164" s="240">
        <v>135</v>
      </c>
      <c r="I164" s="240">
        <v>721</v>
      </c>
      <c r="J164" s="485" t="s">
        <v>719</v>
      </c>
    </row>
    <row r="165" spans="1:10" ht="12.75">
      <c r="A165" s="228" t="s">
        <v>674</v>
      </c>
      <c r="B165" s="239">
        <v>463</v>
      </c>
      <c r="C165" s="221"/>
      <c r="D165" s="146" t="s">
        <v>462</v>
      </c>
      <c r="E165" s="240">
        <v>47750</v>
      </c>
      <c r="F165" s="240">
        <v>24061</v>
      </c>
      <c r="G165" s="485">
        <v>-4.1661687975465</v>
      </c>
      <c r="H165" s="240">
        <v>71830</v>
      </c>
      <c r="I165" s="240">
        <v>45622</v>
      </c>
      <c r="J165" s="485">
        <v>-5.71824174915787</v>
      </c>
    </row>
    <row r="166" spans="1:10" ht="12.75">
      <c r="A166" s="228" t="s">
        <v>675</v>
      </c>
      <c r="B166" s="239">
        <v>464</v>
      </c>
      <c r="C166" s="221"/>
      <c r="D166" s="146" t="s">
        <v>463</v>
      </c>
      <c r="E166" s="240">
        <v>2718</v>
      </c>
      <c r="F166" s="240">
        <v>85438</v>
      </c>
      <c r="G166" s="485">
        <v>-24.5394004698733</v>
      </c>
      <c r="H166" s="240">
        <v>9451</v>
      </c>
      <c r="I166" s="240">
        <v>313681</v>
      </c>
      <c r="J166" s="485">
        <v>42.5790322947206</v>
      </c>
    </row>
    <row r="167" spans="1:10" ht="12.75">
      <c r="A167" s="228" t="s">
        <v>727</v>
      </c>
      <c r="B167" s="239">
        <v>465</v>
      </c>
      <c r="C167" s="221"/>
      <c r="D167" s="146" t="s">
        <v>464</v>
      </c>
      <c r="E167" s="240">
        <v>1465</v>
      </c>
      <c r="F167" s="240">
        <v>53776</v>
      </c>
      <c r="G167" s="485" t="s">
        <v>719</v>
      </c>
      <c r="H167" s="240">
        <v>1467</v>
      </c>
      <c r="I167" s="240">
        <v>54048</v>
      </c>
      <c r="J167" s="485" t="s">
        <v>719</v>
      </c>
    </row>
    <row r="168" spans="1:10" ht="12.75">
      <c r="A168" s="228" t="s">
        <v>728</v>
      </c>
      <c r="B168" s="239">
        <v>467</v>
      </c>
      <c r="C168" s="221"/>
      <c r="D168" s="146" t="s">
        <v>465</v>
      </c>
      <c r="E168" s="240">
        <v>950</v>
      </c>
      <c r="F168" s="240">
        <v>3877</v>
      </c>
      <c r="G168" s="485">
        <v>-48.3066666666667</v>
      </c>
      <c r="H168" s="240">
        <v>20950</v>
      </c>
      <c r="I168" s="240">
        <v>15877</v>
      </c>
      <c r="J168" s="485">
        <v>111.693333333333</v>
      </c>
    </row>
    <row r="169" spans="1:10" ht="12.75">
      <c r="A169" s="228" t="s">
        <v>729</v>
      </c>
      <c r="B169" s="239">
        <v>468</v>
      </c>
      <c r="C169" s="221"/>
      <c r="D169" s="146" t="s">
        <v>112</v>
      </c>
      <c r="E169" s="240">
        <v>538</v>
      </c>
      <c r="F169" s="240">
        <v>41385</v>
      </c>
      <c r="G169" s="485" t="s">
        <v>719</v>
      </c>
      <c r="H169" s="240">
        <v>538</v>
      </c>
      <c r="I169" s="240">
        <v>41385</v>
      </c>
      <c r="J169" s="485">
        <v>235.101214574899</v>
      </c>
    </row>
    <row r="170" spans="1:10" ht="12.75">
      <c r="A170" s="228" t="s">
        <v>730</v>
      </c>
      <c r="B170" s="239">
        <v>469</v>
      </c>
      <c r="C170" s="221"/>
      <c r="D170" s="146" t="s">
        <v>113</v>
      </c>
      <c r="E170" s="240">
        <v>1904</v>
      </c>
      <c r="F170" s="240">
        <v>51611</v>
      </c>
      <c r="G170" s="485">
        <v>-6.90320718640643</v>
      </c>
      <c r="H170" s="240">
        <v>1961</v>
      </c>
      <c r="I170" s="240">
        <v>53612</v>
      </c>
      <c r="J170" s="485">
        <v>-18.5339391268671</v>
      </c>
    </row>
    <row r="171" spans="1:10" ht="12.75">
      <c r="A171" s="228" t="s">
        <v>731</v>
      </c>
      <c r="B171" s="239">
        <v>470</v>
      </c>
      <c r="C171" s="221"/>
      <c r="D171" s="146" t="s">
        <v>114</v>
      </c>
      <c r="E171" s="240" t="s">
        <v>106</v>
      </c>
      <c r="F171" s="240" t="s">
        <v>106</v>
      </c>
      <c r="G171" s="485" t="s">
        <v>1203</v>
      </c>
      <c r="H171" s="240" t="s">
        <v>106</v>
      </c>
      <c r="I171" s="240" t="s">
        <v>106</v>
      </c>
      <c r="J171" s="485" t="s">
        <v>1203</v>
      </c>
    </row>
    <row r="172" spans="1:10" ht="12.75">
      <c r="A172" s="228" t="s">
        <v>732</v>
      </c>
      <c r="B172" s="239">
        <v>472</v>
      </c>
      <c r="C172" s="221"/>
      <c r="D172" s="146" t="s">
        <v>115</v>
      </c>
      <c r="E172" s="240">
        <v>2052114</v>
      </c>
      <c r="F172" s="240">
        <v>1092993</v>
      </c>
      <c r="G172" s="485">
        <v>-17.8518844206942</v>
      </c>
      <c r="H172" s="240">
        <v>3349558</v>
      </c>
      <c r="I172" s="240">
        <v>1804647</v>
      </c>
      <c r="J172" s="485">
        <v>-10.9128651188966</v>
      </c>
    </row>
    <row r="173" spans="1:10" ht="12.75">
      <c r="A173" s="228" t="s">
        <v>733</v>
      </c>
      <c r="B173" s="239">
        <v>473</v>
      </c>
      <c r="C173" s="221"/>
      <c r="D173" s="146" t="s">
        <v>116</v>
      </c>
      <c r="E173" s="240" t="s">
        <v>106</v>
      </c>
      <c r="F173" s="240" t="s">
        <v>106</v>
      </c>
      <c r="G173" s="485" t="s">
        <v>1203</v>
      </c>
      <c r="H173" s="240" t="s">
        <v>106</v>
      </c>
      <c r="I173" s="240" t="s">
        <v>106</v>
      </c>
      <c r="J173" s="485" t="s">
        <v>1203</v>
      </c>
    </row>
    <row r="174" spans="1:10" ht="12.75">
      <c r="A174" s="228" t="s">
        <v>734</v>
      </c>
      <c r="B174" s="239">
        <v>474</v>
      </c>
      <c r="C174" s="221"/>
      <c r="D174" s="146" t="s">
        <v>117</v>
      </c>
      <c r="E174" s="240">
        <v>200816</v>
      </c>
      <c r="F174" s="240">
        <v>118677</v>
      </c>
      <c r="G174" s="485">
        <v>143.484951067889</v>
      </c>
      <c r="H174" s="240">
        <v>320219</v>
      </c>
      <c r="I174" s="240">
        <v>178625</v>
      </c>
      <c r="J174" s="485">
        <v>-9.79765385528236</v>
      </c>
    </row>
    <row r="175" spans="1:10" ht="12.75">
      <c r="A175" s="249" t="s">
        <v>1087</v>
      </c>
      <c r="B175" s="250">
        <v>475</v>
      </c>
      <c r="D175" s="251" t="s">
        <v>1088</v>
      </c>
      <c r="E175" s="240">
        <v>1</v>
      </c>
      <c r="F175" s="240">
        <v>30</v>
      </c>
      <c r="G175" s="485">
        <v>-98.936170212766</v>
      </c>
      <c r="H175" s="240">
        <v>86</v>
      </c>
      <c r="I175" s="240">
        <v>970</v>
      </c>
      <c r="J175" s="485">
        <v>-65.6028368794326</v>
      </c>
    </row>
    <row r="176" spans="1:10" ht="12.75">
      <c r="A176" s="249" t="s">
        <v>1089</v>
      </c>
      <c r="B176" s="250">
        <v>477</v>
      </c>
      <c r="D176" s="251" t="s">
        <v>1090</v>
      </c>
      <c r="E176" s="240">
        <v>37</v>
      </c>
      <c r="F176" s="240">
        <v>9503</v>
      </c>
      <c r="G176" s="485">
        <v>-11.6164434523809</v>
      </c>
      <c r="H176" s="240">
        <v>394</v>
      </c>
      <c r="I176" s="240">
        <v>19239</v>
      </c>
      <c r="J176" s="485">
        <v>2.79440051293011</v>
      </c>
    </row>
    <row r="177" spans="1:10" ht="12.75">
      <c r="A177" s="249" t="s">
        <v>1091</v>
      </c>
      <c r="B177" s="250">
        <v>479</v>
      </c>
      <c r="D177" s="251" t="s">
        <v>1092</v>
      </c>
      <c r="E177" s="240" t="s">
        <v>1203</v>
      </c>
      <c r="F177" s="240">
        <v>14</v>
      </c>
      <c r="G177" s="485">
        <v>-99.6492985971944</v>
      </c>
      <c r="H177" s="240" t="s">
        <v>1203</v>
      </c>
      <c r="I177" s="240">
        <v>14</v>
      </c>
      <c r="J177" s="485">
        <v>-99.87817612252</v>
      </c>
    </row>
    <row r="178" spans="1:10" ht="12.75">
      <c r="A178" s="228" t="s">
        <v>735</v>
      </c>
      <c r="B178" s="239">
        <v>480</v>
      </c>
      <c r="C178" s="221"/>
      <c r="D178" s="146" t="s">
        <v>118</v>
      </c>
      <c r="E178" s="240">
        <v>834969</v>
      </c>
      <c r="F178" s="240">
        <v>4089477</v>
      </c>
      <c r="G178" s="485">
        <v>62.2935849721526</v>
      </c>
      <c r="H178" s="240">
        <v>1108917</v>
      </c>
      <c r="I178" s="240">
        <v>7674953</v>
      </c>
      <c r="J178" s="485">
        <v>67.2346797387245</v>
      </c>
    </row>
    <row r="179" spans="1:10" ht="12.75">
      <c r="A179" s="249" t="s">
        <v>1093</v>
      </c>
      <c r="B179" s="250">
        <v>481</v>
      </c>
      <c r="D179" s="251" t="s">
        <v>1094</v>
      </c>
      <c r="E179" s="240" t="s">
        <v>106</v>
      </c>
      <c r="F179" s="240" t="s">
        <v>106</v>
      </c>
      <c r="G179" s="485" t="s">
        <v>106</v>
      </c>
      <c r="H179" s="240" t="s">
        <v>106</v>
      </c>
      <c r="I179" s="240" t="s">
        <v>106</v>
      </c>
      <c r="J179" s="485" t="s">
        <v>106</v>
      </c>
    </row>
    <row r="180" spans="1:10" ht="12.75">
      <c r="A180" s="228" t="s">
        <v>736</v>
      </c>
      <c r="B180" s="239">
        <v>484</v>
      </c>
      <c r="C180" s="221"/>
      <c r="D180" s="146" t="s">
        <v>1095</v>
      </c>
      <c r="E180" s="240">
        <v>1633</v>
      </c>
      <c r="F180" s="240">
        <v>77015</v>
      </c>
      <c r="G180" s="485">
        <v>-77.7258148016393</v>
      </c>
      <c r="H180" s="240">
        <v>97297</v>
      </c>
      <c r="I180" s="240">
        <v>1555881</v>
      </c>
      <c r="J180" s="485">
        <v>168.447886760159</v>
      </c>
    </row>
    <row r="181" spans="1:10" ht="12.75">
      <c r="A181" s="228" t="s">
        <v>737</v>
      </c>
      <c r="B181" s="239">
        <v>488</v>
      </c>
      <c r="C181" s="221"/>
      <c r="D181" s="146" t="s">
        <v>119</v>
      </c>
      <c r="E181" s="240">
        <v>1</v>
      </c>
      <c r="F181" s="240">
        <v>727</v>
      </c>
      <c r="G181" s="485">
        <v>-96.0626083188908</v>
      </c>
      <c r="H181" s="240">
        <v>436961</v>
      </c>
      <c r="I181" s="240">
        <v>253987</v>
      </c>
      <c r="J181" s="485">
        <v>296.346868075279</v>
      </c>
    </row>
    <row r="182" spans="1:10" ht="12.75">
      <c r="A182" s="228" t="s">
        <v>738</v>
      </c>
      <c r="B182" s="239">
        <v>492</v>
      </c>
      <c r="C182" s="221"/>
      <c r="D182" s="146" t="s">
        <v>120</v>
      </c>
      <c r="E182" s="240">
        <v>20482</v>
      </c>
      <c r="F182" s="240">
        <v>39514</v>
      </c>
      <c r="G182" s="485">
        <v>4.81167108753316</v>
      </c>
      <c r="H182" s="240">
        <v>227888</v>
      </c>
      <c r="I182" s="240">
        <v>403148</v>
      </c>
      <c r="J182" s="485">
        <v>337.17793007721</v>
      </c>
    </row>
    <row r="183" spans="1:10" ht="12.75">
      <c r="A183" s="228" t="s">
        <v>739</v>
      </c>
      <c r="B183" s="239">
        <v>500</v>
      </c>
      <c r="C183" s="221"/>
      <c r="D183" s="146" t="s">
        <v>121</v>
      </c>
      <c r="E183" s="240">
        <v>5995</v>
      </c>
      <c r="F183" s="240">
        <v>340594</v>
      </c>
      <c r="G183" s="485">
        <v>-28.9526272971902</v>
      </c>
      <c r="H183" s="240">
        <v>17037</v>
      </c>
      <c r="I183" s="240">
        <v>913115</v>
      </c>
      <c r="J183" s="485">
        <v>-47.6446499915141</v>
      </c>
    </row>
    <row r="184" spans="1:10" ht="12.75">
      <c r="A184" s="228" t="s">
        <v>740</v>
      </c>
      <c r="B184" s="239">
        <v>504</v>
      </c>
      <c r="C184" s="221"/>
      <c r="D184" s="146" t="s">
        <v>122</v>
      </c>
      <c r="E184" s="240">
        <v>141622</v>
      </c>
      <c r="F184" s="240">
        <v>855689</v>
      </c>
      <c r="G184" s="485">
        <v>8.71856053098334</v>
      </c>
      <c r="H184" s="240">
        <v>274653</v>
      </c>
      <c r="I184" s="240">
        <v>1828747</v>
      </c>
      <c r="J184" s="485">
        <v>-25.6844055860224</v>
      </c>
    </row>
    <row r="185" spans="1:10" ht="12.75">
      <c r="A185" s="228" t="s">
        <v>741</v>
      </c>
      <c r="B185" s="239">
        <v>508</v>
      </c>
      <c r="C185" s="221"/>
      <c r="D185" s="146" t="s">
        <v>123</v>
      </c>
      <c r="E185" s="240">
        <v>2516341</v>
      </c>
      <c r="F185" s="240">
        <v>27862228</v>
      </c>
      <c r="G185" s="485">
        <v>-7.97255000388591</v>
      </c>
      <c r="H185" s="240">
        <v>28252306</v>
      </c>
      <c r="I185" s="240">
        <v>82143653</v>
      </c>
      <c r="J185" s="485">
        <v>40.0258359532035</v>
      </c>
    </row>
    <row r="186" spans="1:10" ht="12.75">
      <c r="A186" s="228" t="s">
        <v>742</v>
      </c>
      <c r="B186" s="239">
        <v>512</v>
      </c>
      <c r="C186" s="221"/>
      <c r="D186" s="146" t="s">
        <v>124</v>
      </c>
      <c r="E186" s="240">
        <v>1215010</v>
      </c>
      <c r="F186" s="240">
        <v>6948747</v>
      </c>
      <c r="G186" s="485">
        <v>119.068548032425</v>
      </c>
      <c r="H186" s="240">
        <v>1988411</v>
      </c>
      <c r="I186" s="240">
        <v>10745633</v>
      </c>
      <c r="J186" s="485">
        <v>71.57791286048</v>
      </c>
    </row>
    <row r="187" spans="1:10" ht="12.75">
      <c r="A187" s="228" t="s">
        <v>743</v>
      </c>
      <c r="B187" s="239">
        <v>516</v>
      </c>
      <c r="C187" s="221"/>
      <c r="D187" s="146" t="s">
        <v>1096</v>
      </c>
      <c r="E187" s="240">
        <v>44005</v>
      </c>
      <c r="F187" s="240">
        <v>189754</v>
      </c>
      <c r="G187" s="485">
        <v>20.3839516824849</v>
      </c>
      <c r="H187" s="240">
        <v>46413</v>
      </c>
      <c r="I187" s="240">
        <v>253246</v>
      </c>
      <c r="J187" s="485">
        <v>-8.49914549678613</v>
      </c>
    </row>
    <row r="188" spans="1:10" ht="12.75">
      <c r="A188" s="228" t="s">
        <v>744</v>
      </c>
      <c r="B188" s="239">
        <v>520</v>
      </c>
      <c r="C188" s="221"/>
      <c r="D188" s="146" t="s">
        <v>125</v>
      </c>
      <c r="E188" s="240">
        <v>17391</v>
      </c>
      <c r="F188" s="240">
        <v>274109</v>
      </c>
      <c r="G188" s="485">
        <v>51.3569775981359</v>
      </c>
      <c r="H188" s="240">
        <v>19183</v>
      </c>
      <c r="I188" s="240">
        <v>310658</v>
      </c>
      <c r="J188" s="485">
        <v>0.273068828838134</v>
      </c>
    </row>
    <row r="189" spans="1:10" s="216" customFormat="1" ht="12.75">
      <c r="A189" s="228" t="s">
        <v>745</v>
      </c>
      <c r="B189" s="239">
        <v>524</v>
      </c>
      <c r="C189" s="221"/>
      <c r="D189" s="146" t="s">
        <v>126</v>
      </c>
      <c r="E189" s="240">
        <v>304461</v>
      </c>
      <c r="F189" s="240">
        <v>599966</v>
      </c>
      <c r="G189" s="485">
        <v>50.0260059813757</v>
      </c>
      <c r="H189" s="240">
        <v>1365183</v>
      </c>
      <c r="I189" s="240">
        <v>1362309</v>
      </c>
      <c r="J189" s="485">
        <v>19.0544397583096</v>
      </c>
    </row>
    <row r="190" spans="1:10" s="216" customFormat="1" ht="12.75">
      <c r="A190" s="228" t="s">
        <v>746</v>
      </c>
      <c r="B190" s="239">
        <v>528</v>
      </c>
      <c r="C190" s="221"/>
      <c r="D190" s="146" t="s">
        <v>127</v>
      </c>
      <c r="E190" s="240">
        <v>571122</v>
      </c>
      <c r="F190" s="240">
        <v>7383222</v>
      </c>
      <c r="G190" s="485">
        <v>65.4510573826533</v>
      </c>
      <c r="H190" s="240">
        <v>881597</v>
      </c>
      <c r="I190" s="240">
        <v>15192993</v>
      </c>
      <c r="J190" s="485">
        <v>26.9986795240803</v>
      </c>
    </row>
    <row r="191" spans="1:10" s="216" customFormat="1" ht="12.75">
      <c r="A191" s="228" t="s">
        <v>747</v>
      </c>
      <c r="B191" s="239">
        <v>529</v>
      </c>
      <c r="C191" s="221"/>
      <c r="D191" s="146" t="s">
        <v>970</v>
      </c>
      <c r="E191" s="240" t="s">
        <v>106</v>
      </c>
      <c r="F191" s="240" t="s">
        <v>106</v>
      </c>
      <c r="G191" s="485" t="s">
        <v>106</v>
      </c>
      <c r="H191" s="240" t="s">
        <v>106</v>
      </c>
      <c r="I191" s="240" t="s">
        <v>106</v>
      </c>
      <c r="J191" s="485">
        <v>-100</v>
      </c>
    </row>
    <row r="192" spans="1:10" s="12" customFormat="1" ht="21" customHeight="1">
      <c r="A192" s="97" t="s">
        <v>684</v>
      </c>
      <c r="B192" s="241" t="s">
        <v>684</v>
      </c>
      <c r="C192" s="54" t="s">
        <v>1097</v>
      </c>
      <c r="D192" s="38"/>
      <c r="E192" s="101">
        <v>96279010</v>
      </c>
      <c r="F192" s="101">
        <v>513546795</v>
      </c>
      <c r="G192" s="484">
        <v>7.22626072973723</v>
      </c>
      <c r="H192" s="101">
        <v>175794439</v>
      </c>
      <c r="I192" s="101">
        <v>979341046</v>
      </c>
      <c r="J192" s="484">
        <v>5.2148410274842</v>
      </c>
    </row>
    <row r="193" spans="1:10" s="216" customFormat="1" ht="21" customHeight="1">
      <c r="A193" s="228" t="s">
        <v>583</v>
      </c>
      <c r="B193" s="239">
        <v>76</v>
      </c>
      <c r="C193" s="221"/>
      <c r="D193" s="146" t="s">
        <v>382</v>
      </c>
      <c r="E193" s="240">
        <v>303705</v>
      </c>
      <c r="F193" s="240">
        <v>1456234</v>
      </c>
      <c r="G193" s="485">
        <v>112.461428252538</v>
      </c>
      <c r="H193" s="240">
        <v>813430</v>
      </c>
      <c r="I193" s="240">
        <v>2872570</v>
      </c>
      <c r="J193" s="485">
        <v>-19.1426657359034</v>
      </c>
    </row>
    <row r="194" spans="1:10" s="216" customFormat="1" ht="12.75">
      <c r="A194" s="228" t="s">
        <v>584</v>
      </c>
      <c r="B194" s="239">
        <v>77</v>
      </c>
      <c r="C194" s="221"/>
      <c r="D194" s="146" t="s">
        <v>383</v>
      </c>
      <c r="E194" s="240">
        <v>151994</v>
      </c>
      <c r="F194" s="240">
        <v>303814</v>
      </c>
      <c r="G194" s="485">
        <v>-6.0800910097007</v>
      </c>
      <c r="H194" s="240">
        <v>281242</v>
      </c>
      <c r="I194" s="240">
        <v>686851</v>
      </c>
      <c r="J194" s="485">
        <v>10.5294495340503</v>
      </c>
    </row>
    <row r="195" spans="1:10" s="216" customFormat="1" ht="12.75">
      <c r="A195" s="228" t="s">
        <v>585</v>
      </c>
      <c r="B195" s="239">
        <v>78</v>
      </c>
      <c r="C195" s="221"/>
      <c r="D195" s="146" t="s">
        <v>384</v>
      </c>
      <c r="E195" s="240">
        <v>160647</v>
      </c>
      <c r="F195" s="240">
        <v>1412515</v>
      </c>
      <c r="G195" s="485">
        <v>-11.7743871742245</v>
      </c>
      <c r="H195" s="240">
        <v>343440</v>
      </c>
      <c r="I195" s="240">
        <v>2842065</v>
      </c>
      <c r="J195" s="485">
        <v>6.98962841718074</v>
      </c>
    </row>
    <row r="196" spans="1:10" ht="12.75">
      <c r="A196" s="228" t="s">
        <v>586</v>
      </c>
      <c r="B196" s="239">
        <v>79</v>
      </c>
      <c r="C196" s="221"/>
      <c r="D196" s="146" t="s">
        <v>385</v>
      </c>
      <c r="E196" s="240">
        <v>1655241</v>
      </c>
      <c r="F196" s="240">
        <v>5066728</v>
      </c>
      <c r="G196" s="485">
        <v>-24.8063589305219</v>
      </c>
      <c r="H196" s="240">
        <v>2492248</v>
      </c>
      <c r="I196" s="240">
        <v>10946317</v>
      </c>
      <c r="J196" s="485">
        <v>-7.98745922031675</v>
      </c>
    </row>
    <row r="197" spans="1:10" ht="12.75">
      <c r="A197" s="228" t="s">
        <v>587</v>
      </c>
      <c r="B197" s="239">
        <v>80</v>
      </c>
      <c r="C197" s="221"/>
      <c r="D197" s="146" t="s">
        <v>386</v>
      </c>
      <c r="E197" s="240">
        <v>10290</v>
      </c>
      <c r="F197" s="240">
        <v>122452</v>
      </c>
      <c r="G197" s="485">
        <v>-56.2493300843915</v>
      </c>
      <c r="H197" s="240">
        <v>22449</v>
      </c>
      <c r="I197" s="240">
        <v>210202</v>
      </c>
      <c r="J197" s="485">
        <v>-46.3421358281535</v>
      </c>
    </row>
    <row r="198" spans="1:10" ht="12.75">
      <c r="A198" s="228" t="s">
        <v>588</v>
      </c>
      <c r="B198" s="239">
        <v>81</v>
      </c>
      <c r="C198" s="221"/>
      <c r="D198" s="146" t="s">
        <v>387</v>
      </c>
      <c r="E198" s="240">
        <v>121675</v>
      </c>
      <c r="F198" s="240">
        <v>1288802</v>
      </c>
      <c r="G198" s="485">
        <v>120.593485929656</v>
      </c>
      <c r="H198" s="240">
        <v>218907</v>
      </c>
      <c r="I198" s="240">
        <v>2423505</v>
      </c>
      <c r="J198" s="485">
        <v>141.539169928211</v>
      </c>
    </row>
    <row r="199" spans="1:10" ht="12.75">
      <c r="A199" s="228" t="s">
        <v>589</v>
      </c>
      <c r="B199" s="239">
        <v>82</v>
      </c>
      <c r="C199" s="221"/>
      <c r="D199" s="146" t="s">
        <v>388</v>
      </c>
      <c r="E199" s="240">
        <v>4391</v>
      </c>
      <c r="F199" s="240">
        <v>49002</v>
      </c>
      <c r="G199" s="485">
        <v>157.552822453485</v>
      </c>
      <c r="H199" s="240">
        <v>13425</v>
      </c>
      <c r="I199" s="240">
        <v>71783</v>
      </c>
      <c r="J199" s="485">
        <v>77.5005563660641</v>
      </c>
    </row>
    <row r="200" spans="1:10" ht="12.75">
      <c r="A200" s="228" t="s">
        <v>590</v>
      </c>
      <c r="B200" s="239">
        <v>83</v>
      </c>
      <c r="C200" s="221"/>
      <c r="D200" s="146" t="s">
        <v>969</v>
      </c>
      <c r="E200" s="240">
        <v>6347</v>
      </c>
      <c r="F200" s="240">
        <v>52948</v>
      </c>
      <c r="G200" s="485">
        <v>-71.4759785805868</v>
      </c>
      <c r="H200" s="240">
        <v>23981</v>
      </c>
      <c r="I200" s="240">
        <v>181357</v>
      </c>
      <c r="J200" s="485">
        <v>-37.2147770665356</v>
      </c>
    </row>
    <row r="201" spans="1:10" ht="12.75">
      <c r="A201" s="228" t="s">
        <v>749</v>
      </c>
      <c r="B201" s="239">
        <v>604</v>
      </c>
      <c r="C201" s="221"/>
      <c r="D201" s="146" t="s">
        <v>129</v>
      </c>
      <c r="E201" s="240">
        <v>512787</v>
      </c>
      <c r="F201" s="240">
        <v>1724014</v>
      </c>
      <c r="G201" s="485">
        <v>-4.15936100829759</v>
      </c>
      <c r="H201" s="240">
        <v>1221546</v>
      </c>
      <c r="I201" s="240">
        <v>3454768</v>
      </c>
      <c r="J201" s="485">
        <v>-21.5342080452938</v>
      </c>
    </row>
    <row r="202" spans="1:10" ht="12.75">
      <c r="A202" s="228" t="s">
        <v>750</v>
      </c>
      <c r="B202" s="239">
        <v>608</v>
      </c>
      <c r="C202" s="221"/>
      <c r="D202" s="146" t="s">
        <v>130</v>
      </c>
      <c r="E202" s="240">
        <v>3884</v>
      </c>
      <c r="F202" s="240">
        <v>166208</v>
      </c>
      <c r="G202" s="485">
        <v>31.3710302091402</v>
      </c>
      <c r="H202" s="240">
        <v>24646</v>
      </c>
      <c r="I202" s="240">
        <v>494426</v>
      </c>
      <c r="J202" s="485">
        <v>137.04836606321</v>
      </c>
    </row>
    <row r="203" spans="1:10" ht="12.75">
      <c r="A203" s="228" t="s">
        <v>751</v>
      </c>
      <c r="B203" s="239">
        <v>612</v>
      </c>
      <c r="C203" s="221"/>
      <c r="D203" s="146" t="s">
        <v>131</v>
      </c>
      <c r="E203" s="240">
        <v>794690</v>
      </c>
      <c r="F203" s="240">
        <v>12355323</v>
      </c>
      <c r="G203" s="485">
        <v>159.004939727112</v>
      </c>
      <c r="H203" s="240">
        <v>1921471</v>
      </c>
      <c r="I203" s="240">
        <v>27002053</v>
      </c>
      <c r="J203" s="485">
        <v>314.125021893279</v>
      </c>
    </row>
    <row r="204" spans="1:10" ht="12.75">
      <c r="A204" s="228" t="s">
        <v>752</v>
      </c>
      <c r="B204" s="239">
        <v>616</v>
      </c>
      <c r="C204" s="221"/>
      <c r="D204" s="146" t="s">
        <v>132</v>
      </c>
      <c r="E204" s="240">
        <v>335290</v>
      </c>
      <c r="F204" s="240">
        <v>4003392</v>
      </c>
      <c r="G204" s="485">
        <v>30.170147556159</v>
      </c>
      <c r="H204" s="240">
        <v>1215216</v>
      </c>
      <c r="I204" s="240">
        <v>7902827</v>
      </c>
      <c r="J204" s="485">
        <v>65.363108969832</v>
      </c>
    </row>
    <row r="205" spans="1:10" ht="12.75">
      <c r="A205" s="228" t="s">
        <v>753</v>
      </c>
      <c r="B205" s="239">
        <v>624</v>
      </c>
      <c r="C205" s="221"/>
      <c r="D205" s="146" t="s">
        <v>133</v>
      </c>
      <c r="E205" s="240">
        <v>2729726</v>
      </c>
      <c r="F205" s="240">
        <v>21279387</v>
      </c>
      <c r="G205" s="485">
        <v>38.4990024595346</v>
      </c>
      <c r="H205" s="240">
        <v>6289868</v>
      </c>
      <c r="I205" s="240">
        <v>41381196</v>
      </c>
      <c r="J205" s="485">
        <v>2.20915315544597</v>
      </c>
    </row>
    <row r="206" spans="1:10" ht="12.75">
      <c r="A206" s="228" t="s">
        <v>754</v>
      </c>
      <c r="B206" s="239">
        <v>625</v>
      </c>
      <c r="C206" s="221"/>
      <c r="D206" s="146" t="s">
        <v>487</v>
      </c>
      <c r="E206" s="240">
        <v>33773</v>
      </c>
      <c r="F206" s="240">
        <v>99120</v>
      </c>
      <c r="G206" s="485">
        <v>269.065792903154</v>
      </c>
      <c r="H206" s="240">
        <v>58489</v>
      </c>
      <c r="I206" s="240">
        <v>127590</v>
      </c>
      <c r="J206" s="485">
        <v>215.060374842581</v>
      </c>
    </row>
    <row r="207" spans="1:10" ht="12.75">
      <c r="A207" s="228" t="s">
        <v>968</v>
      </c>
      <c r="B207" s="239">
        <v>626</v>
      </c>
      <c r="C207" s="221"/>
      <c r="D207" s="146" t="s">
        <v>134</v>
      </c>
      <c r="E207" s="240" t="s">
        <v>106</v>
      </c>
      <c r="F207" s="240" t="s">
        <v>106</v>
      </c>
      <c r="G207" s="485">
        <v>-100</v>
      </c>
      <c r="H207" s="240" t="s">
        <v>106</v>
      </c>
      <c r="I207" s="240" t="s">
        <v>106</v>
      </c>
      <c r="J207" s="485">
        <v>-100</v>
      </c>
    </row>
    <row r="208" spans="1:10" ht="12.75">
      <c r="A208" s="228" t="s">
        <v>755</v>
      </c>
      <c r="B208" s="239">
        <v>628</v>
      </c>
      <c r="C208" s="221"/>
      <c r="D208" s="146" t="s">
        <v>135</v>
      </c>
      <c r="E208" s="240">
        <v>2313478</v>
      </c>
      <c r="F208" s="240">
        <v>3408563</v>
      </c>
      <c r="G208" s="485">
        <v>40.2397258864954</v>
      </c>
      <c r="H208" s="240">
        <v>3668913</v>
      </c>
      <c r="I208" s="240">
        <v>5294808</v>
      </c>
      <c r="J208" s="485">
        <v>-7.54159643996918</v>
      </c>
    </row>
    <row r="209" spans="1:10" ht="12.75">
      <c r="A209" s="228" t="s">
        <v>756</v>
      </c>
      <c r="B209" s="239">
        <v>632</v>
      </c>
      <c r="C209" s="221"/>
      <c r="D209" s="146" t="s">
        <v>136</v>
      </c>
      <c r="E209" s="240">
        <v>12144883</v>
      </c>
      <c r="F209" s="240">
        <v>23325963</v>
      </c>
      <c r="G209" s="485">
        <v>2.78249931073574</v>
      </c>
      <c r="H209" s="240">
        <v>18495604</v>
      </c>
      <c r="I209" s="240">
        <v>40986138</v>
      </c>
      <c r="J209" s="485">
        <v>3.78357806265736</v>
      </c>
    </row>
    <row r="210" spans="1:10" ht="12.75">
      <c r="A210" s="228" t="s">
        <v>757</v>
      </c>
      <c r="B210" s="239">
        <v>636</v>
      </c>
      <c r="C210" s="221"/>
      <c r="D210" s="146" t="s">
        <v>137</v>
      </c>
      <c r="E210" s="240">
        <v>3080142</v>
      </c>
      <c r="F210" s="240">
        <v>3146744</v>
      </c>
      <c r="G210" s="485">
        <v>-6.71819964225728</v>
      </c>
      <c r="H210" s="240">
        <v>4444936</v>
      </c>
      <c r="I210" s="240">
        <v>5755804</v>
      </c>
      <c r="J210" s="485">
        <v>-1.55318985539149</v>
      </c>
    </row>
    <row r="211" spans="1:10" ht="12.75">
      <c r="A211" s="228" t="s">
        <v>758</v>
      </c>
      <c r="B211" s="239">
        <v>640</v>
      </c>
      <c r="C211" s="221"/>
      <c r="D211" s="146" t="s">
        <v>138</v>
      </c>
      <c r="E211" s="240">
        <v>1271467</v>
      </c>
      <c r="F211" s="240">
        <v>1038570</v>
      </c>
      <c r="G211" s="485">
        <v>-41.9427113525794</v>
      </c>
      <c r="H211" s="240">
        <v>2524112</v>
      </c>
      <c r="I211" s="240">
        <v>1864417</v>
      </c>
      <c r="J211" s="485">
        <v>-21.5588376980312</v>
      </c>
    </row>
    <row r="212" spans="1:10" ht="12.75">
      <c r="A212" s="228" t="s">
        <v>759</v>
      </c>
      <c r="B212" s="239">
        <v>644</v>
      </c>
      <c r="C212" s="221"/>
      <c r="D212" s="146" t="s">
        <v>139</v>
      </c>
      <c r="E212" s="240">
        <v>656810</v>
      </c>
      <c r="F212" s="240">
        <v>4600638</v>
      </c>
      <c r="G212" s="485">
        <v>-12.6075893582203</v>
      </c>
      <c r="H212" s="240">
        <v>1194052</v>
      </c>
      <c r="I212" s="240">
        <v>10401294</v>
      </c>
      <c r="J212" s="485">
        <v>48.8357058227587</v>
      </c>
    </row>
    <row r="213" spans="1:10" ht="12.75">
      <c r="A213" s="228" t="s">
        <v>760</v>
      </c>
      <c r="B213" s="239">
        <v>647</v>
      </c>
      <c r="C213" s="221"/>
      <c r="D213" s="146" t="s">
        <v>140</v>
      </c>
      <c r="E213" s="240">
        <v>3028959</v>
      </c>
      <c r="F213" s="240">
        <v>11525083</v>
      </c>
      <c r="G213" s="485">
        <v>1.7707811789431</v>
      </c>
      <c r="H213" s="240">
        <v>5846065</v>
      </c>
      <c r="I213" s="240">
        <v>23082022</v>
      </c>
      <c r="J213" s="485">
        <v>17.9814327395557</v>
      </c>
    </row>
    <row r="214" spans="1:10" ht="12.75">
      <c r="A214" s="228" t="s">
        <v>761</v>
      </c>
      <c r="B214" s="239">
        <v>649</v>
      </c>
      <c r="C214" s="221"/>
      <c r="D214" s="146" t="s">
        <v>141</v>
      </c>
      <c r="E214" s="240">
        <v>97508</v>
      </c>
      <c r="F214" s="240">
        <v>432574</v>
      </c>
      <c r="G214" s="485">
        <v>-32.4478883620986</v>
      </c>
      <c r="H214" s="240">
        <v>258296</v>
      </c>
      <c r="I214" s="240">
        <v>811264</v>
      </c>
      <c r="J214" s="485">
        <v>-30.9611908595471</v>
      </c>
    </row>
    <row r="215" spans="1:10" ht="12.75">
      <c r="A215" s="228" t="s">
        <v>762</v>
      </c>
      <c r="B215" s="239">
        <v>653</v>
      </c>
      <c r="C215" s="221"/>
      <c r="D215" s="146" t="s">
        <v>142</v>
      </c>
      <c r="E215" s="240">
        <v>130</v>
      </c>
      <c r="F215" s="240">
        <v>2752</v>
      </c>
      <c r="G215" s="485">
        <v>-99.4533804210083</v>
      </c>
      <c r="H215" s="240">
        <v>28965</v>
      </c>
      <c r="I215" s="240">
        <v>262106</v>
      </c>
      <c r="J215" s="485">
        <v>-78.9399847497162</v>
      </c>
    </row>
    <row r="216" spans="1:10" ht="12.75">
      <c r="A216" s="228" t="s">
        <v>763</v>
      </c>
      <c r="B216" s="239">
        <v>660</v>
      </c>
      <c r="C216" s="221"/>
      <c r="D216" s="146" t="s">
        <v>143</v>
      </c>
      <c r="E216" s="240">
        <v>16547</v>
      </c>
      <c r="F216" s="240">
        <v>132186</v>
      </c>
      <c r="G216" s="485">
        <v>121.558110690222</v>
      </c>
      <c r="H216" s="240">
        <v>53291</v>
      </c>
      <c r="I216" s="240">
        <v>170908</v>
      </c>
      <c r="J216" s="485">
        <v>3.13742765933051</v>
      </c>
    </row>
    <row r="217" spans="1:10" ht="12.75">
      <c r="A217" s="228" t="s">
        <v>764</v>
      </c>
      <c r="B217" s="239">
        <v>662</v>
      </c>
      <c r="C217" s="221"/>
      <c r="D217" s="146" t="s">
        <v>144</v>
      </c>
      <c r="E217" s="240">
        <v>1261726</v>
      </c>
      <c r="F217" s="240">
        <v>2080677</v>
      </c>
      <c r="G217" s="485">
        <v>3.46283859380081</v>
      </c>
      <c r="H217" s="240">
        <v>2430734</v>
      </c>
      <c r="I217" s="240">
        <v>4417734</v>
      </c>
      <c r="J217" s="485">
        <v>-6.82785420148794</v>
      </c>
    </row>
    <row r="218" spans="1:10" ht="12.75">
      <c r="A218" s="228" t="s">
        <v>765</v>
      </c>
      <c r="B218" s="239">
        <v>664</v>
      </c>
      <c r="C218" s="221"/>
      <c r="D218" s="146" t="s">
        <v>145</v>
      </c>
      <c r="E218" s="240">
        <v>9084043</v>
      </c>
      <c r="F218" s="240">
        <v>27585001</v>
      </c>
      <c r="G218" s="485">
        <v>-0.812834922970751</v>
      </c>
      <c r="H218" s="240">
        <v>19211884</v>
      </c>
      <c r="I218" s="240">
        <v>53107149</v>
      </c>
      <c r="J218" s="485">
        <v>1.87660214640644</v>
      </c>
    </row>
    <row r="219" spans="1:10" ht="12.75">
      <c r="A219" s="228" t="s">
        <v>766</v>
      </c>
      <c r="B219" s="239">
        <v>666</v>
      </c>
      <c r="C219" s="221"/>
      <c r="D219" s="146" t="s">
        <v>146</v>
      </c>
      <c r="E219" s="240">
        <v>58911</v>
      </c>
      <c r="F219" s="240">
        <v>508495</v>
      </c>
      <c r="G219" s="485">
        <v>-87.3143156798097</v>
      </c>
      <c r="H219" s="240">
        <v>125176</v>
      </c>
      <c r="I219" s="240">
        <v>915623</v>
      </c>
      <c r="J219" s="485">
        <v>-82.2629717648171</v>
      </c>
    </row>
    <row r="220" spans="1:10" ht="12.75">
      <c r="A220" s="228" t="s">
        <v>767</v>
      </c>
      <c r="B220" s="239">
        <v>667</v>
      </c>
      <c r="C220" s="221"/>
      <c r="D220" s="146" t="s">
        <v>147</v>
      </c>
      <c r="E220" s="240">
        <v>2044</v>
      </c>
      <c r="F220" s="240">
        <v>66888</v>
      </c>
      <c r="G220" s="485" t="s">
        <v>719</v>
      </c>
      <c r="H220" s="240">
        <v>2488</v>
      </c>
      <c r="I220" s="240">
        <v>69253</v>
      </c>
      <c r="J220" s="485">
        <v>66.6859219678918</v>
      </c>
    </row>
    <row r="221" spans="1:10" ht="12.75">
      <c r="A221" s="228" t="s">
        <v>768</v>
      </c>
      <c r="B221" s="239">
        <v>669</v>
      </c>
      <c r="C221" s="221"/>
      <c r="D221" s="146" t="s">
        <v>148</v>
      </c>
      <c r="E221" s="240">
        <v>5649</v>
      </c>
      <c r="F221" s="240">
        <v>163497</v>
      </c>
      <c r="G221" s="485">
        <v>-82.0965294005567</v>
      </c>
      <c r="H221" s="240">
        <v>13300</v>
      </c>
      <c r="I221" s="240">
        <v>372275</v>
      </c>
      <c r="J221" s="485">
        <v>-71.4566665005425</v>
      </c>
    </row>
    <row r="222" spans="1:10" ht="12.75">
      <c r="A222" s="228" t="s">
        <v>769</v>
      </c>
      <c r="B222" s="239">
        <v>672</v>
      </c>
      <c r="C222" s="221"/>
      <c r="D222" s="146" t="s">
        <v>149</v>
      </c>
      <c r="E222" s="240">
        <v>76</v>
      </c>
      <c r="F222" s="240">
        <v>37284</v>
      </c>
      <c r="G222" s="485">
        <v>-64.0961442163245</v>
      </c>
      <c r="H222" s="240">
        <v>156</v>
      </c>
      <c r="I222" s="240">
        <v>77555</v>
      </c>
      <c r="J222" s="485">
        <v>-41.0483668675935</v>
      </c>
    </row>
    <row r="223" spans="1:10" ht="12.75">
      <c r="A223" s="228" t="s">
        <v>770</v>
      </c>
      <c r="B223" s="239">
        <v>675</v>
      </c>
      <c r="C223" s="221"/>
      <c r="D223" s="146" t="s">
        <v>150</v>
      </c>
      <c r="E223" s="240" t="s">
        <v>106</v>
      </c>
      <c r="F223" s="240" t="s">
        <v>106</v>
      </c>
      <c r="G223" s="485" t="s">
        <v>106</v>
      </c>
      <c r="H223" s="240" t="s">
        <v>106</v>
      </c>
      <c r="I223" s="240" t="s">
        <v>106</v>
      </c>
      <c r="J223" s="485">
        <v>-100</v>
      </c>
    </row>
    <row r="224" spans="1:10" ht="14.25">
      <c r="A224" s="641" t="s">
        <v>1104</v>
      </c>
      <c r="B224" s="641"/>
      <c r="C224" s="641"/>
      <c r="D224" s="641"/>
      <c r="E224" s="641"/>
      <c r="F224" s="641"/>
      <c r="G224" s="641"/>
      <c r="H224" s="641"/>
      <c r="I224" s="641"/>
      <c r="J224" s="641"/>
    </row>
    <row r="225" spans="4:10" ht="12.75">
      <c r="D225" s="228"/>
      <c r="E225" s="231"/>
      <c r="F225" s="232"/>
      <c r="H225" s="242"/>
      <c r="I225" s="243"/>
      <c r="J225" s="244"/>
    </row>
    <row r="226" spans="1:10" ht="17.25" customHeight="1">
      <c r="A226" s="651" t="s">
        <v>1076</v>
      </c>
      <c r="B226" s="652"/>
      <c r="C226" s="656" t="s">
        <v>1077</v>
      </c>
      <c r="D226" s="567"/>
      <c r="E226" s="664" t="s">
        <v>1174</v>
      </c>
      <c r="F226" s="665"/>
      <c r="G226" s="665"/>
      <c r="H226" s="576" t="s">
        <v>1194</v>
      </c>
      <c r="I226" s="665"/>
      <c r="J226" s="665"/>
    </row>
    <row r="227" spans="1:10" ht="16.5" customHeight="1">
      <c r="A227" s="554"/>
      <c r="B227" s="653"/>
      <c r="C227" s="657"/>
      <c r="D227" s="658"/>
      <c r="E227" s="70" t="s">
        <v>473</v>
      </c>
      <c r="F227" s="666" t="s">
        <v>474</v>
      </c>
      <c r="G227" s="667"/>
      <c r="H227" s="123" t="s">
        <v>473</v>
      </c>
      <c r="I227" s="668" t="s">
        <v>474</v>
      </c>
      <c r="J227" s="669"/>
    </row>
    <row r="228" spans="1:10" ht="12.75" customHeight="1">
      <c r="A228" s="554"/>
      <c r="B228" s="653"/>
      <c r="C228" s="657"/>
      <c r="D228" s="658"/>
      <c r="E228" s="661" t="s">
        <v>111</v>
      </c>
      <c r="F228" s="645" t="s">
        <v>107</v>
      </c>
      <c r="G228" s="648" t="s">
        <v>1195</v>
      </c>
      <c r="H228" s="645" t="s">
        <v>111</v>
      </c>
      <c r="I228" s="645" t="s">
        <v>107</v>
      </c>
      <c r="J228" s="642" t="s">
        <v>1202</v>
      </c>
    </row>
    <row r="229" spans="1:10" ht="12.75" customHeight="1">
      <c r="A229" s="554"/>
      <c r="B229" s="653"/>
      <c r="C229" s="657"/>
      <c r="D229" s="658"/>
      <c r="E229" s="662"/>
      <c r="F229" s="646"/>
      <c r="G229" s="649"/>
      <c r="H229" s="646"/>
      <c r="I229" s="646"/>
      <c r="J229" s="643"/>
    </row>
    <row r="230" spans="1:10" ht="12.75" customHeight="1">
      <c r="A230" s="554"/>
      <c r="B230" s="653"/>
      <c r="C230" s="657"/>
      <c r="D230" s="658"/>
      <c r="E230" s="662"/>
      <c r="F230" s="646"/>
      <c r="G230" s="649"/>
      <c r="H230" s="646"/>
      <c r="I230" s="646"/>
      <c r="J230" s="643"/>
    </row>
    <row r="231" spans="1:10" ht="28.5" customHeight="1">
      <c r="A231" s="654"/>
      <c r="B231" s="655"/>
      <c r="C231" s="659"/>
      <c r="D231" s="660"/>
      <c r="E231" s="663"/>
      <c r="F231" s="647"/>
      <c r="G231" s="650"/>
      <c r="H231" s="647"/>
      <c r="I231" s="647"/>
      <c r="J231" s="644"/>
    </row>
    <row r="232" spans="1:9" ht="12.75">
      <c r="A232" s="228"/>
      <c r="B232" s="238"/>
      <c r="C232" s="221"/>
      <c r="D232" s="237"/>
      <c r="E232" s="231"/>
      <c r="F232" s="232"/>
      <c r="H232" s="231"/>
      <c r="I232" s="232"/>
    </row>
    <row r="233" spans="2:4" ht="12.75">
      <c r="B233" s="246"/>
      <c r="C233" s="247" t="s">
        <v>833</v>
      </c>
      <c r="D233" s="237"/>
    </row>
    <row r="234" spans="1:4" ht="12.75">
      <c r="A234" s="228"/>
      <c r="B234" s="245"/>
      <c r="C234" s="221"/>
      <c r="D234" s="237"/>
    </row>
    <row r="235" spans="1:10" ht="12.75" customHeight="1">
      <c r="A235" s="228" t="s">
        <v>771</v>
      </c>
      <c r="B235" s="239">
        <v>676</v>
      </c>
      <c r="C235" s="221"/>
      <c r="D235" s="146" t="s">
        <v>151</v>
      </c>
      <c r="E235" s="240">
        <v>7837</v>
      </c>
      <c r="F235" s="240">
        <v>137589</v>
      </c>
      <c r="G235" s="485">
        <v>150.635747595453</v>
      </c>
      <c r="H235" s="240">
        <v>15059</v>
      </c>
      <c r="I235" s="240">
        <v>265139</v>
      </c>
      <c r="J235" s="485">
        <v>8.7094142199371</v>
      </c>
    </row>
    <row r="236" spans="1:10" ht="12.75" customHeight="1">
      <c r="A236" s="228" t="s">
        <v>772</v>
      </c>
      <c r="B236" s="239">
        <v>680</v>
      </c>
      <c r="C236" s="221"/>
      <c r="D236" s="146" t="s">
        <v>152</v>
      </c>
      <c r="E236" s="240">
        <v>830530</v>
      </c>
      <c r="F236" s="240">
        <v>11752744</v>
      </c>
      <c r="G236" s="485">
        <v>-7.71839780950285</v>
      </c>
      <c r="H236" s="240">
        <v>1649599</v>
      </c>
      <c r="I236" s="240">
        <v>23933102</v>
      </c>
      <c r="J236" s="485">
        <v>13.9868232498789</v>
      </c>
    </row>
    <row r="237" spans="1:10" ht="12.75">
      <c r="A237" s="1" t="s">
        <v>773</v>
      </c>
      <c r="B237" s="125">
        <v>684</v>
      </c>
      <c r="C237" s="23"/>
      <c r="D237" s="21" t="s">
        <v>153</v>
      </c>
      <c r="E237" s="102">
        <v>45</v>
      </c>
      <c r="F237" s="102">
        <v>308</v>
      </c>
      <c r="G237" s="486">
        <v>-99.6979148276741</v>
      </c>
      <c r="H237" s="102">
        <v>9720</v>
      </c>
      <c r="I237" s="102">
        <v>57388</v>
      </c>
      <c r="J237" s="486">
        <v>-45.754445001087</v>
      </c>
    </row>
    <row r="238" spans="1:10" ht="12.75">
      <c r="A238" s="1" t="s">
        <v>774</v>
      </c>
      <c r="B238" s="125">
        <v>690</v>
      </c>
      <c r="C238" s="23"/>
      <c r="D238" s="21" t="s">
        <v>154</v>
      </c>
      <c r="E238" s="102">
        <v>1993094</v>
      </c>
      <c r="F238" s="102">
        <v>7624082</v>
      </c>
      <c r="G238" s="486">
        <v>16.2836901066888</v>
      </c>
      <c r="H238" s="102">
        <v>3123784</v>
      </c>
      <c r="I238" s="102">
        <v>12323115</v>
      </c>
      <c r="J238" s="486">
        <v>-7.38589643836222</v>
      </c>
    </row>
    <row r="239" spans="1:10" ht="12.75">
      <c r="A239" s="1" t="s">
        <v>775</v>
      </c>
      <c r="B239" s="125">
        <v>696</v>
      </c>
      <c r="C239" s="23"/>
      <c r="D239" s="21" t="s">
        <v>155</v>
      </c>
      <c r="E239" s="102">
        <v>16101</v>
      </c>
      <c r="F239" s="102">
        <v>144531</v>
      </c>
      <c r="G239" s="486">
        <v>598.419831835315</v>
      </c>
      <c r="H239" s="102">
        <v>125428</v>
      </c>
      <c r="I239" s="102">
        <v>277041</v>
      </c>
      <c r="J239" s="486">
        <v>616.998369523021</v>
      </c>
    </row>
    <row r="240" spans="1:10" ht="12.75">
      <c r="A240" s="1" t="s">
        <v>776</v>
      </c>
      <c r="B240" s="125">
        <v>700</v>
      </c>
      <c r="C240" s="23"/>
      <c r="D240" s="21" t="s">
        <v>156</v>
      </c>
      <c r="E240" s="102">
        <v>278056</v>
      </c>
      <c r="F240" s="102">
        <v>4334987</v>
      </c>
      <c r="G240" s="486">
        <v>5.84591035569215</v>
      </c>
      <c r="H240" s="102">
        <v>794786</v>
      </c>
      <c r="I240" s="102">
        <v>8479247</v>
      </c>
      <c r="J240" s="486">
        <v>-15.0838836429725</v>
      </c>
    </row>
    <row r="241" spans="1:10" ht="12.75">
      <c r="A241" s="1" t="s">
        <v>777</v>
      </c>
      <c r="B241" s="125">
        <v>701</v>
      </c>
      <c r="C241" s="23"/>
      <c r="D241" s="21" t="s">
        <v>157</v>
      </c>
      <c r="E241" s="102">
        <v>949214</v>
      </c>
      <c r="F241" s="102">
        <v>10233066</v>
      </c>
      <c r="G241" s="486">
        <v>-3.06126624871403</v>
      </c>
      <c r="H241" s="102">
        <v>3043629</v>
      </c>
      <c r="I241" s="102">
        <v>24697408</v>
      </c>
      <c r="J241" s="486">
        <v>-3.47181864930238</v>
      </c>
    </row>
    <row r="242" spans="1:10" ht="12.75">
      <c r="A242" s="1" t="s">
        <v>778</v>
      </c>
      <c r="B242" s="125">
        <v>703</v>
      </c>
      <c r="C242" s="23"/>
      <c r="D242" s="21" t="s">
        <v>158</v>
      </c>
      <c r="E242" s="102">
        <v>10831</v>
      </c>
      <c r="F242" s="102">
        <v>127936</v>
      </c>
      <c r="G242" s="486">
        <v>-1.53164108800394</v>
      </c>
      <c r="H242" s="102">
        <v>26110</v>
      </c>
      <c r="I242" s="102">
        <v>265177</v>
      </c>
      <c r="J242" s="486">
        <v>21.3535850921672</v>
      </c>
    </row>
    <row r="243" spans="1:10" ht="12.75">
      <c r="A243" s="1" t="s">
        <v>779</v>
      </c>
      <c r="B243" s="125">
        <v>706</v>
      </c>
      <c r="C243" s="23"/>
      <c r="D243" s="21" t="s">
        <v>159</v>
      </c>
      <c r="E243" s="102">
        <v>1391940</v>
      </c>
      <c r="F243" s="102">
        <v>12997323</v>
      </c>
      <c r="G243" s="486">
        <v>-15.133672733617</v>
      </c>
      <c r="H243" s="102">
        <v>3434587</v>
      </c>
      <c r="I243" s="102">
        <v>26047747</v>
      </c>
      <c r="J243" s="486">
        <v>-7.53347515600062</v>
      </c>
    </row>
    <row r="244" spans="1:10" ht="12.75">
      <c r="A244" s="1" t="s">
        <v>780</v>
      </c>
      <c r="B244" s="125">
        <v>708</v>
      </c>
      <c r="C244" s="23"/>
      <c r="D244" s="21" t="s">
        <v>160</v>
      </c>
      <c r="E244" s="102">
        <v>230845</v>
      </c>
      <c r="F244" s="102">
        <v>6036894</v>
      </c>
      <c r="G244" s="486">
        <v>-13.7328755965354</v>
      </c>
      <c r="H244" s="102">
        <v>728578</v>
      </c>
      <c r="I244" s="102">
        <v>13275196</v>
      </c>
      <c r="J244" s="486">
        <v>-2.97658331473289</v>
      </c>
    </row>
    <row r="245" spans="1:10" ht="12.75">
      <c r="A245" s="1" t="s">
        <v>781</v>
      </c>
      <c r="B245" s="125">
        <v>716</v>
      </c>
      <c r="C245" s="23"/>
      <c r="D245" s="21" t="s">
        <v>161</v>
      </c>
      <c r="E245" s="102">
        <v>219815</v>
      </c>
      <c r="F245" s="102">
        <v>345765</v>
      </c>
      <c r="G245" s="486">
        <v>58.555431233721</v>
      </c>
      <c r="H245" s="102">
        <v>350129</v>
      </c>
      <c r="I245" s="102">
        <v>672403</v>
      </c>
      <c r="J245" s="486">
        <v>10.1713021750707</v>
      </c>
    </row>
    <row r="246" spans="1:10" ht="12.75">
      <c r="A246" s="1" t="s">
        <v>782</v>
      </c>
      <c r="B246" s="125">
        <v>720</v>
      </c>
      <c r="C246" s="23"/>
      <c r="D246" s="21" t="s">
        <v>162</v>
      </c>
      <c r="E246" s="102">
        <v>41203082</v>
      </c>
      <c r="F246" s="102">
        <v>198210546</v>
      </c>
      <c r="G246" s="486">
        <v>5.09027224747406</v>
      </c>
      <c r="H246" s="102">
        <v>73625277</v>
      </c>
      <c r="I246" s="102">
        <v>389411589</v>
      </c>
      <c r="J246" s="486">
        <v>10.6460271274163</v>
      </c>
    </row>
    <row r="247" spans="1:10" ht="12.75">
      <c r="A247" s="1" t="s">
        <v>783</v>
      </c>
      <c r="B247" s="125">
        <v>724</v>
      </c>
      <c r="C247" s="23"/>
      <c r="D247" s="21" t="s">
        <v>163</v>
      </c>
      <c r="E247" s="102">
        <v>13</v>
      </c>
      <c r="F247" s="102">
        <v>141</v>
      </c>
      <c r="G247" s="486">
        <v>-98.7915666780939</v>
      </c>
      <c r="H247" s="102">
        <v>17904</v>
      </c>
      <c r="I247" s="102">
        <v>11211</v>
      </c>
      <c r="J247" s="486">
        <v>-3.9166952348303</v>
      </c>
    </row>
    <row r="248" spans="1:10" ht="12.75">
      <c r="A248" s="1" t="s">
        <v>784</v>
      </c>
      <c r="B248" s="125">
        <v>728</v>
      </c>
      <c r="C248" s="23"/>
      <c r="D248" s="21" t="s">
        <v>164</v>
      </c>
      <c r="E248" s="102">
        <v>3033738</v>
      </c>
      <c r="F248" s="102">
        <v>39475333</v>
      </c>
      <c r="G248" s="486">
        <v>-2.38692433498794</v>
      </c>
      <c r="H248" s="102">
        <v>5108405</v>
      </c>
      <c r="I248" s="102">
        <v>69030476</v>
      </c>
      <c r="J248" s="486">
        <v>-8.14635363830476</v>
      </c>
    </row>
    <row r="249" spans="1:10" ht="12.75">
      <c r="A249" s="1" t="s">
        <v>785</v>
      </c>
      <c r="B249" s="125">
        <v>732</v>
      </c>
      <c r="C249" s="23"/>
      <c r="D249" s="21" t="s">
        <v>165</v>
      </c>
      <c r="E249" s="102">
        <v>2763650</v>
      </c>
      <c r="F249" s="102">
        <v>35566907</v>
      </c>
      <c r="G249" s="486">
        <v>-1.29383207641082</v>
      </c>
      <c r="H249" s="102">
        <v>5184298</v>
      </c>
      <c r="I249" s="102">
        <v>70656149</v>
      </c>
      <c r="J249" s="486">
        <v>-18.0401548803026</v>
      </c>
    </row>
    <row r="250" spans="1:10" ht="12.75">
      <c r="A250" s="1" t="s">
        <v>786</v>
      </c>
      <c r="B250" s="125">
        <v>736</v>
      </c>
      <c r="C250" s="23"/>
      <c r="D250" s="21" t="s">
        <v>166</v>
      </c>
      <c r="E250" s="102">
        <v>1057971</v>
      </c>
      <c r="F250" s="102">
        <v>31298315</v>
      </c>
      <c r="G250" s="486">
        <v>105.502544790312</v>
      </c>
      <c r="H250" s="102">
        <v>1745494</v>
      </c>
      <c r="I250" s="102">
        <v>47198249</v>
      </c>
      <c r="J250" s="486">
        <v>32.44062700729</v>
      </c>
    </row>
    <row r="251" spans="1:10" s="216" customFormat="1" ht="12.75">
      <c r="A251" s="228" t="s">
        <v>787</v>
      </c>
      <c r="B251" s="245">
        <v>740</v>
      </c>
      <c r="C251" s="221"/>
      <c r="D251" s="146" t="s">
        <v>167</v>
      </c>
      <c r="E251" s="240">
        <v>2417713</v>
      </c>
      <c r="F251" s="240">
        <v>27699132</v>
      </c>
      <c r="G251" s="485">
        <v>18.8676612153479</v>
      </c>
      <c r="H251" s="240">
        <v>3545591</v>
      </c>
      <c r="I251" s="240">
        <v>44427870</v>
      </c>
      <c r="J251" s="485">
        <v>-3.20467158437235</v>
      </c>
    </row>
    <row r="252" spans="1:10" s="216" customFormat="1" ht="12.75">
      <c r="A252" s="228" t="s">
        <v>788</v>
      </c>
      <c r="B252" s="245">
        <v>743</v>
      </c>
      <c r="C252" s="221"/>
      <c r="D252" s="146" t="s">
        <v>168</v>
      </c>
      <c r="E252" s="240">
        <v>27722</v>
      </c>
      <c r="F252" s="240">
        <v>126342</v>
      </c>
      <c r="G252" s="485" t="s">
        <v>719</v>
      </c>
      <c r="H252" s="240">
        <v>27731</v>
      </c>
      <c r="I252" s="240">
        <v>126679</v>
      </c>
      <c r="J252" s="485" t="s">
        <v>719</v>
      </c>
    </row>
    <row r="253" spans="1:10" s="12" customFormat="1" ht="33.75" customHeight="1">
      <c r="A253" s="97" t="s">
        <v>684</v>
      </c>
      <c r="B253" s="96" t="s">
        <v>684</v>
      </c>
      <c r="C253" s="670" t="s">
        <v>1098</v>
      </c>
      <c r="D253" s="671"/>
      <c r="E253" s="101">
        <v>3534998</v>
      </c>
      <c r="F253" s="101">
        <v>15530270</v>
      </c>
      <c r="G253" s="484">
        <v>-4.77610357089534</v>
      </c>
      <c r="H253" s="101">
        <v>5581217</v>
      </c>
      <c r="I253" s="101">
        <v>30079959</v>
      </c>
      <c r="J253" s="484">
        <v>-2.64286782136223</v>
      </c>
    </row>
    <row r="254" spans="1:10" s="12" customFormat="1" ht="21" customHeight="1">
      <c r="A254" s="228" t="s">
        <v>789</v>
      </c>
      <c r="B254" s="245">
        <v>800</v>
      </c>
      <c r="C254" s="221"/>
      <c r="D254" s="146" t="s">
        <v>169</v>
      </c>
      <c r="E254" s="240">
        <v>3257753</v>
      </c>
      <c r="F254" s="240">
        <v>14036959</v>
      </c>
      <c r="G254" s="485">
        <v>10.4260789761568</v>
      </c>
      <c r="H254" s="240">
        <v>5043984</v>
      </c>
      <c r="I254" s="240">
        <v>26332638</v>
      </c>
      <c r="J254" s="485">
        <v>2.24464502180975</v>
      </c>
    </row>
    <row r="255" spans="1:10" s="216" customFormat="1" ht="12.75">
      <c r="A255" s="228" t="s">
        <v>790</v>
      </c>
      <c r="B255" s="245">
        <v>801</v>
      </c>
      <c r="C255" s="221"/>
      <c r="D255" s="146" t="s">
        <v>170</v>
      </c>
      <c r="E255" s="240">
        <v>9</v>
      </c>
      <c r="F255" s="240">
        <v>4033</v>
      </c>
      <c r="G255" s="485" t="s">
        <v>719</v>
      </c>
      <c r="H255" s="240">
        <v>51</v>
      </c>
      <c r="I255" s="240">
        <v>4702</v>
      </c>
      <c r="J255" s="485">
        <v>-89.1248034045703</v>
      </c>
    </row>
    <row r="256" spans="1:10" s="216" customFormat="1" ht="12.75">
      <c r="A256" s="228" t="s">
        <v>791</v>
      </c>
      <c r="B256" s="245">
        <v>803</v>
      </c>
      <c r="C256" s="221"/>
      <c r="D256" s="146" t="s">
        <v>171</v>
      </c>
      <c r="E256" s="240" t="s">
        <v>106</v>
      </c>
      <c r="F256" s="240" t="s">
        <v>106</v>
      </c>
      <c r="G256" s="485" t="s">
        <v>1203</v>
      </c>
      <c r="H256" s="240" t="s">
        <v>106</v>
      </c>
      <c r="I256" s="240" t="s">
        <v>106</v>
      </c>
      <c r="J256" s="485" t="s">
        <v>1203</v>
      </c>
    </row>
    <row r="257" spans="1:10" ht="12.75">
      <c r="A257" s="1" t="s">
        <v>792</v>
      </c>
      <c r="B257" s="125">
        <v>804</v>
      </c>
      <c r="C257" s="23"/>
      <c r="D257" s="21" t="s">
        <v>172</v>
      </c>
      <c r="E257" s="102">
        <v>131453</v>
      </c>
      <c r="F257" s="102">
        <v>948486</v>
      </c>
      <c r="G257" s="486">
        <v>-25.8113162682502</v>
      </c>
      <c r="H257" s="102">
        <v>277849</v>
      </c>
      <c r="I257" s="102">
        <v>2955153</v>
      </c>
      <c r="J257" s="486">
        <v>11.2767812965277</v>
      </c>
    </row>
    <row r="258" spans="1:10" ht="12.75">
      <c r="A258" s="228" t="s">
        <v>793</v>
      </c>
      <c r="B258" s="245">
        <v>806</v>
      </c>
      <c r="C258" s="221"/>
      <c r="D258" s="146" t="s">
        <v>173</v>
      </c>
      <c r="E258" s="240" t="s">
        <v>106</v>
      </c>
      <c r="F258" s="240" t="s">
        <v>106</v>
      </c>
      <c r="G258" s="485" t="s">
        <v>1203</v>
      </c>
      <c r="H258" s="240" t="s">
        <v>106</v>
      </c>
      <c r="I258" s="240" t="s">
        <v>106</v>
      </c>
      <c r="J258" s="485" t="s">
        <v>1203</v>
      </c>
    </row>
    <row r="259" spans="1:10" ht="12.75">
      <c r="A259" s="228" t="s">
        <v>794</v>
      </c>
      <c r="B259" s="245">
        <v>807</v>
      </c>
      <c r="C259" s="221"/>
      <c r="D259" s="146" t="s">
        <v>174</v>
      </c>
      <c r="E259" s="240" t="s">
        <v>106</v>
      </c>
      <c r="F259" s="240" t="s">
        <v>106</v>
      </c>
      <c r="G259" s="485" t="s">
        <v>1203</v>
      </c>
      <c r="H259" s="240" t="s">
        <v>106</v>
      </c>
      <c r="I259" s="240" t="s">
        <v>106</v>
      </c>
      <c r="J259" s="485" t="s">
        <v>1203</v>
      </c>
    </row>
    <row r="260" spans="1:10" ht="12.75">
      <c r="A260" s="228" t="s">
        <v>795</v>
      </c>
      <c r="B260" s="245">
        <v>809</v>
      </c>
      <c r="C260" s="221"/>
      <c r="D260" s="146" t="s">
        <v>175</v>
      </c>
      <c r="E260" s="240">
        <v>1484</v>
      </c>
      <c r="F260" s="240">
        <v>50746</v>
      </c>
      <c r="G260" s="485">
        <v>-97.7134633330014</v>
      </c>
      <c r="H260" s="240">
        <v>10306</v>
      </c>
      <c r="I260" s="240">
        <v>158670</v>
      </c>
      <c r="J260" s="485">
        <v>-93.092868638263</v>
      </c>
    </row>
    <row r="261" spans="1:10" ht="12.75">
      <c r="A261" s="228" t="s">
        <v>796</v>
      </c>
      <c r="B261" s="245">
        <v>811</v>
      </c>
      <c r="C261" s="221"/>
      <c r="D261" s="146" t="s">
        <v>176</v>
      </c>
      <c r="E261" s="240" t="s">
        <v>106</v>
      </c>
      <c r="F261" s="240" t="s">
        <v>106</v>
      </c>
      <c r="G261" s="485" t="s">
        <v>1203</v>
      </c>
      <c r="H261" s="240" t="s">
        <v>106</v>
      </c>
      <c r="I261" s="240" t="s">
        <v>106</v>
      </c>
      <c r="J261" s="485" t="s">
        <v>1203</v>
      </c>
    </row>
    <row r="262" spans="1:10" ht="12.75">
      <c r="A262" s="228" t="s">
        <v>797</v>
      </c>
      <c r="B262" s="245">
        <v>812</v>
      </c>
      <c r="C262" s="221"/>
      <c r="D262" s="146" t="s">
        <v>177</v>
      </c>
      <c r="E262" s="240" t="s">
        <v>106</v>
      </c>
      <c r="F262" s="240" t="s">
        <v>106</v>
      </c>
      <c r="G262" s="485" t="s">
        <v>1203</v>
      </c>
      <c r="H262" s="240" t="s">
        <v>106</v>
      </c>
      <c r="I262" s="240" t="s">
        <v>106</v>
      </c>
      <c r="J262" s="485" t="s">
        <v>1203</v>
      </c>
    </row>
    <row r="263" spans="1:10" ht="12.75">
      <c r="A263" s="228" t="s">
        <v>798</v>
      </c>
      <c r="B263" s="245">
        <v>813</v>
      </c>
      <c r="C263" s="221"/>
      <c r="D263" s="146" t="s">
        <v>178</v>
      </c>
      <c r="E263" s="240" t="s">
        <v>106</v>
      </c>
      <c r="F263" s="240" t="s">
        <v>106</v>
      </c>
      <c r="G263" s="485" t="s">
        <v>1203</v>
      </c>
      <c r="H263" s="240" t="s">
        <v>106</v>
      </c>
      <c r="I263" s="240" t="s">
        <v>106</v>
      </c>
      <c r="J263" s="485" t="s">
        <v>1203</v>
      </c>
    </row>
    <row r="264" spans="1:10" ht="12.75">
      <c r="A264" s="228" t="s">
        <v>799</v>
      </c>
      <c r="B264" s="245">
        <v>815</v>
      </c>
      <c r="C264" s="221"/>
      <c r="D264" s="146" t="s">
        <v>179</v>
      </c>
      <c r="E264" s="240">
        <v>555</v>
      </c>
      <c r="F264" s="240">
        <v>10640</v>
      </c>
      <c r="G264" s="485">
        <v>12.9032258064516</v>
      </c>
      <c r="H264" s="240">
        <v>572</v>
      </c>
      <c r="I264" s="240">
        <v>11511</v>
      </c>
      <c r="J264" s="485">
        <v>-19.7727906328408</v>
      </c>
    </row>
    <row r="265" spans="1:10" ht="12.75">
      <c r="A265" s="228" t="s">
        <v>800</v>
      </c>
      <c r="B265" s="245">
        <v>816</v>
      </c>
      <c r="C265" s="221"/>
      <c r="D265" s="146" t="s">
        <v>180</v>
      </c>
      <c r="E265" s="240" t="s">
        <v>106</v>
      </c>
      <c r="F265" s="240" t="s">
        <v>106</v>
      </c>
      <c r="G265" s="485" t="s">
        <v>1203</v>
      </c>
      <c r="H265" s="240" t="s">
        <v>106</v>
      </c>
      <c r="I265" s="240" t="s">
        <v>106</v>
      </c>
      <c r="J265" s="485" t="s">
        <v>1203</v>
      </c>
    </row>
    <row r="266" spans="1:10" ht="12.75">
      <c r="A266" s="228" t="s">
        <v>801</v>
      </c>
      <c r="B266" s="245">
        <v>817</v>
      </c>
      <c r="C266" s="221"/>
      <c r="D266" s="146" t="s">
        <v>181</v>
      </c>
      <c r="E266" s="240" t="s">
        <v>106</v>
      </c>
      <c r="F266" s="240" t="s">
        <v>106</v>
      </c>
      <c r="G266" s="485" t="s">
        <v>1203</v>
      </c>
      <c r="H266" s="240" t="s">
        <v>106</v>
      </c>
      <c r="I266" s="240" t="s">
        <v>106</v>
      </c>
      <c r="J266" s="485" t="s">
        <v>1203</v>
      </c>
    </row>
    <row r="267" spans="1:10" ht="12.75">
      <c r="A267" s="228" t="s">
        <v>802</v>
      </c>
      <c r="B267" s="245">
        <v>819</v>
      </c>
      <c r="C267" s="221"/>
      <c r="D267" s="146" t="s">
        <v>182</v>
      </c>
      <c r="E267" s="240" t="s">
        <v>106</v>
      </c>
      <c r="F267" s="240" t="s">
        <v>106</v>
      </c>
      <c r="G267" s="485" t="s">
        <v>1203</v>
      </c>
      <c r="H267" s="240" t="s">
        <v>106</v>
      </c>
      <c r="I267" s="240" t="s">
        <v>106</v>
      </c>
      <c r="J267" s="485" t="s">
        <v>1203</v>
      </c>
    </row>
    <row r="268" spans="1:10" ht="12.75">
      <c r="A268" s="228" t="s">
        <v>803</v>
      </c>
      <c r="B268" s="245">
        <v>820</v>
      </c>
      <c r="C268" s="221"/>
      <c r="D268" s="146" t="s">
        <v>486</v>
      </c>
      <c r="E268" s="240" t="s">
        <v>106</v>
      </c>
      <c r="F268" s="240" t="s">
        <v>106</v>
      </c>
      <c r="G268" s="485" t="s">
        <v>1203</v>
      </c>
      <c r="H268" s="240" t="s">
        <v>106</v>
      </c>
      <c r="I268" s="240" t="s">
        <v>106</v>
      </c>
      <c r="J268" s="485" t="s">
        <v>1203</v>
      </c>
    </row>
    <row r="269" spans="1:10" ht="12.75">
      <c r="A269" s="228" t="s">
        <v>804</v>
      </c>
      <c r="B269" s="245">
        <v>822</v>
      </c>
      <c r="C269" s="221"/>
      <c r="D269" s="146" t="s">
        <v>485</v>
      </c>
      <c r="E269" s="240">
        <v>2388</v>
      </c>
      <c r="F269" s="240">
        <v>76501</v>
      </c>
      <c r="G269" s="485">
        <v>395.472797927461</v>
      </c>
      <c r="H269" s="240">
        <v>5405</v>
      </c>
      <c r="I269" s="240">
        <v>159580</v>
      </c>
      <c r="J269" s="485">
        <v>725.983436853002</v>
      </c>
    </row>
    <row r="270" spans="1:10" ht="12.75">
      <c r="A270" s="228" t="s">
        <v>805</v>
      </c>
      <c r="B270" s="245">
        <v>823</v>
      </c>
      <c r="C270" s="221"/>
      <c r="D270" s="146" t="s">
        <v>848</v>
      </c>
      <c r="E270" s="240">
        <v>4</v>
      </c>
      <c r="F270" s="240">
        <v>2515</v>
      </c>
      <c r="G270" s="485" t="s">
        <v>719</v>
      </c>
      <c r="H270" s="240">
        <v>4</v>
      </c>
      <c r="I270" s="240">
        <v>2515</v>
      </c>
      <c r="J270" s="485" t="s">
        <v>719</v>
      </c>
    </row>
    <row r="271" spans="1:10" ht="12.75">
      <c r="A271" s="228" t="s">
        <v>806</v>
      </c>
      <c r="B271" s="245">
        <v>824</v>
      </c>
      <c r="C271" s="221"/>
      <c r="D271" s="146" t="s">
        <v>183</v>
      </c>
      <c r="E271" s="240" t="s">
        <v>106</v>
      </c>
      <c r="F271" s="240" t="s">
        <v>106</v>
      </c>
      <c r="G271" s="485" t="s">
        <v>1203</v>
      </c>
      <c r="H271" s="240" t="s">
        <v>106</v>
      </c>
      <c r="I271" s="240" t="s">
        <v>106</v>
      </c>
      <c r="J271" s="485" t="s">
        <v>1203</v>
      </c>
    </row>
    <row r="272" spans="1:10" ht="12.75">
      <c r="A272" s="228" t="s">
        <v>807</v>
      </c>
      <c r="B272" s="245">
        <v>825</v>
      </c>
      <c r="C272" s="221"/>
      <c r="D272" s="146" t="s">
        <v>184</v>
      </c>
      <c r="E272" s="240" t="s">
        <v>106</v>
      </c>
      <c r="F272" s="240" t="s">
        <v>106</v>
      </c>
      <c r="G272" s="485" t="s">
        <v>1203</v>
      </c>
      <c r="H272" s="240" t="s">
        <v>106</v>
      </c>
      <c r="I272" s="240" t="s">
        <v>106</v>
      </c>
      <c r="J272" s="485" t="s">
        <v>1203</v>
      </c>
    </row>
    <row r="273" spans="1:10" ht="12.75">
      <c r="A273" s="228" t="s">
        <v>808</v>
      </c>
      <c r="B273" s="245">
        <v>830</v>
      </c>
      <c r="C273" s="221"/>
      <c r="D273" s="146" t="s">
        <v>185</v>
      </c>
      <c r="E273" s="240" t="s">
        <v>106</v>
      </c>
      <c r="F273" s="240" t="s">
        <v>106</v>
      </c>
      <c r="G273" s="485" t="s">
        <v>1203</v>
      </c>
      <c r="H273" s="240" t="s">
        <v>106</v>
      </c>
      <c r="I273" s="240" t="s">
        <v>106</v>
      </c>
      <c r="J273" s="485" t="s">
        <v>1203</v>
      </c>
    </row>
    <row r="274" spans="1:10" ht="12.75">
      <c r="A274" s="228" t="s">
        <v>809</v>
      </c>
      <c r="B274" s="245">
        <v>831</v>
      </c>
      <c r="C274" s="221"/>
      <c r="D274" s="146" t="s">
        <v>186</v>
      </c>
      <c r="E274" s="240" t="s">
        <v>106</v>
      </c>
      <c r="F274" s="240" t="s">
        <v>106</v>
      </c>
      <c r="G274" s="485" t="s">
        <v>1203</v>
      </c>
      <c r="H274" s="240" t="s">
        <v>106</v>
      </c>
      <c r="I274" s="240" t="s">
        <v>106</v>
      </c>
      <c r="J274" s="485" t="s">
        <v>1203</v>
      </c>
    </row>
    <row r="275" spans="1:10" ht="12.75">
      <c r="A275" s="228" t="s">
        <v>810</v>
      </c>
      <c r="B275" s="245">
        <v>832</v>
      </c>
      <c r="C275" s="221"/>
      <c r="D275" s="146" t="s">
        <v>539</v>
      </c>
      <c r="E275" s="240" t="s">
        <v>106</v>
      </c>
      <c r="F275" s="240" t="s">
        <v>106</v>
      </c>
      <c r="G275" s="485" t="s">
        <v>1203</v>
      </c>
      <c r="H275" s="240" t="s">
        <v>106</v>
      </c>
      <c r="I275" s="240" t="s">
        <v>106</v>
      </c>
      <c r="J275" s="485" t="s">
        <v>1203</v>
      </c>
    </row>
    <row r="276" spans="1:10" ht="12.75">
      <c r="A276" s="228" t="s">
        <v>811</v>
      </c>
      <c r="B276" s="245">
        <v>833</v>
      </c>
      <c r="C276" s="221"/>
      <c r="D276" s="146" t="s">
        <v>187</v>
      </c>
      <c r="E276" s="240" t="s">
        <v>106</v>
      </c>
      <c r="F276" s="240" t="s">
        <v>106</v>
      </c>
      <c r="G276" s="485" t="s">
        <v>1203</v>
      </c>
      <c r="H276" s="240" t="s">
        <v>106</v>
      </c>
      <c r="I276" s="240" t="s">
        <v>106</v>
      </c>
      <c r="J276" s="485" t="s">
        <v>1203</v>
      </c>
    </row>
    <row r="277" spans="1:10" ht="12.75">
      <c r="A277" s="228" t="s">
        <v>812</v>
      </c>
      <c r="B277" s="245">
        <v>834</v>
      </c>
      <c r="C277" s="221"/>
      <c r="D277" s="146" t="s">
        <v>188</v>
      </c>
      <c r="E277" s="240" t="s">
        <v>106</v>
      </c>
      <c r="F277" s="240" t="s">
        <v>106</v>
      </c>
      <c r="G277" s="485" t="s">
        <v>1203</v>
      </c>
      <c r="H277" s="240" t="s">
        <v>106</v>
      </c>
      <c r="I277" s="240" t="s">
        <v>106</v>
      </c>
      <c r="J277" s="485" t="s">
        <v>1203</v>
      </c>
    </row>
    <row r="278" spans="1:10" ht="12.75">
      <c r="A278" s="228" t="s">
        <v>813</v>
      </c>
      <c r="B278" s="245">
        <v>835</v>
      </c>
      <c r="C278" s="221"/>
      <c r="D278" s="146" t="s">
        <v>189</v>
      </c>
      <c r="E278" s="240" t="s">
        <v>106</v>
      </c>
      <c r="F278" s="240" t="s">
        <v>106</v>
      </c>
      <c r="G278" s="485" t="s">
        <v>1203</v>
      </c>
      <c r="H278" s="240" t="s">
        <v>106</v>
      </c>
      <c r="I278" s="240" t="s">
        <v>106</v>
      </c>
      <c r="J278" s="485" t="s">
        <v>1203</v>
      </c>
    </row>
    <row r="279" spans="1:10" ht="12.75">
      <c r="A279" s="228" t="s">
        <v>814</v>
      </c>
      <c r="B279" s="245">
        <v>836</v>
      </c>
      <c r="C279" s="221"/>
      <c r="D279" s="146" t="s">
        <v>190</v>
      </c>
      <c r="E279" s="240" t="s">
        <v>106</v>
      </c>
      <c r="F279" s="240" t="s">
        <v>106</v>
      </c>
      <c r="G279" s="485" t="s">
        <v>1203</v>
      </c>
      <c r="H279" s="240" t="s">
        <v>106</v>
      </c>
      <c r="I279" s="240" t="s">
        <v>106</v>
      </c>
      <c r="J279" s="485" t="s">
        <v>1203</v>
      </c>
    </row>
    <row r="280" spans="1:10" ht="12.75">
      <c r="A280" s="228" t="s">
        <v>815</v>
      </c>
      <c r="B280" s="245">
        <v>837</v>
      </c>
      <c r="C280" s="221"/>
      <c r="D280" s="146" t="s">
        <v>191</v>
      </c>
      <c r="E280" s="240" t="s">
        <v>106</v>
      </c>
      <c r="F280" s="240" t="s">
        <v>106</v>
      </c>
      <c r="G280" s="485" t="s">
        <v>1203</v>
      </c>
      <c r="H280" s="240" t="s">
        <v>106</v>
      </c>
      <c r="I280" s="240" t="s">
        <v>106</v>
      </c>
      <c r="J280" s="485" t="s">
        <v>1203</v>
      </c>
    </row>
    <row r="281" spans="1:10" ht="12.75">
      <c r="A281" s="228" t="s">
        <v>816</v>
      </c>
      <c r="B281" s="245">
        <v>838</v>
      </c>
      <c r="C281" s="221"/>
      <c r="D281" s="146" t="s">
        <v>192</v>
      </c>
      <c r="E281" s="240" t="s">
        <v>106</v>
      </c>
      <c r="F281" s="240" t="s">
        <v>106</v>
      </c>
      <c r="G281" s="485" t="s">
        <v>1203</v>
      </c>
      <c r="H281" s="240" t="s">
        <v>106</v>
      </c>
      <c r="I281" s="240" t="s">
        <v>106</v>
      </c>
      <c r="J281" s="485" t="s">
        <v>1203</v>
      </c>
    </row>
    <row r="282" spans="1:10" ht="12.75">
      <c r="A282" s="228" t="s">
        <v>817</v>
      </c>
      <c r="B282" s="245">
        <v>839</v>
      </c>
      <c r="C282" s="221"/>
      <c r="D282" s="146" t="s">
        <v>193</v>
      </c>
      <c r="E282" s="240">
        <v>29</v>
      </c>
      <c r="F282" s="240">
        <v>4740</v>
      </c>
      <c r="G282" s="485" t="s">
        <v>719</v>
      </c>
      <c r="H282" s="240">
        <v>29</v>
      </c>
      <c r="I282" s="240">
        <v>4740</v>
      </c>
      <c r="J282" s="485" t="s">
        <v>719</v>
      </c>
    </row>
    <row r="283" spans="1:10" ht="12.75">
      <c r="A283" s="228" t="s">
        <v>818</v>
      </c>
      <c r="B283" s="245">
        <v>891</v>
      </c>
      <c r="C283" s="221"/>
      <c r="D283" s="146" t="s">
        <v>194</v>
      </c>
      <c r="E283" s="240" t="s">
        <v>106</v>
      </c>
      <c r="F283" s="240" t="s">
        <v>106</v>
      </c>
      <c r="G283" s="485" t="s">
        <v>1203</v>
      </c>
      <c r="H283" s="240" t="s">
        <v>106</v>
      </c>
      <c r="I283" s="240" t="s">
        <v>106</v>
      </c>
      <c r="J283" s="485" t="s">
        <v>1203</v>
      </c>
    </row>
    <row r="284" spans="1:10" ht="12.75">
      <c r="A284" s="228" t="s">
        <v>819</v>
      </c>
      <c r="B284" s="245">
        <v>892</v>
      </c>
      <c r="C284" s="221"/>
      <c r="D284" s="146" t="s">
        <v>195</v>
      </c>
      <c r="E284" s="240" t="s">
        <v>106</v>
      </c>
      <c r="F284" s="240" t="s">
        <v>106</v>
      </c>
      <c r="G284" s="485" t="s">
        <v>1203</v>
      </c>
      <c r="H284" s="240" t="s">
        <v>106</v>
      </c>
      <c r="I284" s="240" t="s">
        <v>106</v>
      </c>
      <c r="J284" s="485" t="s">
        <v>1203</v>
      </c>
    </row>
    <row r="285" spans="1:10" s="216" customFormat="1" ht="12.75">
      <c r="A285" s="228" t="s">
        <v>820</v>
      </c>
      <c r="B285" s="245">
        <v>893</v>
      </c>
      <c r="C285" s="221"/>
      <c r="D285" s="146" t="s">
        <v>484</v>
      </c>
      <c r="E285" s="240" t="s">
        <v>106</v>
      </c>
      <c r="F285" s="240" t="s">
        <v>106</v>
      </c>
      <c r="G285" s="485" t="s">
        <v>1203</v>
      </c>
      <c r="H285" s="240" t="s">
        <v>106</v>
      </c>
      <c r="I285" s="240" t="s">
        <v>106</v>
      </c>
      <c r="J285" s="485" t="s">
        <v>1203</v>
      </c>
    </row>
    <row r="286" spans="1:10" s="216" customFormat="1" ht="12.75">
      <c r="A286" s="228" t="s">
        <v>821</v>
      </c>
      <c r="B286" s="245">
        <v>894</v>
      </c>
      <c r="C286" s="221"/>
      <c r="D286" s="146" t="s">
        <v>1099</v>
      </c>
      <c r="E286" s="240">
        <v>141323</v>
      </c>
      <c r="F286" s="240">
        <v>395650</v>
      </c>
      <c r="G286" s="485">
        <v>428.237650200267</v>
      </c>
      <c r="H286" s="240">
        <v>243017</v>
      </c>
      <c r="I286" s="240">
        <v>450450</v>
      </c>
      <c r="J286" s="485">
        <v>301.470588235294</v>
      </c>
    </row>
    <row r="287" spans="1:10" s="12" customFormat="1" ht="24" customHeight="1">
      <c r="A287" s="252" t="s">
        <v>684</v>
      </c>
      <c r="B287" s="241" t="s">
        <v>684</v>
      </c>
      <c r="C287" s="54" t="s">
        <v>1100</v>
      </c>
      <c r="D287" s="38"/>
      <c r="E287" s="101">
        <v>39538</v>
      </c>
      <c r="F287" s="101">
        <v>171928</v>
      </c>
      <c r="G287" s="484">
        <v>36.8254347220564</v>
      </c>
      <c r="H287" s="101">
        <v>43515</v>
      </c>
      <c r="I287" s="101">
        <v>192957</v>
      </c>
      <c r="J287" s="484">
        <v>37.2558364513238</v>
      </c>
    </row>
    <row r="288" spans="1:10" s="12" customFormat="1" ht="24" customHeight="1">
      <c r="A288" s="228" t="s">
        <v>822</v>
      </c>
      <c r="B288" s="245">
        <v>950</v>
      </c>
      <c r="C288" s="221"/>
      <c r="D288" s="146" t="s">
        <v>196</v>
      </c>
      <c r="E288" s="240">
        <v>39538</v>
      </c>
      <c r="F288" s="240">
        <v>171928</v>
      </c>
      <c r="G288" s="485">
        <v>36.8254347220564</v>
      </c>
      <c r="H288" s="240">
        <v>43515</v>
      </c>
      <c r="I288" s="240">
        <v>192957</v>
      </c>
      <c r="J288" s="485">
        <v>37.2558364513238</v>
      </c>
    </row>
    <row r="289" spans="1:10" s="12" customFormat="1" ht="12.75" customHeight="1">
      <c r="A289" s="228" t="s">
        <v>1101</v>
      </c>
      <c r="B289" s="245">
        <v>953</v>
      </c>
      <c r="C289" s="221"/>
      <c r="D289" s="146" t="s">
        <v>1102</v>
      </c>
      <c r="E289" s="240" t="s">
        <v>106</v>
      </c>
      <c r="F289" s="240" t="s">
        <v>106</v>
      </c>
      <c r="G289" s="485" t="s">
        <v>1203</v>
      </c>
      <c r="H289" s="240" t="s">
        <v>106</v>
      </c>
      <c r="I289" s="240" t="s">
        <v>106</v>
      </c>
      <c r="J289" s="485" t="s">
        <v>1203</v>
      </c>
    </row>
    <row r="290" spans="1:10" s="12" customFormat="1" ht="12.75" customHeight="1">
      <c r="A290" s="228" t="s">
        <v>971</v>
      </c>
      <c r="B290" s="245">
        <v>958</v>
      </c>
      <c r="C290" s="221"/>
      <c r="D290" s="146" t="s">
        <v>1051</v>
      </c>
      <c r="E290" s="240" t="s">
        <v>106</v>
      </c>
      <c r="F290" s="240" t="s">
        <v>106</v>
      </c>
      <c r="G290" s="485" t="s">
        <v>1203</v>
      </c>
      <c r="H290" s="240" t="s">
        <v>106</v>
      </c>
      <c r="I290" s="240" t="s">
        <v>106</v>
      </c>
      <c r="J290" s="485" t="s">
        <v>1203</v>
      </c>
    </row>
    <row r="291" spans="1:10" s="12" customFormat="1" ht="30" customHeight="1">
      <c r="A291" s="97"/>
      <c r="B291" s="245"/>
      <c r="C291" s="97" t="s">
        <v>1103</v>
      </c>
      <c r="D291" s="38"/>
      <c r="E291" s="101">
        <v>1193083455</v>
      </c>
      <c r="F291" s="101">
        <v>3409381602</v>
      </c>
      <c r="G291" s="484">
        <v>3.41392501790799</v>
      </c>
      <c r="H291" s="101">
        <v>2380550063</v>
      </c>
      <c r="I291" s="101">
        <v>6755924182</v>
      </c>
      <c r="J291" s="484">
        <v>5.08571985418223</v>
      </c>
    </row>
    <row r="292" spans="1:11" ht="12.75">
      <c r="A292" s="228"/>
      <c r="B292" s="253"/>
      <c r="C292" s="228"/>
      <c r="E292" s="240"/>
      <c r="F292" s="240"/>
      <c r="G292" s="229"/>
      <c r="H292" s="240"/>
      <c r="I292" s="240"/>
      <c r="J292" s="229"/>
      <c r="K292" s="99"/>
    </row>
    <row r="293" spans="7:11" ht="12.75">
      <c r="G293" s="240"/>
      <c r="H293" s="240"/>
      <c r="I293" s="229"/>
      <c r="J293" s="240"/>
      <c r="K293" s="99"/>
    </row>
    <row r="294" spans="7:11" ht="12.75">
      <c r="G294" s="240"/>
      <c r="H294" s="240"/>
      <c r="I294" s="229"/>
      <c r="J294" s="240"/>
      <c r="K294" s="99"/>
    </row>
    <row r="295" spans="7:11" ht="12.75">
      <c r="G295" s="240"/>
      <c r="H295" s="240"/>
      <c r="I295" s="229"/>
      <c r="J295" s="240"/>
      <c r="K295" s="99"/>
    </row>
    <row r="296" spans="7:11" ht="12.75">
      <c r="G296" s="240"/>
      <c r="H296" s="240"/>
      <c r="I296" s="229"/>
      <c r="J296" s="240"/>
      <c r="K296" s="99"/>
    </row>
    <row r="297" spans="7:11" ht="12.75">
      <c r="G297" s="240"/>
      <c r="H297" s="240"/>
      <c r="I297" s="229"/>
      <c r="J297" s="240"/>
      <c r="K297" s="99"/>
    </row>
    <row r="298" spans="7:11" ht="12.75">
      <c r="G298" s="240"/>
      <c r="H298" s="240"/>
      <c r="I298" s="229"/>
      <c r="J298" s="240"/>
      <c r="K298" s="99"/>
    </row>
    <row r="299" spans="7:11" ht="12.75">
      <c r="G299" s="240"/>
      <c r="H299" s="240"/>
      <c r="I299" s="229"/>
      <c r="J299" s="240"/>
      <c r="K299" s="99"/>
    </row>
    <row r="300" spans="7:11" ht="12.75">
      <c r="G300" s="240"/>
      <c r="H300" s="240"/>
      <c r="I300" s="229"/>
      <c r="J300" s="240"/>
      <c r="K300" s="99"/>
    </row>
    <row r="301" spans="7:11" ht="12.75">
      <c r="G301" s="240"/>
      <c r="H301" s="240"/>
      <c r="I301" s="229"/>
      <c r="J301" s="240"/>
      <c r="K301" s="99"/>
    </row>
    <row r="302" spans="7:11" ht="12.75">
      <c r="G302" s="240"/>
      <c r="H302" s="240"/>
      <c r="I302" s="229"/>
      <c r="J302" s="240"/>
      <c r="K302" s="99"/>
    </row>
    <row r="303" spans="7:11" ht="12.75">
      <c r="G303" s="240"/>
      <c r="H303" s="240"/>
      <c r="I303" s="229"/>
      <c r="J303" s="240"/>
      <c r="K303" s="99"/>
    </row>
    <row r="304" spans="7:11" ht="12.75">
      <c r="G304" s="240"/>
      <c r="H304" s="240"/>
      <c r="I304" s="229"/>
      <c r="J304" s="240"/>
      <c r="K304" s="99"/>
    </row>
    <row r="305" spans="7:11" ht="12.75">
      <c r="G305" s="240"/>
      <c r="H305" s="240"/>
      <c r="I305" s="229"/>
      <c r="J305" s="240"/>
      <c r="K305" s="99"/>
    </row>
    <row r="306" spans="7:11" ht="12.75">
      <c r="G306" s="240"/>
      <c r="H306" s="240"/>
      <c r="I306" s="229"/>
      <c r="J306" s="240"/>
      <c r="K306" s="99"/>
    </row>
    <row r="307" spans="7:11" ht="12.75">
      <c r="G307" s="240"/>
      <c r="H307" s="240"/>
      <c r="I307" s="229"/>
      <c r="J307" s="240"/>
      <c r="K307" s="99"/>
    </row>
    <row r="308" spans="7:11" ht="12.75">
      <c r="G308" s="240"/>
      <c r="H308" s="240"/>
      <c r="I308" s="229"/>
      <c r="J308" s="240"/>
      <c r="K308" s="99"/>
    </row>
    <row r="309" spans="7:11" ht="12.75">
      <c r="G309" s="240"/>
      <c r="H309" s="240"/>
      <c r="I309" s="229"/>
      <c r="J309" s="240"/>
      <c r="K309" s="99"/>
    </row>
    <row r="310" spans="7:11" ht="12.75">
      <c r="G310" s="240"/>
      <c r="H310" s="240"/>
      <c r="I310" s="229"/>
      <c r="J310" s="240"/>
      <c r="K310" s="99"/>
    </row>
    <row r="311" spans="7:11" ht="12.75">
      <c r="G311" s="240"/>
      <c r="H311" s="240"/>
      <c r="I311" s="229"/>
      <c r="J311" s="240"/>
      <c r="K311" s="99"/>
    </row>
    <row r="312" spans="7:11" ht="12.75">
      <c r="G312" s="240"/>
      <c r="H312" s="240"/>
      <c r="I312" s="229"/>
      <c r="J312" s="240"/>
      <c r="K312" s="99"/>
    </row>
    <row r="313" spans="7:11" ht="12.75">
      <c r="G313" s="240"/>
      <c r="H313" s="240"/>
      <c r="I313" s="229"/>
      <c r="J313" s="240"/>
      <c r="K313" s="99"/>
    </row>
    <row r="314" spans="7:11" ht="12.75">
      <c r="G314" s="240"/>
      <c r="H314" s="240"/>
      <c r="I314" s="229"/>
      <c r="J314" s="240"/>
      <c r="K314" s="99"/>
    </row>
    <row r="315" spans="7:11" ht="12.75">
      <c r="G315" s="240"/>
      <c r="H315" s="240"/>
      <c r="I315" s="229"/>
      <c r="J315" s="240"/>
      <c r="K315" s="99"/>
    </row>
    <row r="316" spans="7:11" ht="12.75">
      <c r="G316" s="240"/>
      <c r="H316" s="240"/>
      <c r="I316" s="229"/>
      <c r="J316" s="240"/>
      <c r="K316" s="99"/>
    </row>
    <row r="317" spans="7:11" ht="12.75">
      <c r="G317" s="240"/>
      <c r="H317" s="240"/>
      <c r="I317" s="229"/>
      <c r="J317" s="240"/>
      <c r="K317" s="99"/>
    </row>
    <row r="318" spans="7:11" ht="12.75">
      <c r="G318" s="240"/>
      <c r="H318" s="240"/>
      <c r="I318" s="229"/>
      <c r="J318" s="240"/>
      <c r="K318" s="99"/>
    </row>
    <row r="319" spans="7:11" ht="12.75">
      <c r="G319" s="240"/>
      <c r="H319" s="240"/>
      <c r="I319" s="229"/>
      <c r="J319" s="240"/>
      <c r="K319" s="99"/>
    </row>
    <row r="320" spans="7:11" ht="12.75">
      <c r="G320" s="240"/>
      <c r="H320" s="240"/>
      <c r="I320" s="229"/>
      <c r="J320" s="240"/>
      <c r="K320" s="99"/>
    </row>
    <row r="321" spans="7:11" ht="12.75">
      <c r="G321" s="240"/>
      <c r="H321" s="240"/>
      <c r="I321" s="229"/>
      <c r="J321" s="240"/>
      <c r="K321" s="99"/>
    </row>
    <row r="322" spans="7:11" ht="12.75">
      <c r="G322" s="240"/>
      <c r="H322" s="240"/>
      <c r="I322" s="229"/>
      <c r="J322" s="240"/>
      <c r="K322" s="99"/>
    </row>
    <row r="323" spans="7:11" ht="12.75">
      <c r="G323" s="240"/>
      <c r="H323" s="240"/>
      <c r="I323" s="229"/>
      <c r="J323" s="240"/>
      <c r="K323" s="99"/>
    </row>
    <row r="324" spans="7:11" ht="12.75">
      <c r="G324" s="240"/>
      <c r="H324" s="240"/>
      <c r="I324" s="229"/>
      <c r="J324" s="240"/>
      <c r="K324" s="99"/>
    </row>
    <row r="325" spans="7:11" ht="12.75">
      <c r="G325" s="240"/>
      <c r="H325" s="240"/>
      <c r="I325" s="229"/>
      <c r="J325" s="240"/>
      <c r="K325" s="99"/>
    </row>
    <row r="326" spans="7:11" ht="12.75">
      <c r="G326" s="240"/>
      <c r="H326" s="240"/>
      <c r="I326" s="229"/>
      <c r="J326" s="240"/>
      <c r="K326" s="99"/>
    </row>
    <row r="327" spans="7:11" ht="12.75">
      <c r="G327" s="240"/>
      <c r="H327" s="240"/>
      <c r="I327" s="229"/>
      <c r="J327" s="240"/>
      <c r="K327" s="99"/>
    </row>
    <row r="328" spans="7:11" ht="12.75">
      <c r="G328" s="240"/>
      <c r="H328" s="240"/>
      <c r="I328" s="229"/>
      <c r="J328" s="240"/>
      <c r="K328" s="99"/>
    </row>
    <row r="329" spans="7:11" ht="12.75">
      <c r="G329" s="240"/>
      <c r="H329" s="240"/>
      <c r="I329" s="229"/>
      <c r="J329" s="240"/>
      <c r="K329" s="99"/>
    </row>
    <row r="330" spans="7:11" ht="12.75">
      <c r="G330" s="240"/>
      <c r="H330" s="240"/>
      <c r="I330" s="229"/>
      <c r="J330" s="240"/>
      <c r="K330" s="99"/>
    </row>
    <row r="331" spans="7:11" ht="12.75">
      <c r="G331" s="240"/>
      <c r="H331" s="240"/>
      <c r="I331" s="229"/>
      <c r="J331" s="240"/>
      <c r="K331" s="99"/>
    </row>
    <row r="332" spans="7:11" ht="12.75">
      <c r="G332" s="240"/>
      <c r="H332" s="240"/>
      <c r="I332" s="229"/>
      <c r="J332" s="240"/>
      <c r="K332" s="99"/>
    </row>
    <row r="333" spans="7:11" ht="12.75">
      <c r="G333" s="240"/>
      <c r="H333" s="240"/>
      <c r="I333" s="229"/>
      <c r="J333" s="240"/>
      <c r="K333" s="99"/>
    </row>
    <row r="334" spans="7:11" ht="12.75">
      <c r="G334" s="240"/>
      <c r="H334" s="240"/>
      <c r="I334" s="229"/>
      <c r="J334" s="240"/>
      <c r="K334" s="99"/>
    </row>
    <row r="335" spans="7:11" ht="12.75">
      <c r="G335" s="240"/>
      <c r="H335" s="240"/>
      <c r="I335" s="229"/>
      <c r="J335" s="240"/>
      <c r="K335" s="99"/>
    </row>
    <row r="336" spans="7:11" ht="12.75">
      <c r="G336" s="240"/>
      <c r="H336" s="240"/>
      <c r="I336" s="229"/>
      <c r="J336" s="240"/>
      <c r="K336" s="99"/>
    </row>
    <row r="337" spans="7:11" ht="12.75">
      <c r="G337" s="240"/>
      <c r="H337" s="240"/>
      <c r="I337" s="229"/>
      <c r="J337" s="240"/>
      <c r="K337" s="99"/>
    </row>
    <row r="338" spans="7:11" ht="12.75">
      <c r="G338" s="240"/>
      <c r="H338" s="240"/>
      <c r="I338" s="229"/>
      <c r="J338" s="240"/>
      <c r="K338" s="99"/>
    </row>
    <row r="339" spans="7:11" ht="12.75">
      <c r="G339" s="240"/>
      <c r="H339" s="240"/>
      <c r="I339" s="229"/>
      <c r="J339" s="240"/>
      <c r="K339" s="99"/>
    </row>
    <row r="340" ht="12.75">
      <c r="K340" s="99"/>
    </row>
    <row r="341" ht="12.75">
      <c r="K341" s="99"/>
    </row>
    <row r="342" ht="12.75">
      <c r="K342" s="99"/>
    </row>
    <row r="343" ht="12.75">
      <c r="K343" s="99"/>
    </row>
    <row r="344" ht="12.75">
      <c r="K344" s="99"/>
    </row>
    <row r="345" ht="12.75">
      <c r="K345" s="99"/>
    </row>
    <row r="346" ht="12.75">
      <c r="K346" s="99"/>
    </row>
    <row r="347" ht="12.75">
      <c r="K347" s="99"/>
    </row>
    <row r="348" ht="12.75">
      <c r="K348" s="99"/>
    </row>
    <row r="349" ht="12.75">
      <c r="K349" s="99"/>
    </row>
  </sheetData>
  <sheetProtection/>
  <mergeCells count="53">
    <mergeCell ref="F228:F231"/>
    <mergeCell ref="G228:G231"/>
    <mergeCell ref="H228:H231"/>
    <mergeCell ref="I228:I231"/>
    <mergeCell ref="J228:J231"/>
    <mergeCell ref="C253:D253"/>
    <mergeCell ref="I153:I156"/>
    <mergeCell ref="J153:J156"/>
    <mergeCell ref="A224:J224"/>
    <mergeCell ref="A226:B231"/>
    <mergeCell ref="C226:D231"/>
    <mergeCell ref="E226:G226"/>
    <mergeCell ref="H226:J226"/>
    <mergeCell ref="F227:G227"/>
    <mergeCell ref="I227:J227"/>
    <mergeCell ref="E228:E231"/>
    <mergeCell ref="I79:I82"/>
    <mergeCell ref="J79:J82"/>
    <mergeCell ref="A149:J149"/>
    <mergeCell ref="A151:B156"/>
    <mergeCell ref="C151:D156"/>
    <mergeCell ref="E151:G151"/>
    <mergeCell ref="H151:J151"/>
    <mergeCell ref="F152:G152"/>
    <mergeCell ref="I152:J152"/>
    <mergeCell ref="E153:E156"/>
    <mergeCell ref="A77:B82"/>
    <mergeCell ref="C77:D82"/>
    <mergeCell ref="E77:G77"/>
    <mergeCell ref="H77:J77"/>
    <mergeCell ref="F78:G78"/>
    <mergeCell ref="I78:J78"/>
    <mergeCell ref="E79:E82"/>
    <mergeCell ref="F79:F82"/>
    <mergeCell ref="G79:G82"/>
    <mergeCell ref="H79:H82"/>
    <mergeCell ref="E5:E8"/>
    <mergeCell ref="F5:F8"/>
    <mergeCell ref="E3:G3"/>
    <mergeCell ref="H3:J3"/>
    <mergeCell ref="F4:G4"/>
    <mergeCell ref="I4:J4"/>
    <mergeCell ref="H5:H8"/>
    <mergeCell ref="A1:J1"/>
    <mergeCell ref="A75:J75"/>
    <mergeCell ref="J5:J8"/>
    <mergeCell ref="F153:F156"/>
    <mergeCell ref="G153:G156"/>
    <mergeCell ref="H153:H156"/>
    <mergeCell ref="I5:I8"/>
    <mergeCell ref="A3:B8"/>
    <mergeCell ref="C3:D8"/>
    <mergeCell ref="G5:G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8" t="s">
        <v>1231</v>
      </c>
      <c r="B1" s="73"/>
    </row>
    <row r="6" spans="1:2" ht="14.25">
      <c r="A6" s="66">
        <v>0</v>
      </c>
      <c r="B6" s="27" t="s">
        <v>1232</v>
      </c>
    </row>
    <row r="7" spans="1:2" ht="14.25">
      <c r="A7" s="19"/>
      <c r="B7" s="27" t="s">
        <v>1233</v>
      </c>
    </row>
    <row r="8" spans="1:2" ht="14.25">
      <c r="A8" s="66" t="s">
        <v>106</v>
      </c>
      <c r="B8" s="27" t="s">
        <v>1234</v>
      </c>
    </row>
    <row r="9" spans="1:2" ht="14.25">
      <c r="A9" s="66" t="s">
        <v>1235</v>
      </c>
      <c r="B9" s="27" t="s">
        <v>1236</v>
      </c>
    </row>
    <row r="10" spans="1:2" ht="14.25">
      <c r="A10" s="66" t="s">
        <v>1237</v>
      </c>
      <c r="B10" s="27" t="s">
        <v>1238</v>
      </c>
    </row>
    <row r="11" spans="1:2" ht="14.25">
      <c r="A11" s="66" t="s">
        <v>1239</v>
      </c>
      <c r="B11" s="27" t="s">
        <v>1240</v>
      </c>
    </row>
    <row r="12" spans="1:2" ht="14.25">
      <c r="A12" s="66" t="s">
        <v>719</v>
      </c>
      <c r="B12" s="27" t="s">
        <v>1241</v>
      </c>
    </row>
    <row r="13" spans="1:2" ht="14.25">
      <c r="A13" s="66" t="s">
        <v>1242</v>
      </c>
      <c r="B13" s="27" t="s">
        <v>1243</v>
      </c>
    </row>
    <row r="14" spans="1:2" ht="14.25">
      <c r="A14" s="66" t="s">
        <v>1244</v>
      </c>
      <c r="B14" s="27" t="s">
        <v>1245</v>
      </c>
    </row>
    <row r="15" spans="1:2" ht="14.25">
      <c r="A15" s="66" t="s">
        <v>1246</v>
      </c>
      <c r="B15" s="27" t="s">
        <v>1247</v>
      </c>
    </row>
    <row r="16" ht="14.25">
      <c r="A16" s="27"/>
    </row>
    <row r="17" spans="1:2" ht="14.25">
      <c r="A17" s="27" t="s">
        <v>1248</v>
      </c>
      <c r="B17" s="27" t="s">
        <v>1249</v>
      </c>
    </row>
    <row r="18" spans="1:2" ht="14.25">
      <c r="A18" s="27" t="s">
        <v>1250</v>
      </c>
      <c r="B18" s="27" t="s">
        <v>1251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115" zoomScaleNormal="115" zoomScalePageLayoutView="0" workbookViewId="0" topLeftCell="A1">
      <selection activeCell="A2" sqref="A2"/>
    </sheetView>
  </sheetViews>
  <sheetFormatPr defaultColWidth="11.421875" defaultRowHeight="12.75"/>
  <cols>
    <col min="1" max="1" width="4.00390625" style="216" customWidth="1"/>
    <col min="2" max="2" width="3.8515625" style="230" customWidth="1"/>
    <col min="3" max="3" width="1.28515625" style="216" customWidth="1"/>
    <col min="4" max="4" width="35.28125" style="216" customWidth="1"/>
    <col min="5" max="5" width="13.28125" style="216" customWidth="1"/>
    <col min="6" max="6" width="13.8515625" style="216" customWidth="1"/>
    <col min="7" max="7" width="11.140625" style="233" customWidth="1"/>
    <col min="8" max="8" width="13.28125" style="216" customWidth="1"/>
    <col min="9" max="9" width="13.421875" style="216" customWidth="1"/>
    <col min="10" max="10" width="11.8515625" style="233" customWidth="1"/>
  </cols>
  <sheetData>
    <row r="1" spans="1:13" ht="15">
      <c r="A1" s="639" t="s">
        <v>521</v>
      </c>
      <c r="B1" s="639"/>
      <c r="C1" s="639"/>
      <c r="D1" s="639"/>
      <c r="E1" s="639"/>
      <c r="F1" s="639"/>
      <c r="G1" s="639"/>
      <c r="H1" s="639"/>
      <c r="I1" s="639"/>
      <c r="J1" s="640"/>
      <c r="K1" s="48"/>
      <c r="L1" s="48"/>
      <c r="M1" s="48"/>
    </row>
    <row r="2" spans="4:10" ht="12.75">
      <c r="D2" s="228"/>
      <c r="E2" s="231"/>
      <c r="F2" s="232"/>
      <c r="H2" s="234"/>
      <c r="I2" s="235"/>
      <c r="J2" s="236"/>
    </row>
    <row r="3" spans="1:10" ht="17.25" customHeight="1">
      <c r="A3" s="651" t="s">
        <v>1076</v>
      </c>
      <c r="B3" s="652"/>
      <c r="C3" s="656" t="s">
        <v>1077</v>
      </c>
      <c r="D3" s="567"/>
      <c r="E3" s="664" t="s">
        <v>1174</v>
      </c>
      <c r="F3" s="665"/>
      <c r="G3" s="665"/>
      <c r="H3" s="576" t="s">
        <v>1194</v>
      </c>
      <c r="I3" s="665"/>
      <c r="J3" s="665"/>
    </row>
    <row r="4" spans="1:10" ht="16.5" customHeight="1">
      <c r="A4" s="554"/>
      <c r="B4" s="653"/>
      <c r="C4" s="657"/>
      <c r="D4" s="658"/>
      <c r="E4" s="70" t="s">
        <v>473</v>
      </c>
      <c r="F4" s="666" t="s">
        <v>474</v>
      </c>
      <c r="G4" s="667"/>
      <c r="H4" s="123" t="s">
        <v>473</v>
      </c>
      <c r="I4" s="668" t="s">
        <v>474</v>
      </c>
      <c r="J4" s="669"/>
    </row>
    <row r="5" spans="1:10" ht="12.75" customHeight="1">
      <c r="A5" s="554"/>
      <c r="B5" s="653"/>
      <c r="C5" s="657"/>
      <c r="D5" s="658"/>
      <c r="E5" s="661" t="s">
        <v>111</v>
      </c>
      <c r="F5" s="645" t="s">
        <v>107</v>
      </c>
      <c r="G5" s="648" t="s">
        <v>1195</v>
      </c>
      <c r="H5" s="645" t="s">
        <v>111</v>
      </c>
      <c r="I5" s="645" t="s">
        <v>107</v>
      </c>
      <c r="J5" s="642" t="s">
        <v>1202</v>
      </c>
    </row>
    <row r="6" spans="1:10" ht="12.75" customHeight="1">
      <c r="A6" s="554"/>
      <c r="B6" s="653"/>
      <c r="C6" s="657"/>
      <c r="D6" s="658"/>
      <c r="E6" s="662"/>
      <c r="F6" s="646"/>
      <c r="G6" s="649"/>
      <c r="H6" s="646"/>
      <c r="I6" s="646"/>
      <c r="J6" s="643"/>
    </row>
    <row r="7" spans="1:10" ht="12.75" customHeight="1">
      <c r="A7" s="554"/>
      <c r="B7" s="653"/>
      <c r="C7" s="657"/>
      <c r="D7" s="658"/>
      <c r="E7" s="662"/>
      <c r="F7" s="646"/>
      <c r="G7" s="649"/>
      <c r="H7" s="646"/>
      <c r="I7" s="646"/>
      <c r="J7" s="643"/>
    </row>
    <row r="8" spans="1:10" ht="28.5" customHeight="1">
      <c r="A8" s="654"/>
      <c r="B8" s="655"/>
      <c r="C8" s="659"/>
      <c r="D8" s="660"/>
      <c r="E8" s="663"/>
      <c r="F8" s="647"/>
      <c r="G8" s="650"/>
      <c r="H8" s="647"/>
      <c r="I8" s="647"/>
      <c r="J8" s="644"/>
    </row>
    <row r="9" spans="1:9" ht="9" customHeight="1">
      <c r="A9" s="228"/>
      <c r="B9" s="238"/>
      <c r="C9" s="221"/>
      <c r="D9" s="146"/>
      <c r="E9" s="231"/>
      <c r="F9" s="232"/>
      <c r="H9" s="231"/>
      <c r="I9" s="231"/>
    </row>
    <row r="10" spans="2:10" s="12" customFormat="1" ht="12.75">
      <c r="B10" s="124"/>
      <c r="C10" s="54" t="s">
        <v>1078</v>
      </c>
      <c r="D10" s="38"/>
      <c r="E10" s="101">
        <v>892865105</v>
      </c>
      <c r="F10" s="101">
        <v>1726739748</v>
      </c>
      <c r="G10" s="484">
        <v>2.35795351234738</v>
      </c>
      <c r="H10" s="101">
        <v>1829491973</v>
      </c>
      <c r="I10" s="101">
        <v>3423026487</v>
      </c>
      <c r="J10" s="484">
        <v>2.7163030637149</v>
      </c>
    </row>
    <row r="11" spans="1:10" ht="24" customHeight="1">
      <c r="A11" s="228" t="s">
        <v>542</v>
      </c>
      <c r="B11" s="239">
        <v>1</v>
      </c>
      <c r="C11" s="221"/>
      <c r="D11" s="146" t="s">
        <v>349</v>
      </c>
      <c r="E11" s="240">
        <v>78192346</v>
      </c>
      <c r="F11" s="240">
        <v>116375260</v>
      </c>
      <c r="G11" s="485">
        <v>-3.16082526580557</v>
      </c>
      <c r="H11" s="240">
        <v>156102974</v>
      </c>
      <c r="I11" s="240">
        <v>241557141</v>
      </c>
      <c r="J11" s="485">
        <v>0.20245399610279</v>
      </c>
    </row>
    <row r="12" spans="1:10" ht="12.75">
      <c r="A12" s="228" t="s">
        <v>543</v>
      </c>
      <c r="B12" s="239">
        <v>3</v>
      </c>
      <c r="C12" s="221"/>
      <c r="D12" s="146" t="s">
        <v>350</v>
      </c>
      <c r="E12" s="240">
        <v>91933656</v>
      </c>
      <c r="F12" s="240">
        <v>170888314</v>
      </c>
      <c r="G12" s="485">
        <v>7.23905665272044</v>
      </c>
      <c r="H12" s="240">
        <v>181296614</v>
      </c>
      <c r="I12" s="240">
        <v>350057299</v>
      </c>
      <c r="J12" s="485">
        <v>6.20122524867543</v>
      </c>
    </row>
    <row r="13" spans="1:10" ht="12.75">
      <c r="A13" s="228" t="s">
        <v>544</v>
      </c>
      <c r="B13" s="239">
        <v>5</v>
      </c>
      <c r="C13" s="221"/>
      <c r="D13" s="146" t="s">
        <v>351</v>
      </c>
      <c r="E13" s="240">
        <v>100548406</v>
      </c>
      <c r="F13" s="240">
        <v>203321908</v>
      </c>
      <c r="G13" s="485">
        <v>2.85340032467415</v>
      </c>
      <c r="H13" s="240">
        <v>202242382</v>
      </c>
      <c r="I13" s="240">
        <v>401221005</v>
      </c>
      <c r="J13" s="485">
        <v>1.62422701116658</v>
      </c>
    </row>
    <row r="14" spans="1:10" ht="12.75">
      <c r="A14" s="228" t="s">
        <v>545</v>
      </c>
      <c r="B14" s="239">
        <v>6</v>
      </c>
      <c r="C14" s="221"/>
      <c r="D14" s="146" t="s">
        <v>495</v>
      </c>
      <c r="E14" s="240">
        <v>24586512</v>
      </c>
      <c r="F14" s="240">
        <v>204749505</v>
      </c>
      <c r="G14" s="485">
        <v>11.0349711547259</v>
      </c>
      <c r="H14" s="240">
        <v>56157261</v>
      </c>
      <c r="I14" s="240">
        <v>398608344</v>
      </c>
      <c r="J14" s="485">
        <v>7.41640620507498</v>
      </c>
    </row>
    <row r="15" spans="1:10" ht="12.75">
      <c r="A15" s="228" t="s">
        <v>546</v>
      </c>
      <c r="B15" s="239">
        <v>7</v>
      </c>
      <c r="C15" s="221"/>
      <c r="D15" s="146" t="s">
        <v>352</v>
      </c>
      <c r="E15" s="240">
        <v>1968791</v>
      </c>
      <c r="F15" s="240">
        <v>11777292</v>
      </c>
      <c r="G15" s="485">
        <v>-3.38225109425481</v>
      </c>
      <c r="H15" s="240">
        <v>3406507</v>
      </c>
      <c r="I15" s="240">
        <v>21885139</v>
      </c>
      <c r="J15" s="485">
        <v>3.84378027868011</v>
      </c>
    </row>
    <row r="16" spans="1:10" ht="12.75">
      <c r="A16" s="228" t="s">
        <v>547</v>
      </c>
      <c r="B16" s="239">
        <v>8</v>
      </c>
      <c r="C16" s="221"/>
      <c r="D16" s="146" t="s">
        <v>494</v>
      </c>
      <c r="E16" s="240">
        <v>8543562</v>
      </c>
      <c r="F16" s="240">
        <v>26371234</v>
      </c>
      <c r="G16" s="485">
        <v>-7.39765417665672</v>
      </c>
      <c r="H16" s="240">
        <v>17487060</v>
      </c>
      <c r="I16" s="240">
        <v>51538794</v>
      </c>
      <c r="J16" s="485">
        <v>-14.2581830035379</v>
      </c>
    </row>
    <row r="17" spans="1:10" ht="12.75">
      <c r="A17" s="228" t="s">
        <v>548</v>
      </c>
      <c r="B17" s="239">
        <v>9</v>
      </c>
      <c r="C17" s="221"/>
      <c r="D17" s="146" t="s">
        <v>353</v>
      </c>
      <c r="E17" s="240">
        <v>2449459</v>
      </c>
      <c r="F17" s="240">
        <v>4841364</v>
      </c>
      <c r="G17" s="485">
        <v>-6.8623494009512</v>
      </c>
      <c r="H17" s="240">
        <v>4579978</v>
      </c>
      <c r="I17" s="240">
        <v>8583275</v>
      </c>
      <c r="J17" s="485">
        <v>-15.3320941155767</v>
      </c>
    </row>
    <row r="18" spans="1:10" ht="12.75">
      <c r="A18" s="228" t="s">
        <v>549</v>
      </c>
      <c r="B18" s="239">
        <v>10</v>
      </c>
      <c r="C18" s="221"/>
      <c r="D18" s="146" t="s">
        <v>354</v>
      </c>
      <c r="E18" s="240">
        <v>7929476</v>
      </c>
      <c r="F18" s="240">
        <v>10586300</v>
      </c>
      <c r="G18" s="485">
        <v>-9.93594624555159</v>
      </c>
      <c r="H18" s="240">
        <v>15767927</v>
      </c>
      <c r="I18" s="240">
        <v>22996440</v>
      </c>
      <c r="J18" s="485">
        <v>0.365320857592948</v>
      </c>
    </row>
    <row r="19" spans="1:10" ht="12.75">
      <c r="A19" s="228" t="s">
        <v>550</v>
      </c>
      <c r="B19" s="239">
        <v>11</v>
      </c>
      <c r="C19" s="221"/>
      <c r="D19" s="146" t="s">
        <v>355</v>
      </c>
      <c r="E19" s="240">
        <v>34564679</v>
      </c>
      <c r="F19" s="240">
        <v>75814240</v>
      </c>
      <c r="G19" s="485">
        <v>-9.81370547312641</v>
      </c>
      <c r="H19" s="240">
        <v>75090957</v>
      </c>
      <c r="I19" s="240">
        <v>153676235</v>
      </c>
      <c r="J19" s="485">
        <v>-6.2386709784512</v>
      </c>
    </row>
    <row r="20" spans="1:10" ht="12.75">
      <c r="A20" s="228" t="s">
        <v>551</v>
      </c>
      <c r="B20" s="239">
        <v>13</v>
      </c>
      <c r="C20" s="221"/>
      <c r="D20" s="146" t="s">
        <v>356</v>
      </c>
      <c r="E20" s="240">
        <v>24791973</v>
      </c>
      <c r="F20" s="240">
        <v>28239792</v>
      </c>
      <c r="G20" s="485">
        <v>-0.915506760215649</v>
      </c>
      <c r="H20" s="240">
        <v>53707366</v>
      </c>
      <c r="I20" s="240">
        <v>57192405</v>
      </c>
      <c r="J20" s="485">
        <v>-4.135128886148</v>
      </c>
    </row>
    <row r="21" spans="1:10" ht="12.75">
      <c r="A21" s="228" t="s">
        <v>552</v>
      </c>
      <c r="B21" s="239">
        <v>14</v>
      </c>
      <c r="C21" s="221"/>
      <c r="D21" s="146" t="s">
        <v>357</v>
      </c>
      <c r="E21" s="240">
        <v>10628059</v>
      </c>
      <c r="F21" s="240">
        <v>12637355</v>
      </c>
      <c r="G21" s="485">
        <v>-2.5094490739005</v>
      </c>
      <c r="H21" s="240">
        <v>20968202</v>
      </c>
      <c r="I21" s="240">
        <v>26470023</v>
      </c>
      <c r="J21" s="485">
        <v>10.1833375049228</v>
      </c>
    </row>
    <row r="22" spans="1:10" ht="12.75">
      <c r="A22" s="228" t="s">
        <v>553</v>
      </c>
      <c r="B22" s="239">
        <v>15</v>
      </c>
      <c r="C22" s="221"/>
      <c r="D22" s="146" t="s">
        <v>479</v>
      </c>
      <c r="E22" s="240">
        <v>70617631</v>
      </c>
      <c r="F22" s="240">
        <v>129655104</v>
      </c>
      <c r="G22" s="485">
        <v>-0.421007094683617</v>
      </c>
      <c r="H22" s="240">
        <v>141021431</v>
      </c>
      <c r="I22" s="240">
        <v>260606578</v>
      </c>
      <c r="J22" s="485">
        <v>5.65059483979438</v>
      </c>
    </row>
    <row r="23" spans="1:10" ht="12.75">
      <c r="A23" s="228" t="s">
        <v>554</v>
      </c>
      <c r="B23" s="239">
        <v>17</v>
      </c>
      <c r="C23" s="221"/>
      <c r="D23" s="146" t="s">
        <v>358</v>
      </c>
      <c r="E23" s="240">
        <v>68012849</v>
      </c>
      <c r="F23" s="240">
        <v>101602460</v>
      </c>
      <c r="G23" s="485">
        <v>5.83488378725711</v>
      </c>
      <c r="H23" s="240">
        <v>138839193</v>
      </c>
      <c r="I23" s="240">
        <v>204601517</v>
      </c>
      <c r="J23" s="485">
        <v>2.34249069743169</v>
      </c>
    </row>
    <row r="24" spans="1:10" ht="12.75">
      <c r="A24" s="228" t="s">
        <v>555</v>
      </c>
      <c r="B24" s="239">
        <v>18</v>
      </c>
      <c r="C24" s="221"/>
      <c r="D24" s="21" t="s">
        <v>359</v>
      </c>
      <c r="E24" s="240">
        <v>18932496</v>
      </c>
      <c r="F24" s="240">
        <v>33516233</v>
      </c>
      <c r="G24" s="485">
        <v>-0.272558475503061</v>
      </c>
      <c r="H24" s="240">
        <v>35668600</v>
      </c>
      <c r="I24" s="240">
        <v>64852125</v>
      </c>
      <c r="J24" s="485">
        <v>1.45221624999122</v>
      </c>
    </row>
    <row r="25" spans="1:10" ht="12.75">
      <c r="A25" s="228" t="s">
        <v>558</v>
      </c>
      <c r="B25" s="239">
        <v>24</v>
      </c>
      <c r="C25" s="221"/>
      <c r="D25" s="146" t="s">
        <v>362</v>
      </c>
      <c r="E25" s="240">
        <v>2750657</v>
      </c>
      <c r="F25" s="240">
        <v>6010348</v>
      </c>
      <c r="G25" s="485">
        <v>-1.64072106759951</v>
      </c>
      <c r="H25" s="240">
        <v>6256472</v>
      </c>
      <c r="I25" s="240">
        <v>14094670</v>
      </c>
      <c r="J25" s="485">
        <v>21.9796140853708</v>
      </c>
    </row>
    <row r="26" spans="1:10" ht="12.75">
      <c r="A26" s="228" t="s">
        <v>559</v>
      </c>
      <c r="B26" s="239">
        <v>28</v>
      </c>
      <c r="C26" s="221"/>
      <c r="D26" s="146" t="s">
        <v>363</v>
      </c>
      <c r="E26" s="240">
        <v>8656610</v>
      </c>
      <c r="F26" s="240">
        <v>11477281</v>
      </c>
      <c r="G26" s="485">
        <v>32.2224591577162</v>
      </c>
      <c r="H26" s="240">
        <v>19085566</v>
      </c>
      <c r="I26" s="240">
        <v>21109228</v>
      </c>
      <c r="J26" s="485">
        <v>36.0087028135309</v>
      </c>
    </row>
    <row r="27" spans="1:10" ht="12.75">
      <c r="A27" s="228" t="s">
        <v>560</v>
      </c>
      <c r="B27" s="239">
        <v>37</v>
      </c>
      <c r="C27" s="221"/>
      <c r="D27" s="146" t="s">
        <v>364</v>
      </c>
      <c r="E27" s="240">
        <v>31864</v>
      </c>
      <c r="F27" s="240">
        <v>3073798</v>
      </c>
      <c r="G27" s="485">
        <v>35.687434005841</v>
      </c>
      <c r="H27" s="240">
        <v>69798</v>
      </c>
      <c r="I27" s="240">
        <v>5942505</v>
      </c>
      <c r="J27" s="485">
        <v>18.72477412843</v>
      </c>
    </row>
    <row r="28" spans="1:10" ht="12.75">
      <c r="A28" s="228" t="s">
        <v>561</v>
      </c>
      <c r="B28" s="239">
        <v>39</v>
      </c>
      <c r="C28" s="221"/>
      <c r="D28" s="146" t="s">
        <v>365</v>
      </c>
      <c r="E28" s="240">
        <v>9990399</v>
      </c>
      <c r="F28" s="240">
        <v>46304506</v>
      </c>
      <c r="G28" s="485">
        <v>-4.84660329984938</v>
      </c>
      <c r="H28" s="240">
        <v>19188575</v>
      </c>
      <c r="I28" s="240">
        <v>86210133</v>
      </c>
      <c r="J28" s="485">
        <v>-11.9913800482694</v>
      </c>
    </row>
    <row r="29" spans="1:10" ht="12.75">
      <c r="A29" s="228" t="s">
        <v>562</v>
      </c>
      <c r="B29" s="239">
        <v>41</v>
      </c>
      <c r="C29" s="221"/>
      <c r="D29" s="146" t="s">
        <v>493</v>
      </c>
      <c r="E29" s="240">
        <v>22</v>
      </c>
      <c r="F29" s="240">
        <v>2769</v>
      </c>
      <c r="G29" s="485">
        <v>-59.7236363636364</v>
      </c>
      <c r="H29" s="240">
        <v>178</v>
      </c>
      <c r="I29" s="240">
        <v>11683</v>
      </c>
      <c r="J29" s="485">
        <v>-7.27777777777777</v>
      </c>
    </row>
    <row r="30" spans="1:10" ht="12.75">
      <c r="A30" s="228" t="s">
        <v>563</v>
      </c>
      <c r="B30" s="239">
        <v>43</v>
      </c>
      <c r="C30" s="221"/>
      <c r="D30" s="146" t="s">
        <v>366</v>
      </c>
      <c r="E30" s="240" t="s">
        <v>106</v>
      </c>
      <c r="F30" s="240" t="s">
        <v>106</v>
      </c>
      <c r="G30" s="485" t="s">
        <v>1203</v>
      </c>
      <c r="H30" s="240" t="s">
        <v>106</v>
      </c>
      <c r="I30" s="240" t="s">
        <v>106</v>
      </c>
      <c r="J30" s="485" t="s">
        <v>1203</v>
      </c>
    </row>
    <row r="31" spans="1:10" ht="12.75">
      <c r="A31" s="228" t="s">
        <v>564</v>
      </c>
      <c r="B31" s="239">
        <v>44</v>
      </c>
      <c r="C31" s="221"/>
      <c r="D31" s="146" t="s">
        <v>367</v>
      </c>
      <c r="E31" s="240" t="s">
        <v>1203</v>
      </c>
      <c r="F31" s="240" t="s">
        <v>1203</v>
      </c>
      <c r="G31" s="485" t="s">
        <v>1203</v>
      </c>
      <c r="H31" s="240">
        <v>1</v>
      </c>
      <c r="I31" s="240">
        <v>44</v>
      </c>
      <c r="J31" s="485" t="s">
        <v>719</v>
      </c>
    </row>
    <row r="32" spans="1:10" ht="12.75">
      <c r="A32" s="228" t="s">
        <v>565</v>
      </c>
      <c r="B32" s="239">
        <v>45</v>
      </c>
      <c r="C32" s="221"/>
      <c r="D32" s="146" t="s">
        <v>885</v>
      </c>
      <c r="E32" s="240">
        <v>5</v>
      </c>
      <c r="F32" s="240">
        <v>9041</v>
      </c>
      <c r="G32" s="485">
        <v>-44.7439188363281</v>
      </c>
      <c r="H32" s="240">
        <v>8</v>
      </c>
      <c r="I32" s="240">
        <v>13094</v>
      </c>
      <c r="J32" s="485">
        <v>-60.2694420001821</v>
      </c>
    </row>
    <row r="33" spans="1:10" ht="12.75">
      <c r="A33" s="228" t="s">
        <v>566</v>
      </c>
      <c r="B33" s="239">
        <v>46</v>
      </c>
      <c r="C33" s="221"/>
      <c r="D33" s="146" t="s">
        <v>368</v>
      </c>
      <c r="E33" s="240">
        <v>6511</v>
      </c>
      <c r="F33" s="240">
        <v>58102</v>
      </c>
      <c r="G33" s="485">
        <v>-17.6173663986842</v>
      </c>
      <c r="H33" s="240">
        <v>12307</v>
      </c>
      <c r="I33" s="240">
        <v>139162</v>
      </c>
      <c r="J33" s="485">
        <v>8.12394138579398</v>
      </c>
    </row>
    <row r="34" spans="1:10" ht="12.75">
      <c r="A34" s="228" t="s">
        <v>567</v>
      </c>
      <c r="B34" s="239">
        <v>47</v>
      </c>
      <c r="C34" s="221"/>
      <c r="D34" s="146" t="s">
        <v>369</v>
      </c>
      <c r="E34" s="240">
        <v>4261</v>
      </c>
      <c r="F34" s="240">
        <v>49304</v>
      </c>
      <c r="G34" s="485">
        <v>10.7531954084956</v>
      </c>
      <c r="H34" s="240">
        <v>16661</v>
      </c>
      <c r="I34" s="240">
        <v>180173</v>
      </c>
      <c r="J34" s="485">
        <v>80.2270681204361</v>
      </c>
    </row>
    <row r="35" spans="1:10" ht="12.75">
      <c r="A35" s="228" t="s">
        <v>568</v>
      </c>
      <c r="B35" s="239">
        <v>52</v>
      </c>
      <c r="C35" s="221"/>
      <c r="D35" s="146" t="s">
        <v>538</v>
      </c>
      <c r="E35" s="240">
        <v>8690605</v>
      </c>
      <c r="F35" s="240">
        <v>27814585</v>
      </c>
      <c r="G35" s="485">
        <v>-14.8994982192726</v>
      </c>
      <c r="H35" s="240">
        <v>16847120</v>
      </c>
      <c r="I35" s="240">
        <v>59406957</v>
      </c>
      <c r="J35" s="485">
        <v>-2.10863301569877</v>
      </c>
    </row>
    <row r="36" spans="1:10" ht="12.75">
      <c r="A36" s="228" t="s">
        <v>569</v>
      </c>
      <c r="B36" s="239">
        <v>53</v>
      </c>
      <c r="C36" s="221"/>
      <c r="D36" s="146" t="s">
        <v>370</v>
      </c>
      <c r="E36" s="240">
        <v>273362</v>
      </c>
      <c r="F36" s="240">
        <v>1511283</v>
      </c>
      <c r="G36" s="485">
        <v>287.011300867347</v>
      </c>
      <c r="H36" s="240">
        <v>530653</v>
      </c>
      <c r="I36" s="240">
        <v>2757688</v>
      </c>
      <c r="J36" s="485">
        <v>190.092097304405</v>
      </c>
    </row>
    <row r="37" spans="1:10" ht="12.75">
      <c r="A37" s="228" t="s">
        <v>570</v>
      </c>
      <c r="B37" s="239">
        <v>54</v>
      </c>
      <c r="C37" s="221"/>
      <c r="D37" s="146" t="s">
        <v>371</v>
      </c>
      <c r="E37" s="240">
        <v>3950599</v>
      </c>
      <c r="F37" s="240">
        <v>3208127</v>
      </c>
      <c r="G37" s="485">
        <v>-9.21473572148365</v>
      </c>
      <c r="H37" s="240">
        <v>9657238</v>
      </c>
      <c r="I37" s="240">
        <v>6623400</v>
      </c>
      <c r="J37" s="485">
        <v>-9.00626916224194</v>
      </c>
    </row>
    <row r="38" spans="1:10" ht="12.75">
      <c r="A38" s="228" t="s">
        <v>571</v>
      </c>
      <c r="B38" s="239">
        <v>55</v>
      </c>
      <c r="C38" s="221"/>
      <c r="D38" s="146" t="s">
        <v>372</v>
      </c>
      <c r="E38" s="240">
        <v>10213500</v>
      </c>
      <c r="F38" s="240">
        <v>4956793</v>
      </c>
      <c r="G38" s="485">
        <v>-6.80200776074435</v>
      </c>
      <c r="H38" s="240">
        <v>16523433</v>
      </c>
      <c r="I38" s="240">
        <v>7920007</v>
      </c>
      <c r="J38" s="485">
        <v>-13.8729838602247</v>
      </c>
    </row>
    <row r="39" spans="1:10" ht="12.75">
      <c r="A39" s="228" t="s">
        <v>572</v>
      </c>
      <c r="B39" s="239">
        <v>60</v>
      </c>
      <c r="C39" s="221"/>
      <c r="D39" s="146" t="s">
        <v>373</v>
      </c>
      <c r="E39" s="240">
        <v>95649954</v>
      </c>
      <c r="F39" s="240">
        <v>168609577</v>
      </c>
      <c r="G39" s="485">
        <v>11.9236408420898</v>
      </c>
      <c r="H39" s="240">
        <v>188093426</v>
      </c>
      <c r="I39" s="240">
        <v>324220566</v>
      </c>
      <c r="J39" s="485">
        <v>12.3207612328663</v>
      </c>
    </row>
    <row r="40" spans="1:10" ht="12.75">
      <c r="A40" s="228" t="s">
        <v>573</v>
      </c>
      <c r="B40" s="239">
        <v>61</v>
      </c>
      <c r="C40" s="221"/>
      <c r="D40" s="146" t="s">
        <v>374</v>
      </c>
      <c r="E40" s="240">
        <v>124490580</v>
      </c>
      <c r="F40" s="240">
        <v>140573473</v>
      </c>
      <c r="G40" s="485">
        <v>-8.51037086156005</v>
      </c>
      <c r="H40" s="240">
        <v>278177233</v>
      </c>
      <c r="I40" s="240">
        <v>264248478</v>
      </c>
      <c r="J40" s="485">
        <v>-7.2645925496292</v>
      </c>
    </row>
    <row r="41" spans="1:10" ht="12.75">
      <c r="A41" s="228" t="s">
        <v>574</v>
      </c>
      <c r="B41" s="239">
        <v>63</v>
      </c>
      <c r="C41" s="221"/>
      <c r="D41" s="146" t="s">
        <v>375</v>
      </c>
      <c r="E41" s="240">
        <v>20348119</v>
      </c>
      <c r="F41" s="240">
        <v>38885008</v>
      </c>
      <c r="G41" s="485">
        <v>2.40208620539502</v>
      </c>
      <c r="H41" s="240">
        <v>43837998</v>
      </c>
      <c r="I41" s="240">
        <v>78185170</v>
      </c>
      <c r="J41" s="485">
        <v>3.17761283061402</v>
      </c>
    </row>
    <row r="42" spans="1:10" ht="12.75">
      <c r="A42" s="228" t="s">
        <v>575</v>
      </c>
      <c r="B42" s="239">
        <v>64</v>
      </c>
      <c r="C42" s="221"/>
      <c r="D42" s="146" t="s">
        <v>376</v>
      </c>
      <c r="E42" s="240">
        <v>17123958</v>
      </c>
      <c r="F42" s="240">
        <v>37231016</v>
      </c>
      <c r="G42" s="485">
        <v>8.13917826633201</v>
      </c>
      <c r="H42" s="240">
        <v>35875706</v>
      </c>
      <c r="I42" s="240">
        <v>76232894</v>
      </c>
      <c r="J42" s="485">
        <v>6.63899706802151</v>
      </c>
    </row>
    <row r="43" spans="1:10" ht="12.75">
      <c r="A43" s="228" t="s">
        <v>576</v>
      </c>
      <c r="B43" s="239">
        <v>66</v>
      </c>
      <c r="C43" s="221"/>
      <c r="D43" s="146" t="s">
        <v>492</v>
      </c>
      <c r="E43" s="240">
        <v>10637153</v>
      </c>
      <c r="F43" s="240">
        <v>44131762</v>
      </c>
      <c r="G43" s="485">
        <v>7.41228341000158</v>
      </c>
      <c r="H43" s="240">
        <v>20564465</v>
      </c>
      <c r="I43" s="240">
        <v>90370429</v>
      </c>
      <c r="J43" s="485">
        <v>7.85645766439305</v>
      </c>
    </row>
    <row r="44" spans="1:10" ht="12.75">
      <c r="A44" s="228" t="s">
        <v>577</v>
      </c>
      <c r="B44" s="239">
        <v>68</v>
      </c>
      <c r="C44" s="221"/>
      <c r="D44" s="146" t="s">
        <v>377</v>
      </c>
      <c r="E44" s="240">
        <v>2691337</v>
      </c>
      <c r="F44" s="240">
        <v>6404992</v>
      </c>
      <c r="G44" s="485">
        <v>-12.30598444973</v>
      </c>
      <c r="H44" s="240">
        <v>5942029</v>
      </c>
      <c r="I44" s="240">
        <v>12288568</v>
      </c>
      <c r="J44" s="485">
        <v>-11.6252768504382</v>
      </c>
    </row>
    <row r="45" spans="1:10" ht="12.75">
      <c r="A45" s="228" t="s">
        <v>578</v>
      </c>
      <c r="B45" s="239">
        <v>70</v>
      </c>
      <c r="C45" s="221"/>
      <c r="D45" s="146" t="s">
        <v>378</v>
      </c>
      <c r="E45" s="240">
        <v>4469</v>
      </c>
      <c r="F45" s="240">
        <v>22736</v>
      </c>
      <c r="G45" s="485">
        <v>-10.077519379845</v>
      </c>
      <c r="H45" s="240">
        <v>9116</v>
      </c>
      <c r="I45" s="240">
        <v>37715</v>
      </c>
      <c r="J45" s="485">
        <v>-66.8276250285855</v>
      </c>
    </row>
    <row r="46" spans="1:10" ht="12.75">
      <c r="A46" s="228" t="s">
        <v>579</v>
      </c>
      <c r="B46" s="239">
        <v>72</v>
      </c>
      <c r="C46" s="221"/>
      <c r="D46" s="146" t="s">
        <v>379</v>
      </c>
      <c r="E46" s="240">
        <v>5558855</v>
      </c>
      <c r="F46" s="240">
        <v>8592071</v>
      </c>
      <c r="G46" s="485">
        <v>104.337790026106</v>
      </c>
      <c r="H46" s="240">
        <v>9888068</v>
      </c>
      <c r="I46" s="240">
        <v>16258783</v>
      </c>
      <c r="J46" s="485">
        <v>111.624095714356</v>
      </c>
    </row>
    <row r="47" spans="1:10" ht="12.75">
      <c r="A47" s="228" t="s">
        <v>580</v>
      </c>
      <c r="B47" s="239">
        <v>73</v>
      </c>
      <c r="C47" s="221"/>
      <c r="D47" s="146" t="s">
        <v>380</v>
      </c>
      <c r="E47" s="240">
        <v>5930482</v>
      </c>
      <c r="F47" s="240">
        <v>6325004</v>
      </c>
      <c r="G47" s="485">
        <v>1.06657526738684</v>
      </c>
      <c r="H47" s="240">
        <v>11018250</v>
      </c>
      <c r="I47" s="240">
        <v>11561162</v>
      </c>
      <c r="J47" s="485">
        <v>-5.91150825051163</v>
      </c>
    </row>
    <row r="48" spans="1:10" ht="12.75">
      <c r="A48" s="228" t="s">
        <v>581</v>
      </c>
      <c r="B48" s="239">
        <v>74</v>
      </c>
      <c r="C48" s="221"/>
      <c r="D48" s="146" t="s">
        <v>381</v>
      </c>
      <c r="E48" s="240">
        <v>20039</v>
      </c>
      <c r="F48" s="240">
        <v>24593</v>
      </c>
      <c r="G48" s="485">
        <v>-51.9545978471096</v>
      </c>
      <c r="H48" s="240">
        <v>60632</v>
      </c>
      <c r="I48" s="240">
        <v>67497</v>
      </c>
      <c r="J48" s="485">
        <v>-54.9413209789183</v>
      </c>
    </row>
    <row r="49" spans="1:10" ht="12.75">
      <c r="A49" s="228" t="s">
        <v>582</v>
      </c>
      <c r="B49" s="239">
        <v>75</v>
      </c>
      <c r="C49" s="221"/>
      <c r="D49" s="146" t="s">
        <v>478</v>
      </c>
      <c r="E49" s="240">
        <v>11248885</v>
      </c>
      <c r="F49" s="240">
        <v>17249967</v>
      </c>
      <c r="G49" s="485">
        <v>15.6862157296535</v>
      </c>
      <c r="H49" s="240">
        <v>21556063</v>
      </c>
      <c r="I49" s="240">
        <v>32145433</v>
      </c>
      <c r="J49" s="485">
        <v>11.4521051561151</v>
      </c>
    </row>
    <row r="50" spans="1:10" ht="12.75">
      <c r="A50" s="228" t="s">
        <v>591</v>
      </c>
      <c r="B50" s="239">
        <v>91</v>
      </c>
      <c r="C50" s="221"/>
      <c r="D50" s="146" t="s">
        <v>389</v>
      </c>
      <c r="E50" s="240">
        <v>5407643</v>
      </c>
      <c r="F50" s="240">
        <v>16615430</v>
      </c>
      <c r="G50" s="485">
        <v>9.1723563167337</v>
      </c>
      <c r="H50" s="240">
        <v>11568738</v>
      </c>
      <c r="I50" s="240">
        <v>34381186</v>
      </c>
      <c r="J50" s="485">
        <v>17.6584530575735</v>
      </c>
    </row>
    <row r="51" spans="1:10" ht="12.75">
      <c r="A51" s="228" t="s">
        <v>592</v>
      </c>
      <c r="B51" s="239">
        <v>92</v>
      </c>
      <c r="C51" s="221"/>
      <c r="D51" s="146" t="s">
        <v>390</v>
      </c>
      <c r="E51" s="240">
        <v>990296</v>
      </c>
      <c r="F51" s="240">
        <v>2121011</v>
      </c>
      <c r="G51" s="485">
        <v>-16.7541182163887</v>
      </c>
      <c r="H51" s="240">
        <v>2926958</v>
      </c>
      <c r="I51" s="240">
        <v>4890527</v>
      </c>
      <c r="J51" s="485">
        <v>-15.7820080847448</v>
      </c>
    </row>
    <row r="52" spans="1:10" ht="12.75">
      <c r="A52" s="228" t="s">
        <v>593</v>
      </c>
      <c r="B52" s="239">
        <v>93</v>
      </c>
      <c r="C52" s="221"/>
      <c r="D52" s="146" t="s">
        <v>391</v>
      </c>
      <c r="E52" s="240">
        <v>3607605</v>
      </c>
      <c r="F52" s="240">
        <v>2466292</v>
      </c>
      <c r="G52" s="485">
        <v>-0.349946039379333</v>
      </c>
      <c r="H52" s="240">
        <v>7348666</v>
      </c>
      <c r="I52" s="240">
        <v>5224695</v>
      </c>
      <c r="J52" s="485">
        <v>9.25787094689757</v>
      </c>
    </row>
    <row r="53" spans="1:10" ht="12.75">
      <c r="A53" s="228" t="s">
        <v>943</v>
      </c>
      <c r="B53" s="239">
        <v>95</v>
      </c>
      <c r="C53" s="221"/>
      <c r="D53" s="146" t="s">
        <v>845</v>
      </c>
      <c r="E53" s="240">
        <v>40</v>
      </c>
      <c r="F53" s="240">
        <v>2010</v>
      </c>
      <c r="G53" s="485" t="s">
        <v>719</v>
      </c>
      <c r="H53" s="240">
        <v>40</v>
      </c>
      <c r="I53" s="240">
        <v>2010</v>
      </c>
      <c r="J53" s="485" t="s">
        <v>719</v>
      </c>
    </row>
    <row r="54" spans="1:10" ht="12.75">
      <c r="A54" s="228" t="s">
        <v>594</v>
      </c>
      <c r="B54" s="239">
        <v>96</v>
      </c>
      <c r="C54" s="221"/>
      <c r="D54" s="146" t="s">
        <v>834</v>
      </c>
      <c r="E54" s="240">
        <v>60252</v>
      </c>
      <c r="F54" s="240">
        <v>279553</v>
      </c>
      <c r="G54" s="485">
        <v>315.438914565098</v>
      </c>
      <c r="H54" s="240">
        <v>394182</v>
      </c>
      <c r="I54" s="240">
        <v>532280</v>
      </c>
      <c r="J54" s="485">
        <v>236.411267641241</v>
      </c>
    </row>
    <row r="55" spans="1:10" s="216" customFormat="1" ht="12.75">
      <c r="A55" s="228" t="s">
        <v>872</v>
      </c>
      <c r="B55" s="239">
        <v>97</v>
      </c>
      <c r="C55" s="221"/>
      <c r="D55" s="146" t="s">
        <v>846</v>
      </c>
      <c r="E55" s="240">
        <v>1595</v>
      </c>
      <c r="F55" s="240">
        <v>30497</v>
      </c>
      <c r="G55" s="485" t="s">
        <v>719</v>
      </c>
      <c r="H55" s="240">
        <v>1598</v>
      </c>
      <c r="I55" s="240">
        <v>32355</v>
      </c>
      <c r="J55" s="485" t="s">
        <v>719</v>
      </c>
    </row>
    <row r="56" spans="1:10" s="216" customFormat="1" ht="12.75">
      <c r="A56" s="228" t="s">
        <v>944</v>
      </c>
      <c r="B56" s="239">
        <v>98</v>
      </c>
      <c r="C56" s="221"/>
      <c r="D56" s="146" t="s">
        <v>847</v>
      </c>
      <c r="E56" s="240">
        <v>816842</v>
      </c>
      <c r="F56" s="240">
        <v>2274812</v>
      </c>
      <c r="G56" s="485">
        <v>-38.5177471365146</v>
      </c>
      <c r="H56" s="240">
        <v>1688582</v>
      </c>
      <c r="I56" s="240">
        <v>4013444</v>
      </c>
      <c r="J56" s="485">
        <v>-45.9660505619959</v>
      </c>
    </row>
    <row r="57" spans="1:10" s="216" customFormat="1" ht="12.75">
      <c r="A57" s="228" t="s">
        <v>748</v>
      </c>
      <c r="B57" s="239">
        <v>600</v>
      </c>
      <c r="C57" s="221"/>
      <c r="D57" s="146" t="s">
        <v>128</v>
      </c>
      <c r="E57" s="240">
        <v>8711</v>
      </c>
      <c r="F57" s="240">
        <v>47646</v>
      </c>
      <c r="G57" s="485">
        <v>-21.1707091095596</v>
      </c>
      <c r="H57" s="240">
        <v>15761</v>
      </c>
      <c r="I57" s="240">
        <v>78231</v>
      </c>
      <c r="J57" s="485">
        <v>-42.3661760155594</v>
      </c>
    </row>
    <row r="58" spans="1:10" s="12" customFormat="1" ht="21" customHeight="1">
      <c r="A58" s="97" t="s">
        <v>684</v>
      </c>
      <c r="B58" s="241" t="s">
        <v>684</v>
      </c>
      <c r="C58" s="54" t="s">
        <v>1079</v>
      </c>
      <c r="D58" s="38"/>
      <c r="E58" s="101">
        <v>6669959</v>
      </c>
      <c r="F58" s="101">
        <v>30383427</v>
      </c>
      <c r="G58" s="484">
        <v>130.694372481858</v>
      </c>
      <c r="H58" s="101">
        <v>11179399</v>
      </c>
      <c r="I58" s="101">
        <v>52281321</v>
      </c>
      <c r="J58" s="484">
        <v>105.283517920881</v>
      </c>
    </row>
    <row r="59" spans="1:10" s="216" customFormat="1" ht="21" customHeight="1">
      <c r="A59" s="228" t="s">
        <v>556</v>
      </c>
      <c r="B59" s="239">
        <v>20</v>
      </c>
      <c r="C59" s="221"/>
      <c r="D59" s="146" t="s">
        <v>360</v>
      </c>
      <c r="E59" s="240" t="s">
        <v>1203</v>
      </c>
      <c r="F59" s="240" t="s">
        <v>1203</v>
      </c>
      <c r="G59" s="485" t="s">
        <v>1203</v>
      </c>
      <c r="H59" s="240">
        <v>384</v>
      </c>
      <c r="I59" s="240">
        <v>538</v>
      </c>
      <c r="J59" s="485" t="s">
        <v>719</v>
      </c>
    </row>
    <row r="60" spans="1:10" s="216" customFormat="1" ht="12.75">
      <c r="A60" s="228" t="s">
        <v>557</v>
      </c>
      <c r="B60" s="239">
        <v>23</v>
      </c>
      <c r="C60" s="221"/>
      <c r="D60" s="146" t="s">
        <v>361</v>
      </c>
      <c r="E60" s="240" t="s">
        <v>106</v>
      </c>
      <c r="F60" s="240" t="s">
        <v>106</v>
      </c>
      <c r="G60" s="485" t="s">
        <v>1203</v>
      </c>
      <c r="H60" s="240" t="s">
        <v>106</v>
      </c>
      <c r="I60" s="240" t="s">
        <v>106</v>
      </c>
      <c r="J60" s="485" t="s">
        <v>1203</v>
      </c>
    </row>
    <row r="61" spans="1:10" s="216" customFormat="1" ht="12.75">
      <c r="A61" s="228" t="s">
        <v>595</v>
      </c>
      <c r="B61" s="239">
        <v>204</v>
      </c>
      <c r="C61" s="221"/>
      <c r="D61" s="146" t="s">
        <v>392</v>
      </c>
      <c r="E61" s="240">
        <v>229530</v>
      </c>
      <c r="F61" s="240">
        <v>668475</v>
      </c>
      <c r="G61" s="485">
        <v>-21.7042523735567</v>
      </c>
      <c r="H61" s="240">
        <v>494975</v>
      </c>
      <c r="I61" s="240">
        <v>1663613</v>
      </c>
      <c r="J61" s="485">
        <v>-6.32255848459509</v>
      </c>
    </row>
    <row r="62" spans="1:10" ht="12.75">
      <c r="A62" s="228" t="s">
        <v>1080</v>
      </c>
      <c r="B62" s="239">
        <v>206</v>
      </c>
      <c r="C62" s="12"/>
      <c r="D62" s="146" t="s">
        <v>1081</v>
      </c>
      <c r="E62" s="240" t="s">
        <v>106</v>
      </c>
      <c r="F62" s="240" t="s">
        <v>106</v>
      </c>
      <c r="G62" s="485" t="s">
        <v>1203</v>
      </c>
      <c r="H62" s="240" t="s">
        <v>106</v>
      </c>
      <c r="I62" s="240" t="s">
        <v>106</v>
      </c>
      <c r="J62" s="485" t="s">
        <v>1203</v>
      </c>
    </row>
    <row r="63" spans="1:10" ht="12.75">
      <c r="A63" s="228" t="s">
        <v>596</v>
      </c>
      <c r="B63" s="239">
        <v>208</v>
      </c>
      <c r="C63" s="221"/>
      <c r="D63" s="146" t="s">
        <v>393</v>
      </c>
      <c r="E63" s="240">
        <v>17810</v>
      </c>
      <c r="F63" s="240">
        <v>52298</v>
      </c>
      <c r="G63" s="485" t="s">
        <v>719</v>
      </c>
      <c r="H63" s="240">
        <v>17810</v>
      </c>
      <c r="I63" s="240">
        <v>52298</v>
      </c>
      <c r="J63" s="485">
        <v>38.3837849280271</v>
      </c>
    </row>
    <row r="64" spans="1:10" ht="12.75">
      <c r="A64" s="228" t="s">
        <v>597</v>
      </c>
      <c r="B64" s="239">
        <v>212</v>
      </c>
      <c r="C64" s="221"/>
      <c r="D64" s="146" t="s">
        <v>394</v>
      </c>
      <c r="E64" s="240">
        <v>307976</v>
      </c>
      <c r="F64" s="240">
        <v>4988729</v>
      </c>
      <c r="G64" s="485">
        <v>13.3249328850065</v>
      </c>
      <c r="H64" s="240">
        <v>568451</v>
      </c>
      <c r="I64" s="240">
        <v>9423033</v>
      </c>
      <c r="J64" s="485">
        <v>9.70335144136637</v>
      </c>
    </row>
    <row r="65" spans="1:10" ht="12.75">
      <c r="A65" s="228" t="s">
        <v>598</v>
      </c>
      <c r="B65" s="239">
        <v>216</v>
      </c>
      <c r="C65" s="221"/>
      <c r="D65" s="146" t="s">
        <v>1082</v>
      </c>
      <c r="E65" s="240" t="s">
        <v>1203</v>
      </c>
      <c r="F65" s="240">
        <v>89</v>
      </c>
      <c r="G65" s="485">
        <v>-98.0357536967557</v>
      </c>
      <c r="H65" s="240">
        <v>5</v>
      </c>
      <c r="I65" s="240">
        <v>1475</v>
      </c>
      <c r="J65" s="485">
        <v>-91.6477916194791</v>
      </c>
    </row>
    <row r="66" spans="1:10" s="12" customFormat="1" ht="12.75">
      <c r="A66" s="228" t="s">
        <v>599</v>
      </c>
      <c r="B66" s="239">
        <v>220</v>
      </c>
      <c r="C66" s="221"/>
      <c r="D66" s="146" t="s">
        <v>491</v>
      </c>
      <c r="E66" s="240">
        <v>1641177</v>
      </c>
      <c r="F66" s="240">
        <v>4618402</v>
      </c>
      <c r="G66" s="485">
        <v>52.1531519778188</v>
      </c>
      <c r="H66" s="240">
        <v>2295037</v>
      </c>
      <c r="I66" s="240">
        <v>6881876</v>
      </c>
      <c r="J66" s="485">
        <v>16.9963261607615</v>
      </c>
    </row>
    <row r="67" spans="1:10" ht="12.75">
      <c r="A67" s="228" t="s">
        <v>600</v>
      </c>
      <c r="B67" s="239">
        <v>224</v>
      </c>
      <c r="C67" s="221"/>
      <c r="D67" s="146" t="s">
        <v>395</v>
      </c>
      <c r="E67" s="240" t="s">
        <v>106</v>
      </c>
      <c r="F67" s="240" t="s">
        <v>106</v>
      </c>
      <c r="G67" s="485" t="s">
        <v>1203</v>
      </c>
      <c r="H67" s="240" t="s">
        <v>106</v>
      </c>
      <c r="I67" s="240" t="s">
        <v>106</v>
      </c>
      <c r="J67" s="485" t="s">
        <v>1203</v>
      </c>
    </row>
    <row r="68" spans="1:10" ht="12.75">
      <c r="A68" s="228" t="s">
        <v>1083</v>
      </c>
      <c r="B68" s="239">
        <v>225</v>
      </c>
      <c r="C68" s="12"/>
      <c r="D68" s="146" t="s">
        <v>1084</v>
      </c>
      <c r="E68" s="240" t="s">
        <v>106</v>
      </c>
      <c r="F68" s="240" t="s">
        <v>106</v>
      </c>
      <c r="G68" s="485" t="s">
        <v>1203</v>
      </c>
      <c r="H68" s="240" t="s">
        <v>106</v>
      </c>
      <c r="I68" s="240" t="s">
        <v>106</v>
      </c>
      <c r="J68" s="485" t="s">
        <v>1203</v>
      </c>
    </row>
    <row r="69" spans="1:10" ht="12.75">
      <c r="A69" s="228" t="s">
        <v>601</v>
      </c>
      <c r="B69" s="239">
        <v>228</v>
      </c>
      <c r="C69" s="221"/>
      <c r="D69" s="146" t="s">
        <v>396</v>
      </c>
      <c r="E69" s="240" t="s">
        <v>106</v>
      </c>
      <c r="F69" s="240" t="s">
        <v>106</v>
      </c>
      <c r="G69" s="485" t="s">
        <v>1203</v>
      </c>
      <c r="H69" s="240" t="s">
        <v>106</v>
      </c>
      <c r="I69" s="240" t="s">
        <v>106</v>
      </c>
      <c r="J69" s="485" t="s">
        <v>1203</v>
      </c>
    </row>
    <row r="70" spans="1:10" ht="12.75">
      <c r="A70" s="228" t="s">
        <v>602</v>
      </c>
      <c r="B70" s="239">
        <v>232</v>
      </c>
      <c r="C70" s="221"/>
      <c r="D70" s="146" t="s">
        <v>397</v>
      </c>
      <c r="E70" s="240" t="s">
        <v>106</v>
      </c>
      <c r="F70" s="240" t="s">
        <v>106</v>
      </c>
      <c r="G70" s="485">
        <v>-100</v>
      </c>
      <c r="H70" s="240" t="s">
        <v>106</v>
      </c>
      <c r="I70" s="240" t="s">
        <v>106</v>
      </c>
      <c r="J70" s="485">
        <v>-100</v>
      </c>
    </row>
    <row r="71" spans="1:10" ht="12.75">
      <c r="A71" s="228" t="s">
        <v>603</v>
      </c>
      <c r="B71" s="239">
        <v>236</v>
      </c>
      <c r="C71" s="221"/>
      <c r="D71" s="146" t="s">
        <v>398</v>
      </c>
      <c r="E71" s="240" t="s">
        <v>1203</v>
      </c>
      <c r="F71" s="240" t="s">
        <v>1203</v>
      </c>
      <c r="G71" s="485">
        <v>-100</v>
      </c>
      <c r="H71" s="240">
        <v>12000</v>
      </c>
      <c r="I71" s="240">
        <v>24600</v>
      </c>
      <c r="J71" s="485" t="s">
        <v>719</v>
      </c>
    </row>
    <row r="72" spans="1:10" ht="12.75">
      <c r="A72" s="228" t="s">
        <v>604</v>
      </c>
      <c r="B72" s="239">
        <v>240</v>
      </c>
      <c r="C72" s="221"/>
      <c r="D72" s="146" t="s">
        <v>399</v>
      </c>
      <c r="E72" s="240" t="s">
        <v>106</v>
      </c>
      <c r="F72" s="240" t="s">
        <v>106</v>
      </c>
      <c r="G72" s="485" t="s">
        <v>1203</v>
      </c>
      <c r="H72" s="240" t="s">
        <v>106</v>
      </c>
      <c r="I72" s="240" t="s">
        <v>106</v>
      </c>
      <c r="J72" s="485" t="s">
        <v>1203</v>
      </c>
    </row>
    <row r="73" spans="1:10" ht="12.75">
      <c r="A73" s="228" t="s">
        <v>605</v>
      </c>
      <c r="B73" s="239">
        <v>244</v>
      </c>
      <c r="C73" s="221"/>
      <c r="D73" s="146" t="s">
        <v>400</v>
      </c>
      <c r="E73" s="240" t="s">
        <v>106</v>
      </c>
      <c r="F73" s="240" t="s">
        <v>106</v>
      </c>
      <c r="G73" s="485" t="s">
        <v>1203</v>
      </c>
      <c r="H73" s="240" t="s">
        <v>106</v>
      </c>
      <c r="I73" s="240" t="s">
        <v>106</v>
      </c>
      <c r="J73" s="485" t="s">
        <v>1203</v>
      </c>
    </row>
    <row r="74" spans="1:10" ht="12.75">
      <c r="A74" s="228" t="s">
        <v>606</v>
      </c>
      <c r="B74" s="239">
        <v>247</v>
      </c>
      <c r="C74" s="221"/>
      <c r="D74" s="146" t="s">
        <v>401</v>
      </c>
      <c r="E74" s="240" t="s">
        <v>106</v>
      </c>
      <c r="F74" s="240" t="s">
        <v>106</v>
      </c>
      <c r="G74" s="485" t="s">
        <v>1203</v>
      </c>
      <c r="H74" s="240" t="s">
        <v>106</v>
      </c>
      <c r="I74" s="240" t="s">
        <v>106</v>
      </c>
      <c r="J74" s="485" t="s">
        <v>1203</v>
      </c>
    </row>
    <row r="75" spans="1:10" ht="14.25">
      <c r="A75" s="641" t="s">
        <v>721</v>
      </c>
      <c r="B75" s="641"/>
      <c r="C75" s="641"/>
      <c r="D75" s="641"/>
      <c r="E75" s="641"/>
      <c r="F75" s="641"/>
      <c r="G75" s="641"/>
      <c r="H75" s="641"/>
      <c r="I75" s="641"/>
      <c r="J75" s="641"/>
    </row>
    <row r="76" spans="4:10" ht="12.75">
      <c r="D76" s="228"/>
      <c r="E76" s="231"/>
      <c r="F76" s="232"/>
      <c r="H76" s="242"/>
      <c r="I76" s="243"/>
      <c r="J76" s="244"/>
    </row>
    <row r="77" spans="1:10" ht="17.25" customHeight="1">
      <c r="A77" s="651" t="s">
        <v>1076</v>
      </c>
      <c r="B77" s="652"/>
      <c r="C77" s="656" t="s">
        <v>1077</v>
      </c>
      <c r="D77" s="567"/>
      <c r="E77" s="664" t="s">
        <v>1174</v>
      </c>
      <c r="F77" s="665"/>
      <c r="G77" s="665"/>
      <c r="H77" s="576" t="s">
        <v>1194</v>
      </c>
      <c r="I77" s="665"/>
      <c r="J77" s="665"/>
    </row>
    <row r="78" spans="1:10" ht="16.5" customHeight="1">
      <c r="A78" s="554"/>
      <c r="B78" s="653"/>
      <c r="C78" s="657"/>
      <c r="D78" s="658"/>
      <c r="E78" s="70" t="s">
        <v>473</v>
      </c>
      <c r="F78" s="666" t="s">
        <v>474</v>
      </c>
      <c r="G78" s="667"/>
      <c r="H78" s="123" t="s">
        <v>473</v>
      </c>
      <c r="I78" s="668" t="s">
        <v>474</v>
      </c>
      <c r="J78" s="669"/>
    </row>
    <row r="79" spans="1:10" ht="12.75" customHeight="1">
      <c r="A79" s="554"/>
      <c r="B79" s="653"/>
      <c r="C79" s="657"/>
      <c r="D79" s="658"/>
      <c r="E79" s="661" t="s">
        <v>111</v>
      </c>
      <c r="F79" s="645" t="s">
        <v>107</v>
      </c>
      <c r="G79" s="648" t="s">
        <v>1195</v>
      </c>
      <c r="H79" s="645" t="s">
        <v>111</v>
      </c>
      <c r="I79" s="645" t="s">
        <v>107</v>
      </c>
      <c r="J79" s="642" t="s">
        <v>1202</v>
      </c>
    </row>
    <row r="80" spans="1:10" ht="12.75" customHeight="1">
      <c r="A80" s="554"/>
      <c r="B80" s="653"/>
      <c r="C80" s="657"/>
      <c r="D80" s="658"/>
      <c r="E80" s="662"/>
      <c r="F80" s="646"/>
      <c r="G80" s="649"/>
      <c r="H80" s="646"/>
      <c r="I80" s="646"/>
      <c r="J80" s="643"/>
    </row>
    <row r="81" spans="1:10" ht="12.75" customHeight="1">
      <c r="A81" s="554"/>
      <c r="B81" s="653"/>
      <c r="C81" s="657"/>
      <c r="D81" s="658"/>
      <c r="E81" s="662"/>
      <c r="F81" s="646"/>
      <c r="G81" s="649"/>
      <c r="H81" s="646"/>
      <c r="I81" s="646"/>
      <c r="J81" s="643"/>
    </row>
    <row r="82" spans="1:10" ht="28.5" customHeight="1">
      <c r="A82" s="654"/>
      <c r="B82" s="655"/>
      <c r="C82" s="659"/>
      <c r="D82" s="660"/>
      <c r="E82" s="663"/>
      <c r="F82" s="647"/>
      <c r="G82" s="650"/>
      <c r="H82" s="647"/>
      <c r="I82" s="647"/>
      <c r="J82" s="644"/>
    </row>
    <row r="83" spans="1:10" ht="11.25" customHeight="1">
      <c r="A83" s="228"/>
      <c r="B83" s="245"/>
      <c r="C83" s="221"/>
      <c r="D83" s="146"/>
      <c r="E83" s="240"/>
      <c r="F83" s="240"/>
      <c r="G83" s="229"/>
      <c r="H83" s="240"/>
      <c r="I83" s="240"/>
      <c r="J83" s="229"/>
    </row>
    <row r="84" spans="2:4" ht="12.75">
      <c r="B84" s="246"/>
      <c r="C84" s="247" t="s">
        <v>831</v>
      </c>
      <c r="D84" s="248"/>
    </row>
    <row r="85" spans="1:10" ht="12.75">
      <c r="A85" s="228"/>
      <c r="B85" s="245"/>
      <c r="C85" s="221"/>
      <c r="D85" s="146"/>
      <c r="E85" s="240"/>
      <c r="F85" s="240"/>
      <c r="G85" s="229"/>
      <c r="H85" s="240"/>
      <c r="I85" s="240"/>
      <c r="J85" s="229"/>
    </row>
    <row r="86" spans="1:10" ht="12.75">
      <c r="A86" s="228" t="s">
        <v>607</v>
      </c>
      <c r="B86" s="239">
        <v>248</v>
      </c>
      <c r="C86" s="221"/>
      <c r="D86" s="146" t="s">
        <v>402</v>
      </c>
      <c r="E86" s="240" t="s">
        <v>1203</v>
      </c>
      <c r="F86" s="240" t="s">
        <v>1203</v>
      </c>
      <c r="G86" s="485">
        <v>-100</v>
      </c>
      <c r="H86" s="240">
        <v>2829</v>
      </c>
      <c r="I86" s="240">
        <v>6627</v>
      </c>
      <c r="J86" s="485">
        <v>-51.0488993942975</v>
      </c>
    </row>
    <row r="87" spans="1:10" ht="12.75">
      <c r="A87" s="228" t="s">
        <v>608</v>
      </c>
      <c r="B87" s="239">
        <v>252</v>
      </c>
      <c r="C87" s="221"/>
      <c r="D87" s="146" t="s">
        <v>403</v>
      </c>
      <c r="E87" s="240" t="s">
        <v>106</v>
      </c>
      <c r="F87" s="240" t="s">
        <v>106</v>
      </c>
      <c r="G87" s="485" t="s">
        <v>1203</v>
      </c>
      <c r="H87" s="240" t="s">
        <v>106</v>
      </c>
      <c r="I87" s="240" t="s">
        <v>106</v>
      </c>
      <c r="J87" s="485" t="s">
        <v>1203</v>
      </c>
    </row>
    <row r="88" spans="1:10" ht="12.75">
      <c r="A88" s="228" t="s">
        <v>609</v>
      </c>
      <c r="B88" s="239">
        <v>257</v>
      </c>
      <c r="C88" s="221"/>
      <c r="D88" s="146" t="s">
        <v>404</v>
      </c>
      <c r="E88" s="240" t="s">
        <v>106</v>
      </c>
      <c r="F88" s="240" t="s">
        <v>106</v>
      </c>
      <c r="G88" s="485" t="s">
        <v>1203</v>
      </c>
      <c r="H88" s="240" t="s">
        <v>106</v>
      </c>
      <c r="I88" s="240" t="s">
        <v>106</v>
      </c>
      <c r="J88" s="485" t="s">
        <v>1203</v>
      </c>
    </row>
    <row r="89" spans="1:10" ht="12.75">
      <c r="A89" s="228" t="s">
        <v>610</v>
      </c>
      <c r="B89" s="239">
        <v>260</v>
      </c>
      <c r="C89" s="221"/>
      <c r="D89" s="146" t="s">
        <v>405</v>
      </c>
      <c r="E89" s="240" t="s">
        <v>106</v>
      </c>
      <c r="F89" s="240" t="s">
        <v>106</v>
      </c>
      <c r="G89" s="485" t="s">
        <v>1203</v>
      </c>
      <c r="H89" s="240" t="s">
        <v>106</v>
      </c>
      <c r="I89" s="240" t="s">
        <v>106</v>
      </c>
      <c r="J89" s="485" t="s">
        <v>1203</v>
      </c>
    </row>
    <row r="90" spans="1:10" ht="12.75">
      <c r="A90" s="228" t="s">
        <v>611</v>
      </c>
      <c r="B90" s="239">
        <v>264</v>
      </c>
      <c r="C90" s="221"/>
      <c r="D90" s="146" t="s">
        <v>406</v>
      </c>
      <c r="E90" s="240" t="s">
        <v>106</v>
      </c>
      <c r="F90" s="240" t="s">
        <v>106</v>
      </c>
      <c r="G90" s="485">
        <v>-100</v>
      </c>
      <c r="H90" s="240" t="s">
        <v>106</v>
      </c>
      <c r="I90" s="240" t="s">
        <v>106</v>
      </c>
      <c r="J90" s="485">
        <v>-100</v>
      </c>
    </row>
    <row r="91" spans="1:10" ht="12.75">
      <c r="A91" s="228" t="s">
        <v>612</v>
      </c>
      <c r="B91" s="239">
        <v>268</v>
      </c>
      <c r="C91" s="221"/>
      <c r="D91" s="146" t="s">
        <v>407</v>
      </c>
      <c r="E91" s="240" t="s">
        <v>106</v>
      </c>
      <c r="F91" s="240" t="s">
        <v>106</v>
      </c>
      <c r="G91" s="485" t="s">
        <v>1203</v>
      </c>
      <c r="H91" s="240" t="s">
        <v>106</v>
      </c>
      <c r="I91" s="240" t="s">
        <v>106</v>
      </c>
      <c r="J91" s="485" t="s">
        <v>1203</v>
      </c>
    </row>
    <row r="92" spans="1:10" ht="12.75">
      <c r="A92" s="228" t="s">
        <v>613</v>
      </c>
      <c r="B92" s="239">
        <v>272</v>
      </c>
      <c r="C92" s="221"/>
      <c r="D92" s="146" t="s">
        <v>883</v>
      </c>
      <c r="E92" s="240">
        <v>214</v>
      </c>
      <c r="F92" s="240">
        <v>453</v>
      </c>
      <c r="G92" s="485">
        <v>-99.8666003103825</v>
      </c>
      <c r="H92" s="240">
        <v>121196</v>
      </c>
      <c r="I92" s="240">
        <v>155025</v>
      </c>
      <c r="J92" s="485">
        <v>-85.5352584199212</v>
      </c>
    </row>
    <row r="93" spans="1:10" ht="12.75">
      <c r="A93" s="228" t="s">
        <v>614</v>
      </c>
      <c r="B93" s="239">
        <v>276</v>
      </c>
      <c r="C93" s="221"/>
      <c r="D93" s="146" t="s">
        <v>408</v>
      </c>
      <c r="E93" s="240">
        <v>30241</v>
      </c>
      <c r="F93" s="240">
        <v>73563</v>
      </c>
      <c r="G93" s="485">
        <v>148.927314564158</v>
      </c>
      <c r="H93" s="240">
        <v>56499</v>
      </c>
      <c r="I93" s="240">
        <v>144638</v>
      </c>
      <c r="J93" s="485">
        <v>125.089483021569</v>
      </c>
    </row>
    <row r="94" spans="1:10" ht="12.75">
      <c r="A94" s="228" t="s">
        <v>615</v>
      </c>
      <c r="B94" s="239">
        <v>280</v>
      </c>
      <c r="C94" s="221"/>
      <c r="D94" s="146" t="s">
        <v>409</v>
      </c>
      <c r="E94" s="240" t="s">
        <v>1203</v>
      </c>
      <c r="F94" s="240" t="s">
        <v>1203</v>
      </c>
      <c r="G94" s="485" t="s">
        <v>1203</v>
      </c>
      <c r="H94" s="240">
        <v>3</v>
      </c>
      <c r="I94" s="240">
        <v>772</v>
      </c>
      <c r="J94" s="485" t="s">
        <v>719</v>
      </c>
    </row>
    <row r="95" spans="1:10" ht="12.75">
      <c r="A95" s="228" t="s">
        <v>616</v>
      </c>
      <c r="B95" s="239">
        <v>284</v>
      </c>
      <c r="C95" s="221"/>
      <c r="D95" s="146" t="s">
        <v>410</v>
      </c>
      <c r="E95" s="240" t="s">
        <v>106</v>
      </c>
      <c r="F95" s="240" t="s">
        <v>106</v>
      </c>
      <c r="G95" s="485" t="s">
        <v>1203</v>
      </c>
      <c r="H95" s="240" t="s">
        <v>106</v>
      </c>
      <c r="I95" s="240" t="s">
        <v>106</v>
      </c>
      <c r="J95" s="485" t="s">
        <v>1203</v>
      </c>
    </row>
    <row r="96" spans="1:10" ht="12.75">
      <c r="A96" s="228" t="s">
        <v>617</v>
      </c>
      <c r="B96" s="239">
        <v>288</v>
      </c>
      <c r="C96" s="221"/>
      <c r="D96" s="146" t="s">
        <v>411</v>
      </c>
      <c r="E96" s="240">
        <v>128</v>
      </c>
      <c r="F96" s="240">
        <v>4238</v>
      </c>
      <c r="G96" s="485">
        <v>-95.8592253878923</v>
      </c>
      <c r="H96" s="240">
        <v>168</v>
      </c>
      <c r="I96" s="240">
        <v>13114</v>
      </c>
      <c r="J96" s="485">
        <v>-91.2030266847338</v>
      </c>
    </row>
    <row r="97" spans="1:10" ht="12.75">
      <c r="A97" s="228" t="s">
        <v>618</v>
      </c>
      <c r="B97" s="239">
        <v>302</v>
      </c>
      <c r="C97" s="221"/>
      <c r="D97" s="146" t="s">
        <v>412</v>
      </c>
      <c r="E97" s="240">
        <v>1084</v>
      </c>
      <c r="F97" s="240">
        <v>788</v>
      </c>
      <c r="G97" s="485">
        <v>-87.7449455676516</v>
      </c>
      <c r="H97" s="240">
        <v>1084</v>
      </c>
      <c r="I97" s="240">
        <v>788</v>
      </c>
      <c r="J97" s="485">
        <v>-87.7449455676516</v>
      </c>
    </row>
    <row r="98" spans="1:10" ht="12.75">
      <c r="A98" s="228" t="s">
        <v>619</v>
      </c>
      <c r="B98" s="239">
        <v>306</v>
      </c>
      <c r="C98" s="221"/>
      <c r="D98" s="146" t="s">
        <v>413</v>
      </c>
      <c r="E98" s="240" t="s">
        <v>106</v>
      </c>
      <c r="F98" s="240" t="s">
        <v>106</v>
      </c>
      <c r="G98" s="485" t="s">
        <v>1203</v>
      </c>
      <c r="H98" s="240" t="s">
        <v>106</v>
      </c>
      <c r="I98" s="240" t="s">
        <v>106</v>
      </c>
      <c r="J98" s="485" t="s">
        <v>1203</v>
      </c>
    </row>
    <row r="99" spans="1:10" ht="12.75">
      <c r="A99" s="228" t="s">
        <v>620</v>
      </c>
      <c r="B99" s="239">
        <v>310</v>
      </c>
      <c r="C99" s="221"/>
      <c r="D99" s="146" t="s">
        <v>490</v>
      </c>
      <c r="E99" s="240" t="s">
        <v>106</v>
      </c>
      <c r="F99" s="240" t="s">
        <v>106</v>
      </c>
      <c r="G99" s="485" t="s">
        <v>1203</v>
      </c>
      <c r="H99" s="240" t="s">
        <v>106</v>
      </c>
      <c r="I99" s="240" t="s">
        <v>106</v>
      </c>
      <c r="J99" s="485" t="s">
        <v>1203</v>
      </c>
    </row>
    <row r="100" spans="1:10" ht="12.75">
      <c r="A100" s="228" t="s">
        <v>621</v>
      </c>
      <c r="B100" s="239">
        <v>311</v>
      </c>
      <c r="C100" s="221"/>
      <c r="D100" s="146" t="s">
        <v>884</v>
      </c>
      <c r="E100" s="240" t="s">
        <v>106</v>
      </c>
      <c r="F100" s="240" t="s">
        <v>106</v>
      </c>
      <c r="G100" s="485" t="s">
        <v>1203</v>
      </c>
      <c r="H100" s="240" t="s">
        <v>106</v>
      </c>
      <c r="I100" s="240" t="s">
        <v>106</v>
      </c>
      <c r="J100" s="485" t="s">
        <v>1203</v>
      </c>
    </row>
    <row r="101" spans="1:10" ht="12.75">
      <c r="A101" s="228" t="s">
        <v>622</v>
      </c>
      <c r="B101" s="239">
        <v>314</v>
      </c>
      <c r="C101" s="221"/>
      <c r="D101" s="146" t="s">
        <v>414</v>
      </c>
      <c r="E101" s="240" t="s">
        <v>106</v>
      </c>
      <c r="F101" s="240" t="s">
        <v>106</v>
      </c>
      <c r="G101" s="485">
        <v>-100</v>
      </c>
      <c r="H101" s="240" t="s">
        <v>106</v>
      </c>
      <c r="I101" s="240" t="s">
        <v>106</v>
      </c>
      <c r="J101" s="485">
        <v>-100</v>
      </c>
    </row>
    <row r="102" spans="1:10" ht="12.75">
      <c r="A102" s="228" t="s">
        <v>623</v>
      </c>
      <c r="B102" s="239">
        <v>318</v>
      </c>
      <c r="C102" s="221"/>
      <c r="D102" s="146" t="s">
        <v>415</v>
      </c>
      <c r="E102" s="240" t="s">
        <v>106</v>
      </c>
      <c r="F102" s="240" t="s">
        <v>106</v>
      </c>
      <c r="G102" s="485" t="s">
        <v>1203</v>
      </c>
      <c r="H102" s="240" t="s">
        <v>106</v>
      </c>
      <c r="I102" s="240" t="s">
        <v>106</v>
      </c>
      <c r="J102" s="485">
        <v>-100</v>
      </c>
    </row>
    <row r="103" spans="1:10" ht="12.75">
      <c r="A103" s="228" t="s">
        <v>624</v>
      </c>
      <c r="B103" s="239">
        <v>322</v>
      </c>
      <c r="C103" s="221"/>
      <c r="D103" s="146" t="s">
        <v>416</v>
      </c>
      <c r="E103" s="240" t="s">
        <v>106</v>
      </c>
      <c r="F103" s="240" t="s">
        <v>106</v>
      </c>
      <c r="G103" s="485" t="s">
        <v>1203</v>
      </c>
      <c r="H103" s="240" t="s">
        <v>106</v>
      </c>
      <c r="I103" s="240" t="s">
        <v>106</v>
      </c>
      <c r="J103" s="485" t="s">
        <v>1203</v>
      </c>
    </row>
    <row r="104" spans="1:10" ht="12.75">
      <c r="A104" s="228" t="s">
        <v>625</v>
      </c>
      <c r="B104" s="239">
        <v>324</v>
      </c>
      <c r="C104" s="221"/>
      <c r="D104" s="146" t="s">
        <v>417</v>
      </c>
      <c r="E104" s="240" t="s">
        <v>106</v>
      </c>
      <c r="F104" s="240" t="s">
        <v>106</v>
      </c>
      <c r="G104" s="485" t="s">
        <v>1203</v>
      </c>
      <c r="H104" s="240" t="s">
        <v>106</v>
      </c>
      <c r="I104" s="240" t="s">
        <v>106</v>
      </c>
      <c r="J104" s="485" t="s">
        <v>1203</v>
      </c>
    </row>
    <row r="105" spans="1:10" ht="12.75">
      <c r="A105" s="228" t="s">
        <v>626</v>
      </c>
      <c r="B105" s="239">
        <v>328</v>
      </c>
      <c r="C105" s="221"/>
      <c r="D105" s="146" t="s">
        <v>418</v>
      </c>
      <c r="E105" s="240" t="s">
        <v>106</v>
      </c>
      <c r="F105" s="240" t="s">
        <v>106</v>
      </c>
      <c r="G105" s="485" t="s">
        <v>1203</v>
      </c>
      <c r="H105" s="240" t="s">
        <v>106</v>
      </c>
      <c r="I105" s="240" t="s">
        <v>106</v>
      </c>
      <c r="J105" s="485" t="s">
        <v>1203</v>
      </c>
    </row>
    <row r="106" spans="1:10" ht="12.75">
      <c r="A106" s="228" t="s">
        <v>627</v>
      </c>
      <c r="B106" s="239">
        <v>329</v>
      </c>
      <c r="C106" s="221"/>
      <c r="D106" s="146" t="s">
        <v>1085</v>
      </c>
      <c r="E106" s="240" t="s">
        <v>106</v>
      </c>
      <c r="F106" s="240" t="s">
        <v>106</v>
      </c>
      <c r="G106" s="485" t="s">
        <v>1203</v>
      </c>
      <c r="H106" s="240" t="s">
        <v>106</v>
      </c>
      <c r="I106" s="240" t="s">
        <v>106</v>
      </c>
      <c r="J106" s="485" t="s">
        <v>1203</v>
      </c>
    </row>
    <row r="107" spans="1:10" ht="12.75">
      <c r="A107" s="228" t="s">
        <v>628</v>
      </c>
      <c r="B107" s="239">
        <v>330</v>
      </c>
      <c r="C107" s="221"/>
      <c r="D107" s="146" t="s">
        <v>419</v>
      </c>
      <c r="E107" s="240" t="s">
        <v>106</v>
      </c>
      <c r="F107" s="240" t="s">
        <v>106</v>
      </c>
      <c r="G107" s="485" t="s">
        <v>1203</v>
      </c>
      <c r="H107" s="240" t="s">
        <v>106</v>
      </c>
      <c r="I107" s="240" t="s">
        <v>106</v>
      </c>
      <c r="J107" s="485" t="s">
        <v>1203</v>
      </c>
    </row>
    <row r="108" spans="1:10" ht="12.75">
      <c r="A108" s="228" t="s">
        <v>629</v>
      </c>
      <c r="B108" s="239">
        <v>334</v>
      </c>
      <c r="C108" s="221"/>
      <c r="D108" s="146" t="s">
        <v>849</v>
      </c>
      <c r="E108" s="240" t="s">
        <v>106</v>
      </c>
      <c r="F108" s="240" t="s">
        <v>106</v>
      </c>
      <c r="G108" s="485" t="s">
        <v>1203</v>
      </c>
      <c r="H108" s="240" t="s">
        <v>106</v>
      </c>
      <c r="I108" s="240" t="s">
        <v>106</v>
      </c>
      <c r="J108" s="485">
        <v>-100</v>
      </c>
    </row>
    <row r="109" spans="1:10" ht="12.75">
      <c r="A109" s="228" t="s">
        <v>630</v>
      </c>
      <c r="B109" s="239">
        <v>336</v>
      </c>
      <c r="C109" s="221"/>
      <c r="D109" s="146" t="s">
        <v>420</v>
      </c>
      <c r="E109" s="240" t="s">
        <v>1203</v>
      </c>
      <c r="F109" s="240" t="s">
        <v>1203</v>
      </c>
      <c r="G109" s="485" t="s">
        <v>1203</v>
      </c>
      <c r="H109" s="240">
        <v>18</v>
      </c>
      <c r="I109" s="240">
        <v>332</v>
      </c>
      <c r="J109" s="485" t="s">
        <v>719</v>
      </c>
    </row>
    <row r="110" spans="1:10" ht="12.75">
      <c r="A110" s="228" t="s">
        <v>631</v>
      </c>
      <c r="B110" s="239">
        <v>338</v>
      </c>
      <c r="C110" s="221"/>
      <c r="D110" s="146" t="s">
        <v>421</v>
      </c>
      <c r="E110" s="240" t="s">
        <v>106</v>
      </c>
      <c r="F110" s="240" t="s">
        <v>106</v>
      </c>
      <c r="G110" s="485" t="s">
        <v>1203</v>
      </c>
      <c r="H110" s="240" t="s">
        <v>106</v>
      </c>
      <c r="I110" s="240" t="s">
        <v>106</v>
      </c>
      <c r="J110" s="485" t="s">
        <v>1203</v>
      </c>
    </row>
    <row r="111" spans="1:10" ht="12.75">
      <c r="A111" s="228" t="s">
        <v>632</v>
      </c>
      <c r="B111" s="239">
        <v>342</v>
      </c>
      <c r="C111" s="221"/>
      <c r="D111" s="146" t="s">
        <v>422</v>
      </c>
      <c r="E111" s="240" t="s">
        <v>106</v>
      </c>
      <c r="F111" s="240" t="s">
        <v>106</v>
      </c>
      <c r="G111" s="485" t="s">
        <v>1203</v>
      </c>
      <c r="H111" s="240" t="s">
        <v>106</v>
      </c>
      <c r="I111" s="240" t="s">
        <v>106</v>
      </c>
      <c r="J111" s="485" t="s">
        <v>1203</v>
      </c>
    </row>
    <row r="112" spans="1:10" ht="12.75">
      <c r="A112" s="228" t="s">
        <v>633</v>
      </c>
      <c r="B112" s="239">
        <v>346</v>
      </c>
      <c r="C112" s="221"/>
      <c r="D112" s="146" t="s">
        <v>423</v>
      </c>
      <c r="E112" s="240">
        <v>1121</v>
      </c>
      <c r="F112" s="240">
        <v>8513</v>
      </c>
      <c r="G112" s="485">
        <v>-22.7004449287206</v>
      </c>
      <c r="H112" s="240">
        <v>2175</v>
      </c>
      <c r="I112" s="240">
        <v>15691</v>
      </c>
      <c r="J112" s="485">
        <v>-9.69728360957643</v>
      </c>
    </row>
    <row r="113" spans="1:10" ht="12.75">
      <c r="A113" s="228" t="s">
        <v>634</v>
      </c>
      <c r="B113" s="239">
        <v>350</v>
      </c>
      <c r="C113" s="221"/>
      <c r="D113" s="146" t="s">
        <v>424</v>
      </c>
      <c r="E113" s="240">
        <v>61</v>
      </c>
      <c r="F113" s="240">
        <v>888</v>
      </c>
      <c r="G113" s="485">
        <v>448.148148148148</v>
      </c>
      <c r="H113" s="240">
        <v>132</v>
      </c>
      <c r="I113" s="240">
        <v>1863</v>
      </c>
      <c r="J113" s="485" t="s">
        <v>719</v>
      </c>
    </row>
    <row r="114" spans="1:10" ht="12.75">
      <c r="A114" s="228" t="s">
        <v>635</v>
      </c>
      <c r="B114" s="239">
        <v>352</v>
      </c>
      <c r="C114" s="221"/>
      <c r="D114" s="146" t="s">
        <v>425</v>
      </c>
      <c r="E114" s="240" t="s">
        <v>1203</v>
      </c>
      <c r="F114" s="240" t="s">
        <v>1203</v>
      </c>
      <c r="G114" s="485">
        <v>-100</v>
      </c>
      <c r="H114" s="240">
        <v>6</v>
      </c>
      <c r="I114" s="240">
        <v>94</v>
      </c>
      <c r="J114" s="485">
        <v>-96.089850249584</v>
      </c>
    </row>
    <row r="115" spans="1:10" ht="12.75">
      <c r="A115" s="228" t="s">
        <v>636</v>
      </c>
      <c r="B115" s="239">
        <v>355</v>
      </c>
      <c r="C115" s="221"/>
      <c r="D115" s="146" t="s">
        <v>426</v>
      </c>
      <c r="E115" s="240">
        <v>1600</v>
      </c>
      <c r="F115" s="240">
        <v>13000</v>
      </c>
      <c r="G115" s="485" t="s">
        <v>719</v>
      </c>
      <c r="H115" s="240">
        <v>1600</v>
      </c>
      <c r="I115" s="240">
        <v>13000</v>
      </c>
      <c r="J115" s="485" t="s">
        <v>719</v>
      </c>
    </row>
    <row r="116" spans="1:10" ht="12.75">
      <c r="A116" s="228" t="s">
        <v>637</v>
      </c>
      <c r="B116" s="239">
        <v>357</v>
      </c>
      <c r="C116" s="221"/>
      <c r="D116" s="146" t="s">
        <v>427</v>
      </c>
      <c r="E116" s="240" t="s">
        <v>106</v>
      </c>
      <c r="F116" s="240" t="s">
        <v>106</v>
      </c>
      <c r="G116" s="485" t="s">
        <v>1203</v>
      </c>
      <c r="H116" s="240" t="s">
        <v>106</v>
      </c>
      <c r="I116" s="240" t="s">
        <v>106</v>
      </c>
      <c r="J116" s="485" t="s">
        <v>1203</v>
      </c>
    </row>
    <row r="117" spans="1:10" ht="12.75">
      <c r="A117" s="228" t="s">
        <v>638</v>
      </c>
      <c r="B117" s="239">
        <v>366</v>
      </c>
      <c r="C117" s="221"/>
      <c r="D117" s="146" t="s">
        <v>428</v>
      </c>
      <c r="E117" s="240">
        <v>469737</v>
      </c>
      <c r="F117" s="240">
        <v>921175</v>
      </c>
      <c r="G117" s="485" t="s">
        <v>719</v>
      </c>
      <c r="H117" s="240">
        <v>768192</v>
      </c>
      <c r="I117" s="240">
        <v>1529470</v>
      </c>
      <c r="J117" s="485" t="s">
        <v>719</v>
      </c>
    </row>
    <row r="118" spans="1:10" ht="12.75">
      <c r="A118" s="228" t="s">
        <v>639</v>
      </c>
      <c r="B118" s="239">
        <v>370</v>
      </c>
      <c r="C118" s="221"/>
      <c r="D118" s="146" t="s">
        <v>429</v>
      </c>
      <c r="E118" s="240">
        <v>150</v>
      </c>
      <c r="F118" s="240">
        <v>11508</v>
      </c>
      <c r="G118" s="485" t="s">
        <v>719</v>
      </c>
      <c r="H118" s="240">
        <v>218</v>
      </c>
      <c r="I118" s="240">
        <v>12567</v>
      </c>
      <c r="J118" s="485" t="s">
        <v>719</v>
      </c>
    </row>
    <row r="119" spans="1:10" ht="12.75">
      <c r="A119" s="228" t="s">
        <v>640</v>
      </c>
      <c r="B119" s="239">
        <v>373</v>
      </c>
      <c r="C119" s="221"/>
      <c r="D119" s="146" t="s">
        <v>430</v>
      </c>
      <c r="E119" s="240">
        <v>238</v>
      </c>
      <c r="F119" s="240">
        <v>15830</v>
      </c>
      <c r="G119" s="485">
        <v>39.9398868458274</v>
      </c>
      <c r="H119" s="240">
        <v>567</v>
      </c>
      <c r="I119" s="240">
        <v>31073</v>
      </c>
      <c r="J119" s="485">
        <v>60.4844540853218</v>
      </c>
    </row>
    <row r="120" spans="1:10" ht="12.75">
      <c r="A120" s="228" t="s">
        <v>641</v>
      </c>
      <c r="B120" s="239">
        <v>375</v>
      </c>
      <c r="C120" s="221"/>
      <c r="D120" s="146" t="s">
        <v>431</v>
      </c>
      <c r="E120" s="240" t="s">
        <v>106</v>
      </c>
      <c r="F120" s="240" t="s">
        <v>106</v>
      </c>
      <c r="G120" s="485" t="s">
        <v>1203</v>
      </c>
      <c r="H120" s="240" t="s">
        <v>106</v>
      </c>
      <c r="I120" s="240" t="s">
        <v>106</v>
      </c>
      <c r="J120" s="485" t="s">
        <v>1203</v>
      </c>
    </row>
    <row r="121" spans="1:10" ht="12.75">
      <c r="A121" s="228" t="s">
        <v>642</v>
      </c>
      <c r="B121" s="239">
        <v>377</v>
      </c>
      <c r="C121" s="221"/>
      <c r="D121" s="146" t="s">
        <v>432</v>
      </c>
      <c r="E121" s="240" t="s">
        <v>106</v>
      </c>
      <c r="F121" s="240" t="s">
        <v>106</v>
      </c>
      <c r="G121" s="485" t="s">
        <v>1203</v>
      </c>
      <c r="H121" s="240" t="s">
        <v>106</v>
      </c>
      <c r="I121" s="240" t="s">
        <v>106</v>
      </c>
      <c r="J121" s="485" t="s">
        <v>1203</v>
      </c>
    </row>
    <row r="122" spans="1:10" ht="12.75">
      <c r="A122" s="228" t="s">
        <v>643</v>
      </c>
      <c r="B122" s="239">
        <v>378</v>
      </c>
      <c r="C122" s="221"/>
      <c r="D122" s="146" t="s">
        <v>433</v>
      </c>
      <c r="E122" s="240" t="s">
        <v>106</v>
      </c>
      <c r="F122" s="240" t="s">
        <v>106</v>
      </c>
      <c r="G122" s="485" t="s">
        <v>1203</v>
      </c>
      <c r="H122" s="240" t="s">
        <v>106</v>
      </c>
      <c r="I122" s="240" t="s">
        <v>106</v>
      </c>
      <c r="J122" s="485">
        <v>-100</v>
      </c>
    </row>
    <row r="123" spans="1:10" ht="12.75">
      <c r="A123" s="228" t="s">
        <v>644</v>
      </c>
      <c r="B123" s="239">
        <v>382</v>
      </c>
      <c r="C123" s="221"/>
      <c r="D123" s="146" t="s">
        <v>434</v>
      </c>
      <c r="E123" s="240">
        <v>434</v>
      </c>
      <c r="F123" s="240">
        <v>818</v>
      </c>
      <c r="G123" s="485">
        <v>-30.7366638441998</v>
      </c>
      <c r="H123" s="240">
        <v>453</v>
      </c>
      <c r="I123" s="240">
        <v>1027</v>
      </c>
      <c r="J123" s="485">
        <v>-13.0397967823878</v>
      </c>
    </row>
    <row r="124" spans="1:10" ht="12.75">
      <c r="A124" s="228" t="s">
        <v>645</v>
      </c>
      <c r="B124" s="239">
        <v>386</v>
      </c>
      <c r="C124" s="221"/>
      <c r="D124" s="146" t="s">
        <v>435</v>
      </c>
      <c r="E124" s="240" t="s">
        <v>1203</v>
      </c>
      <c r="F124" s="240">
        <v>404</v>
      </c>
      <c r="G124" s="485" t="s">
        <v>719</v>
      </c>
      <c r="H124" s="240">
        <v>10</v>
      </c>
      <c r="I124" s="240">
        <v>551</v>
      </c>
      <c r="J124" s="485" t="s">
        <v>719</v>
      </c>
    </row>
    <row r="125" spans="1:10" ht="12.75">
      <c r="A125" s="228" t="s">
        <v>646</v>
      </c>
      <c r="B125" s="239">
        <v>388</v>
      </c>
      <c r="C125" s="221"/>
      <c r="D125" s="146" t="s">
        <v>489</v>
      </c>
      <c r="E125" s="240">
        <v>3967662</v>
      </c>
      <c r="F125" s="240">
        <v>18997247</v>
      </c>
      <c r="G125" s="485">
        <v>337.45838074112</v>
      </c>
      <c r="H125" s="240">
        <v>6805487</v>
      </c>
      <c r="I125" s="240">
        <v>32226767</v>
      </c>
      <c r="J125" s="485">
        <v>315.192319807717</v>
      </c>
    </row>
    <row r="126" spans="1:10" ht="12.75">
      <c r="A126" s="228" t="s">
        <v>647</v>
      </c>
      <c r="B126" s="239">
        <v>389</v>
      </c>
      <c r="C126" s="221"/>
      <c r="D126" s="146" t="s">
        <v>436</v>
      </c>
      <c r="E126" s="240">
        <v>782</v>
      </c>
      <c r="F126" s="240">
        <v>3250</v>
      </c>
      <c r="G126" s="485">
        <v>279.672897196262</v>
      </c>
      <c r="H126" s="240">
        <v>30081</v>
      </c>
      <c r="I126" s="240">
        <v>76632</v>
      </c>
      <c r="J126" s="485">
        <v>300.75305930342</v>
      </c>
    </row>
    <row r="127" spans="1:10" s="216" customFormat="1" ht="12.75">
      <c r="A127" s="228" t="s">
        <v>648</v>
      </c>
      <c r="B127" s="239">
        <v>391</v>
      </c>
      <c r="C127" s="221"/>
      <c r="D127" s="146" t="s">
        <v>437</v>
      </c>
      <c r="E127" s="240" t="s">
        <v>106</v>
      </c>
      <c r="F127" s="240" t="s">
        <v>106</v>
      </c>
      <c r="G127" s="485" t="s">
        <v>1203</v>
      </c>
      <c r="H127" s="240" t="s">
        <v>106</v>
      </c>
      <c r="I127" s="240" t="s">
        <v>106</v>
      </c>
      <c r="J127" s="485" t="s">
        <v>1203</v>
      </c>
    </row>
    <row r="128" spans="1:10" s="216" customFormat="1" ht="12.75">
      <c r="A128" s="228" t="s">
        <v>649</v>
      </c>
      <c r="B128" s="239">
        <v>393</v>
      </c>
      <c r="C128" s="221"/>
      <c r="D128" s="146" t="s">
        <v>438</v>
      </c>
      <c r="E128" s="240" t="s">
        <v>1203</v>
      </c>
      <c r="F128" s="240" t="s">
        <v>1203</v>
      </c>
      <c r="G128" s="485" t="s">
        <v>1203</v>
      </c>
      <c r="H128" s="240">
        <v>5</v>
      </c>
      <c r="I128" s="240">
        <v>98</v>
      </c>
      <c r="J128" s="485" t="s">
        <v>719</v>
      </c>
    </row>
    <row r="129" spans="1:10" s="216" customFormat="1" ht="12.75">
      <c r="A129" s="228" t="s">
        <v>650</v>
      </c>
      <c r="B129" s="239">
        <v>395</v>
      </c>
      <c r="C129" s="221"/>
      <c r="D129" s="146" t="s">
        <v>439</v>
      </c>
      <c r="E129" s="240">
        <v>14</v>
      </c>
      <c r="F129" s="240">
        <v>3759</v>
      </c>
      <c r="G129" s="485" t="s">
        <v>719</v>
      </c>
      <c r="H129" s="240">
        <v>14</v>
      </c>
      <c r="I129" s="240">
        <v>3759</v>
      </c>
      <c r="J129" s="485" t="s">
        <v>719</v>
      </c>
    </row>
    <row r="130" spans="1:10" s="12" customFormat="1" ht="21" customHeight="1">
      <c r="A130" s="97" t="s">
        <v>684</v>
      </c>
      <c r="B130" s="241" t="s">
        <v>684</v>
      </c>
      <c r="C130" s="54" t="s">
        <v>1086</v>
      </c>
      <c r="D130" s="38"/>
      <c r="E130" s="101">
        <v>13656035</v>
      </c>
      <c r="F130" s="101">
        <v>125079800</v>
      </c>
      <c r="G130" s="484">
        <v>4.0989562198689</v>
      </c>
      <c r="H130" s="101">
        <v>30623031</v>
      </c>
      <c r="I130" s="101">
        <v>243576340</v>
      </c>
      <c r="J130" s="484">
        <v>-14.844897936224</v>
      </c>
    </row>
    <row r="131" spans="1:10" s="216" customFormat="1" ht="21" customHeight="1">
      <c r="A131" s="228" t="s">
        <v>651</v>
      </c>
      <c r="B131" s="239">
        <v>400</v>
      </c>
      <c r="C131" s="221"/>
      <c r="D131" s="146" t="s">
        <v>440</v>
      </c>
      <c r="E131" s="240">
        <v>7994543</v>
      </c>
      <c r="F131" s="240">
        <v>95537503</v>
      </c>
      <c r="G131" s="485">
        <v>-4.17356496614332</v>
      </c>
      <c r="H131" s="240">
        <v>14480614</v>
      </c>
      <c r="I131" s="240">
        <v>178263728</v>
      </c>
      <c r="J131" s="485">
        <v>-26.5520188506115</v>
      </c>
    </row>
    <row r="132" spans="1:10" s="216" customFormat="1" ht="12.75">
      <c r="A132" s="228" t="s">
        <v>652</v>
      </c>
      <c r="B132" s="239">
        <v>404</v>
      </c>
      <c r="C132" s="221"/>
      <c r="D132" s="146" t="s">
        <v>441</v>
      </c>
      <c r="E132" s="240">
        <v>1039739</v>
      </c>
      <c r="F132" s="240">
        <v>8159684</v>
      </c>
      <c r="G132" s="485">
        <v>45.4704868886081</v>
      </c>
      <c r="H132" s="240">
        <v>6069702</v>
      </c>
      <c r="I132" s="240">
        <v>21448182</v>
      </c>
      <c r="J132" s="485">
        <v>98.5351767969072</v>
      </c>
    </row>
    <row r="133" spans="1:10" s="216" customFormat="1" ht="12.75">
      <c r="A133" s="228" t="s">
        <v>653</v>
      </c>
      <c r="B133" s="239">
        <v>406</v>
      </c>
      <c r="C133" s="221"/>
      <c r="D133" s="146" t="s">
        <v>488</v>
      </c>
      <c r="E133" s="240" t="s">
        <v>106</v>
      </c>
      <c r="F133" s="240" t="s">
        <v>106</v>
      </c>
      <c r="G133" s="485" t="s">
        <v>1203</v>
      </c>
      <c r="H133" s="240" t="s">
        <v>106</v>
      </c>
      <c r="I133" s="240" t="s">
        <v>106</v>
      </c>
      <c r="J133" s="485" t="s">
        <v>1203</v>
      </c>
    </row>
    <row r="134" spans="1:10" s="12" customFormat="1" ht="12.75">
      <c r="A134" s="228" t="s">
        <v>654</v>
      </c>
      <c r="B134" s="239">
        <v>408</v>
      </c>
      <c r="C134" s="221"/>
      <c r="D134" s="146" t="s">
        <v>442</v>
      </c>
      <c r="E134" s="240" t="s">
        <v>106</v>
      </c>
      <c r="F134" s="240" t="s">
        <v>106</v>
      </c>
      <c r="G134" s="485" t="s">
        <v>1203</v>
      </c>
      <c r="H134" s="240" t="s">
        <v>106</v>
      </c>
      <c r="I134" s="240" t="s">
        <v>106</v>
      </c>
      <c r="J134" s="485" t="s">
        <v>1203</v>
      </c>
    </row>
    <row r="135" spans="1:10" ht="12.75">
      <c r="A135" s="228" t="s">
        <v>655</v>
      </c>
      <c r="B135" s="239">
        <v>412</v>
      </c>
      <c r="C135" s="221"/>
      <c r="D135" s="146" t="s">
        <v>443</v>
      </c>
      <c r="E135" s="240">
        <v>227004</v>
      </c>
      <c r="F135" s="240">
        <v>2253980</v>
      </c>
      <c r="G135" s="485">
        <v>15.9251386459474</v>
      </c>
      <c r="H135" s="240">
        <v>494712</v>
      </c>
      <c r="I135" s="240">
        <v>5241153</v>
      </c>
      <c r="J135" s="485">
        <v>62.5055887764347</v>
      </c>
    </row>
    <row r="136" spans="1:10" ht="12.75">
      <c r="A136" s="228" t="s">
        <v>656</v>
      </c>
      <c r="B136" s="239">
        <v>413</v>
      </c>
      <c r="C136" s="221"/>
      <c r="D136" s="146" t="s">
        <v>444</v>
      </c>
      <c r="E136" s="240" t="s">
        <v>106</v>
      </c>
      <c r="F136" s="240" t="s">
        <v>106</v>
      </c>
      <c r="G136" s="485" t="s">
        <v>1203</v>
      </c>
      <c r="H136" s="240" t="s">
        <v>106</v>
      </c>
      <c r="I136" s="240" t="s">
        <v>106</v>
      </c>
      <c r="J136" s="485" t="s">
        <v>1203</v>
      </c>
    </row>
    <row r="137" spans="1:10" ht="12.75">
      <c r="A137" s="228" t="s">
        <v>657</v>
      </c>
      <c r="B137" s="239">
        <v>416</v>
      </c>
      <c r="C137" s="221"/>
      <c r="D137" s="146" t="s">
        <v>445</v>
      </c>
      <c r="E137" s="240">
        <v>8405</v>
      </c>
      <c r="F137" s="240">
        <v>9486</v>
      </c>
      <c r="G137" s="485">
        <v>262.614678899083</v>
      </c>
      <c r="H137" s="240">
        <v>121000</v>
      </c>
      <c r="I137" s="240">
        <v>80581</v>
      </c>
      <c r="J137" s="485" t="s">
        <v>719</v>
      </c>
    </row>
    <row r="138" spans="1:10" ht="12.75">
      <c r="A138" s="228" t="s">
        <v>658</v>
      </c>
      <c r="B138" s="239">
        <v>421</v>
      </c>
      <c r="C138" s="221"/>
      <c r="D138" s="146" t="s">
        <v>446</v>
      </c>
      <c r="E138" s="240" t="s">
        <v>106</v>
      </c>
      <c r="F138" s="240" t="s">
        <v>106</v>
      </c>
      <c r="G138" s="485" t="s">
        <v>1203</v>
      </c>
      <c r="H138" s="240" t="s">
        <v>106</v>
      </c>
      <c r="I138" s="240" t="s">
        <v>106</v>
      </c>
      <c r="J138" s="485" t="s">
        <v>1203</v>
      </c>
    </row>
    <row r="139" spans="1:10" ht="12.75">
      <c r="A139" s="228" t="s">
        <v>659</v>
      </c>
      <c r="B139" s="239">
        <v>424</v>
      </c>
      <c r="C139" s="221"/>
      <c r="D139" s="146" t="s">
        <v>447</v>
      </c>
      <c r="E139" s="240">
        <v>1630</v>
      </c>
      <c r="F139" s="240">
        <v>6653</v>
      </c>
      <c r="G139" s="485">
        <v>-49.1283070805934</v>
      </c>
      <c r="H139" s="240">
        <v>4351</v>
      </c>
      <c r="I139" s="240">
        <v>21129</v>
      </c>
      <c r="J139" s="485">
        <v>-17.9328827779073</v>
      </c>
    </row>
    <row r="140" spans="1:10" ht="12.75">
      <c r="A140" s="228" t="s">
        <v>660</v>
      </c>
      <c r="B140" s="239">
        <v>428</v>
      </c>
      <c r="C140" s="221"/>
      <c r="D140" s="146" t="s">
        <v>448</v>
      </c>
      <c r="E140" s="240">
        <v>207</v>
      </c>
      <c r="F140" s="240">
        <v>5537</v>
      </c>
      <c r="G140" s="485">
        <v>83.2230311052283</v>
      </c>
      <c r="H140" s="240">
        <v>347</v>
      </c>
      <c r="I140" s="240">
        <v>12113</v>
      </c>
      <c r="J140" s="485">
        <v>58.4641548927263</v>
      </c>
    </row>
    <row r="141" spans="1:10" ht="12.75">
      <c r="A141" s="228" t="s">
        <v>661</v>
      </c>
      <c r="B141" s="239">
        <v>432</v>
      </c>
      <c r="C141" s="221"/>
      <c r="D141" s="146" t="s">
        <v>449</v>
      </c>
      <c r="E141" s="240">
        <v>47</v>
      </c>
      <c r="F141" s="240">
        <v>693</v>
      </c>
      <c r="G141" s="485">
        <v>-25.4036598493003</v>
      </c>
      <c r="H141" s="240">
        <v>67</v>
      </c>
      <c r="I141" s="240">
        <v>1680</v>
      </c>
      <c r="J141" s="485">
        <v>68.6746987951807</v>
      </c>
    </row>
    <row r="142" spans="1:10" ht="12.75">
      <c r="A142" s="228" t="s">
        <v>662</v>
      </c>
      <c r="B142" s="239">
        <v>436</v>
      </c>
      <c r="C142" s="221"/>
      <c r="D142" s="146" t="s">
        <v>450</v>
      </c>
      <c r="E142" s="240">
        <v>67255</v>
      </c>
      <c r="F142" s="240">
        <v>91349</v>
      </c>
      <c r="G142" s="485">
        <v>17.8392672858617</v>
      </c>
      <c r="H142" s="240">
        <v>175544</v>
      </c>
      <c r="I142" s="240">
        <v>203754</v>
      </c>
      <c r="J142" s="485">
        <v>-41.3208383971616</v>
      </c>
    </row>
    <row r="143" spans="1:10" ht="12.75">
      <c r="A143" s="228" t="s">
        <v>663</v>
      </c>
      <c r="B143" s="239">
        <v>442</v>
      </c>
      <c r="C143" s="221"/>
      <c r="D143" s="146" t="s">
        <v>451</v>
      </c>
      <c r="E143" s="240">
        <v>13911</v>
      </c>
      <c r="F143" s="240">
        <v>14268</v>
      </c>
      <c r="G143" s="485">
        <v>-41.789400677247</v>
      </c>
      <c r="H143" s="240">
        <v>30537</v>
      </c>
      <c r="I143" s="240">
        <v>30457</v>
      </c>
      <c r="J143" s="485">
        <v>-25.4983977887038</v>
      </c>
    </row>
    <row r="144" spans="1:10" ht="12.75">
      <c r="A144" s="228" t="s">
        <v>664</v>
      </c>
      <c r="B144" s="239">
        <v>446</v>
      </c>
      <c r="C144" s="221"/>
      <c r="D144" s="146" t="s">
        <v>452</v>
      </c>
      <c r="E144" s="240">
        <v>5</v>
      </c>
      <c r="F144" s="240">
        <v>94</v>
      </c>
      <c r="G144" s="485" t="s">
        <v>719</v>
      </c>
      <c r="H144" s="240">
        <v>5</v>
      </c>
      <c r="I144" s="240">
        <v>94</v>
      </c>
      <c r="J144" s="485" t="s">
        <v>719</v>
      </c>
    </row>
    <row r="145" spans="1:10" ht="12.75">
      <c r="A145" s="228" t="s">
        <v>665</v>
      </c>
      <c r="B145" s="239">
        <v>448</v>
      </c>
      <c r="C145" s="221"/>
      <c r="D145" s="146" t="s">
        <v>453</v>
      </c>
      <c r="E145" s="240" t="s">
        <v>106</v>
      </c>
      <c r="F145" s="240" t="s">
        <v>106</v>
      </c>
      <c r="G145" s="485" t="s">
        <v>1203</v>
      </c>
      <c r="H145" s="240" t="s">
        <v>106</v>
      </c>
      <c r="I145" s="240" t="s">
        <v>106</v>
      </c>
      <c r="J145" s="485" t="s">
        <v>1203</v>
      </c>
    </row>
    <row r="146" spans="1:10" ht="12.75">
      <c r="A146" s="228" t="s">
        <v>666</v>
      </c>
      <c r="B146" s="239">
        <v>449</v>
      </c>
      <c r="C146" s="221"/>
      <c r="D146" s="146" t="s">
        <v>454</v>
      </c>
      <c r="E146" s="240" t="s">
        <v>106</v>
      </c>
      <c r="F146" s="240" t="s">
        <v>106</v>
      </c>
      <c r="G146" s="485" t="s">
        <v>1203</v>
      </c>
      <c r="H146" s="240" t="s">
        <v>106</v>
      </c>
      <c r="I146" s="240" t="s">
        <v>106</v>
      </c>
      <c r="J146" s="485" t="s">
        <v>1203</v>
      </c>
    </row>
    <row r="147" spans="1:10" ht="12.75">
      <c r="A147" s="228" t="s">
        <v>667</v>
      </c>
      <c r="B147" s="239">
        <v>452</v>
      </c>
      <c r="C147" s="221"/>
      <c r="D147" s="146" t="s">
        <v>455</v>
      </c>
      <c r="E147" s="240">
        <v>4</v>
      </c>
      <c r="F147" s="240">
        <v>153</v>
      </c>
      <c r="G147" s="485">
        <v>178.181818181818</v>
      </c>
      <c r="H147" s="240">
        <v>12</v>
      </c>
      <c r="I147" s="240">
        <v>290</v>
      </c>
      <c r="J147" s="485">
        <v>427.272727272727</v>
      </c>
    </row>
    <row r="148" spans="1:10" ht="12.75">
      <c r="A148" s="228" t="s">
        <v>668</v>
      </c>
      <c r="B148" s="239">
        <v>453</v>
      </c>
      <c r="C148" s="221"/>
      <c r="D148" s="146" t="s">
        <v>456</v>
      </c>
      <c r="E148" s="240" t="s">
        <v>106</v>
      </c>
      <c r="F148" s="240" t="s">
        <v>106</v>
      </c>
      <c r="G148" s="485" t="s">
        <v>1203</v>
      </c>
      <c r="H148" s="240" t="s">
        <v>106</v>
      </c>
      <c r="I148" s="240" t="s">
        <v>106</v>
      </c>
      <c r="J148" s="485" t="s">
        <v>1203</v>
      </c>
    </row>
    <row r="149" spans="1:10" ht="14.25">
      <c r="A149" s="641" t="s">
        <v>721</v>
      </c>
      <c r="B149" s="641"/>
      <c r="C149" s="641"/>
      <c r="D149" s="641"/>
      <c r="E149" s="641"/>
      <c r="F149" s="641"/>
      <c r="G149" s="641"/>
      <c r="H149" s="641"/>
      <c r="I149" s="641"/>
      <c r="J149" s="641"/>
    </row>
    <row r="150" spans="4:10" ht="12.75">
      <c r="D150" s="228"/>
      <c r="E150" s="231"/>
      <c r="F150" s="232"/>
      <c r="H150" s="242"/>
      <c r="I150" s="243"/>
      <c r="J150" s="244"/>
    </row>
    <row r="151" spans="1:10" ht="17.25" customHeight="1">
      <c r="A151" s="651" t="s">
        <v>1076</v>
      </c>
      <c r="B151" s="652"/>
      <c r="C151" s="656" t="s">
        <v>1077</v>
      </c>
      <c r="D151" s="567"/>
      <c r="E151" s="664" t="s">
        <v>1174</v>
      </c>
      <c r="F151" s="665"/>
      <c r="G151" s="665"/>
      <c r="H151" s="576" t="s">
        <v>1194</v>
      </c>
      <c r="I151" s="665"/>
      <c r="J151" s="665"/>
    </row>
    <row r="152" spans="1:10" ht="16.5" customHeight="1">
      <c r="A152" s="554"/>
      <c r="B152" s="653"/>
      <c r="C152" s="657"/>
      <c r="D152" s="658"/>
      <c r="E152" s="70" t="s">
        <v>473</v>
      </c>
      <c r="F152" s="666" t="s">
        <v>474</v>
      </c>
      <c r="G152" s="667"/>
      <c r="H152" s="123" t="s">
        <v>473</v>
      </c>
      <c r="I152" s="668" t="s">
        <v>474</v>
      </c>
      <c r="J152" s="669"/>
    </row>
    <row r="153" spans="1:10" ht="12.75" customHeight="1">
      <c r="A153" s="554"/>
      <c r="B153" s="653"/>
      <c r="C153" s="657"/>
      <c r="D153" s="658"/>
      <c r="E153" s="661" t="s">
        <v>111</v>
      </c>
      <c r="F153" s="645" t="s">
        <v>107</v>
      </c>
      <c r="G153" s="648" t="s">
        <v>1195</v>
      </c>
      <c r="H153" s="645" t="s">
        <v>111</v>
      </c>
      <c r="I153" s="645" t="s">
        <v>107</v>
      </c>
      <c r="J153" s="642" t="s">
        <v>1202</v>
      </c>
    </row>
    <row r="154" spans="1:10" ht="12.75" customHeight="1">
      <c r="A154" s="554"/>
      <c r="B154" s="653"/>
      <c r="C154" s="657"/>
      <c r="D154" s="658"/>
      <c r="E154" s="662"/>
      <c r="F154" s="646"/>
      <c r="G154" s="649"/>
      <c r="H154" s="646"/>
      <c r="I154" s="646"/>
      <c r="J154" s="643"/>
    </row>
    <row r="155" spans="1:10" ht="12.75" customHeight="1">
      <c r="A155" s="554"/>
      <c r="B155" s="653"/>
      <c r="C155" s="657"/>
      <c r="D155" s="658"/>
      <c r="E155" s="662"/>
      <c r="F155" s="646"/>
      <c r="G155" s="649"/>
      <c r="H155" s="646"/>
      <c r="I155" s="646"/>
      <c r="J155" s="643"/>
    </row>
    <row r="156" spans="1:10" ht="28.5" customHeight="1">
      <c r="A156" s="654"/>
      <c r="B156" s="655"/>
      <c r="C156" s="659"/>
      <c r="D156" s="660"/>
      <c r="E156" s="663"/>
      <c r="F156" s="647"/>
      <c r="G156" s="650"/>
      <c r="H156" s="647"/>
      <c r="I156" s="647"/>
      <c r="J156" s="644"/>
    </row>
    <row r="157" spans="1:9" ht="12.75">
      <c r="A157" s="228"/>
      <c r="B157" s="238"/>
      <c r="C157" s="221"/>
      <c r="D157" s="248"/>
      <c r="E157" s="231"/>
      <c r="F157" s="232"/>
      <c r="H157" s="231"/>
      <c r="I157" s="232"/>
    </row>
    <row r="158" spans="2:4" ht="12.75">
      <c r="B158" s="246"/>
      <c r="C158" s="247" t="s">
        <v>832</v>
      </c>
      <c r="D158" s="146"/>
    </row>
    <row r="159" spans="1:4" ht="12.75">
      <c r="A159" s="228"/>
      <c r="B159" s="245"/>
      <c r="C159" s="221"/>
      <c r="D159" s="146"/>
    </row>
    <row r="160" spans="1:10" ht="12.75">
      <c r="A160" s="228" t="s">
        <v>669</v>
      </c>
      <c r="B160" s="239">
        <v>454</v>
      </c>
      <c r="C160" s="221"/>
      <c r="D160" s="146" t="s">
        <v>457</v>
      </c>
      <c r="E160" s="240" t="s">
        <v>106</v>
      </c>
      <c r="F160" s="240" t="s">
        <v>106</v>
      </c>
      <c r="G160" s="485" t="s">
        <v>1203</v>
      </c>
      <c r="H160" s="240" t="s">
        <v>106</v>
      </c>
      <c r="I160" s="240" t="s">
        <v>106</v>
      </c>
      <c r="J160" s="485" t="s">
        <v>1203</v>
      </c>
    </row>
    <row r="161" spans="1:10" ht="12.75">
      <c r="A161" s="228" t="s">
        <v>670</v>
      </c>
      <c r="B161" s="239">
        <v>456</v>
      </c>
      <c r="C161" s="221"/>
      <c r="D161" s="146" t="s">
        <v>458</v>
      </c>
      <c r="E161" s="240">
        <v>747</v>
      </c>
      <c r="F161" s="240">
        <v>52240</v>
      </c>
      <c r="G161" s="485">
        <v>516.328456819254</v>
      </c>
      <c r="H161" s="240">
        <v>949</v>
      </c>
      <c r="I161" s="240">
        <v>61301</v>
      </c>
      <c r="J161" s="485">
        <v>441.193608192814</v>
      </c>
    </row>
    <row r="162" spans="1:10" ht="12.75">
      <c r="A162" s="228" t="s">
        <v>671</v>
      </c>
      <c r="B162" s="239">
        <v>457</v>
      </c>
      <c r="C162" s="221"/>
      <c r="D162" s="146" t="s">
        <v>459</v>
      </c>
      <c r="E162" s="240" t="s">
        <v>106</v>
      </c>
      <c r="F162" s="240" t="s">
        <v>106</v>
      </c>
      <c r="G162" s="485" t="s">
        <v>1203</v>
      </c>
      <c r="H162" s="240" t="s">
        <v>106</v>
      </c>
      <c r="I162" s="240" t="s">
        <v>106</v>
      </c>
      <c r="J162" s="485" t="s">
        <v>1203</v>
      </c>
    </row>
    <row r="163" spans="1:10" ht="12.75">
      <c r="A163" s="228" t="s">
        <v>672</v>
      </c>
      <c r="B163" s="239">
        <v>459</v>
      </c>
      <c r="C163" s="221"/>
      <c r="D163" s="146" t="s">
        <v>460</v>
      </c>
      <c r="E163" s="240" t="s">
        <v>106</v>
      </c>
      <c r="F163" s="240" t="s">
        <v>106</v>
      </c>
      <c r="G163" s="485" t="s">
        <v>1203</v>
      </c>
      <c r="H163" s="240" t="s">
        <v>106</v>
      </c>
      <c r="I163" s="240" t="s">
        <v>106</v>
      </c>
      <c r="J163" s="485" t="s">
        <v>1203</v>
      </c>
    </row>
    <row r="164" spans="1:10" ht="12.75">
      <c r="A164" s="228" t="s">
        <v>673</v>
      </c>
      <c r="B164" s="239">
        <v>460</v>
      </c>
      <c r="C164" s="221"/>
      <c r="D164" s="146" t="s">
        <v>461</v>
      </c>
      <c r="E164" s="240" t="s">
        <v>106</v>
      </c>
      <c r="F164" s="240" t="s">
        <v>106</v>
      </c>
      <c r="G164" s="485" t="s">
        <v>1203</v>
      </c>
      <c r="H164" s="240" t="s">
        <v>106</v>
      </c>
      <c r="I164" s="240" t="s">
        <v>106</v>
      </c>
      <c r="J164" s="485" t="s">
        <v>1203</v>
      </c>
    </row>
    <row r="165" spans="1:10" ht="12.75">
      <c r="A165" s="228" t="s">
        <v>674</v>
      </c>
      <c r="B165" s="239">
        <v>463</v>
      </c>
      <c r="C165" s="221"/>
      <c r="D165" s="146" t="s">
        <v>462</v>
      </c>
      <c r="E165" s="240" t="s">
        <v>106</v>
      </c>
      <c r="F165" s="240" t="s">
        <v>106</v>
      </c>
      <c r="G165" s="485" t="s">
        <v>1203</v>
      </c>
      <c r="H165" s="240" t="s">
        <v>106</v>
      </c>
      <c r="I165" s="240" t="s">
        <v>106</v>
      </c>
      <c r="J165" s="485" t="s">
        <v>1203</v>
      </c>
    </row>
    <row r="166" spans="1:10" ht="12.75">
      <c r="A166" s="228" t="s">
        <v>675</v>
      </c>
      <c r="B166" s="239">
        <v>464</v>
      </c>
      <c r="C166" s="221"/>
      <c r="D166" s="146" t="s">
        <v>463</v>
      </c>
      <c r="E166" s="240">
        <v>1</v>
      </c>
      <c r="F166" s="240">
        <v>9</v>
      </c>
      <c r="G166" s="485" t="s">
        <v>719</v>
      </c>
      <c r="H166" s="240">
        <v>2</v>
      </c>
      <c r="I166" s="240">
        <v>19</v>
      </c>
      <c r="J166" s="485" t="s">
        <v>719</v>
      </c>
    </row>
    <row r="167" spans="1:10" ht="12.75">
      <c r="A167" s="228" t="s">
        <v>727</v>
      </c>
      <c r="B167" s="239">
        <v>465</v>
      </c>
      <c r="C167" s="221"/>
      <c r="D167" s="146" t="s">
        <v>464</v>
      </c>
      <c r="E167" s="240" t="s">
        <v>106</v>
      </c>
      <c r="F167" s="240" t="s">
        <v>106</v>
      </c>
      <c r="G167" s="485" t="s">
        <v>1203</v>
      </c>
      <c r="H167" s="240" t="s">
        <v>106</v>
      </c>
      <c r="I167" s="240" t="s">
        <v>106</v>
      </c>
      <c r="J167" s="485" t="s">
        <v>1203</v>
      </c>
    </row>
    <row r="168" spans="1:10" ht="12.75">
      <c r="A168" s="228" t="s">
        <v>728</v>
      </c>
      <c r="B168" s="239">
        <v>467</v>
      </c>
      <c r="C168" s="221"/>
      <c r="D168" s="146" t="s">
        <v>465</v>
      </c>
      <c r="E168" s="240" t="s">
        <v>106</v>
      </c>
      <c r="F168" s="240" t="s">
        <v>106</v>
      </c>
      <c r="G168" s="485" t="s">
        <v>1203</v>
      </c>
      <c r="H168" s="240" t="s">
        <v>106</v>
      </c>
      <c r="I168" s="240" t="s">
        <v>106</v>
      </c>
      <c r="J168" s="485" t="s">
        <v>1203</v>
      </c>
    </row>
    <row r="169" spans="1:10" ht="12.75">
      <c r="A169" s="228" t="s">
        <v>729</v>
      </c>
      <c r="B169" s="239">
        <v>468</v>
      </c>
      <c r="C169" s="221"/>
      <c r="D169" s="146" t="s">
        <v>112</v>
      </c>
      <c r="E169" s="240" t="s">
        <v>106</v>
      </c>
      <c r="F169" s="240" t="s">
        <v>106</v>
      </c>
      <c r="G169" s="485" t="s">
        <v>1203</v>
      </c>
      <c r="H169" s="240" t="s">
        <v>106</v>
      </c>
      <c r="I169" s="240" t="s">
        <v>106</v>
      </c>
      <c r="J169" s="485" t="s">
        <v>1203</v>
      </c>
    </row>
    <row r="170" spans="1:10" ht="12.75">
      <c r="A170" s="228" t="s">
        <v>730</v>
      </c>
      <c r="B170" s="239">
        <v>469</v>
      </c>
      <c r="C170" s="221"/>
      <c r="D170" s="146" t="s">
        <v>113</v>
      </c>
      <c r="E170" s="240" t="s">
        <v>1203</v>
      </c>
      <c r="F170" s="240" t="s">
        <v>1203</v>
      </c>
      <c r="G170" s="485">
        <v>-100</v>
      </c>
      <c r="H170" s="240">
        <v>4</v>
      </c>
      <c r="I170" s="240">
        <v>2814</v>
      </c>
      <c r="J170" s="485">
        <v>25.0111061750333</v>
      </c>
    </row>
    <row r="171" spans="1:10" ht="12.75">
      <c r="A171" s="228" t="s">
        <v>731</v>
      </c>
      <c r="B171" s="239">
        <v>470</v>
      </c>
      <c r="C171" s="221"/>
      <c r="D171" s="146" t="s">
        <v>114</v>
      </c>
      <c r="E171" s="240" t="s">
        <v>106</v>
      </c>
      <c r="F171" s="240" t="s">
        <v>106</v>
      </c>
      <c r="G171" s="485" t="s">
        <v>1203</v>
      </c>
      <c r="H171" s="240" t="s">
        <v>106</v>
      </c>
      <c r="I171" s="240" t="s">
        <v>106</v>
      </c>
      <c r="J171" s="485" t="s">
        <v>1203</v>
      </c>
    </row>
    <row r="172" spans="1:10" ht="12.75">
      <c r="A172" s="228" t="s">
        <v>732</v>
      </c>
      <c r="B172" s="239">
        <v>472</v>
      </c>
      <c r="C172" s="221"/>
      <c r="D172" s="146" t="s">
        <v>115</v>
      </c>
      <c r="E172" s="240" t="s">
        <v>1203</v>
      </c>
      <c r="F172" s="240" t="s">
        <v>1203</v>
      </c>
      <c r="G172" s="485">
        <v>-100</v>
      </c>
      <c r="H172" s="240">
        <v>551</v>
      </c>
      <c r="I172" s="240">
        <v>9303</v>
      </c>
      <c r="J172" s="485" t="s">
        <v>719</v>
      </c>
    </row>
    <row r="173" spans="1:10" ht="12.75">
      <c r="A173" s="228" t="s">
        <v>733</v>
      </c>
      <c r="B173" s="239">
        <v>473</v>
      </c>
      <c r="C173" s="221"/>
      <c r="D173" s="146" t="s">
        <v>116</v>
      </c>
      <c r="E173" s="240" t="s">
        <v>106</v>
      </c>
      <c r="F173" s="240" t="s">
        <v>106</v>
      </c>
      <c r="G173" s="485" t="s">
        <v>1203</v>
      </c>
      <c r="H173" s="240" t="s">
        <v>106</v>
      </c>
      <c r="I173" s="240" t="s">
        <v>106</v>
      </c>
      <c r="J173" s="485" t="s">
        <v>1203</v>
      </c>
    </row>
    <row r="174" spans="1:10" ht="12.75">
      <c r="A174" s="228" t="s">
        <v>734</v>
      </c>
      <c r="B174" s="239">
        <v>474</v>
      </c>
      <c r="C174" s="221"/>
      <c r="D174" s="146" t="s">
        <v>117</v>
      </c>
      <c r="E174" s="240" t="s">
        <v>106</v>
      </c>
      <c r="F174" s="240" t="s">
        <v>106</v>
      </c>
      <c r="G174" s="485" t="s">
        <v>1203</v>
      </c>
      <c r="H174" s="240" t="s">
        <v>106</v>
      </c>
      <c r="I174" s="240" t="s">
        <v>106</v>
      </c>
      <c r="J174" s="485" t="s">
        <v>1203</v>
      </c>
    </row>
    <row r="175" spans="1:10" ht="12.75">
      <c r="A175" s="249" t="s">
        <v>1087</v>
      </c>
      <c r="B175" s="250">
        <v>475</v>
      </c>
      <c r="D175" s="251" t="s">
        <v>1088</v>
      </c>
      <c r="E175" s="240" t="s">
        <v>106</v>
      </c>
      <c r="F175" s="240" t="s">
        <v>106</v>
      </c>
      <c r="G175" s="485" t="s">
        <v>1203</v>
      </c>
      <c r="H175" s="240" t="s">
        <v>106</v>
      </c>
      <c r="I175" s="240" t="s">
        <v>106</v>
      </c>
      <c r="J175" s="485" t="s">
        <v>1203</v>
      </c>
    </row>
    <row r="176" spans="1:10" ht="12.75">
      <c r="A176" s="249" t="s">
        <v>1089</v>
      </c>
      <c r="B176" s="250">
        <v>477</v>
      </c>
      <c r="D176" s="251" t="s">
        <v>1090</v>
      </c>
      <c r="E176" s="240" t="s">
        <v>106</v>
      </c>
      <c r="F176" s="240" t="s">
        <v>106</v>
      </c>
      <c r="G176" s="485" t="s">
        <v>1203</v>
      </c>
      <c r="H176" s="240" t="s">
        <v>106</v>
      </c>
      <c r="I176" s="240" t="s">
        <v>106</v>
      </c>
      <c r="J176" s="485" t="s">
        <v>1203</v>
      </c>
    </row>
    <row r="177" spans="1:10" ht="12.75">
      <c r="A177" s="249" t="s">
        <v>1091</v>
      </c>
      <c r="B177" s="250">
        <v>479</v>
      </c>
      <c r="D177" s="251" t="s">
        <v>1092</v>
      </c>
      <c r="E177" s="240" t="s">
        <v>106</v>
      </c>
      <c r="F177" s="240" t="s">
        <v>106</v>
      </c>
      <c r="G177" s="485" t="s">
        <v>1203</v>
      </c>
      <c r="H177" s="240" t="s">
        <v>106</v>
      </c>
      <c r="I177" s="240" t="s">
        <v>106</v>
      </c>
      <c r="J177" s="485" t="s">
        <v>1203</v>
      </c>
    </row>
    <row r="178" spans="1:10" ht="12.75">
      <c r="A178" s="228" t="s">
        <v>735</v>
      </c>
      <c r="B178" s="239">
        <v>480</v>
      </c>
      <c r="C178" s="221"/>
      <c r="D178" s="146" t="s">
        <v>118</v>
      </c>
      <c r="E178" s="240">
        <v>2603</v>
      </c>
      <c r="F178" s="240">
        <v>46000</v>
      </c>
      <c r="G178" s="485">
        <v>66.0769730666474</v>
      </c>
      <c r="H178" s="240">
        <v>4877</v>
      </c>
      <c r="I178" s="240">
        <v>88810</v>
      </c>
      <c r="J178" s="485">
        <v>51.8820652266858</v>
      </c>
    </row>
    <row r="179" spans="1:10" ht="12.75">
      <c r="A179" s="249" t="s">
        <v>1093</v>
      </c>
      <c r="B179" s="250">
        <v>481</v>
      </c>
      <c r="D179" s="251" t="s">
        <v>1094</v>
      </c>
      <c r="E179" s="240" t="s">
        <v>106</v>
      </c>
      <c r="F179" s="240" t="s">
        <v>106</v>
      </c>
      <c r="G179" s="485" t="s">
        <v>1203</v>
      </c>
      <c r="H179" s="240" t="s">
        <v>106</v>
      </c>
      <c r="I179" s="240" t="s">
        <v>106</v>
      </c>
      <c r="J179" s="485" t="s">
        <v>1203</v>
      </c>
    </row>
    <row r="180" spans="1:10" ht="12.75">
      <c r="A180" s="228" t="s">
        <v>736</v>
      </c>
      <c r="B180" s="239">
        <v>484</v>
      </c>
      <c r="C180" s="221"/>
      <c r="D180" s="146" t="s">
        <v>1095</v>
      </c>
      <c r="E180" s="240" t="s">
        <v>1203</v>
      </c>
      <c r="F180" s="240" t="s">
        <v>1203</v>
      </c>
      <c r="G180" s="485" t="s">
        <v>1203</v>
      </c>
      <c r="H180" s="240">
        <v>59</v>
      </c>
      <c r="I180" s="240">
        <v>166210</v>
      </c>
      <c r="J180" s="485" t="s">
        <v>719</v>
      </c>
    </row>
    <row r="181" spans="1:10" ht="12.75">
      <c r="A181" s="228" t="s">
        <v>737</v>
      </c>
      <c r="B181" s="239">
        <v>488</v>
      </c>
      <c r="C181" s="221"/>
      <c r="D181" s="146" t="s">
        <v>119</v>
      </c>
      <c r="E181" s="240" t="s">
        <v>106</v>
      </c>
      <c r="F181" s="240" t="s">
        <v>106</v>
      </c>
      <c r="G181" s="485" t="s">
        <v>1203</v>
      </c>
      <c r="H181" s="240" t="s">
        <v>106</v>
      </c>
      <c r="I181" s="240" t="s">
        <v>106</v>
      </c>
      <c r="J181" s="485" t="s">
        <v>1203</v>
      </c>
    </row>
    <row r="182" spans="1:10" ht="12.75">
      <c r="A182" s="228" t="s">
        <v>738</v>
      </c>
      <c r="B182" s="239">
        <v>492</v>
      </c>
      <c r="C182" s="221"/>
      <c r="D182" s="146" t="s">
        <v>120</v>
      </c>
      <c r="E182" s="240" t="s">
        <v>106</v>
      </c>
      <c r="F182" s="240" t="s">
        <v>106</v>
      </c>
      <c r="G182" s="485" t="s">
        <v>1203</v>
      </c>
      <c r="H182" s="240" t="s">
        <v>106</v>
      </c>
      <c r="I182" s="240" t="s">
        <v>106</v>
      </c>
      <c r="J182" s="485" t="s">
        <v>1203</v>
      </c>
    </row>
    <row r="183" spans="1:10" ht="12.75">
      <c r="A183" s="228" t="s">
        <v>739</v>
      </c>
      <c r="B183" s="239">
        <v>500</v>
      </c>
      <c r="C183" s="221"/>
      <c r="D183" s="146" t="s">
        <v>121</v>
      </c>
      <c r="E183" s="240">
        <v>8890</v>
      </c>
      <c r="F183" s="240">
        <v>19939</v>
      </c>
      <c r="G183" s="485">
        <v>-43.6719588677326</v>
      </c>
      <c r="H183" s="240">
        <v>172206</v>
      </c>
      <c r="I183" s="240">
        <v>172600</v>
      </c>
      <c r="J183" s="485">
        <v>1.62924755495104</v>
      </c>
    </row>
    <row r="184" spans="1:10" ht="12.75">
      <c r="A184" s="228" t="s">
        <v>740</v>
      </c>
      <c r="B184" s="239">
        <v>504</v>
      </c>
      <c r="C184" s="221"/>
      <c r="D184" s="146" t="s">
        <v>122</v>
      </c>
      <c r="E184" s="240">
        <v>17387</v>
      </c>
      <c r="F184" s="240">
        <v>42955</v>
      </c>
      <c r="G184" s="485">
        <v>17.9369611773104</v>
      </c>
      <c r="H184" s="240">
        <v>45597</v>
      </c>
      <c r="I184" s="240">
        <v>167340</v>
      </c>
      <c r="J184" s="485">
        <v>-8.86911439556489</v>
      </c>
    </row>
    <row r="185" spans="1:10" ht="12.75">
      <c r="A185" s="228" t="s">
        <v>741</v>
      </c>
      <c r="B185" s="239">
        <v>508</v>
      </c>
      <c r="C185" s="221"/>
      <c r="D185" s="146" t="s">
        <v>123</v>
      </c>
      <c r="E185" s="240">
        <v>3941678</v>
      </c>
      <c r="F185" s="240">
        <v>16567909</v>
      </c>
      <c r="G185" s="485">
        <v>43.5081437507698</v>
      </c>
      <c r="H185" s="240">
        <v>8519973</v>
      </c>
      <c r="I185" s="240">
        <v>34493574</v>
      </c>
      <c r="J185" s="485">
        <v>30.1427479157718</v>
      </c>
    </row>
    <row r="186" spans="1:10" ht="12.75">
      <c r="A186" s="228" t="s">
        <v>742</v>
      </c>
      <c r="B186" s="239">
        <v>512</v>
      </c>
      <c r="C186" s="221"/>
      <c r="D186" s="146" t="s">
        <v>124</v>
      </c>
      <c r="E186" s="240">
        <v>264879</v>
      </c>
      <c r="F186" s="240">
        <v>1228092</v>
      </c>
      <c r="G186" s="485">
        <v>179.202559013498</v>
      </c>
      <c r="H186" s="240">
        <v>408677</v>
      </c>
      <c r="I186" s="240">
        <v>1849531</v>
      </c>
      <c r="J186" s="485">
        <v>122.076255109049</v>
      </c>
    </row>
    <row r="187" spans="1:10" ht="12.75">
      <c r="A187" s="228" t="s">
        <v>743</v>
      </c>
      <c r="B187" s="239">
        <v>516</v>
      </c>
      <c r="C187" s="221"/>
      <c r="D187" s="146" t="s">
        <v>1096</v>
      </c>
      <c r="E187" s="240">
        <v>22392</v>
      </c>
      <c r="F187" s="240">
        <v>27452</v>
      </c>
      <c r="G187" s="485" t="s">
        <v>719</v>
      </c>
      <c r="H187" s="240">
        <v>22392</v>
      </c>
      <c r="I187" s="240">
        <v>27452</v>
      </c>
      <c r="J187" s="485">
        <v>-66.8770134774792</v>
      </c>
    </row>
    <row r="188" spans="1:10" ht="12.75">
      <c r="A188" s="228" t="s">
        <v>744</v>
      </c>
      <c r="B188" s="239">
        <v>520</v>
      </c>
      <c r="C188" s="221"/>
      <c r="D188" s="146" t="s">
        <v>125</v>
      </c>
      <c r="E188" s="240">
        <v>17</v>
      </c>
      <c r="F188" s="240">
        <v>495</v>
      </c>
      <c r="G188" s="485">
        <v>-99.3802816901409</v>
      </c>
      <c r="H188" s="240">
        <v>15490</v>
      </c>
      <c r="I188" s="240">
        <v>40528</v>
      </c>
      <c r="J188" s="485">
        <v>-69.5408734602464</v>
      </c>
    </row>
    <row r="189" spans="1:10" s="216" customFormat="1" ht="12.75">
      <c r="A189" s="228" t="s">
        <v>745</v>
      </c>
      <c r="B189" s="239">
        <v>524</v>
      </c>
      <c r="C189" s="221"/>
      <c r="D189" s="146" t="s">
        <v>126</v>
      </c>
      <c r="E189" s="240">
        <v>1240</v>
      </c>
      <c r="F189" s="240">
        <v>2262</v>
      </c>
      <c r="G189" s="485" t="s">
        <v>719</v>
      </c>
      <c r="H189" s="240">
        <v>1294</v>
      </c>
      <c r="I189" s="240">
        <v>4890</v>
      </c>
      <c r="J189" s="485">
        <v>78.0123771386968</v>
      </c>
    </row>
    <row r="190" spans="1:10" s="216" customFormat="1" ht="12.75">
      <c r="A190" s="228" t="s">
        <v>746</v>
      </c>
      <c r="B190" s="239">
        <v>528</v>
      </c>
      <c r="C190" s="221"/>
      <c r="D190" s="146" t="s">
        <v>127</v>
      </c>
      <c r="E190" s="240">
        <v>43451</v>
      </c>
      <c r="F190" s="240">
        <v>1013047</v>
      </c>
      <c r="G190" s="485">
        <v>66.9325709389316</v>
      </c>
      <c r="H190" s="240">
        <v>54069</v>
      </c>
      <c r="I190" s="240">
        <v>1188807</v>
      </c>
      <c r="J190" s="485">
        <v>33.1480456876102</v>
      </c>
    </row>
    <row r="191" spans="1:10" s="216" customFormat="1" ht="12.75">
      <c r="A191" s="228" t="s">
        <v>747</v>
      </c>
      <c r="B191" s="239">
        <v>529</v>
      </c>
      <c r="C191" s="221"/>
      <c r="D191" s="146" t="s">
        <v>970</v>
      </c>
      <c r="E191" s="240" t="s">
        <v>106</v>
      </c>
      <c r="F191" s="240" t="s">
        <v>106</v>
      </c>
      <c r="G191" s="485" t="s">
        <v>1203</v>
      </c>
      <c r="H191" s="240" t="s">
        <v>106</v>
      </c>
      <c r="I191" s="240" t="s">
        <v>106</v>
      </c>
      <c r="J191" s="485" t="s">
        <v>1203</v>
      </c>
    </row>
    <row r="192" spans="1:10" s="12" customFormat="1" ht="21" customHeight="1">
      <c r="A192" s="97" t="s">
        <v>684</v>
      </c>
      <c r="B192" s="241" t="s">
        <v>684</v>
      </c>
      <c r="C192" s="54" t="s">
        <v>1097</v>
      </c>
      <c r="D192" s="38"/>
      <c r="E192" s="101">
        <v>58075124</v>
      </c>
      <c r="F192" s="101">
        <v>397792794</v>
      </c>
      <c r="G192" s="484">
        <v>17.065477982635</v>
      </c>
      <c r="H192" s="101">
        <v>127045028</v>
      </c>
      <c r="I192" s="101">
        <v>829419877</v>
      </c>
      <c r="J192" s="484">
        <v>19.5654772066098</v>
      </c>
    </row>
    <row r="193" spans="1:10" s="216" customFormat="1" ht="21" customHeight="1">
      <c r="A193" s="228" t="s">
        <v>583</v>
      </c>
      <c r="B193" s="239">
        <v>76</v>
      </c>
      <c r="C193" s="221"/>
      <c r="D193" s="146" t="s">
        <v>382</v>
      </c>
      <c r="E193" s="240">
        <v>25</v>
      </c>
      <c r="F193" s="240">
        <v>47016</v>
      </c>
      <c r="G193" s="485">
        <v>14.1636111987956</v>
      </c>
      <c r="H193" s="240">
        <v>170488</v>
      </c>
      <c r="I193" s="240">
        <v>280027</v>
      </c>
      <c r="J193" s="485">
        <v>437.954816152457</v>
      </c>
    </row>
    <row r="194" spans="1:10" s="216" customFormat="1" ht="12.75">
      <c r="A194" s="228" t="s">
        <v>584</v>
      </c>
      <c r="B194" s="239">
        <v>77</v>
      </c>
      <c r="C194" s="221"/>
      <c r="D194" s="146" t="s">
        <v>383</v>
      </c>
      <c r="E194" s="240">
        <v>38896</v>
      </c>
      <c r="F194" s="240">
        <v>56488</v>
      </c>
      <c r="G194" s="485" t="s">
        <v>719</v>
      </c>
      <c r="H194" s="240">
        <v>38900</v>
      </c>
      <c r="I194" s="240">
        <v>58053</v>
      </c>
      <c r="J194" s="485" t="s">
        <v>719</v>
      </c>
    </row>
    <row r="195" spans="1:10" s="216" customFormat="1" ht="12.75">
      <c r="A195" s="228" t="s">
        <v>585</v>
      </c>
      <c r="B195" s="239">
        <v>78</v>
      </c>
      <c r="C195" s="221"/>
      <c r="D195" s="146" t="s">
        <v>384</v>
      </c>
      <c r="E195" s="240">
        <v>4</v>
      </c>
      <c r="F195" s="240">
        <v>4921</v>
      </c>
      <c r="G195" s="485">
        <v>-27.4616745283019</v>
      </c>
      <c r="H195" s="240">
        <v>17</v>
      </c>
      <c r="I195" s="240">
        <v>11016</v>
      </c>
      <c r="J195" s="485">
        <v>-29.5021118648407</v>
      </c>
    </row>
    <row r="196" spans="1:10" ht="12.75">
      <c r="A196" s="228" t="s">
        <v>586</v>
      </c>
      <c r="B196" s="239">
        <v>79</v>
      </c>
      <c r="C196" s="221"/>
      <c r="D196" s="146" t="s">
        <v>385</v>
      </c>
      <c r="E196" s="240">
        <v>40465</v>
      </c>
      <c r="F196" s="240">
        <v>226422</v>
      </c>
      <c r="G196" s="485">
        <v>219.791534257023</v>
      </c>
      <c r="H196" s="240">
        <v>114152</v>
      </c>
      <c r="I196" s="240">
        <v>986720</v>
      </c>
      <c r="J196" s="485">
        <v>734.520205010234</v>
      </c>
    </row>
    <row r="197" spans="1:10" ht="12.75">
      <c r="A197" s="228" t="s">
        <v>587</v>
      </c>
      <c r="B197" s="239">
        <v>80</v>
      </c>
      <c r="C197" s="221"/>
      <c r="D197" s="146" t="s">
        <v>386</v>
      </c>
      <c r="E197" s="240">
        <v>1</v>
      </c>
      <c r="F197" s="240">
        <v>553</v>
      </c>
      <c r="G197" s="485">
        <v>-81.6705336426914</v>
      </c>
      <c r="H197" s="240">
        <v>4</v>
      </c>
      <c r="I197" s="240">
        <v>1214</v>
      </c>
      <c r="J197" s="485">
        <v>-69.7181341980544</v>
      </c>
    </row>
    <row r="198" spans="1:10" ht="12.75">
      <c r="A198" s="228" t="s">
        <v>588</v>
      </c>
      <c r="B198" s="239">
        <v>81</v>
      </c>
      <c r="C198" s="221"/>
      <c r="D198" s="146" t="s">
        <v>387</v>
      </c>
      <c r="E198" s="240">
        <v>7</v>
      </c>
      <c r="F198" s="240">
        <v>1131</v>
      </c>
      <c r="G198" s="485">
        <v>-99.1592453279018</v>
      </c>
      <c r="H198" s="240">
        <v>59469</v>
      </c>
      <c r="I198" s="240">
        <v>243599</v>
      </c>
      <c r="J198" s="485">
        <v>-11.8267076406308</v>
      </c>
    </row>
    <row r="199" spans="1:10" ht="12.75">
      <c r="A199" s="228" t="s">
        <v>589</v>
      </c>
      <c r="B199" s="239">
        <v>82</v>
      </c>
      <c r="C199" s="221"/>
      <c r="D199" s="146" t="s">
        <v>388</v>
      </c>
      <c r="E199" s="240" t="s">
        <v>1203</v>
      </c>
      <c r="F199" s="240" t="s">
        <v>1203</v>
      </c>
      <c r="G199" s="485" t="s">
        <v>1203</v>
      </c>
      <c r="H199" s="240" t="s">
        <v>1203</v>
      </c>
      <c r="I199" s="240">
        <v>80</v>
      </c>
      <c r="J199" s="485">
        <v>-99.5254760068806</v>
      </c>
    </row>
    <row r="200" spans="1:10" ht="12.75">
      <c r="A200" s="228" t="s">
        <v>590</v>
      </c>
      <c r="B200" s="239">
        <v>83</v>
      </c>
      <c r="C200" s="221"/>
      <c r="D200" s="146" t="s">
        <v>969</v>
      </c>
      <c r="E200" s="240">
        <v>6</v>
      </c>
      <c r="F200" s="240">
        <v>1573</v>
      </c>
      <c r="G200" s="485">
        <v>-97.4502779893991</v>
      </c>
      <c r="H200" s="240">
        <v>41</v>
      </c>
      <c r="I200" s="240">
        <v>7722</v>
      </c>
      <c r="J200" s="485">
        <v>-98.0729205659954</v>
      </c>
    </row>
    <row r="201" spans="1:10" ht="12.75">
      <c r="A201" s="228" t="s">
        <v>749</v>
      </c>
      <c r="B201" s="239">
        <v>604</v>
      </c>
      <c r="C201" s="221"/>
      <c r="D201" s="146" t="s">
        <v>129</v>
      </c>
      <c r="E201" s="240">
        <v>32</v>
      </c>
      <c r="F201" s="240">
        <v>5414</v>
      </c>
      <c r="G201" s="485">
        <v>-9.23721709974853</v>
      </c>
      <c r="H201" s="240">
        <v>33</v>
      </c>
      <c r="I201" s="240">
        <v>5465</v>
      </c>
      <c r="J201" s="485">
        <v>-65.7731571365942</v>
      </c>
    </row>
    <row r="202" spans="1:10" ht="12.75">
      <c r="A202" s="228" t="s">
        <v>750</v>
      </c>
      <c r="B202" s="239">
        <v>608</v>
      </c>
      <c r="C202" s="221"/>
      <c r="D202" s="146" t="s">
        <v>130</v>
      </c>
      <c r="E202" s="240" t="s">
        <v>106</v>
      </c>
      <c r="F202" s="240" t="s">
        <v>106</v>
      </c>
      <c r="G202" s="485" t="s">
        <v>1203</v>
      </c>
      <c r="H202" s="240" t="s">
        <v>106</v>
      </c>
      <c r="I202" s="240" t="s">
        <v>106</v>
      </c>
      <c r="J202" s="485" t="s">
        <v>1203</v>
      </c>
    </row>
    <row r="203" spans="1:10" ht="12.75">
      <c r="A203" s="228" t="s">
        <v>751</v>
      </c>
      <c r="B203" s="239">
        <v>612</v>
      </c>
      <c r="C203" s="221"/>
      <c r="D203" s="146" t="s">
        <v>131</v>
      </c>
      <c r="E203" s="240">
        <v>349</v>
      </c>
      <c r="F203" s="240">
        <v>3987</v>
      </c>
      <c r="G203" s="485">
        <v>165.8</v>
      </c>
      <c r="H203" s="240">
        <v>362</v>
      </c>
      <c r="I203" s="240">
        <v>4713</v>
      </c>
      <c r="J203" s="485">
        <v>214.2</v>
      </c>
    </row>
    <row r="204" spans="1:10" ht="12.75">
      <c r="A204" s="228" t="s">
        <v>752</v>
      </c>
      <c r="B204" s="239">
        <v>616</v>
      </c>
      <c r="C204" s="221"/>
      <c r="D204" s="146" t="s">
        <v>132</v>
      </c>
      <c r="E204" s="240">
        <v>23785</v>
      </c>
      <c r="F204" s="240">
        <v>134136</v>
      </c>
      <c r="G204" s="485">
        <v>105.887950882579</v>
      </c>
      <c r="H204" s="240">
        <v>46421</v>
      </c>
      <c r="I204" s="240">
        <v>242663</v>
      </c>
      <c r="J204" s="485">
        <v>138.376981866048</v>
      </c>
    </row>
    <row r="205" spans="1:10" ht="12.75">
      <c r="A205" s="228" t="s">
        <v>753</v>
      </c>
      <c r="B205" s="239">
        <v>624</v>
      </c>
      <c r="C205" s="221"/>
      <c r="D205" s="146" t="s">
        <v>133</v>
      </c>
      <c r="E205" s="240">
        <v>521311</v>
      </c>
      <c r="F205" s="240">
        <v>3147975</v>
      </c>
      <c r="G205" s="485">
        <v>81.2908958766936</v>
      </c>
      <c r="H205" s="240">
        <v>778840</v>
      </c>
      <c r="I205" s="240">
        <v>5006106</v>
      </c>
      <c r="J205" s="485">
        <v>34.1133316705704</v>
      </c>
    </row>
    <row r="206" spans="1:10" ht="12.75">
      <c r="A206" s="228" t="s">
        <v>754</v>
      </c>
      <c r="B206" s="239">
        <v>625</v>
      </c>
      <c r="C206" s="221"/>
      <c r="D206" s="146" t="s">
        <v>487</v>
      </c>
      <c r="E206" s="240" t="s">
        <v>1203</v>
      </c>
      <c r="F206" s="240" t="s">
        <v>1203</v>
      </c>
      <c r="G206" s="485">
        <v>-100</v>
      </c>
      <c r="H206" s="240" t="s">
        <v>1203</v>
      </c>
      <c r="I206" s="240">
        <v>58</v>
      </c>
      <c r="J206" s="485">
        <v>-99.4683289027409</v>
      </c>
    </row>
    <row r="207" spans="1:10" ht="12.75">
      <c r="A207" s="228" t="s">
        <v>968</v>
      </c>
      <c r="B207" s="239">
        <v>626</v>
      </c>
      <c r="C207" s="221"/>
      <c r="D207" s="146" t="s">
        <v>134</v>
      </c>
      <c r="E207" s="240" t="s">
        <v>106</v>
      </c>
      <c r="F207" s="240" t="s">
        <v>106</v>
      </c>
      <c r="G207" s="485" t="s">
        <v>1203</v>
      </c>
      <c r="H207" s="240" t="s">
        <v>106</v>
      </c>
      <c r="I207" s="240" t="s">
        <v>106</v>
      </c>
      <c r="J207" s="485" t="s">
        <v>1203</v>
      </c>
    </row>
    <row r="208" spans="1:10" ht="12.75">
      <c r="A208" s="228" t="s">
        <v>755</v>
      </c>
      <c r="B208" s="239">
        <v>628</v>
      </c>
      <c r="C208" s="221"/>
      <c r="D208" s="146" t="s">
        <v>135</v>
      </c>
      <c r="E208" s="240">
        <v>384</v>
      </c>
      <c r="F208" s="240">
        <v>137163</v>
      </c>
      <c r="G208" s="485" t="s">
        <v>719</v>
      </c>
      <c r="H208" s="240">
        <v>659</v>
      </c>
      <c r="I208" s="240">
        <v>146080</v>
      </c>
      <c r="J208" s="485">
        <v>-41.3406363063233</v>
      </c>
    </row>
    <row r="209" spans="1:10" ht="12.75">
      <c r="A209" s="228" t="s">
        <v>756</v>
      </c>
      <c r="B209" s="239">
        <v>632</v>
      </c>
      <c r="C209" s="221"/>
      <c r="D209" s="146" t="s">
        <v>136</v>
      </c>
      <c r="E209" s="240">
        <v>659967</v>
      </c>
      <c r="F209" s="240">
        <v>1052427</v>
      </c>
      <c r="G209" s="485">
        <v>-65.7556439589417</v>
      </c>
      <c r="H209" s="240">
        <v>1233059</v>
      </c>
      <c r="I209" s="240">
        <v>1730092</v>
      </c>
      <c r="J209" s="485">
        <v>-74.7925228982453</v>
      </c>
    </row>
    <row r="210" spans="1:10" ht="12.75">
      <c r="A210" s="228" t="s">
        <v>757</v>
      </c>
      <c r="B210" s="239">
        <v>636</v>
      </c>
      <c r="C210" s="221"/>
      <c r="D210" s="146" t="s">
        <v>137</v>
      </c>
      <c r="E210" s="240">
        <v>49517</v>
      </c>
      <c r="F210" s="240">
        <v>76452</v>
      </c>
      <c r="G210" s="485">
        <v>-65.5525417008354</v>
      </c>
      <c r="H210" s="240">
        <v>99046</v>
      </c>
      <c r="I210" s="240">
        <v>143033</v>
      </c>
      <c r="J210" s="485">
        <v>-65.1247903093668</v>
      </c>
    </row>
    <row r="211" spans="1:10" ht="12.75">
      <c r="A211" s="228" t="s">
        <v>758</v>
      </c>
      <c r="B211" s="239">
        <v>640</v>
      </c>
      <c r="C211" s="221"/>
      <c r="D211" s="146" t="s">
        <v>138</v>
      </c>
      <c r="E211" s="240">
        <v>16364</v>
      </c>
      <c r="F211" s="240">
        <v>112594</v>
      </c>
      <c r="G211" s="485">
        <v>-96.5029932680586</v>
      </c>
      <c r="H211" s="240">
        <v>24536</v>
      </c>
      <c r="I211" s="240">
        <v>172303</v>
      </c>
      <c r="J211" s="485">
        <v>-97.6160752593182</v>
      </c>
    </row>
    <row r="212" spans="1:10" ht="12.75">
      <c r="A212" s="228" t="s">
        <v>759</v>
      </c>
      <c r="B212" s="239">
        <v>644</v>
      </c>
      <c r="C212" s="221"/>
      <c r="D212" s="146" t="s">
        <v>139</v>
      </c>
      <c r="E212" s="240">
        <v>583</v>
      </c>
      <c r="F212" s="240">
        <v>39833</v>
      </c>
      <c r="G212" s="485">
        <v>244.874458874459</v>
      </c>
      <c r="H212" s="240">
        <v>1149</v>
      </c>
      <c r="I212" s="240">
        <v>75523</v>
      </c>
      <c r="J212" s="485">
        <v>-56.136927267553</v>
      </c>
    </row>
    <row r="213" spans="1:10" ht="12.75">
      <c r="A213" s="228" t="s">
        <v>760</v>
      </c>
      <c r="B213" s="239">
        <v>647</v>
      </c>
      <c r="C213" s="221"/>
      <c r="D213" s="146" t="s">
        <v>140</v>
      </c>
      <c r="E213" s="240">
        <v>1770477</v>
      </c>
      <c r="F213" s="240">
        <v>4170502</v>
      </c>
      <c r="G213" s="485">
        <v>30.728420730593</v>
      </c>
      <c r="H213" s="240">
        <v>3881838</v>
      </c>
      <c r="I213" s="240">
        <v>8813978</v>
      </c>
      <c r="J213" s="485">
        <v>38.3695213288028</v>
      </c>
    </row>
    <row r="214" spans="1:10" ht="12.75">
      <c r="A214" s="228" t="s">
        <v>761</v>
      </c>
      <c r="B214" s="239">
        <v>649</v>
      </c>
      <c r="C214" s="221"/>
      <c r="D214" s="146" t="s">
        <v>141</v>
      </c>
      <c r="E214" s="240" t="s">
        <v>1203</v>
      </c>
      <c r="F214" s="240">
        <v>86</v>
      </c>
      <c r="G214" s="485">
        <v>-99.062056930963</v>
      </c>
      <c r="H214" s="240">
        <v>1</v>
      </c>
      <c r="I214" s="240">
        <v>180</v>
      </c>
      <c r="J214" s="485">
        <v>-98.1112277019937</v>
      </c>
    </row>
    <row r="215" spans="1:10" ht="12.75">
      <c r="A215" s="228" t="s">
        <v>762</v>
      </c>
      <c r="B215" s="239">
        <v>653</v>
      </c>
      <c r="C215" s="221"/>
      <c r="D215" s="146" t="s">
        <v>142</v>
      </c>
      <c r="E215" s="240" t="s">
        <v>106</v>
      </c>
      <c r="F215" s="240" t="s">
        <v>106</v>
      </c>
      <c r="G215" s="485" t="s">
        <v>1203</v>
      </c>
      <c r="H215" s="240" t="s">
        <v>106</v>
      </c>
      <c r="I215" s="240" t="s">
        <v>106</v>
      </c>
      <c r="J215" s="485" t="s">
        <v>1203</v>
      </c>
    </row>
    <row r="216" spans="1:10" ht="12.75">
      <c r="A216" s="228" t="s">
        <v>763</v>
      </c>
      <c r="B216" s="239">
        <v>660</v>
      </c>
      <c r="C216" s="221"/>
      <c r="D216" s="146" t="s">
        <v>143</v>
      </c>
      <c r="E216" s="240" t="s">
        <v>1203</v>
      </c>
      <c r="F216" s="240" t="s">
        <v>1203</v>
      </c>
      <c r="G216" s="485">
        <v>-100</v>
      </c>
      <c r="H216" s="240">
        <v>8</v>
      </c>
      <c r="I216" s="240">
        <v>866</v>
      </c>
      <c r="J216" s="485">
        <v>-63.9767054908486</v>
      </c>
    </row>
    <row r="217" spans="1:10" ht="12.75">
      <c r="A217" s="228" t="s">
        <v>764</v>
      </c>
      <c r="B217" s="239">
        <v>662</v>
      </c>
      <c r="C217" s="221"/>
      <c r="D217" s="146" t="s">
        <v>144</v>
      </c>
      <c r="E217" s="240">
        <v>136621</v>
      </c>
      <c r="F217" s="240">
        <v>615469</v>
      </c>
      <c r="G217" s="485">
        <v>35.7180186596868</v>
      </c>
      <c r="H217" s="240">
        <v>328728</v>
      </c>
      <c r="I217" s="240">
        <v>1542713</v>
      </c>
      <c r="J217" s="485">
        <v>113.895832900055</v>
      </c>
    </row>
    <row r="218" spans="1:10" ht="12.75">
      <c r="A218" s="228" t="s">
        <v>765</v>
      </c>
      <c r="B218" s="239">
        <v>664</v>
      </c>
      <c r="C218" s="221"/>
      <c r="D218" s="146" t="s">
        <v>145</v>
      </c>
      <c r="E218" s="240">
        <v>2270884</v>
      </c>
      <c r="F218" s="240">
        <v>10986391</v>
      </c>
      <c r="G218" s="485">
        <v>20.4234972452982</v>
      </c>
      <c r="H218" s="240">
        <v>3904204</v>
      </c>
      <c r="I218" s="240">
        <v>21480191</v>
      </c>
      <c r="J218" s="485">
        <v>23.2072995431333</v>
      </c>
    </row>
    <row r="219" spans="1:10" ht="12.75">
      <c r="A219" s="228" t="s">
        <v>766</v>
      </c>
      <c r="B219" s="239">
        <v>666</v>
      </c>
      <c r="C219" s="221"/>
      <c r="D219" s="146" t="s">
        <v>146</v>
      </c>
      <c r="E219" s="240">
        <v>50058</v>
      </c>
      <c r="F219" s="240">
        <v>1061879</v>
      </c>
      <c r="G219" s="485">
        <v>40.4791387197744</v>
      </c>
      <c r="H219" s="240">
        <v>144596</v>
      </c>
      <c r="I219" s="240">
        <v>3132161</v>
      </c>
      <c r="J219" s="485">
        <v>15.9333972439473</v>
      </c>
    </row>
    <row r="220" spans="1:10" ht="12.75">
      <c r="A220" s="228" t="s">
        <v>767</v>
      </c>
      <c r="B220" s="239">
        <v>667</v>
      </c>
      <c r="C220" s="221"/>
      <c r="D220" s="146" t="s">
        <v>147</v>
      </c>
      <c r="E220" s="240" t="s">
        <v>106</v>
      </c>
      <c r="F220" s="240" t="s">
        <v>106</v>
      </c>
      <c r="G220" s="485" t="s">
        <v>1203</v>
      </c>
      <c r="H220" s="240" t="s">
        <v>106</v>
      </c>
      <c r="I220" s="240" t="s">
        <v>106</v>
      </c>
      <c r="J220" s="485">
        <v>-100</v>
      </c>
    </row>
    <row r="221" spans="1:10" ht="12.75">
      <c r="A221" s="228" t="s">
        <v>768</v>
      </c>
      <c r="B221" s="239">
        <v>669</v>
      </c>
      <c r="C221" s="221"/>
      <c r="D221" s="146" t="s">
        <v>148</v>
      </c>
      <c r="E221" s="240">
        <v>51627</v>
      </c>
      <c r="F221" s="240">
        <v>1019364</v>
      </c>
      <c r="G221" s="485">
        <v>-36.5526204245037</v>
      </c>
      <c r="H221" s="240">
        <v>179009</v>
      </c>
      <c r="I221" s="240">
        <v>3039835</v>
      </c>
      <c r="J221" s="485">
        <v>6.43031551999283</v>
      </c>
    </row>
    <row r="222" spans="1:10" ht="12.75">
      <c r="A222" s="228" t="s">
        <v>769</v>
      </c>
      <c r="B222" s="239">
        <v>672</v>
      </c>
      <c r="C222" s="221"/>
      <c r="D222" s="146" t="s">
        <v>149</v>
      </c>
      <c r="E222" s="240">
        <v>4282</v>
      </c>
      <c r="F222" s="240">
        <v>87591</v>
      </c>
      <c r="G222" s="485">
        <v>0.855517686072218</v>
      </c>
      <c r="H222" s="240">
        <v>11426</v>
      </c>
      <c r="I222" s="240">
        <v>205206</v>
      </c>
      <c r="J222" s="485">
        <v>39.3778441893636</v>
      </c>
    </row>
    <row r="223" spans="1:10" ht="12.75">
      <c r="A223" s="228" t="s">
        <v>770</v>
      </c>
      <c r="B223" s="239">
        <v>675</v>
      </c>
      <c r="C223" s="221"/>
      <c r="D223" s="146" t="s">
        <v>150</v>
      </c>
      <c r="E223" s="240" t="s">
        <v>106</v>
      </c>
      <c r="F223" s="240" t="s">
        <v>106</v>
      </c>
      <c r="G223" s="485" t="s">
        <v>1203</v>
      </c>
      <c r="H223" s="240" t="s">
        <v>106</v>
      </c>
      <c r="I223" s="240" t="s">
        <v>106</v>
      </c>
      <c r="J223" s="485" t="s">
        <v>1203</v>
      </c>
    </row>
    <row r="224" spans="1:10" ht="14.25">
      <c r="A224" s="641" t="s">
        <v>721</v>
      </c>
      <c r="B224" s="641"/>
      <c r="C224" s="641"/>
      <c r="D224" s="641"/>
      <c r="E224" s="641"/>
      <c r="F224" s="641"/>
      <c r="G224" s="641"/>
      <c r="H224" s="641"/>
      <c r="I224" s="641"/>
      <c r="J224" s="641"/>
    </row>
    <row r="225" spans="4:10" ht="12.75">
      <c r="D225" s="228"/>
      <c r="E225" s="231"/>
      <c r="F225" s="232"/>
      <c r="H225" s="242"/>
      <c r="I225" s="243"/>
      <c r="J225" s="244"/>
    </row>
    <row r="226" spans="1:10" ht="17.25" customHeight="1">
      <c r="A226" s="651" t="s">
        <v>1076</v>
      </c>
      <c r="B226" s="652"/>
      <c r="C226" s="656" t="s">
        <v>1077</v>
      </c>
      <c r="D226" s="567"/>
      <c r="E226" s="664" t="s">
        <v>1174</v>
      </c>
      <c r="F226" s="665"/>
      <c r="G226" s="665"/>
      <c r="H226" s="576" t="s">
        <v>1194</v>
      </c>
      <c r="I226" s="665"/>
      <c r="J226" s="665"/>
    </row>
    <row r="227" spans="1:10" ht="16.5" customHeight="1">
      <c r="A227" s="554"/>
      <c r="B227" s="653"/>
      <c r="C227" s="657"/>
      <c r="D227" s="658"/>
      <c r="E227" s="70" t="s">
        <v>473</v>
      </c>
      <c r="F227" s="666" t="s">
        <v>474</v>
      </c>
      <c r="G227" s="667"/>
      <c r="H227" s="123" t="s">
        <v>473</v>
      </c>
      <c r="I227" s="668" t="s">
        <v>474</v>
      </c>
      <c r="J227" s="669"/>
    </row>
    <row r="228" spans="1:10" ht="12.75" customHeight="1">
      <c r="A228" s="554"/>
      <c r="B228" s="653"/>
      <c r="C228" s="657"/>
      <c r="D228" s="658"/>
      <c r="E228" s="661" t="s">
        <v>111</v>
      </c>
      <c r="F228" s="645" t="s">
        <v>107</v>
      </c>
      <c r="G228" s="648" t="s">
        <v>1195</v>
      </c>
      <c r="H228" s="645" t="s">
        <v>111</v>
      </c>
      <c r="I228" s="645" t="s">
        <v>107</v>
      </c>
      <c r="J228" s="642" t="s">
        <v>1202</v>
      </c>
    </row>
    <row r="229" spans="1:10" ht="12.75" customHeight="1">
      <c r="A229" s="554"/>
      <c r="B229" s="653"/>
      <c r="C229" s="657"/>
      <c r="D229" s="658"/>
      <c r="E229" s="662"/>
      <c r="F229" s="646"/>
      <c r="G229" s="649"/>
      <c r="H229" s="646"/>
      <c r="I229" s="646"/>
      <c r="J229" s="643"/>
    </row>
    <row r="230" spans="1:10" ht="12.75" customHeight="1">
      <c r="A230" s="554"/>
      <c r="B230" s="653"/>
      <c r="C230" s="657"/>
      <c r="D230" s="658"/>
      <c r="E230" s="662"/>
      <c r="F230" s="646"/>
      <c r="G230" s="649"/>
      <c r="H230" s="646"/>
      <c r="I230" s="646"/>
      <c r="J230" s="643"/>
    </row>
    <row r="231" spans="1:10" ht="28.5" customHeight="1">
      <c r="A231" s="654"/>
      <c r="B231" s="655"/>
      <c r="C231" s="659"/>
      <c r="D231" s="660"/>
      <c r="E231" s="663"/>
      <c r="F231" s="647"/>
      <c r="G231" s="650"/>
      <c r="H231" s="647"/>
      <c r="I231" s="647"/>
      <c r="J231" s="644"/>
    </row>
    <row r="232" spans="1:9" ht="12.75">
      <c r="A232" s="228"/>
      <c r="B232" s="238"/>
      <c r="C232" s="221"/>
      <c r="D232" s="237"/>
      <c r="E232" s="231"/>
      <c r="F232" s="232"/>
      <c r="H232" s="231"/>
      <c r="I232" s="232"/>
    </row>
    <row r="233" spans="2:4" ht="12.75">
      <c r="B233" s="246"/>
      <c r="C233" s="247" t="s">
        <v>833</v>
      </c>
      <c r="D233" s="237"/>
    </row>
    <row r="234" spans="1:4" ht="12.75">
      <c r="A234" s="228"/>
      <c r="B234" s="245"/>
      <c r="C234" s="221"/>
      <c r="D234" s="237"/>
    </row>
    <row r="235" spans="1:10" ht="12.75" customHeight="1">
      <c r="A235" s="228" t="s">
        <v>771</v>
      </c>
      <c r="B235" s="239">
        <v>676</v>
      </c>
      <c r="C235" s="221"/>
      <c r="D235" s="146" t="s">
        <v>151</v>
      </c>
      <c r="E235" s="240">
        <v>1137</v>
      </c>
      <c r="F235" s="240">
        <v>35142</v>
      </c>
      <c r="G235" s="485">
        <v>-18.8443951780518</v>
      </c>
      <c r="H235" s="240">
        <v>1493</v>
      </c>
      <c r="I235" s="240">
        <v>52189</v>
      </c>
      <c r="J235" s="485">
        <v>-68.124183086376</v>
      </c>
    </row>
    <row r="236" spans="1:10" ht="12.75" customHeight="1">
      <c r="A236" s="228" t="s">
        <v>772</v>
      </c>
      <c r="B236" s="239">
        <v>680</v>
      </c>
      <c r="C236" s="221"/>
      <c r="D236" s="146" t="s">
        <v>152</v>
      </c>
      <c r="E236" s="240">
        <v>1104884</v>
      </c>
      <c r="F236" s="240">
        <v>8355076</v>
      </c>
      <c r="G236" s="485">
        <v>20.8572556438234</v>
      </c>
      <c r="H236" s="240">
        <v>2098620</v>
      </c>
      <c r="I236" s="240">
        <v>16812071</v>
      </c>
      <c r="J236" s="485">
        <v>19.1190935083769</v>
      </c>
    </row>
    <row r="237" spans="1:10" ht="12.75">
      <c r="A237" s="1" t="s">
        <v>773</v>
      </c>
      <c r="B237" s="125">
        <v>684</v>
      </c>
      <c r="C237" s="23"/>
      <c r="D237" s="21" t="s">
        <v>153</v>
      </c>
      <c r="E237" s="102">
        <v>47</v>
      </c>
      <c r="F237" s="102">
        <v>779</v>
      </c>
      <c r="G237" s="486">
        <v>165.870307167235</v>
      </c>
      <c r="H237" s="102">
        <v>126</v>
      </c>
      <c r="I237" s="102">
        <v>2575</v>
      </c>
      <c r="J237" s="486">
        <v>228.863346104725</v>
      </c>
    </row>
    <row r="238" spans="1:10" ht="12.75">
      <c r="A238" s="1" t="s">
        <v>774</v>
      </c>
      <c r="B238" s="125">
        <v>690</v>
      </c>
      <c r="C238" s="23"/>
      <c r="D238" s="21" t="s">
        <v>154</v>
      </c>
      <c r="E238" s="102">
        <v>793473</v>
      </c>
      <c r="F238" s="102">
        <v>10277057</v>
      </c>
      <c r="G238" s="486">
        <v>42.1928177598218</v>
      </c>
      <c r="H238" s="102">
        <v>2340720</v>
      </c>
      <c r="I238" s="102">
        <v>26923461</v>
      </c>
      <c r="J238" s="486">
        <v>35.934901611081</v>
      </c>
    </row>
    <row r="239" spans="1:10" ht="12.75">
      <c r="A239" s="1" t="s">
        <v>775</v>
      </c>
      <c r="B239" s="125">
        <v>696</v>
      </c>
      <c r="C239" s="23"/>
      <c r="D239" s="21" t="s">
        <v>155</v>
      </c>
      <c r="E239" s="102">
        <v>655</v>
      </c>
      <c r="F239" s="102">
        <v>32198</v>
      </c>
      <c r="G239" s="486">
        <v>-75.3896247831172</v>
      </c>
      <c r="H239" s="102">
        <v>1928</v>
      </c>
      <c r="I239" s="102">
        <v>89085</v>
      </c>
      <c r="J239" s="486">
        <v>-36.902384089074</v>
      </c>
    </row>
    <row r="240" spans="1:10" ht="12.75">
      <c r="A240" s="1" t="s">
        <v>776</v>
      </c>
      <c r="B240" s="125">
        <v>700</v>
      </c>
      <c r="C240" s="23"/>
      <c r="D240" s="21" t="s">
        <v>156</v>
      </c>
      <c r="E240" s="102">
        <v>559878</v>
      </c>
      <c r="F240" s="102">
        <v>3840582</v>
      </c>
      <c r="G240" s="486">
        <v>7.8162819462606</v>
      </c>
      <c r="H240" s="102">
        <v>1004639</v>
      </c>
      <c r="I240" s="102">
        <v>7543441</v>
      </c>
      <c r="J240" s="486">
        <v>30.3338150950666</v>
      </c>
    </row>
    <row r="241" spans="1:10" ht="12.75">
      <c r="A241" s="1" t="s">
        <v>777</v>
      </c>
      <c r="B241" s="125">
        <v>701</v>
      </c>
      <c r="C241" s="23"/>
      <c r="D241" s="21" t="s">
        <v>157</v>
      </c>
      <c r="E241" s="102">
        <v>3886462</v>
      </c>
      <c r="F241" s="102">
        <v>31091762</v>
      </c>
      <c r="G241" s="486">
        <v>29.2235319465568</v>
      </c>
      <c r="H241" s="102">
        <v>6061868</v>
      </c>
      <c r="I241" s="102">
        <v>55654650</v>
      </c>
      <c r="J241" s="486">
        <v>26.811894294518</v>
      </c>
    </row>
    <row r="242" spans="1:10" ht="12.75">
      <c r="A242" s="1" t="s">
        <v>778</v>
      </c>
      <c r="B242" s="125">
        <v>703</v>
      </c>
      <c r="C242" s="23"/>
      <c r="D242" s="21" t="s">
        <v>158</v>
      </c>
      <c r="E242" s="102" t="s">
        <v>106</v>
      </c>
      <c r="F242" s="102" t="s">
        <v>106</v>
      </c>
      <c r="G242" s="486" t="s">
        <v>1203</v>
      </c>
      <c r="H242" s="102" t="s">
        <v>106</v>
      </c>
      <c r="I242" s="102" t="s">
        <v>106</v>
      </c>
      <c r="J242" s="486" t="s">
        <v>1203</v>
      </c>
    </row>
    <row r="243" spans="1:10" ht="12.75">
      <c r="A243" s="1" t="s">
        <v>779</v>
      </c>
      <c r="B243" s="125">
        <v>706</v>
      </c>
      <c r="C243" s="23"/>
      <c r="D243" s="21" t="s">
        <v>159</v>
      </c>
      <c r="E243" s="102">
        <v>206417</v>
      </c>
      <c r="F243" s="102">
        <v>3686427</v>
      </c>
      <c r="G243" s="486">
        <v>4.88083207581954</v>
      </c>
      <c r="H243" s="102">
        <v>383518</v>
      </c>
      <c r="I243" s="102">
        <v>7208241</v>
      </c>
      <c r="J243" s="486">
        <v>-4.92571976658515</v>
      </c>
    </row>
    <row r="244" spans="1:10" ht="12.75">
      <c r="A244" s="1" t="s">
        <v>780</v>
      </c>
      <c r="B244" s="125">
        <v>708</v>
      </c>
      <c r="C244" s="23"/>
      <c r="D244" s="21" t="s">
        <v>160</v>
      </c>
      <c r="E244" s="102">
        <v>33810</v>
      </c>
      <c r="F244" s="102">
        <v>2393860</v>
      </c>
      <c r="G244" s="486">
        <v>5.7163007376285</v>
      </c>
      <c r="H244" s="102">
        <v>72005</v>
      </c>
      <c r="I244" s="102">
        <v>4277350</v>
      </c>
      <c r="J244" s="486">
        <v>-41.7647975018503</v>
      </c>
    </row>
    <row r="245" spans="1:10" ht="12.75">
      <c r="A245" s="1" t="s">
        <v>781</v>
      </c>
      <c r="B245" s="125">
        <v>716</v>
      </c>
      <c r="C245" s="23"/>
      <c r="D245" s="21" t="s">
        <v>161</v>
      </c>
      <c r="E245" s="102" t="s">
        <v>106</v>
      </c>
      <c r="F245" s="102" t="s">
        <v>106</v>
      </c>
      <c r="G245" s="486" t="s">
        <v>1203</v>
      </c>
      <c r="H245" s="102" t="s">
        <v>106</v>
      </c>
      <c r="I245" s="102" t="s">
        <v>106</v>
      </c>
      <c r="J245" s="486" t="s">
        <v>1203</v>
      </c>
    </row>
    <row r="246" spans="1:10" ht="12.75">
      <c r="A246" s="1" t="s">
        <v>782</v>
      </c>
      <c r="B246" s="125">
        <v>720</v>
      </c>
      <c r="C246" s="23"/>
      <c r="D246" s="21" t="s">
        <v>162</v>
      </c>
      <c r="E246" s="102">
        <v>39662629</v>
      </c>
      <c r="F246" s="102">
        <v>234596572</v>
      </c>
      <c r="G246" s="486">
        <v>17.4377780055261</v>
      </c>
      <c r="H246" s="102">
        <v>90541681</v>
      </c>
      <c r="I246" s="102">
        <v>503097013</v>
      </c>
      <c r="J246" s="486">
        <v>22.5386657333116</v>
      </c>
    </row>
    <row r="247" spans="1:10" ht="12.75">
      <c r="A247" s="1" t="s">
        <v>783</v>
      </c>
      <c r="B247" s="125">
        <v>724</v>
      </c>
      <c r="C247" s="23"/>
      <c r="D247" s="21" t="s">
        <v>163</v>
      </c>
      <c r="E247" s="102" t="s">
        <v>106</v>
      </c>
      <c r="F247" s="102" t="s">
        <v>106</v>
      </c>
      <c r="G247" s="486" t="s">
        <v>1203</v>
      </c>
      <c r="H247" s="102" t="s">
        <v>106</v>
      </c>
      <c r="I247" s="102" t="s">
        <v>106</v>
      </c>
      <c r="J247" s="486" t="s">
        <v>1203</v>
      </c>
    </row>
    <row r="248" spans="1:10" ht="12.75">
      <c r="A248" s="1" t="s">
        <v>784</v>
      </c>
      <c r="B248" s="125">
        <v>728</v>
      </c>
      <c r="C248" s="23"/>
      <c r="D248" s="21" t="s">
        <v>164</v>
      </c>
      <c r="E248" s="102">
        <v>1128832</v>
      </c>
      <c r="F248" s="102">
        <v>19857153</v>
      </c>
      <c r="G248" s="486">
        <v>94.3379363578257</v>
      </c>
      <c r="H248" s="102">
        <v>3429773</v>
      </c>
      <c r="I248" s="102">
        <v>36215688</v>
      </c>
      <c r="J248" s="486">
        <v>75.9162053416792</v>
      </c>
    </row>
    <row r="249" spans="1:10" ht="12.75">
      <c r="A249" s="1" t="s">
        <v>785</v>
      </c>
      <c r="B249" s="125">
        <v>732</v>
      </c>
      <c r="C249" s="23"/>
      <c r="D249" s="21" t="s">
        <v>165</v>
      </c>
      <c r="E249" s="102">
        <v>3126533</v>
      </c>
      <c r="F249" s="102">
        <v>33841243</v>
      </c>
      <c r="G249" s="486">
        <v>-10.8136129902054</v>
      </c>
      <c r="H249" s="102">
        <v>5540600</v>
      </c>
      <c r="I249" s="102">
        <v>69092447</v>
      </c>
      <c r="J249" s="486">
        <v>-4.46803980780463</v>
      </c>
    </row>
    <row r="250" spans="1:10" ht="12.75">
      <c r="A250" s="1" t="s">
        <v>786</v>
      </c>
      <c r="B250" s="125">
        <v>736</v>
      </c>
      <c r="C250" s="23"/>
      <c r="D250" s="21" t="s">
        <v>166</v>
      </c>
      <c r="E250" s="102">
        <v>1717344</v>
      </c>
      <c r="F250" s="102">
        <v>22252111</v>
      </c>
      <c r="G250" s="486">
        <v>31.9203347909395</v>
      </c>
      <c r="H250" s="102">
        <v>3937711</v>
      </c>
      <c r="I250" s="102">
        <v>43024634</v>
      </c>
      <c r="J250" s="486">
        <v>24.1497265652954</v>
      </c>
    </row>
    <row r="251" spans="1:10" s="216" customFormat="1" ht="12.75">
      <c r="A251" s="228" t="s">
        <v>787</v>
      </c>
      <c r="B251" s="245">
        <v>740</v>
      </c>
      <c r="C251" s="221"/>
      <c r="D251" s="146" t="s">
        <v>167</v>
      </c>
      <c r="E251" s="240">
        <v>214338</v>
      </c>
      <c r="F251" s="240">
        <v>4495499</v>
      </c>
      <c r="G251" s="485">
        <v>34.7517919699245</v>
      </c>
      <c r="H251" s="240">
        <v>566581</v>
      </c>
      <c r="I251" s="240">
        <v>11446619</v>
      </c>
      <c r="J251" s="485">
        <v>69.5762999492306</v>
      </c>
    </row>
    <row r="252" spans="1:10" s="216" customFormat="1" ht="12.75">
      <c r="A252" s="228" t="s">
        <v>788</v>
      </c>
      <c r="B252" s="245">
        <v>743</v>
      </c>
      <c r="C252" s="221"/>
      <c r="D252" s="146" t="s">
        <v>168</v>
      </c>
      <c r="E252" s="240">
        <v>3040</v>
      </c>
      <c r="F252" s="240">
        <v>47966</v>
      </c>
      <c r="G252" s="485">
        <v>-36.5050368664205</v>
      </c>
      <c r="H252" s="240">
        <v>46779</v>
      </c>
      <c r="I252" s="240">
        <v>650816</v>
      </c>
      <c r="J252" s="485">
        <v>754.919475606232</v>
      </c>
    </row>
    <row r="253" spans="1:10" s="12" customFormat="1" ht="33.75" customHeight="1">
      <c r="A253" s="97" t="s">
        <v>684</v>
      </c>
      <c r="B253" s="96" t="s">
        <v>684</v>
      </c>
      <c r="C253" s="670" t="s">
        <v>1098</v>
      </c>
      <c r="D253" s="671"/>
      <c r="E253" s="101">
        <v>39952</v>
      </c>
      <c r="F253" s="101">
        <v>644004</v>
      </c>
      <c r="G253" s="484">
        <v>21.8700502426978</v>
      </c>
      <c r="H253" s="101">
        <v>68354</v>
      </c>
      <c r="I253" s="101">
        <v>2328238</v>
      </c>
      <c r="J253" s="484">
        <v>87.519319844813</v>
      </c>
    </row>
    <row r="254" spans="1:10" s="12" customFormat="1" ht="21" customHeight="1">
      <c r="A254" s="228" t="s">
        <v>789</v>
      </c>
      <c r="B254" s="245">
        <v>800</v>
      </c>
      <c r="C254" s="221"/>
      <c r="D254" s="146" t="s">
        <v>169</v>
      </c>
      <c r="E254" s="240">
        <v>19521</v>
      </c>
      <c r="F254" s="240">
        <v>559912</v>
      </c>
      <c r="G254" s="485">
        <v>18.7708677151257</v>
      </c>
      <c r="H254" s="240">
        <v>47490</v>
      </c>
      <c r="I254" s="240">
        <v>2157532</v>
      </c>
      <c r="J254" s="485">
        <v>87.5495053808307</v>
      </c>
    </row>
    <row r="255" spans="1:10" s="216" customFormat="1" ht="12.75">
      <c r="A255" s="228" t="s">
        <v>790</v>
      </c>
      <c r="B255" s="245">
        <v>801</v>
      </c>
      <c r="C255" s="221"/>
      <c r="D255" s="146" t="s">
        <v>170</v>
      </c>
      <c r="E255" s="240" t="s">
        <v>106</v>
      </c>
      <c r="F255" s="240" t="s">
        <v>106</v>
      </c>
      <c r="G255" s="485" t="s">
        <v>1203</v>
      </c>
      <c r="H255" s="240" t="s">
        <v>106</v>
      </c>
      <c r="I255" s="240" t="s">
        <v>106</v>
      </c>
      <c r="J255" s="485" t="s">
        <v>1203</v>
      </c>
    </row>
    <row r="256" spans="1:10" s="216" customFormat="1" ht="12.75">
      <c r="A256" s="228" t="s">
        <v>791</v>
      </c>
      <c r="B256" s="245">
        <v>803</v>
      </c>
      <c r="C256" s="221"/>
      <c r="D256" s="146" t="s">
        <v>171</v>
      </c>
      <c r="E256" s="240" t="s">
        <v>106</v>
      </c>
      <c r="F256" s="240" t="s">
        <v>106</v>
      </c>
      <c r="G256" s="485" t="s">
        <v>1203</v>
      </c>
      <c r="H256" s="240" t="s">
        <v>106</v>
      </c>
      <c r="I256" s="240" t="s">
        <v>106</v>
      </c>
      <c r="J256" s="485" t="s">
        <v>1203</v>
      </c>
    </row>
    <row r="257" spans="1:10" ht="12.75">
      <c r="A257" s="1" t="s">
        <v>792</v>
      </c>
      <c r="B257" s="125">
        <v>804</v>
      </c>
      <c r="C257" s="23"/>
      <c r="D257" s="21" t="s">
        <v>172</v>
      </c>
      <c r="E257" s="102">
        <v>20431</v>
      </c>
      <c r="F257" s="102">
        <v>84092</v>
      </c>
      <c r="G257" s="486">
        <v>47.4961850805957</v>
      </c>
      <c r="H257" s="102">
        <v>20864</v>
      </c>
      <c r="I257" s="102">
        <v>170706</v>
      </c>
      <c r="J257" s="486">
        <v>87.1386443613721</v>
      </c>
    </row>
    <row r="258" spans="1:10" ht="12.75">
      <c r="A258" s="228" t="s">
        <v>793</v>
      </c>
      <c r="B258" s="245">
        <v>806</v>
      </c>
      <c r="C258" s="221"/>
      <c r="D258" s="146" t="s">
        <v>173</v>
      </c>
      <c r="E258" s="240" t="s">
        <v>106</v>
      </c>
      <c r="F258" s="240" t="s">
        <v>106</v>
      </c>
      <c r="G258" s="485" t="s">
        <v>1203</v>
      </c>
      <c r="H258" s="240" t="s">
        <v>106</v>
      </c>
      <c r="I258" s="240" t="s">
        <v>106</v>
      </c>
      <c r="J258" s="485" t="s">
        <v>1203</v>
      </c>
    </row>
    <row r="259" spans="1:10" ht="12.75">
      <c r="A259" s="228" t="s">
        <v>794</v>
      </c>
      <c r="B259" s="245">
        <v>807</v>
      </c>
      <c r="C259" s="221"/>
      <c r="D259" s="146" t="s">
        <v>174</v>
      </c>
      <c r="E259" s="240" t="s">
        <v>106</v>
      </c>
      <c r="F259" s="240" t="s">
        <v>106</v>
      </c>
      <c r="G259" s="485" t="s">
        <v>1203</v>
      </c>
      <c r="H259" s="240" t="s">
        <v>106</v>
      </c>
      <c r="I259" s="240" t="s">
        <v>106</v>
      </c>
      <c r="J259" s="485" t="s">
        <v>1203</v>
      </c>
    </row>
    <row r="260" spans="1:10" ht="12.75">
      <c r="A260" s="228" t="s">
        <v>795</v>
      </c>
      <c r="B260" s="245">
        <v>809</v>
      </c>
      <c r="C260" s="221"/>
      <c r="D260" s="146" t="s">
        <v>175</v>
      </c>
      <c r="E260" s="240" t="s">
        <v>106</v>
      </c>
      <c r="F260" s="240" t="s">
        <v>106</v>
      </c>
      <c r="G260" s="485" t="s">
        <v>1203</v>
      </c>
      <c r="H260" s="240" t="s">
        <v>106</v>
      </c>
      <c r="I260" s="240" t="s">
        <v>106</v>
      </c>
      <c r="J260" s="485" t="s">
        <v>1203</v>
      </c>
    </row>
    <row r="261" spans="1:10" ht="12.75">
      <c r="A261" s="228" t="s">
        <v>796</v>
      </c>
      <c r="B261" s="245">
        <v>811</v>
      </c>
      <c r="C261" s="221"/>
      <c r="D261" s="146" t="s">
        <v>176</v>
      </c>
      <c r="E261" s="240" t="s">
        <v>106</v>
      </c>
      <c r="F261" s="240" t="s">
        <v>106</v>
      </c>
      <c r="G261" s="485" t="s">
        <v>1203</v>
      </c>
      <c r="H261" s="240" t="s">
        <v>106</v>
      </c>
      <c r="I261" s="240" t="s">
        <v>106</v>
      </c>
      <c r="J261" s="485" t="s">
        <v>1203</v>
      </c>
    </row>
    <row r="262" spans="1:10" ht="12.75">
      <c r="A262" s="228" t="s">
        <v>797</v>
      </c>
      <c r="B262" s="245">
        <v>812</v>
      </c>
      <c r="C262" s="221"/>
      <c r="D262" s="146" t="s">
        <v>177</v>
      </c>
      <c r="E262" s="240" t="s">
        <v>106</v>
      </c>
      <c r="F262" s="240" t="s">
        <v>106</v>
      </c>
      <c r="G262" s="485" t="s">
        <v>1203</v>
      </c>
      <c r="H262" s="240" t="s">
        <v>106</v>
      </c>
      <c r="I262" s="240" t="s">
        <v>106</v>
      </c>
      <c r="J262" s="485" t="s">
        <v>1203</v>
      </c>
    </row>
    <row r="263" spans="1:10" ht="12.75">
      <c r="A263" s="228" t="s">
        <v>798</v>
      </c>
      <c r="B263" s="245">
        <v>813</v>
      </c>
      <c r="C263" s="221"/>
      <c r="D263" s="146" t="s">
        <v>178</v>
      </c>
      <c r="E263" s="240" t="s">
        <v>106</v>
      </c>
      <c r="F263" s="240" t="s">
        <v>106</v>
      </c>
      <c r="G263" s="485" t="s">
        <v>1203</v>
      </c>
      <c r="H263" s="240" t="s">
        <v>106</v>
      </c>
      <c r="I263" s="240" t="s">
        <v>106</v>
      </c>
      <c r="J263" s="485" t="s">
        <v>1203</v>
      </c>
    </row>
    <row r="264" spans="1:10" ht="12.75">
      <c r="A264" s="228" t="s">
        <v>799</v>
      </c>
      <c r="B264" s="245">
        <v>815</v>
      </c>
      <c r="C264" s="221"/>
      <c r="D264" s="146" t="s">
        <v>179</v>
      </c>
      <c r="E264" s="240" t="s">
        <v>106</v>
      </c>
      <c r="F264" s="240" t="s">
        <v>106</v>
      </c>
      <c r="G264" s="485" t="s">
        <v>1203</v>
      </c>
      <c r="H264" s="240" t="s">
        <v>106</v>
      </c>
      <c r="I264" s="240" t="s">
        <v>106</v>
      </c>
      <c r="J264" s="485" t="s">
        <v>1203</v>
      </c>
    </row>
    <row r="265" spans="1:10" ht="12.75">
      <c r="A265" s="228" t="s">
        <v>800</v>
      </c>
      <c r="B265" s="245">
        <v>816</v>
      </c>
      <c r="C265" s="221"/>
      <c r="D265" s="146" t="s">
        <v>180</v>
      </c>
      <c r="E265" s="240" t="s">
        <v>106</v>
      </c>
      <c r="F265" s="240" t="s">
        <v>106</v>
      </c>
      <c r="G265" s="485" t="s">
        <v>1203</v>
      </c>
      <c r="H265" s="240" t="s">
        <v>106</v>
      </c>
      <c r="I265" s="240" t="s">
        <v>106</v>
      </c>
      <c r="J265" s="485" t="s">
        <v>1203</v>
      </c>
    </row>
    <row r="266" spans="1:10" ht="12.75">
      <c r="A266" s="228" t="s">
        <v>801</v>
      </c>
      <c r="B266" s="245">
        <v>817</v>
      </c>
      <c r="C266" s="221"/>
      <c r="D266" s="146" t="s">
        <v>181</v>
      </c>
      <c r="E266" s="240" t="s">
        <v>106</v>
      </c>
      <c r="F266" s="240" t="s">
        <v>106</v>
      </c>
      <c r="G266" s="485" t="s">
        <v>1203</v>
      </c>
      <c r="H266" s="240" t="s">
        <v>106</v>
      </c>
      <c r="I266" s="240" t="s">
        <v>106</v>
      </c>
      <c r="J266" s="485" t="s">
        <v>1203</v>
      </c>
    </row>
    <row r="267" spans="1:10" ht="12.75">
      <c r="A267" s="228" t="s">
        <v>802</v>
      </c>
      <c r="B267" s="245">
        <v>819</v>
      </c>
      <c r="C267" s="221"/>
      <c r="D267" s="146" t="s">
        <v>182</v>
      </c>
      <c r="E267" s="240" t="s">
        <v>106</v>
      </c>
      <c r="F267" s="240" t="s">
        <v>106</v>
      </c>
      <c r="G267" s="485" t="s">
        <v>1203</v>
      </c>
      <c r="H267" s="240" t="s">
        <v>106</v>
      </c>
      <c r="I267" s="240" t="s">
        <v>106</v>
      </c>
      <c r="J267" s="485" t="s">
        <v>1203</v>
      </c>
    </row>
    <row r="268" spans="1:10" ht="12.75">
      <c r="A268" s="228" t="s">
        <v>803</v>
      </c>
      <c r="B268" s="245">
        <v>820</v>
      </c>
      <c r="C268" s="221"/>
      <c r="D268" s="146" t="s">
        <v>486</v>
      </c>
      <c r="E268" s="240" t="s">
        <v>106</v>
      </c>
      <c r="F268" s="240" t="s">
        <v>106</v>
      </c>
      <c r="G268" s="485" t="s">
        <v>1203</v>
      </c>
      <c r="H268" s="240" t="s">
        <v>106</v>
      </c>
      <c r="I268" s="240" t="s">
        <v>106</v>
      </c>
      <c r="J268" s="485" t="s">
        <v>1203</v>
      </c>
    </row>
    <row r="269" spans="1:10" ht="12.75">
      <c r="A269" s="228" t="s">
        <v>804</v>
      </c>
      <c r="B269" s="245">
        <v>822</v>
      </c>
      <c r="C269" s="221"/>
      <c r="D269" s="146" t="s">
        <v>485</v>
      </c>
      <c r="E269" s="240" t="s">
        <v>106</v>
      </c>
      <c r="F269" s="240" t="s">
        <v>106</v>
      </c>
      <c r="G269" s="485" t="s">
        <v>1203</v>
      </c>
      <c r="H269" s="240" t="s">
        <v>106</v>
      </c>
      <c r="I269" s="240" t="s">
        <v>106</v>
      </c>
      <c r="J269" s="485" t="s">
        <v>1203</v>
      </c>
    </row>
    <row r="270" spans="1:10" ht="12.75">
      <c r="A270" s="228" t="s">
        <v>805</v>
      </c>
      <c r="B270" s="245">
        <v>823</v>
      </c>
      <c r="C270" s="221"/>
      <c r="D270" s="146" t="s">
        <v>848</v>
      </c>
      <c r="E270" s="240" t="s">
        <v>106</v>
      </c>
      <c r="F270" s="240" t="s">
        <v>106</v>
      </c>
      <c r="G270" s="485" t="s">
        <v>1203</v>
      </c>
      <c r="H270" s="240" t="s">
        <v>106</v>
      </c>
      <c r="I270" s="240" t="s">
        <v>106</v>
      </c>
      <c r="J270" s="485" t="s">
        <v>1203</v>
      </c>
    </row>
    <row r="271" spans="1:10" ht="12.75">
      <c r="A271" s="228" t="s">
        <v>806</v>
      </c>
      <c r="B271" s="245">
        <v>824</v>
      </c>
      <c r="C271" s="221"/>
      <c r="D271" s="146" t="s">
        <v>183</v>
      </c>
      <c r="E271" s="240" t="s">
        <v>106</v>
      </c>
      <c r="F271" s="240" t="s">
        <v>106</v>
      </c>
      <c r="G271" s="485" t="s">
        <v>1203</v>
      </c>
      <c r="H271" s="240" t="s">
        <v>106</v>
      </c>
      <c r="I271" s="240" t="s">
        <v>106</v>
      </c>
      <c r="J271" s="485" t="s">
        <v>1203</v>
      </c>
    </row>
    <row r="272" spans="1:10" ht="12.75">
      <c r="A272" s="228" t="s">
        <v>807</v>
      </c>
      <c r="B272" s="245">
        <v>825</v>
      </c>
      <c r="C272" s="221"/>
      <c r="D272" s="146" t="s">
        <v>184</v>
      </c>
      <c r="E272" s="240" t="s">
        <v>106</v>
      </c>
      <c r="F272" s="240" t="s">
        <v>106</v>
      </c>
      <c r="G272" s="485" t="s">
        <v>1203</v>
      </c>
      <c r="H272" s="240" t="s">
        <v>106</v>
      </c>
      <c r="I272" s="240" t="s">
        <v>106</v>
      </c>
      <c r="J272" s="485" t="s">
        <v>1203</v>
      </c>
    </row>
    <row r="273" spans="1:10" ht="12.75">
      <c r="A273" s="228" t="s">
        <v>808</v>
      </c>
      <c r="B273" s="245">
        <v>830</v>
      </c>
      <c r="C273" s="221"/>
      <c r="D273" s="146" t="s">
        <v>185</v>
      </c>
      <c r="E273" s="240" t="s">
        <v>106</v>
      </c>
      <c r="F273" s="240" t="s">
        <v>106</v>
      </c>
      <c r="G273" s="485" t="s">
        <v>1203</v>
      </c>
      <c r="H273" s="240" t="s">
        <v>106</v>
      </c>
      <c r="I273" s="240" t="s">
        <v>106</v>
      </c>
      <c r="J273" s="485" t="s">
        <v>1203</v>
      </c>
    </row>
    <row r="274" spans="1:10" ht="12.75">
      <c r="A274" s="228" t="s">
        <v>809</v>
      </c>
      <c r="B274" s="245">
        <v>831</v>
      </c>
      <c r="C274" s="221"/>
      <c r="D274" s="146" t="s">
        <v>186</v>
      </c>
      <c r="E274" s="240" t="s">
        <v>106</v>
      </c>
      <c r="F274" s="240" t="s">
        <v>106</v>
      </c>
      <c r="G274" s="485" t="s">
        <v>1203</v>
      </c>
      <c r="H274" s="240" t="s">
        <v>106</v>
      </c>
      <c r="I274" s="240" t="s">
        <v>106</v>
      </c>
      <c r="J274" s="485" t="s">
        <v>1203</v>
      </c>
    </row>
    <row r="275" spans="1:10" ht="12.75">
      <c r="A275" s="228" t="s">
        <v>810</v>
      </c>
      <c r="B275" s="245">
        <v>832</v>
      </c>
      <c r="C275" s="221"/>
      <c r="D275" s="146" t="s">
        <v>539</v>
      </c>
      <c r="E275" s="240" t="s">
        <v>106</v>
      </c>
      <c r="F275" s="240" t="s">
        <v>106</v>
      </c>
      <c r="G275" s="485" t="s">
        <v>1203</v>
      </c>
      <c r="H275" s="240" t="s">
        <v>106</v>
      </c>
      <c r="I275" s="240" t="s">
        <v>106</v>
      </c>
      <c r="J275" s="485" t="s">
        <v>1203</v>
      </c>
    </row>
    <row r="276" spans="1:10" ht="12.75">
      <c r="A276" s="228" t="s">
        <v>811</v>
      </c>
      <c r="B276" s="245">
        <v>833</v>
      </c>
      <c r="C276" s="221"/>
      <c r="D276" s="146" t="s">
        <v>187</v>
      </c>
      <c r="E276" s="240" t="s">
        <v>106</v>
      </c>
      <c r="F276" s="240" t="s">
        <v>106</v>
      </c>
      <c r="G276" s="485" t="s">
        <v>1203</v>
      </c>
      <c r="H276" s="240" t="s">
        <v>106</v>
      </c>
      <c r="I276" s="240" t="s">
        <v>106</v>
      </c>
      <c r="J276" s="485" t="s">
        <v>1203</v>
      </c>
    </row>
    <row r="277" spans="1:10" ht="12.75">
      <c r="A277" s="228" t="s">
        <v>812</v>
      </c>
      <c r="B277" s="245">
        <v>834</v>
      </c>
      <c r="C277" s="221"/>
      <c r="D277" s="146" t="s">
        <v>188</v>
      </c>
      <c r="E277" s="240" t="s">
        <v>106</v>
      </c>
      <c r="F277" s="240" t="s">
        <v>106</v>
      </c>
      <c r="G277" s="485" t="s">
        <v>1203</v>
      </c>
      <c r="H277" s="240" t="s">
        <v>106</v>
      </c>
      <c r="I277" s="240" t="s">
        <v>106</v>
      </c>
      <c r="J277" s="485" t="s">
        <v>1203</v>
      </c>
    </row>
    <row r="278" spans="1:10" ht="12.75">
      <c r="A278" s="228" t="s">
        <v>813</v>
      </c>
      <c r="B278" s="245">
        <v>835</v>
      </c>
      <c r="C278" s="221"/>
      <c r="D278" s="146" t="s">
        <v>189</v>
      </c>
      <c r="E278" s="240" t="s">
        <v>106</v>
      </c>
      <c r="F278" s="240" t="s">
        <v>106</v>
      </c>
      <c r="G278" s="485" t="s">
        <v>1203</v>
      </c>
      <c r="H278" s="240" t="s">
        <v>106</v>
      </c>
      <c r="I278" s="240" t="s">
        <v>106</v>
      </c>
      <c r="J278" s="485" t="s">
        <v>1203</v>
      </c>
    </row>
    <row r="279" spans="1:10" ht="12.75">
      <c r="A279" s="228" t="s">
        <v>814</v>
      </c>
      <c r="B279" s="245">
        <v>836</v>
      </c>
      <c r="C279" s="221"/>
      <c r="D279" s="146" t="s">
        <v>190</v>
      </c>
      <c r="E279" s="240" t="s">
        <v>106</v>
      </c>
      <c r="F279" s="240" t="s">
        <v>106</v>
      </c>
      <c r="G279" s="485" t="s">
        <v>1203</v>
      </c>
      <c r="H279" s="240" t="s">
        <v>106</v>
      </c>
      <c r="I279" s="240" t="s">
        <v>106</v>
      </c>
      <c r="J279" s="485" t="s">
        <v>1203</v>
      </c>
    </row>
    <row r="280" spans="1:10" ht="12.75">
      <c r="A280" s="228" t="s">
        <v>815</v>
      </c>
      <c r="B280" s="245">
        <v>837</v>
      </c>
      <c r="C280" s="221"/>
      <c r="D280" s="146" t="s">
        <v>191</v>
      </c>
      <c r="E280" s="240" t="s">
        <v>106</v>
      </c>
      <c r="F280" s="240" t="s">
        <v>106</v>
      </c>
      <c r="G280" s="485" t="s">
        <v>1203</v>
      </c>
      <c r="H280" s="240" t="s">
        <v>106</v>
      </c>
      <c r="I280" s="240" t="s">
        <v>106</v>
      </c>
      <c r="J280" s="485" t="s">
        <v>1203</v>
      </c>
    </row>
    <row r="281" spans="1:10" ht="12.75">
      <c r="A281" s="228" t="s">
        <v>816</v>
      </c>
      <c r="B281" s="245">
        <v>838</v>
      </c>
      <c r="C281" s="221"/>
      <c r="D281" s="146" t="s">
        <v>192</v>
      </c>
      <c r="E281" s="240" t="s">
        <v>106</v>
      </c>
      <c r="F281" s="240" t="s">
        <v>106</v>
      </c>
      <c r="G281" s="485" t="s">
        <v>1203</v>
      </c>
      <c r="H281" s="240" t="s">
        <v>106</v>
      </c>
      <c r="I281" s="240" t="s">
        <v>106</v>
      </c>
      <c r="J281" s="485" t="s">
        <v>1203</v>
      </c>
    </row>
    <row r="282" spans="1:10" ht="12.75">
      <c r="A282" s="228" t="s">
        <v>817</v>
      </c>
      <c r="B282" s="245">
        <v>839</v>
      </c>
      <c r="C282" s="221"/>
      <c r="D282" s="146" t="s">
        <v>193</v>
      </c>
      <c r="E282" s="240" t="s">
        <v>106</v>
      </c>
      <c r="F282" s="240" t="s">
        <v>106</v>
      </c>
      <c r="G282" s="485" t="s">
        <v>1203</v>
      </c>
      <c r="H282" s="240" t="s">
        <v>106</v>
      </c>
      <c r="I282" s="240" t="s">
        <v>106</v>
      </c>
      <c r="J282" s="485" t="s">
        <v>1203</v>
      </c>
    </row>
    <row r="283" spans="1:10" ht="12.75">
      <c r="A283" s="228" t="s">
        <v>818</v>
      </c>
      <c r="B283" s="245">
        <v>891</v>
      </c>
      <c r="C283" s="221"/>
      <c r="D283" s="146" t="s">
        <v>194</v>
      </c>
      <c r="E283" s="240" t="s">
        <v>106</v>
      </c>
      <c r="F283" s="240" t="s">
        <v>106</v>
      </c>
      <c r="G283" s="485" t="s">
        <v>1203</v>
      </c>
      <c r="H283" s="240" t="s">
        <v>106</v>
      </c>
      <c r="I283" s="240" t="s">
        <v>106</v>
      </c>
      <c r="J283" s="485" t="s">
        <v>1203</v>
      </c>
    </row>
    <row r="284" spans="1:10" ht="12.75">
      <c r="A284" s="228" t="s">
        <v>819</v>
      </c>
      <c r="B284" s="245">
        <v>892</v>
      </c>
      <c r="C284" s="221"/>
      <c r="D284" s="146" t="s">
        <v>195</v>
      </c>
      <c r="E284" s="240" t="s">
        <v>106</v>
      </c>
      <c r="F284" s="240" t="s">
        <v>106</v>
      </c>
      <c r="G284" s="485" t="s">
        <v>1203</v>
      </c>
      <c r="H284" s="240" t="s">
        <v>106</v>
      </c>
      <c r="I284" s="240" t="s">
        <v>106</v>
      </c>
      <c r="J284" s="485" t="s">
        <v>1203</v>
      </c>
    </row>
    <row r="285" spans="1:10" s="216" customFormat="1" ht="12.75">
      <c r="A285" s="228" t="s">
        <v>820</v>
      </c>
      <c r="B285" s="245">
        <v>893</v>
      </c>
      <c r="C285" s="221"/>
      <c r="D285" s="146" t="s">
        <v>484</v>
      </c>
      <c r="E285" s="240" t="s">
        <v>106</v>
      </c>
      <c r="F285" s="240" t="s">
        <v>106</v>
      </c>
      <c r="G285" s="485" t="s">
        <v>1203</v>
      </c>
      <c r="H285" s="240" t="s">
        <v>106</v>
      </c>
      <c r="I285" s="240" t="s">
        <v>106</v>
      </c>
      <c r="J285" s="485" t="s">
        <v>1203</v>
      </c>
    </row>
    <row r="286" spans="1:10" s="216" customFormat="1" ht="12.75">
      <c r="A286" s="228" t="s">
        <v>821</v>
      </c>
      <c r="B286" s="245">
        <v>894</v>
      </c>
      <c r="C286" s="221"/>
      <c r="D286" s="146" t="s">
        <v>1099</v>
      </c>
      <c r="E286" s="240" t="s">
        <v>106</v>
      </c>
      <c r="F286" s="240" t="s">
        <v>106</v>
      </c>
      <c r="G286" s="485" t="s">
        <v>1203</v>
      </c>
      <c r="H286" s="240" t="s">
        <v>106</v>
      </c>
      <c r="I286" s="240" t="s">
        <v>106</v>
      </c>
      <c r="J286" s="485" t="s">
        <v>1203</v>
      </c>
    </row>
    <row r="287" spans="1:10" s="12" customFormat="1" ht="24" customHeight="1">
      <c r="A287" s="252" t="s">
        <v>684</v>
      </c>
      <c r="B287" s="241" t="s">
        <v>684</v>
      </c>
      <c r="C287" s="54" t="s">
        <v>1100</v>
      </c>
      <c r="D287" s="38"/>
      <c r="E287" s="101" t="s">
        <v>106</v>
      </c>
      <c r="F287" s="101" t="s">
        <v>106</v>
      </c>
      <c r="G287" s="484" t="s">
        <v>1203</v>
      </c>
      <c r="H287" s="101" t="s">
        <v>106</v>
      </c>
      <c r="I287" s="101" t="s">
        <v>106</v>
      </c>
      <c r="J287" s="484" t="s">
        <v>1203</v>
      </c>
    </row>
    <row r="288" spans="1:10" s="12" customFormat="1" ht="24" customHeight="1">
      <c r="A288" s="228" t="s">
        <v>822</v>
      </c>
      <c r="B288" s="245">
        <v>950</v>
      </c>
      <c r="C288" s="221"/>
      <c r="D288" s="146" t="s">
        <v>196</v>
      </c>
      <c r="E288" s="240" t="s">
        <v>106</v>
      </c>
      <c r="F288" s="240" t="s">
        <v>106</v>
      </c>
      <c r="G288" s="485" t="s">
        <v>1203</v>
      </c>
      <c r="H288" s="240" t="s">
        <v>106</v>
      </c>
      <c r="I288" s="240" t="s">
        <v>106</v>
      </c>
      <c r="J288" s="485" t="s">
        <v>1203</v>
      </c>
    </row>
    <row r="289" spans="1:10" s="12" customFormat="1" ht="12.75" customHeight="1">
      <c r="A289" s="228" t="s">
        <v>1101</v>
      </c>
      <c r="B289" s="245">
        <v>953</v>
      </c>
      <c r="C289" s="221"/>
      <c r="D289" s="146" t="s">
        <v>1102</v>
      </c>
      <c r="E289" s="240" t="s">
        <v>106</v>
      </c>
      <c r="F289" s="240" t="s">
        <v>106</v>
      </c>
      <c r="G289" s="485" t="s">
        <v>1203</v>
      </c>
      <c r="H289" s="240" t="s">
        <v>106</v>
      </c>
      <c r="I289" s="240" t="s">
        <v>106</v>
      </c>
      <c r="J289" s="485" t="s">
        <v>1203</v>
      </c>
    </row>
    <row r="290" spans="1:10" s="12" customFormat="1" ht="12.75" customHeight="1">
      <c r="A290" s="228" t="s">
        <v>971</v>
      </c>
      <c r="B290" s="245">
        <v>958</v>
      </c>
      <c r="C290" s="221"/>
      <c r="D290" s="146" t="s">
        <v>1051</v>
      </c>
      <c r="E290" s="240" t="s">
        <v>106</v>
      </c>
      <c r="F290" s="240" t="s">
        <v>106</v>
      </c>
      <c r="G290" s="485" t="s">
        <v>1203</v>
      </c>
      <c r="H290" s="240" t="s">
        <v>106</v>
      </c>
      <c r="I290" s="240" t="s">
        <v>106</v>
      </c>
      <c r="J290" s="485" t="s">
        <v>1203</v>
      </c>
    </row>
    <row r="291" spans="1:10" s="12" customFormat="1" ht="30" customHeight="1">
      <c r="A291" s="97"/>
      <c r="B291" s="245"/>
      <c r="C291" s="97" t="s">
        <v>1103</v>
      </c>
      <c r="D291" s="38"/>
      <c r="E291" s="101">
        <v>971306175</v>
      </c>
      <c r="F291" s="101">
        <v>2280639773</v>
      </c>
      <c r="G291" s="484">
        <v>5.55491501387242</v>
      </c>
      <c r="H291" s="101">
        <v>1998407785</v>
      </c>
      <c r="I291" s="101">
        <v>4550632263</v>
      </c>
      <c r="J291" s="484">
        <v>4.87868635767704</v>
      </c>
    </row>
    <row r="292" spans="1:11" ht="12.75">
      <c r="A292" s="228"/>
      <c r="B292" s="253"/>
      <c r="C292" s="228"/>
      <c r="E292" s="240"/>
      <c r="F292" s="240"/>
      <c r="G292" s="229"/>
      <c r="H292" s="240"/>
      <c r="I292" s="240"/>
      <c r="J292" s="229"/>
      <c r="K292" s="99"/>
    </row>
    <row r="293" spans="7:11" ht="12.75">
      <c r="G293" s="240"/>
      <c r="H293" s="240"/>
      <c r="I293" s="229"/>
      <c r="J293" s="240"/>
      <c r="K293" s="99"/>
    </row>
    <row r="294" spans="7:11" ht="12.75">
      <c r="G294" s="240"/>
      <c r="H294" s="240"/>
      <c r="I294" s="229"/>
      <c r="J294" s="240"/>
      <c r="K294" s="99"/>
    </row>
    <row r="295" spans="7:11" ht="12.75">
      <c r="G295" s="240"/>
      <c r="H295" s="240"/>
      <c r="I295" s="229"/>
      <c r="J295" s="240"/>
      <c r="K295" s="99"/>
    </row>
    <row r="296" spans="7:11" ht="12.75">
      <c r="G296" s="240"/>
      <c r="H296" s="240"/>
      <c r="I296" s="229"/>
      <c r="J296" s="240"/>
      <c r="K296" s="99"/>
    </row>
    <row r="297" spans="7:11" ht="12.75">
      <c r="G297" s="240"/>
      <c r="H297" s="240"/>
      <c r="I297" s="229"/>
      <c r="J297" s="240"/>
      <c r="K297" s="99"/>
    </row>
    <row r="298" spans="7:11" ht="12.75">
      <c r="G298" s="240"/>
      <c r="H298" s="240"/>
      <c r="I298" s="229"/>
      <c r="J298" s="240"/>
      <c r="K298" s="99"/>
    </row>
    <row r="299" spans="7:11" ht="12.75">
      <c r="G299" s="240"/>
      <c r="H299" s="240"/>
      <c r="I299" s="229"/>
      <c r="J299" s="240"/>
      <c r="K299" s="99"/>
    </row>
    <row r="300" spans="7:11" ht="12.75">
      <c r="G300" s="240"/>
      <c r="H300" s="240"/>
      <c r="I300" s="229"/>
      <c r="J300" s="240"/>
      <c r="K300" s="99"/>
    </row>
    <row r="301" spans="7:11" ht="12.75">
      <c r="G301" s="240"/>
      <c r="H301" s="240"/>
      <c r="I301" s="229"/>
      <c r="J301" s="240"/>
      <c r="K301" s="99"/>
    </row>
    <row r="302" spans="7:11" ht="12.75">
      <c r="G302" s="240"/>
      <c r="H302" s="240"/>
      <c r="I302" s="229"/>
      <c r="J302" s="240"/>
      <c r="K302" s="99"/>
    </row>
    <row r="303" spans="7:11" ht="12.75">
      <c r="G303" s="240"/>
      <c r="H303" s="240"/>
      <c r="I303" s="229"/>
      <c r="J303" s="240"/>
      <c r="K303" s="99"/>
    </row>
    <row r="304" spans="7:11" ht="12.75">
      <c r="G304" s="240"/>
      <c r="H304" s="240"/>
      <c r="I304" s="229"/>
      <c r="J304" s="240"/>
      <c r="K304" s="99"/>
    </row>
    <row r="305" spans="7:11" ht="12.75">
      <c r="G305" s="240"/>
      <c r="H305" s="240"/>
      <c r="I305" s="229"/>
      <c r="J305" s="240"/>
      <c r="K305" s="99"/>
    </row>
    <row r="306" spans="7:11" ht="12.75">
      <c r="G306" s="240"/>
      <c r="H306" s="240"/>
      <c r="I306" s="229"/>
      <c r="J306" s="240"/>
      <c r="K306" s="99"/>
    </row>
    <row r="307" spans="7:11" ht="12.75">
      <c r="G307" s="240"/>
      <c r="H307" s="240"/>
      <c r="I307" s="229"/>
      <c r="J307" s="240"/>
      <c r="K307" s="99"/>
    </row>
    <row r="308" spans="7:11" ht="12.75">
      <c r="G308" s="240"/>
      <c r="H308" s="240"/>
      <c r="I308" s="229"/>
      <c r="J308" s="240"/>
      <c r="K308" s="99"/>
    </row>
    <row r="309" spans="7:11" ht="12.75">
      <c r="G309" s="240"/>
      <c r="H309" s="240"/>
      <c r="I309" s="229"/>
      <c r="J309" s="240"/>
      <c r="K309" s="99"/>
    </row>
    <row r="310" spans="7:11" ht="12.75">
      <c r="G310" s="240"/>
      <c r="H310" s="240"/>
      <c r="I310" s="229"/>
      <c r="J310" s="240"/>
      <c r="K310" s="99"/>
    </row>
    <row r="311" spans="7:11" ht="12.75">
      <c r="G311" s="240"/>
      <c r="H311" s="240"/>
      <c r="I311" s="229"/>
      <c r="J311" s="240"/>
      <c r="K311" s="99"/>
    </row>
    <row r="312" spans="7:11" ht="12.75">
      <c r="G312" s="240"/>
      <c r="H312" s="240"/>
      <c r="I312" s="229"/>
      <c r="J312" s="240"/>
      <c r="K312" s="99"/>
    </row>
    <row r="313" spans="7:11" ht="12.75">
      <c r="G313" s="240"/>
      <c r="H313" s="240"/>
      <c r="I313" s="229"/>
      <c r="J313" s="240"/>
      <c r="K313" s="99"/>
    </row>
    <row r="314" spans="7:11" ht="12.75">
      <c r="G314" s="240"/>
      <c r="H314" s="240"/>
      <c r="I314" s="229"/>
      <c r="J314" s="240"/>
      <c r="K314" s="99"/>
    </row>
    <row r="315" spans="7:11" ht="12.75">
      <c r="G315" s="240"/>
      <c r="H315" s="240"/>
      <c r="I315" s="229"/>
      <c r="J315" s="240"/>
      <c r="K315" s="99"/>
    </row>
    <row r="316" spans="7:11" ht="12.75">
      <c r="G316" s="240"/>
      <c r="H316" s="240"/>
      <c r="I316" s="229"/>
      <c r="J316" s="240"/>
      <c r="K316" s="99"/>
    </row>
    <row r="317" spans="7:11" ht="12.75">
      <c r="G317" s="240"/>
      <c r="H317" s="240"/>
      <c r="I317" s="229"/>
      <c r="J317" s="240"/>
      <c r="K317" s="99"/>
    </row>
    <row r="318" spans="7:11" ht="12.75">
      <c r="G318" s="240"/>
      <c r="H318" s="240"/>
      <c r="I318" s="229"/>
      <c r="J318" s="240"/>
      <c r="K318" s="99"/>
    </row>
    <row r="319" spans="7:11" ht="12.75">
      <c r="G319" s="240"/>
      <c r="H319" s="240"/>
      <c r="I319" s="229"/>
      <c r="J319" s="240"/>
      <c r="K319" s="99"/>
    </row>
    <row r="320" spans="7:11" ht="12.75">
      <c r="G320" s="240"/>
      <c r="H320" s="240"/>
      <c r="I320" s="229"/>
      <c r="J320" s="240"/>
      <c r="K320" s="99"/>
    </row>
    <row r="321" spans="7:11" ht="12.75">
      <c r="G321" s="240"/>
      <c r="H321" s="240"/>
      <c r="I321" s="229"/>
      <c r="J321" s="240"/>
      <c r="K321" s="99"/>
    </row>
    <row r="322" spans="7:11" ht="12.75">
      <c r="G322" s="240"/>
      <c r="H322" s="240"/>
      <c r="I322" s="229"/>
      <c r="J322" s="240"/>
      <c r="K322" s="99"/>
    </row>
    <row r="323" spans="7:11" ht="12.75">
      <c r="G323" s="240"/>
      <c r="H323" s="240"/>
      <c r="I323" s="229"/>
      <c r="J323" s="240"/>
      <c r="K323" s="99"/>
    </row>
    <row r="324" spans="7:11" ht="12.75">
      <c r="G324" s="240"/>
      <c r="H324" s="240"/>
      <c r="I324" s="229"/>
      <c r="J324" s="240"/>
      <c r="K324" s="99"/>
    </row>
    <row r="325" spans="7:11" ht="12.75">
      <c r="G325" s="240"/>
      <c r="H325" s="240"/>
      <c r="I325" s="229"/>
      <c r="J325" s="240"/>
      <c r="K325" s="99"/>
    </row>
    <row r="326" spans="7:11" ht="12.75">
      <c r="G326" s="240"/>
      <c r="H326" s="240"/>
      <c r="I326" s="229"/>
      <c r="J326" s="240"/>
      <c r="K326" s="99"/>
    </row>
    <row r="327" spans="7:11" ht="12.75">
      <c r="G327" s="240"/>
      <c r="H327" s="240"/>
      <c r="I327" s="229"/>
      <c r="J327" s="240"/>
      <c r="K327" s="99"/>
    </row>
    <row r="328" spans="7:11" ht="12.75">
      <c r="G328" s="240"/>
      <c r="H328" s="240"/>
      <c r="I328" s="229"/>
      <c r="J328" s="240"/>
      <c r="K328" s="99"/>
    </row>
    <row r="329" spans="7:11" ht="12.75">
      <c r="G329" s="240"/>
      <c r="H329" s="240"/>
      <c r="I329" s="229"/>
      <c r="J329" s="240"/>
      <c r="K329" s="99"/>
    </row>
    <row r="330" spans="7:11" ht="12.75">
      <c r="G330" s="240"/>
      <c r="H330" s="240"/>
      <c r="I330" s="229"/>
      <c r="J330" s="240"/>
      <c r="K330" s="99"/>
    </row>
    <row r="331" spans="7:11" ht="12.75">
      <c r="G331" s="240"/>
      <c r="H331" s="240"/>
      <c r="I331" s="229"/>
      <c r="J331" s="240"/>
      <c r="K331" s="99"/>
    </row>
    <row r="332" spans="7:11" ht="12.75">
      <c r="G332" s="240"/>
      <c r="H332" s="240"/>
      <c r="I332" s="229"/>
      <c r="J332" s="240"/>
      <c r="K332" s="99"/>
    </row>
    <row r="333" spans="7:11" ht="12.75">
      <c r="G333" s="240"/>
      <c r="H333" s="240"/>
      <c r="I333" s="229"/>
      <c r="J333" s="240"/>
      <c r="K333" s="99"/>
    </row>
    <row r="334" spans="7:11" ht="12.75">
      <c r="G334" s="240"/>
      <c r="H334" s="240"/>
      <c r="I334" s="229"/>
      <c r="J334" s="240"/>
      <c r="K334" s="99"/>
    </row>
    <row r="335" spans="7:11" ht="12.75">
      <c r="G335" s="240"/>
      <c r="H335" s="240"/>
      <c r="I335" s="229"/>
      <c r="J335" s="240"/>
      <c r="K335" s="99"/>
    </row>
    <row r="336" spans="7:11" ht="12.75">
      <c r="G336" s="240"/>
      <c r="H336" s="240"/>
      <c r="I336" s="229"/>
      <c r="J336" s="240"/>
      <c r="K336" s="99"/>
    </row>
    <row r="337" spans="7:11" ht="12.75">
      <c r="G337" s="240"/>
      <c r="H337" s="240"/>
      <c r="I337" s="229"/>
      <c r="J337" s="240"/>
      <c r="K337" s="99"/>
    </row>
    <row r="338" spans="7:11" ht="12.75">
      <c r="G338" s="240"/>
      <c r="H338" s="240"/>
      <c r="I338" s="229"/>
      <c r="J338" s="240"/>
      <c r="K338" s="99"/>
    </row>
    <row r="339" spans="7:11" ht="12.75">
      <c r="G339" s="240"/>
      <c r="H339" s="240"/>
      <c r="I339" s="229"/>
      <c r="J339" s="240"/>
      <c r="K339" s="99"/>
    </row>
    <row r="340" ht="12.75">
      <c r="K340" s="99"/>
    </row>
    <row r="341" ht="12.75">
      <c r="K341" s="99"/>
    </row>
    <row r="342" ht="12.75">
      <c r="K342" s="99"/>
    </row>
    <row r="343" ht="12.75">
      <c r="K343" s="99"/>
    </row>
    <row r="344" ht="12.75">
      <c r="K344" s="99"/>
    </row>
    <row r="345" ht="12.75">
      <c r="K345" s="99"/>
    </row>
    <row r="346" ht="12.75">
      <c r="K346" s="99"/>
    </row>
    <row r="347" ht="12.75">
      <c r="K347" s="99"/>
    </row>
    <row r="348" ht="12.75">
      <c r="K348" s="99"/>
    </row>
    <row r="349" ht="12.75">
      <c r="K349" s="99"/>
    </row>
  </sheetData>
  <sheetProtection/>
  <mergeCells count="53">
    <mergeCell ref="H228:H231"/>
    <mergeCell ref="I228:I231"/>
    <mergeCell ref="J228:J231"/>
    <mergeCell ref="C253:D253"/>
    <mergeCell ref="A224:J224"/>
    <mergeCell ref="A226:B231"/>
    <mergeCell ref="C226:D231"/>
    <mergeCell ref="E226:G226"/>
    <mergeCell ref="H226:J226"/>
    <mergeCell ref="F227:G227"/>
    <mergeCell ref="I227:J227"/>
    <mergeCell ref="E228:E231"/>
    <mergeCell ref="F228:F231"/>
    <mergeCell ref="G228:G231"/>
    <mergeCell ref="I79:I82"/>
    <mergeCell ref="J79:J82"/>
    <mergeCell ref="A149:J149"/>
    <mergeCell ref="A151:B156"/>
    <mergeCell ref="C151:D156"/>
    <mergeCell ref="E151:G151"/>
    <mergeCell ref="E153:E156"/>
    <mergeCell ref="A1:J1"/>
    <mergeCell ref="A75:J75"/>
    <mergeCell ref="A77:B82"/>
    <mergeCell ref="C77:D82"/>
    <mergeCell ref="E77:G77"/>
    <mergeCell ref="H77:J77"/>
    <mergeCell ref="F78:G78"/>
    <mergeCell ref="I78:J78"/>
    <mergeCell ref="E79:E82"/>
    <mergeCell ref="F79:F82"/>
    <mergeCell ref="F153:F156"/>
    <mergeCell ref="G153:G156"/>
    <mergeCell ref="J153:J156"/>
    <mergeCell ref="H151:J151"/>
    <mergeCell ref="F152:G152"/>
    <mergeCell ref="I152:J152"/>
    <mergeCell ref="H5:H8"/>
    <mergeCell ref="J5:J8"/>
    <mergeCell ref="E3:G3"/>
    <mergeCell ref="H3:J3"/>
    <mergeCell ref="F4:G4"/>
    <mergeCell ref="I4:J4"/>
    <mergeCell ref="A3:B8"/>
    <mergeCell ref="C3:D8"/>
    <mergeCell ref="I5:I8"/>
    <mergeCell ref="G79:G82"/>
    <mergeCell ref="H79:H82"/>
    <mergeCell ref="H153:H156"/>
    <mergeCell ref="I153:I156"/>
    <mergeCell ref="G5:G8"/>
    <mergeCell ref="E5:E8"/>
    <mergeCell ref="F5:F8"/>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4"/>
  <sheetViews>
    <sheetView zoomScaleSheetLayoutView="100"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5" customFormat="1" ht="21" customHeight="1">
      <c r="A1" s="415" t="s">
        <v>1217</v>
      </c>
      <c r="B1" s="415"/>
      <c r="C1" s="416"/>
      <c r="D1" s="415"/>
      <c r="E1" s="415"/>
      <c r="F1" s="415"/>
      <c r="G1" s="415"/>
      <c r="H1" s="415"/>
      <c r="I1" s="415"/>
      <c r="J1" s="415"/>
      <c r="K1" s="415"/>
      <c r="L1" s="415"/>
      <c r="M1" s="415"/>
      <c r="N1" s="256"/>
      <c r="O1" s="256"/>
      <c r="P1" s="256"/>
      <c r="Q1" s="256"/>
      <c r="R1" s="256"/>
    </row>
    <row r="2" spans="1:18" ht="12.75">
      <c r="A2" s="417"/>
      <c r="B2" s="417"/>
      <c r="C2" s="417"/>
      <c r="D2" s="417"/>
      <c r="E2" s="417"/>
      <c r="F2" s="417"/>
      <c r="G2" s="417"/>
      <c r="H2" s="417"/>
      <c r="I2" s="417"/>
      <c r="J2" s="417"/>
      <c r="K2" s="417"/>
      <c r="L2" s="417"/>
      <c r="M2" s="417"/>
      <c r="N2" s="227"/>
      <c r="O2" s="227"/>
      <c r="P2" s="227"/>
      <c r="Q2" s="227"/>
      <c r="R2" s="227"/>
    </row>
    <row r="3" spans="1:18" s="15" customFormat="1" ht="17.25" customHeight="1">
      <c r="A3" s="674" t="s">
        <v>1105</v>
      </c>
      <c r="B3" s="688" t="s">
        <v>983</v>
      </c>
      <c r="C3" s="683" t="s">
        <v>824</v>
      </c>
      <c r="D3" s="683"/>
      <c r="E3" s="684"/>
      <c r="F3" s="683"/>
      <c r="G3" s="683"/>
      <c r="H3" s="683" t="s">
        <v>197</v>
      </c>
      <c r="I3" s="683"/>
      <c r="J3" s="683"/>
      <c r="K3" s="683"/>
      <c r="L3" s="683"/>
      <c r="M3" s="685"/>
      <c r="N3" s="258"/>
      <c r="O3" s="258"/>
      <c r="P3" s="258"/>
      <c r="Q3" s="258"/>
      <c r="R3" s="258"/>
    </row>
    <row r="4" spans="1:18" s="15" customFormat="1" ht="16.5" customHeight="1">
      <c r="A4" s="675"/>
      <c r="B4" s="689"/>
      <c r="C4" s="677" t="s">
        <v>470</v>
      </c>
      <c r="D4" s="679" t="s">
        <v>981</v>
      </c>
      <c r="E4" s="678" t="s">
        <v>825</v>
      </c>
      <c r="F4" s="678"/>
      <c r="G4" s="679" t="s">
        <v>982</v>
      </c>
      <c r="H4" s="677" t="s">
        <v>470</v>
      </c>
      <c r="I4" s="677" t="s">
        <v>1028</v>
      </c>
      <c r="J4" s="677" t="s">
        <v>1027</v>
      </c>
      <c r="K4" s="678" t="s">
        <v>200</v>
      </c>
      <c r="L4" s="678"/>
      <c r="M4" s="623"/>
      <c r="N4" s="258"/>
      <c r="O4" s="258"/>
      <c r="P4" s="258"/>
      <c r="Q4" s="258"/>
      <c r="R4" s="258"/>
    </row>
    <row r="5" spans="1:18" s="15" customFormat="1" ht="16.5" customHeight="1">
      <c r="A5" s="675"/>
      <c r="B5" s="689"/>
      <c r="C5" s="677"/>
      <c r="D5" s="677"/>
      <c r="E5" s="418" t="s">
        <v>826</v>
      </c>
      <c r="F5" s="418" t="s">
        <v>827</v>
      </c>
      <c r="G5" s="677"/>
      <c r="H5" s="677"/>
      <c r="I5" s="677"/>
      <c r="J5" s="677"/>
      <c r="K5" s="677" t="s">
        <v>470</v>
      </c>
      <c r="L5" s="679" t="s">
        <v>979</v>
      </c>
      <c r="M5" s="686" t="s">
        <v>980</v>
      </c>
      <c r="N5" s="258"/>
      <c r="O5" s="258"/>
      <c r="P5" s="258"/>
      <c r="Q5" s="258"/>
      <c r="R5" s="258"/>
    </row>
    <row r="6" spans="1:18" s="15" customFormat="1" ht="23.25" customHeight="1">
      <c r="A6" s="675"/>
      <c r="B6" s="689"/>
      <c r="C6" s="677"/>
      <c r="D6" s="677"/>
      <c r="E6" s="678" t="s">
        <v>828</v>
      </c>
      <c r="F6" s="678"/>
      <c r="G6" s="677"/>
      <c r="H6" s="677"/>
      <c r="I6" s="677"/>
      <c r="J6" s="677"/>
      <c r="K6" s="677"/>
      <c r="L6" s="677"/>
      <c r="M6" s="687"/>
      <c r="N6" s="258"/>
      <c r="O6" s="258"/>
      <c r="P6" s="258"/>
      <c r="Q6" s="258"/>
      <c r="R6" s="258"/>
    </row>
    <row r="7" spans="1:18" s="15" customFormat="1" ht="16.5" customHeight="1">
      <c r="A7" s="676"/>
      <c r="B7" s="680" t="s">
        <v>829</v>
      </c>
      <c r="C7" s="681"/>
      <c r="D7" s="681"/>
      <c r="E7" s="681"/>
      <c r="F7" s="681"/>
      <c r="G7" s="681"/>
      <c r="H7" s="681"/>
      <c r="I7" s="681"/>
      <c r="J7" s="681"/>
      <c r="K7" s="681"/>
      <c r="L7" s="681"/>
      <c r="M7" s="682"/>
      <c r="N7" s="258"/>
      <c r="O7" s="258"/>
      <c r="P7" s="258"/>
      <c r="Q7" s="258"/>
      <c r="R7" s="258"/>
    </row>
    <row r="8" spans="1:18" s="15" customFormat="1" ht="16.5" customHeight="1">
      <c r="A8" s="419"/>
      <c r="B8" s="420"/>
      <c r="C8" s="420"/>
      <c r="D8" s="420"/>
      <c r="E8" s="420"/>
      <c r="F8" s="420"/>
      <c r="G8" s="420"/>
      <c r="H8" s="420"/>
      <c r="I8" s="420"/>
      <c r="J8" s="420"/>
      <c r="K8" s="420"/>
      <c r="L8" s="420"/>
      <c r="M8" s="420"/>
      <c r="N8" s="258"/>
      <c r="O8" s="258"/>
      <c r="P8" s="258"/>
      <c r="Q8" s="258"/>
      <c r="R8" s="258"/>
    </row>
    <row r="9" spans="1:18" s="12" customFormat="1" ht="33" customHeight="1">
      <c r="A9" s="421" t="s">
        <v>1204</v>
      </c>
      <c r="B9" s="422">
        <v>12114.163776</v>
      </c>
      <c r="C9" s="422">
        <v>834.028026</v>
      </c>
      <c r="D9" s="422">
        <v>12.938206</v>
      </c>
      <c r="E9" s="422">
        <v>228.971014</v>
      </c>
      <c r="F9" s="422">
        <v>535.85212</v>
      </c>
      <c r="G9" s="422">
        <v>56.266686</v>
      </c>
      <c r="H9" s="422">
        <v>11026.197038</v>
      </c>
      <c r="I9" s="422">
        <v>101.278662</v>
      </c>
      <c r="J9" s="422">
        <v>560.894787</v>
      </c>
      <c r="K9" s="422">
        <v>10364.023589</v>
      </c>
      <c r="L9" s="422">
        <v>1014.322748</v>
      </c>
      <c r="M9" s="422">
        <v>9349.700841</v>
      </c>
      <c r="N9" s="260"/>
      <c r="O9" s="260"/>
      <c r="P9" s="260"/>
      <c r="Q9" s="260"/>
      <c r="R9" s="260"/>
    </row>
    <row r="10" spans="1:18" ht="21" customHeight="1">
      <c r="A10" s="423" t="s">
        <v>1205</v>
      </c>
      <c r="B10" s="261">
        <v>972.597854</v>
      </c>
      <c r="C10" s="261">
        <v>67.101232</v>
      </c>
      <c r="D10" s="261">
        <v>1.413863</v>
      </c>
      <c r="E10" s="261">
        <v>20.781912</v>
      </c>
      <c r="F10" s="261">
        <v>40.439696</v>
      </c>
      <c r="G10" s="261">
        <v>4.465761</v>
      </c>
      <c r="H10" s="261">
        <v>890.271752</v>
      </c>
      <c r="I10" s="261">
        <v>8.933774</v>
      </c>
      <c r="J10" s="261">
        <v>47.228206</v>
      </c>
      <c r="K10" s="261">
        <v>834.109772</v>
      </c>
      <c r="L10" s="261">
        <v>89.160239</v>
      </c>
      <c r="M10" s="261">
        <v>744.949533</v>
      </c>
      <c r="N10" s="227"/>
      <c r="O10" s="227"/>
      <c r="P10" s="227"/>
      <c r="Q10" s="227"/>
      <c r="R10" s="227"/>
    </row>
    <row r="11" spans="1:18" ht="21" customHeight="1">
      <c r="A11" s="423" t="s">
        <v>1206</v>
      </c>
      <c r="B11" s="261">
        <v>948.788602</v>
      </c>
      <c r="C11" s="261">
        <v>67.057744</v>
      </c>
      <c r="D11" s="261">
        <v>1.024028</v>
      </c>
      <c r="E11" s="261">
        <v>17.174833</v>
      </c>
      <c r="F11" s="261">
        <v>43.660349</v>
      </c>
      <c r="G11" s="261">
        <v>5.198534</v>
      </c>
      <c r="H11" s="261">
        <v>860.913894</v>
      </c>
      <c r="I11" s="261">
        <v>5.210593</v>
      </c>
      <c r="J11" s="261">
        <v>45.166203</v>
      </c>
      <c r="K11" s="261">
        <v>810.537098</v>
      </c>
      <c r="L11" s="261">
        <v>80.606469</v>
      </c>
      <c r="M11" s="261">
        <v>729.930629</v>
      </c>
      <c r="N11" s="227"/>
      <c r="O11" s="227"/>
      <c r="P11" s="227"/>
      <c r="Q11" s="227"/>
      <c r="R11" s="227"/>
    </row>
    <row r="12" spans="1:18" ht="21" customHeight="1">
      <c r="A12" s="423" t="s">
        <v>997</v>
      </c>
      <c r="B12" s="261">
        <v>1012.711189</v>
      </c>
      <c r="C12" s="261">
        <v>69.312998</v>
      </c>
      <c r="D12" s="261">
        <v>0.902868</v>
      </c>
      <c r="E12" s="261">
        <v>19.465672</v>
      </c>
      <c r="F12" s="261">
        <v>44.776458</v>
      </c>
      <c r="G12" s="261">
        <v>4.168</v>
      </c>
      <c r="H12" s="261">
        <v>925.175093</v>
      </c>
      <c r="I12" s="261">
        <v>8.509705</v>
      </c>
      <c r="J12" s="261">
        <v>45.569131</v>
      </c>
      <c r="K12" s="261">
        <v>871.096257</v>
      </c>
      <c r="L12" s="261">
        <v>89.401267</v>
      </c>
      <c r="M12" s="261">
        <v>781.69499</v>
      </c>
      <c r="N12" s="227"/>
      <c r="O12" s="227"/>
      <c r="P12" s="227"/>
      <c r="Q12" s="227"/>
      <c r="R12" s="227"/>
    </row>
    <row r="13" spans="1:18" ht="21" customHeight="1">
      <c r="A13" s="423" t="s">
        <v>998</v>
      </c>
      <c r="B13" s="261">
        <v>1039.513473</v>
      </c>
      <c r="C13" s="261">
        <v>71.814921</v>
      </c>
      <c r="D13" s="261">
        <v>1.771468</v>
      </c>
      <c r="E13" s="261">
        <v>18.775429</v>
      </c>
      <c r="F13" s="261">
        <v>45.730929</v>
      </c>
      <c r="G13" s="261">
        <v>5.537095</v>
      </c>
      <c r="H13" s="261">
        <v>952.48099</v>
      </c>
      <c r="I13" s="261">
        <v>6.990506</v>
      </c>
      <c r="J13" s="261">
        <v>48.765435</v>
      </c>
      <c r="K13" s="261">
        <v>896.725049</v>
      </c>
      <c r="L13" s="261">
        <v>86.694619</v>
      </c>
      <c r="M13" s="261">
        <v>810.03043</v>
      </c>
      <c r="N13" s="227"/>
      <c r="O13" s="227"/>
      <c r="P13" s="227"/>
      <c r="Q13" s="227"/>
      <c r="R13" s="227"/>
    </row>
    <row r="14" spans="1:18" ht="21" customHeight="1">
      <c r="A14" s="423" t="s">
        <v>999</v>
      </c>
      <c r="B14" s="261">
        <v>1035.992629</v>
      </c>
      <c r="C14" s="261">
        <v>60.99623</v>
      </c>
      <c r="D14" s="261">
        <v>1.086289</v>
      </c>
      <c r="E14" s="261">
        <v>15.730051</v>
      </c>
      <c r="F14" s="261">
        <v>40.516441</v>
      </c>
      <c r="G14" s="261">
        <v>3.663449</v>
      </c>
      <c r="H14" s="261">
        <v>957.020131</v>
      </c>
      <c r="I14" s="261">
        <v>7.88667</v>
      </c>
      <c r="J14" s="261">
        <v>48.858036</v>
      </c>
      <c r="K14" s="261">
        <v>900.275425</v>
      </c>
      <c r="L14" s="261">
        <v>96.508611</v>
      </c>
      <c r="M14" s="261">
        <v>803.766814</v>
      </c>
      <c r="N14" s="227"/>
      <c r="O14" s="227"/>
      <c r="P14" s="227"/>
      <c r="Q14" s="227"/>
      <c r="R14" s="227"/>
    </row>
    <row r="15" spans="1:18" ht="21" customHeight="1">
      <c r="A15" s="423" t="s">
        <v>1000</v>
      </c>
      <c r="B15" s="261">
        <v>1102.482919</v>
      </c>
      <c r="C15" s="261">
        <v>67.852215</v>
      </c>
      <c r="D15" s="261">
        <v>1.091262</v>
      </c>
      <c r="E15" s="261">
        <v>18.938081</v>
      </c>
      <c r="F15" s="261">
        <v>41.084798</v>
      </c>
      <c r="G15" s="261">
        <v>6.738074</v>
      </c>
      <c r="H15" s="261">
        <v>1012.216285</v>
      </c>
      <c r="I15" s="261">
        <v>8.748177</v>
      </c>
      <c r="J15" s="261">
        <v>45.129823</v>
      </c>
      <c r="K15" s="261">
        <v>958.338285</v>
      </c>
      <c r="L15" s="261">
        <v>87.020077</v>
      </c>
      <c r="M15" s="261">
        <v>871.318208</v>
      </c>
      <c r="N15" s="227"/>
      <c r="O15" s="227"/>
      <c r="P15" s="227"/>
      <c r="Q15" s="227"/>
      <c r="R15" s="227"/>
    </row>
    <row r="16" spans="1:18" ht="21" customHeight="1">
      <c r="A16" s="423" t="s">
        <v>1001</v>
      </c>
      <c r="B16" s="261">
        <v>1029.111543</v>
      </c>
      <c r="C16" s="261">
        <v>66.38953</v>
      </c>
      <c r="D16" s="261">
        <v>1.060935</v>
      </c>
      <c r="E16" s="261">
        <v>21.606641</v>
      </c>
      <c r="F16" s="261">
        <v>38.849541</v>
      </c>
      <c r="G16" s="261">
        <v>4.872413</v>
      </c>
      <c r="H16" s="261">
        <v>942.066122</v>
      </c>
      <c r="I16" s="261">
        <v>9.124989</v>
      </c>
      <c r="J16" s="261">
        <v>54.165787</v>
      </c>
      <c r="K16" s="261">
        <v>878.775346</v>
      </c>
      <c r="L16" s="261">
        <v>83.023272</v>
      </c>
      <c r="M16" s="261">
        <v>795.752074</v>
      </c>
      <c r="N16" s="227"/>
      <c r="O16" s="227"/>
      <c r="P16" s="227"/>
      <c r="Q16" s="227"/>
      <c r="R16" s="227"/>
    </row>
    <row r="17" spans="1:18" ht="21" customHeight="1">
      <c r="A17" s="423" t="s">
        <v>1207</v>
      </c>
      <c r="B17" s="261">
        <v>959.279132</v>
      </c>
      <c r="C17" s="261">
        <v>66.983555</v>
      </c>
      <c r="D17" s="261">
        <v>1.061089</v>
      </c>
      <c r="E17" s="261">
        <v>16.702673</v>
      </c>
      <c r="F17" s="261">
        <v>44.765155</v>
      </c>
      <c r="G17" s="261">
        <v>4.454638</v>
      </c>
      <c r="H17" s="261">
        <v>870.389046</v>
      </c>
      <c r="I17" s="261">
        <v>8.236497</v>
      </c>
      <c r="J17" s="261">
        <v>43.882727</v>
      </c>
      <c r="K17" s="261">
        <v>818.269822</v>
      </c>
      <c r="L17" s="261">
        <v>75.163045</v>
      </c>
      <c r="M17" s="261">
        <v>743.106777</v>
      </c>
      <c r="N17" s="227"/>
      <c r="O17" s="227"/>
      <c r="P17" s="227"/>
      <c r="Q17" s="227"/>
      <c r="R17" s="227"/>
    </row>
    <row r="18" spans="1:18" ht="21" customHeight="1">
      <c r="A18" s="423" t="s">
        <v>1208</v>
      </c>
      <c r="B18" s="261">
        <v>993.989889</v>
      </c>
      <c r="C18" s="261">
        <v>75.929152</v>
      </c>
      <c r="D18" s="261">
        <v>0.787685</v>
      </c>
      <c r="E18" s="261">
        <v>22.491808</v>
      </c>
      <c r="F18" s="261">
        <v>47.610798</v>
      </c>
      <c r="G18" s="261">
        <v>5.038861</v>
      </c>
      <c r="H18" s="261">
        <v>893.970914</v>
      </c>
      <c r="I18" s="261">
        <v>9.590255</v>
      </c>
      <c r="J18" s="261">
        <v>47.318827</v>
      </c>
      <c r="K18" s="261">
        <v>837.061832</v>
      </c>
      <c r="L18" s="261">
        <v>88.467643</v>
      </c>
      <c r="M18" s="261">
        <v>748.594189</v>
      </c>
      <c r="N18" s="227"/>
      <c r="O18" s="227"/>
      <c r="P18" s="227"/>
      <c r="Q18" s="227"/>
      <c r="R18" s="227"/>
    </row>
    <row r="19" spans="1:18" ht="21" customHeight="1">
      <c r="A19" s="423" t="s">
        <v>1209</v>
      </c>
      <c r="B19" s="261">
        <v>1052.067127</v>
      </c>
      <c r="C19" s="261">
        <v>82.635106</v>
      </c>
      <c r="D19" s="261">
        <v>1.012214</v>
      </c>
      <c r="E19" s="261">
        <v>19.853082</v>
      </c>
      <c r="F19" s="261">
        <v>58.107655</v>
      </c>
      <c r="G19" s="261">
        <v>3.662155</v>
      </c>
      <c r="H19" s="261">
        <v>945.608934</v>
      </c>
      <c r="I19" s="261">
        <v>10.144104</v>
      </c>
      <c r="J19" s="261">
        <v>47.779105</v>
      </c>
      <c r="K19" s="261">
        <v>887.685725</v>
      </c>
      <c r="L19" s="261">
        <v>75.559532</v>
      </c>
      <c r="M19" s="261">
        <v>812.126193</v>
      </c>
      <c r="N19" s="227"/>
      <c r="O19" s="227"/>
      <c r="P19" s="227"/>
      <c r="Q19" s="227"/>
      <c r="R19" s="227"/>
    </row>
    <row r="20" spans="1:18" ht="21" customHeight="1">
      <c r="A20" s="423" t="s">
        <v>1210</v>
      </c>
      <c r="B20" s="261">
        <v>1081.909205</v>
      </c>
      <c r="C20" s="261">
        <v>73.614482</v>
      </c>
      <c r="D20" s="261">
        <v>1.049178</v>
      </c>
      <c r="E20" s="261">
        <v>20.302193</v>
      </c>
      <c r="F20" s="261">
        <v>47.884703</v>
      </c>
      <c r="G20" s="261">
        <v>4.378408</v>
      </c>
      <c r="H20" s="261">
        <v>981.377489</v>
      </c>
      <c r="I20" s="261">
        <v>10.733293</v>
      </c>
      <c r="J20" s="261">
        <v>48.836203</v>
      </c>
      <c r="K20" s="261">
        <v>921.807993</v>
      </c>
      <c r="L20" s="261">
        <v>92.933574</v>
      </c>
      <c r="M20" s="261">
        <v>828.874419</v>
      </c>
      <c r="N20" s="227"/>
      <c r="O20" s="227"/>
      <c r="P20" s="227"/>
      <c r="Q20" s="227"/>
      <c r="R20" s="227"/>
    </row>
    <row r="21" spans="1:18" ht="21" customHeight="1">
      <c r="A21" s="423" t="s">
        <v>1211</v>
      </c>
      <c r="B21" s="261">
        <v>885.720214</v>
      </c>
      <c r="C21" s="261">
        <v>64.340861</v>
      </c>
      <c r="D21" s="261">
        <v>0.677327</v>
      </c>
      <c r="E21" s="261">
        <v>17.148639</v>
      </c>
      <c r="F21" s="261">
        <v>42.425597</v>
      </c>
      <c r="G21" s="261">
        <v>4.089298</v>
      </c>
      <c r="H21" s="261">
        <v>794.706388</v>
      </c>
      <c r="I21" s="261">
        <v>7.1700990000000004</v>
      </c>
      <c r="J21" s="261">
        <v>38.195304</v>
      </c>
      <c r="K21" s="261">
        <v>749.340985</v>
      </c>
      <c r="L21" s="261">
        <v>69.7844</v>
      </c>
      <c r="M21" s="261">
        <v>679.556585</v>
      </c>
      <c r="N21" s="227"/>
      <c r="O21" s="227"/>
      <c r="P21" s="227"/>
      <c r="Q21" s="227"/>
      <c r="R21" s="227"/>
    </row>
    <row r="22" spans="1:18" s="127" customFormat="1" ht="33" customHeight="1">
      <c r="A22" s="421" t="s">
        <v>1212</v>
      </c>
      <c r="B22" s="422">
        <v>13029.487173</v>
      </c>
      <c r="C22" s="422">
        <v>989.828619</v>
      </c>
      <c r="D22" s="422">
        <v>17.0045</v>
      </c>
      <c r="E22" s="422">
        <v>223.41535</v>
      </c>
      <c r="F22" s="422">
        <v>689.429927</v>
      </c>
      <c r="G22" s="422">
        <v>59.978842</v>
      </c>
      <c r="H22" s="422">
        <v>11675.623294</v>
      </c>
      <c r="I22" s="422">
        <v>110.20001</v>
      </c>
      <c r="J22" s="422">
        <v>587.237483</v>
      </c>
      <c r="K22" s="422">
        <v>10978.185801</v>
      </c>
      <c r="L22" s="422">
        <v>1079.611907</v>
      </c>
      <c r="M22" s="422">
        <v>9898.573894</v>
      </c>
      <c r="N22" s="263"/>
      <c r="O22" s="263"/>
      <c r="P22" s="263"/>
      <c r="Q22" s="263"/>
      <c r="R22" s="263"/>
    </row>
    <row r="23" spans="1:18" ht="21" customHeight="1">
      <c r="A23" s="423" t="s">
        <v>1205</v>
      </c>
      <c r="B23" s="261">
        <v>1048.285238</v>
      </c>
      <c r="C23" s="261">
        <v>80.07126</v>
      </c>
      <c r="D23" s="261">
        <v>0.987155</v>
      </c>
      <c r="E23" s="261">
        <v>20.477613</v>
      </c>
      <c r="F23" s="261">
        <v>55.429172</v>
      </c>
      <c r="G23" s="261">
        <v>3.17732</v>
      </c>
      <c r="H23" s="261">
        <v>940.695752</v>
      </c>
      <c r="I23" s="261">
        <v>8.993331</v>
      </c>
      <c r="J23" s="261">
        <v>50.350663</v>
      </c>
      <c r="K23" s="261">
        <v>881.351758</v>
      </c>
      <c r="L23" s="261">
        <v>98.655725</v>
      </c>
      <c r="M23" s="261">
        <v>782.696033</v>
      </c>
      <c r="N23" s="227"/>
      <c r="O23" s="227"/>
      <c r="P23" s="227"/>
      <c r="Q23" s="227"/>
      <c r="R23" s="227"/>
    </row>
    <row r="24" spans="1:18" ht="21" customHeight="1">
      <c r="A24" s="423" t="s">
        <v>1206</v>
      </c>
      <c r="B24" s="261">
        <v>1014.527096</v>
      </c>
      <c r="C24" s="261">
        <v>79.82653</v>
      </c>
      <c r="D24" s="261">
        <v>1.201247</v>
      </c>
      <c r="E24" s="261">
        <v>18.868544</v>
      </c>
      <c r="F24" s="261">
        <v>53.313991</v>
      </c>
      <c r="G24" s="261">
        <v>6.442748</v>
      </c>
      <c r="H24" s="261">
        <v>908.45571</v>
      </c>
      <c r="I24" s="261">
        <v>9.341626</v>
      </c>
      <c r="J24" s="261">
        <v>52.158419</v>
      </c>
      <c r="K24" s="261">
        <v>846.955665</v>
      </c>
      <c r="L24" s="261">
        <v>86.342043</v>
      </c>
      <c r="M24" s="261">
        <v>760.613622</v>
      </c>
      <c r="N24" s="227"/>
      <c r="O24" s="227"/>
      <c r="P24" s="227"/>
      <c r="Q24" s="227"/>
      <c r="R24" s="227"/>
    </row>
    <row r="25" spans="1:18" ht="21" customHeight="1">
      <c r="A25" s="423" t="s">
        <v>997</v>
      </c>
      <c r="B25" s="261">
        <v>1069.322409</v>
      </c>
      <c r="C25" s="261">
        <v>78.091007</v>
      </c>
      <c r="D25" s="261">
        <v>0.933873</v>
      </c>
      <c r="E25" s="261">
        <v>21.672838</v>
      </c>
      <c r="F25" s="261">
        <v>51.303849</v>
      </c>
      <c r="G25" s="261">
        <v>4.180447</v>
      </c>
      <c r="H25" s="261">
        <v>966.376518</v>
      </c>
      <c r="I25" s="261">
        <v>7.596229</v>
      </c>
      <c r="J25" s="261">
        <v>47.587567</v>
      </c>
      <c r="K25" s="261">
        <v>911.192722</v>
      </c>
      <c r="L25" s="261">
        <v>90.209591</v>
      </c>
      <c r="M25" s="261">
        <v>820.983131</v>
      </c>
      <c r="N25" s="227"/>
      <c r="O25" s="227"/>
      <c r="P25" s="227"/>
      <c r="Q25" s="227"/>
      <c r="R25" s="227"/>
    </row>
    <row r="26" spans="1:18" ht="21" customHeight="1">
      <c r="A26" s="423" t="s">
        <v>998</v>
      </c>
      <c r="B26" s="261">
        <v>1030.675827</v>
      </c>
      <c r="C26" s="261">
        <v>74.784172</v>
      </c>
      <c r="D26" s="261">
        <v>0.765597</v>
      </c>
      <c r="E26" s="261">
        <v>20.28868</v>
      </c>
      <c r="F26" s="261">
        <v>48.865896</v>
      </c>
      <c r="G26" s="261">
        <v>4.863999</v>
      </c>
      <c r="H26" s="261">
        <v>928.153909</v>
      </c>
      <c r="I26" s="261">
        <v>10.468468</v>
      </c>
      <c r="J26" s="261">
        <v>54.684161</v>
      </c>
      <c r="K26" s="261">
        <v>863.00128</v>
      </c>
      <c r="L26" s="261">
        <v>91.90017</v>
      </c>
      <c r="M26" s="261">
        <v>771.10111</v>
      </c>
      <c r="N26" s="227"/>
      <c r="O26" s="227"/>
      <c r="P26" s="227"/>
      <c r="Q26" s="227"/>
      <c r="R26" s="227"/>
    </row>
    <row r="27" spans="1:18" ht="21" customHeight="1">
      <c r="A27" s="423" t="s">
        <v>999</v>
      </c>
      <c r="B27" s="261">
        <v>1076.374799</v>
      </c>
      <c r="C27" s="261">
        <v>76.946955</v>
      </c>
      <c r="D27" s="261">
        <v>2.157284</v>
      </c>
      <c r="E27" s="261">
        <v>17.088048</v>
      </c>
      <c r="F27" s="261">
        <v>52.55732</v>
      </c>
      <c r="G27" s="261">
        <v>5.144303</v>
      </c>
      <c r="H27" s="261">
        <v>968.207706</v>
      </c>
      <c r="I27" s="261">
        <v>7.298878</v>
      </c>
      <c r="J27" s="261">
        <v>48.128108</v>
      </c>
      <c r="K27" s="261">
        <v>912.78072</v>
      </c>
      <c r="L27" s="261">
        <v>91.310818</v>
      </c>
      <c r="M27" s="261">
        <v>821.469902</v>
      </c>
      <c r="N27" s="227"/>
      <c r="O27" s="227"/>
      <c r="P27" s="227"/>
      <c r="Q27" s="227"/>
      <c r="R27" s="227"/>
    </row>
    <row r="28" spans="1:18" ht="21" customHeight="1">
      <c r="A28" s="423" t="s">
        <v>1000</v>
      </c>
      <c r="B28" s="261">
        <v>1189.779662</v>
      </c>
      <c r="C28" s="261">
        <v>68.872883</v>
      </c>
      <c r="D28" s="261">
        <v>1.886764</v>
      </c>
      <c r="E28" s="261">
        <v>18.744591</v>
      </c>
      <c r="F28" s="261">
        <v>44.630727</v>
      </c>
      <c r="G28" s="261">
        <v>3.610801</v>
      </c>
      <c r="H28" s="261">
        <v>1089.054896</v>
      </c>
      <c r="I28" s="261">
        <v>11.036736</v>
      </c>
      <c r="J28" s="261">
        <v>51.059456</v>
      </c>
      <c r="K28" s="261">
        <v>1026.958704</v>
      </c>
      <c r="L28" s="261">
        <v>90.854937</v>
      </c>
      <c r="M28" s="261">
        <v>936.103767</v>
      </c>
      <c r="N28" s="227"/>
      <c r="O28" s="227"/>
      <c r="P28" s="227"/>
      <c r="Q28" s="227"/>
      <c r="R28" s="227"/>
    </row>
    <row r="29" spans="1:18" ht="21" customHeight="1">
      <c r="A29" s="423" t="s">
        <v>1001</v>
      </c>
      <c r="B29" s="261">
        <v>1122.325867</v>
      </c>
      <c r="C29" s="261">
        <v>81.502742</v>
      </c>
      <c r="D29" s="261">
        <v>0.906955</v>
      </c>
      <c r="E29" s="261">
        <v>17.405439</v>
      </c>
      <c r="F29" s="261">
        <v>54.569324</v>
      </c>
      <c r="G29" s="261">
        <v>8.621024</v>
      </c>
      <c r="H29" s="261">
        <v>1002.179462</v>
      </c>
      <c r="I29" s="261">
        <v>10.289955</v>
      </c>
      <c r="J29" s="261">
        <v>54.815498</v>
      </c>
      <c r="K29" s="261">
        <v>937.074009</v>
      </c>
      <c r="L29" s="261">
        <v>88.68992</v>
      </c>
      <c r="M29" s="261">
        <v>848.384089</v>
      </c>
      <c r="N29" s="227"/>
      <c r="O29" s="227"/>
      <c r="P29" s="227"/>
      <c r="Q29" s="227"/>
      <c r="R29" s="227"/>
    </row>
    <row r="30" spans="1:18" ht="21" customHeight="1">
      <c r="A30" s="423" t="s">
        <v>1207</v>
      </c>
      <c r="B30" s="261">
        <v>1014.389815</v>
      </c>
      <c r="C30" s="261">
        <v>93.781324</v>
      </c>
      <c r="D30" s="261">
        <v>1.978494</v>
      </c>
      <c r="E30" s="261">
        <v>18.525375</v>
      </c>
      <c r="F30" s="261">
        <v>68.398243</v>
      </c>
      <c r="G30" s="261">
        <v>4.879212</v>
      </c>
      <c r="H30" s="261">
        <v>893.216536</v>
      </c>
      <c r="I30" s="261">
        <v>8.463019</v>
      </c>
      <c r="J30" s="261">
        <v>38.395392</v>
      </c>
      <c r="K30" s="261">
        <v>846.358125</v>
      </c>
      <c r="L30" s="261">
        <v>75.946027</v>
      </c>
      <c r="M30" s="261">
        <v>770.412098</v>
      </c>
      <c r="N30" s="227"/>
      <c r="O30" s="227"/>
      <c r="P30" s="227"/>
      <c r="Q30" s="227"/>
      <c r="R30" s="227"/>
    </row>
    <row r="31" spans="1:18" ht="21" customHeight="1">
      <c r="A31" s="423" t="s">
        <v>1208</v>
      </c>
      <c r="B31" s="261">
        <v>1177.997083</v>
      </c>
      <c r="C31" s="261">
        <v>91.355955</v>
      </c>
      <c r="D31" s="261">
        <v>1.26359</v>
      </c>
      <c r="E31" s="261">
        <v>17.945368</v>
      </c>
      <c r="F31" s="261">
        <v>67.202907</v>
      </c>
      <c r="G31" s="261">
        <v>4.94409</v>
      </c>
      <c r="H31" s="261">
        <v>1052.988831</v>
      </c>
      <c r="I31" s="261">
        <v>8.535107</v>
      </c>
      <c r="J31" s="261">
        <v>50.213922</v>
      </c>
      <c r="K31" s="261">
        <v>994.239802</v>
      </c>
      <c r="L31" s="261">
        <v>95.258496</v>
      </c>
      <c r="M31" s="261">
        <v>898.981306</v>
      </c>
      <c r="N31" s="227"/>
      <c r="O31" s="227"/>
      <c r="P31" s="227"/>
      <c r="Q31" s="227"/>
      <c r="R31" s="227"/>
    </row>
    <row r="32" spans="1:18" ht="21" customHeight="1">
      <c r="A32" s="423" t="s">
        <v>1209</v>
      </c>
      <c r="B32" s="261">
        <v>1190.912027</v>
      </c>
      <c r="C32" s="261">
        <v>102.45206</v>
      </c>
      <c r="D32" s="261">
        <v>2.147982</v>
      </c>
      <c r="E32" s="261">
        <v>19.020951</v>
      </c>
      <c r="F32" s="261">
        <v>76.98377</v>
      </c>
      <c r="G32" s="261">
        <v>4.299357</v>
      </c>
      <c r="H32" s="261">
        <v>1057.461474</v>
      </c>
      <c r="I32" s="261">
        <v>11.402531</v>
      </c>
      <c r="J32" s="261">
        <v>55.215028</v>
      </c>
      <c r="K32" s="261">
        <v>990.843915</v>
      </c>
      <c r="L32" s="261">
        <v>102.291936</v>
      </c>
      <c r="M32" s="261">
        <v>888.551979</v>
      </c>
      <c r="N32" s="227"/>
      <c r="O32" s="227"/>
      <c r="P32" s="227"/>
      <c r="Q32" s="227"/>
      <c r="R32" s="227"/>
    </row>
    <row r="33" spans="1:18" ht="21" customHeight="1">
      <c r="A33" s="423" t="s">
        <v>1210</v>
      </c>
      <c r="B33" s="261">
        <v>1100.350956</v>
      </c>
      <c r="C33" s="261">
        <v>85.588016</v>
      </c>
      <c r="D33" s="261">
        <v>1.720389</v>
      </c>
      <c r="E33" s="261">
        <v>17.087785</v>
      </c>
      <c r="F33" s="261">
        <v>61.965984</v>
      </c>
      <c r="G33" s="261">
        <v>4.813858</v>
      </c>
      <c r="H33" s="261">
        <v>980.388778</v>
      </c>
      <c r="I33" s="261">
        <v>7.271306</v>
      </c>
      <c r="J33" s="261">
        <v>44.336248</v>
      </c>
      <c r="K33" s="261">
        <v>928.781224</v>
      </c>
      <c r="L33" s="261">
        <v>94.099262</v>
      </c>
      <c r="M33" s="261">
        <v>834.681962</v>
      </c>
      <c r="N33" s="227"/>
      <c r="O33" s="227"/>
      <c r="P33" s="227"/>
      <c r="Q33" s="227"/>
      <c r="R33" s="227"/>
    </row>
    <row r="34" spans="1:18" ht="21" customHeight="1">
      <c r="A34" s="423" t="s">
        <v>1211</v>
      </c>
      <c r="B34" s="261">
        <v>994.546394</v>
      </c>
      <c r="C34" s="261">
        <v>76.555715</v>
      </c>
      <c r="D34" s="261">
        <v>1.05517</v>
      </c>
      <c r="E34" s="261">
        <v>16.290118</v>
      </c>
      <c r="F34" s="261">
        <v>54.208744</v>
      </c>
      <c r="G34" s="261">
        <v>5.001683</v>
      </c>
      <c r="H34" s="261">
        <v>888.443722</v>
      </c>
      <c r="I34" s="261">
        <v>9.502824</v>
      </c>
      <c r="J34" s="261">
        <v>40.293021</v>
      </c>
      <c r="K34" s="261">
        <v>838.647877</v>
      </c>
      <c r="L34" s="261">
        <v>74.052982</v>
      </c>
      <c r="M34" s="261">
        <v>764.594895</v>
      </c>
      <c r="N34" s="227"/>
      <c r="O34" s="227"/>
      <c r="P34" s="227"/>
      <c r="Q34" s="227"/>
      <c r="R34" s="227"/>
    </row>
    <row r="35" spans="1:18" s="127" customFormat="1" ht="33" customHeight="1">
      <c r="A35" s="421" t="s">
        <v>1213</v>
      </c>
      <c r="B35" s="422"/>
      <c r="C35" s="422"/>
      <c r="D35" s="422"/>
      <c r="E35" s="422"/>
      <c r="F35" s="422"/>
      <c r="G35" s="422"/>
      <c r="H35" s="422"/>
      <c r="I35" s="422"/>
      <c r="J35" s="422"/>
      <c r="K35" s="422"/>
      <c r="L35" s="422"/>
      <c r="M35" s="422"/>
      <c r="N35" s="263"/>
      <c r="O35" s="263"/>
      <c r="P35" s="263"/>
      <c r="Q35" s="263"/>
      <c r="R35" s="263"/>
    </row>
    <row r="36" spans="1:18" ht="21" customHeight="1">
      <c r="A36" s="423" t="s">
        <v>1205</v>
      </c>
      <c r="B36" s="261">
        <v>1043.470778</v>
      </c>
      <c r="C36" s="261">
        <v>82.830467</v>
      </c>
      <c r="D36" s="261">
        <v>1.070737</v>
      </c>
      <c r="E36" s="261">
        <v>16.757468</v>
      </c>
      <c r="F36" s="261">
        <v>60.796987</v>
      </c>
      <c r="G36" s="261">
        <v>4.205275</v>
      </c>
      <c r="H36" s="261">
        <v>922.100154</v>
      </c>
      <c r="I36" s="261">
        <v>6.105071</v>
      </c>
      <c r="J36" s="261">
        <v>39.126189</v>
      </c>
      <c r="K36" s="261">
        <v>876.868894</v>
      </c>
      <c r="L36" s="261">
        <v>93.255382</v>
      </c>
      <c r="M36" s="261">
        <v>783.613512</v>
      </c>
      <c r="N36" s="227"/>
      <c r="O36" s="227"/>
      <c r="P36" s="227"/>
      <c r="Q36" s="227"/>
      <c r="R36" s="227"/>
    </row>
    <row r="37" spans="1:18" ht="21" customHeight="1">
      <c r="A37" s="423" t="s">
        <v>1206</v>
      </c>
      <c r="B37" s="261">
        <v>1089.89602</v>
      </c>
      <c r="C37" s="261">
        <v>78.314048</v>
      </c>
      <c r="D37" s="261">
        <v>0.771989</v>
      </c>
      <c r="E37" s="261">
        <v>14.61478</v>
      </c>
      <c r="F37" s="261">
        <v>58.703285</v>
      </c>
      <c r="G37" s="261">
        <v>4.223994</v>
      </c>
      <c r="H37" s="261">
        <v>981.095542</v>
      </c>
      <c r="I37" s="261">
        <v>12.731412</v>
      </c>
      <c r="J37" s="261">
        <v>47.318174</v>
      </c>
      <c r="K37" s="261">
        <v>921.045956</v>
      </c>
      <c r="L37" s="261">
        <v>97.545147</v>
      </c>
      <c r="M37" s="261">
        <v>823.500809</v>
      </c>
      <c r="N37" s="227"/>
      <c r="O37" s="227"/>
      <c r="P37" s="227"/>
      <c r="Q37" s="227"/>
      <c r="R37" s="227"/>
    </row>
    <row r="38" spans="1:18" ht="21" customHeight="1">
      <c r="A38" s="423" t="s">
        <v>1214</v>
      </c>
      <c r="B38" s="261">
        <v>1213.175782</v>
      </c>
      <c r="C38" s="261">
        <v>87.160368</v>
      </c>
      <c r="D38" s="261">
        <v>0.997608</v>
      </c>
      <c r="E38" s="261">
        <v>19.812865</v>
      </c>
      <c r="F38" s="261">
        <v>60.573795</v>
      </c>
      <c r="G38" s="261">
        <v>5.7761</v>
      </c>
      <c r="H38" s="261">
        <v>1090.980988</v>
      </c>
      <c r="I38" s="261">
        <v>7.939355</v>
      </c>
      <c r="J38" s="261">
        <v>48.966876</v>
      </c>
      <c r="K38" s="261">
        <v>1034.074757</v>
      </c>
      <c r="L38" s="261">
        <v>106.827081</v>
      </c>
      <c r="M38" s="261">
        <v>927.247676</v>
      </c>
      <c r="N38" s="227"/>
      <c r="O38" s="227"/>
      <c r="P38" s="227"/>
      <c r="Q38" s="227"/>
      <c r="R38" s="227"/>
    </row>
    <row r="39" spans="1:18" ht="21" customHeight="1">
      <c r="A39" s="423" t="s">
        <v>998</v>
      </c>
      <c r="B39" s="261">
        <v>1122.388559</v>
      </c>
      <c r="C39" s="261">
        <v>69.351643</v>
      </c>
      <c r="D39" s="261">
        <v>0.806771</v>
      </c>
      <c r="E39" s="261">
        <v>14.26389</v>
      </c>
      <c r="F39" s="261">
        <v>48.527492</v>
      </c>
      <c r="G39" s="261">
        <v>5.75349</v>
      </c>
      <c r="H39" s="261">
        <v>999.301375</v>
      </c>
      <c r="I39" s="261">
        <v>8.06765</v>
      </c>
      <c r="J39" s="261">
        <v>38.470179</v>
      </c>
      <c r="K39" s="261">
        <v>952.763546</v>
      </c>
      <c r="L39" s="261">
        <v>102.354708</v>
      </c>
      <c r="M39" s="261">
        <v>850.408838</v>
      </c>
      <c r="N39" s="227"/>
      <c r="O39" s="227"/>
      <c r="P39" s="227"/>
      <c r="Q39" s="227"/>
      <c r="R39" s="227"/>
    </row>
    <row r="40" spans="1:18" ht="21" customHeight="1">
      <c r="A40" s="423" t="s">
        <v>999</v>
      </c>
      <c r="B40" s="261">
        <v>1084.386087</v>
      </c>
      <c r="C40" s="261">
        <v>72.499457</v>
      </c>
      <c r="D40" s="261">
        <v>1.31604</v>
      </c>
      <c r="E40" s="261">
        <v>18.062968</v>
      </c>
      <c r="F40" s="261">
        <v>47.731998</v>
      </c>
      <c r="G40" s="261">
        <v>5.388451</v>
      </c>
      <c r="H40" s="261">
        <v>946.440437</v>
      </c>
      <c r="I40" s="261">
        <v>7.93039</v>
      </c>
      <c r="J40" s="261">
        <v>43.154717</v>
      </c>
      <c r="K40" s="261">
        <v>895.35533</v>
      </c>
      <c r="L40" s="261">
        <v>94.660212</v>
      </c>
      <c r="M40" s="261">
        <v>800.695118</v>
      </c>
      <c r="N40" s="227"/>
      <c r="O40" s="227"/>
      <c r="P40" s="227"/>
      <c r="Q40" s="227"/>
      <c r="R40" s="227"/>
    </row>
    <row r="41" spans="1:18" ht="21" customHeight="1">
      <c r="A41" s="423" t="s">
        <v>1000</v>
      </c>
      <c r="B41" s="261">
        <v>1202.606956</v>
      </c>
      <c r="C41" s="261">
        <v>73.459278</v>
      </c>
      <c r="D41" s="261">
        <v>1.163664</v>
      </c>
      <c r="E41" s="261">
        <v>16.310773</v>
      </c>
      <c r="F41" s="261">
        <v>49.548253</v>
      </c>
      <c r="G41" s="261">
        <v>6.436588</v>
      </c>
      <c r="H41" s="261">
        <v>1057.911573</v>
      </c>
      <c r="I41" s="261">
        <v>8.520973</v>
      </c>
      <c r="J41" s="261">
        <v>45.084706</v>
      </c>
      <c r="K41" s="261">
        <v>1004.305894</v>
      </c>
      <c r="L41" s="261">
        <v>94.607982</v>
      </c>
      <c r="M41" s="261">
        <v>909.697912</v>
      </c>
      <c r="N41" s="227"/>
      <c r="O41" s="227"/>
      <c r="P41" s="227"/>
      <c r="Q41" s="227"/>
      <c r="R41" s="227"/>
    </row>
    <row r="42" spans="1:13" s="29" customFormat="1" ht="33.75" customHeight="1">
      <c r="A42" s="394"/>
      <c r="B42" s="395"/>
      <c r="C42" s="395"/>
      <c r="D42" s="395"/>
      <c r="E42" s="395"/>
      <c r="F42" s="395"/>
      <c r="G42" s="395"/>
      <c r="H42" s="395"/>
      <c r="I42" s="395"/>
      <c r="J42" s="395"/>
      <c r="K42" s="395"/>
      <c r="L42" s="395"/>
      <c r="M42" s="395"/>
    </row>
    <row r="43" spans="1:13" ht="25.5" customHeight="1">
      <c r="A43" s="424" t="s">
        <v>830</v>
      </c>
      <c r="B43" s="425"/>
      <c r="C43" s="425"/>
      <c r="D43" s="425"/>
      <c r="E43" s="425"/>
      <c r="F43" s="425"/>
      <c r="G43" s="425"/>
      <c r="H43" s="425"/>
      <c r="I43" s="425"/>
      <c r="J43" s="425"/>
      <c r="K43" s="425"/>
      <c r="L43" s="425"/>
      <c r="M43" s="425"/>
    </row>
    <row r="44" spans="1:13" ht="46.5" customHeight="1">
      <c r="A44" s="672" t="s">
        <v>1215</v>
      </c>
      <c r="B44" s="673"/>
      <c r="C44" s="673"/>
      <c r="D44" s="673"/>
      <c r="E44" s="673"/>
      <c r="F44" s="673"/>
      <c r="G44" s="673"/>
      <c r="H44" s="673"/>
      <c r="I44" s="673"/>
      <c r="J44" s="673"/>
      <c r="K44" s="673"/>
      <c r="L44" s="673"/>
      <c r="M44" s="673"/>
    </row>
    <row r="50" ht="12.75">
      <c r="H50" s="19"/>
    </row>
    <row r="64" spans="1:7" ht="12.75">
      <c r="A64" s="216"/>
      <c r="B64" s="216"/>
      <c r="C64" s="216"/>
      <c r="D64" s="216"/>
      <c r="E64" s="216"/>
      <c r="F64" s="216"/>
      <c r="G64" s="216"/>
    </row>
    <row r="68" ht="15" customHeight="1"/>
    <row r="290" ht="59.25" customHeight="1"/>
  </sheetData>
  <sheetProtection/>
  <mergeCells count="18">
    <mergeCell ref="C3:G3"/>
    <mergeCell ref="H3:M3"/>
    <mergeCell ref="M5:M6"/>
    <mergeCell ref="I4:I6"/>
    <mergeCell ref="B3:B6"/>
    <mergeCell ref="H4:H6"/>
    <mergeCell ref="L5:L6"/>
    <mergeCell ref="C4:C6"/>
    <mergeCell ref="A44:M44"/>
    <mergeCell ref="A3:A7"/>
    <mergeCell ref="J4:J6"/>
    <mergeCell ref="E4:F4"/>
    <mergeCell ref="G4:G6"/>
    <mergeCell ref="K4:M4"/>
    <mergeCell ref="K5:K6"/>
    <mergeCell ref="E6:F6"/>
    <mergeCell ref="D4:D6"/>
    <mergeCell ref="B7:M7"/>
  </mergeCells>
  <printOptions horizontalCentered="1"/>
  <pageMargins left="0.5905511811023623" right="0.5905511811023623" top="0.984251968503937" bottom="0.46"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4"/>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5" customFormat="1" ht="21" customHeight="1">
      <c r="A1" s="254" t="s">
        <v>1219</v>
      </c>
      <c r="B1" s="254"/>
      <c r="C1" s="255"/>
      <c r="D1" s="254"/>
      <c r="E1" s="254"/>
      <c r="F1" s="254"/>
      <c r="G1" s="254"/>
      <c r="H1" s="254"/>
      <c r="I1" s="254"/>
      <c r="J1" s="254"/>
      <c r="K1" s="254"/>
      <c r="L1" s="254"/>
      <c r="M1" s="254"/>
      <c r="N1" s="256"/>
      <c r="O1" s="256"/>
      <c r="P1" s="256"/>
      <c r="Q1" s="256"/>
      <c r="R1" s="256"/>
    </row>
    <row r="2" spans="1:18" ht="12.75">
      <c r="A2" s="257"/>
      <c r="B2" s="257"/>
      <c r="C2" s="257"/>
      <c r="D2" s="257"/>
      <c r="E2" s="257"/>
      <c r="F2" s="257"/>
      <c r="G2" s="257"/>
      <c r="H2" s="257"/>
      <c r="I2" s="257"/>
      <c r="J2" s="257"/>
      <c r="K2" s="257"/>
      <c r="L2" s="257"/>
      <c r="M2" s="257"/>
      <c r="N2" s="227"/>
      <c r="O2" s="227"/>
      <c r="P2" s="227"/>
      <c r="Q2" s="227"/>
      <c r="R2" s="227"/>
    </row>
    <row r="3" spans="1:18" s="15" customFormat="1" ht="17.25" customHeight="1">
      <c r="A3" s="697" t="s">
        <v>254</v>
      </c>
      <c r="B3" s="700" t="s">
        <v>1060</v>
      </c>
      <c r="C3" s="694" t="s">
        <v>824</v>
      </c>
      <c r="D3" s="694"/>
      <c r="E3" s="695"/>
      <c r="F3" s="694"/>
      <c r="G3" s="694"/>
      <c r="H3" s="694" t="s">
        <v>197</v>
      </c>
      <c r="I3" s="694"/>
      <c r="J3" s="694"/>
      <c r="K3" s="694"/>
      <c r="L3" s="694"/>
      <c r="M3" s="696"/>
      <c r="N3" s="258"/>
      <c r="O3" s="258"/>
      <c r="P3" s="258"/>
      <c r="Q3" s="258"/>
      <c r="R3" s="258"/>
    </row>
    <row r="4" spans="1:18" s="15" customFormat="1" ht="16.5" customHeight="1">
      <c r="A4" s="698"/>
      <c r="B4" s="701"/>
      <c r="C4" s="692" t="s">
        <v>470</v>
      </c>
      <c r="D4" s="691" t="s">
        <v>981</v>
      </c>
      <c r="E4" s="690" t="s">
        <v>825</v>
      </c>
      <c r="F4" s="690"/>
      <c r="G4" s="691" t="s">
        <v>982</v>
      </c>
      <c r="H4" s="692" t="s">
        <v>470</v>
      </c>
      <c r="I4" s="692" t="s">
        <v>1028</v>
      </c>
      <c r="J4" s="692" t="s">
        <v>1027</v>
      </c>
      <c r="K4" s="690" t="s">
        <v>200</v>
      </c>
      <c r="L4" s="690"/>
      <c r="M4" s="666"/>
      <c r="N4" s="258"/>
      <c r="O4" s="258"/>
      <c r="P4" s="258"/>
      <c r="Q4" s="258"/>
      <c r="R4" s="258"/>
    </row>
    <row r="5" spans="1:18" s="15" customFormat="1" ht="16.5" customHeight="1">
      <c r="A5" s="698"/>
      <c r="B5" s="701"/>
      <c r="C5" s="692"/>
      <c r="D5" s="692"/>
      <c r="E5" s="69" t="s">
        <v>826</v>
      </c>
      <c r="F5" s="69" t="s">
        <v>827</v>
      </c>
      <c r="G5" s="692"/>
      <c r="H5" s="692"/>
      <c r="I5" s="692"/>
      <c r="J5" s="692"/>
      <c r="K5" s="692" t="s">
        <v>470</v>
      </c>
      <c r="L5" s="691" t="s">
        <v>979</v>
      </c>
      <c r="M5" s="693" t="s">
        <v>980</v>
      </c>
      <c r="N5" s="258"/>
      <c r="O5" s="258"/>
      <c r="P5" s="258"/>
      <c r="Q5" s="258"/>
      <c r="R5" s="258"/>
    </row>
    <row r="6" spans="1:18" s="15" customFormat="1" ht="23.25" customHeight="1">
      <c r="A6" s="698"/>
      <c r="B6" s="701"/>
      <c r="C6" s="692"/>
      <c r="D6" s="692"/>
      <c r="E6" s="690" t="s">
        <v>828</v>
      </c>
      <c r="F6" s="690"/>
      <c r="G6" s="692"/>
      <c r="H6" s="692"/>
      <c r="I6" s="692"/>
      <c r="J6" s="692"/>
      <c r="K6" s="692"/>
      <c r="L6" s="692"/>
      <c r="M6" s="579"/>
      <c r="N6" s="258"/>
      <c r="O6" s="258"/>
      <c r="P6" s="258"/>
      <c r="Q6" s="258"/>
      <c r="R6" s="258"/>
    </row>
    <row r="7" spans="1:18" s="15" customFormat="1" ht="16.5" customHeight="1">
      <c r="A7" s="699"/>
      <c r="B7" s="702" t="s">
        <v>829</v>
      </c>
      <c r="C7" s="703"/>
      <c r="D7" s="703"/>
      <c r="E7" s="703"/>
      <c r="F7" s="703"/>
      <c r="G7" s="703"/>
      <c r="H7" s="703"/>
      <c r="I7" s="703"/>
      <c r="J7" s="703"/>
      <c r="K7" s="703"/>
      <c r="L7" s="703"/>
      <c r="M7" s="704"/>
      <c r="N7" s="258"/>
      <c r="O7" s="258"/>
      <c r="P7" s="258"/>
      <c r="Q7" s="258"/>
      <c r="R7" s="258"/>
    </row>
    <row r="8" spans="1:18" s="15" customFormat="1" ht="16.5" customHeight="1">
      <c r="A8" s="388"/>
      <c r="B8" s="391"/>
      <c r="C8" s="391"/>
      <c r="D8" s="391"/>
      <c r="E8" s="391"/>
      <c r="F8" s="391"/>
      <c r="G8" s="391"/>
      <c r="H8" s="391"/>
      <c r="I8" s="391"/>
      <c r="J8" s="391"/>
      <c r="K8" s="391"/>
      <c r="L8" s="391"/>
      <c r="M8" s="391"/>
      <c r="N8" s="258"/>
      <c r="O8" s="258"/>
      <c r="P8" s="258"/>
      <c r="Q8" s="258"/>
      <c r="R8" s="258"/>
    </row>
    <row r="9" spans="1:18" s="12" customFormat="1" ht="33" customHeight="1">
      <c r="A9" s="421" t="s">
        <v>1204</v>
      </c>
      <c r="B9" s="422">
        <v>8293.297934</v>
      </c>
      <c r="C9" s="422">
        <v>1009.872777</v>
      </c>
      <c r="D9" s="422">
        <v>8.470102</v>
      </c>
      <c r="E9" s="422">
        <v>215.276794</v>
      </c>
      <c r="F9" s="422">
        <v>702.456686</v>
      </c>
      <c r="G9" s="422">
        <v>83.669195</v>
      </c>
      <c r="H9" s="422">
        <v>6861.350786</v>
      </c>
      <c r="I9" s="422">
        <v>84.999476</v>
      </c>
      <c r="J9" s="422">
        <v>410.711152</v>
      </c>
      <c r="K9" s="422">
        <v>6365.640158</v>
      </c>
      <c r="L9" s="422">
        <v>1217.071626</v>
      </c>
      <c r="M9" s="422">
        <v>5148.568532</v>
      </c>
      <c r="N9" s="260"/>
      <c r="O9" s="260"/>
      <c r="P9" s="260"/>
      <c r="Q9" s="260"/>
      <c r="R9" s="260"/>
    </row>
    <row r="10" spans="1:18" ht="21" customHeight="1">
      <c r="A10" s="423" t="s">
        <v>1205</v>
      </c>
      <c r="B10" s="261">
        <v>628.470816</v>
      </c>
      <c r="C10" s="261">
        <v>70.16369</v>
      </c>
      <c r="D10" s="261">
        <v>0.310079</v>
      </c>
      <c r="E10" s="261">
        <v>16.010255</v>
      </c>
      <c r="F10" s="261">
        <v>48.298626</v>
      </c>
      <c r="G10" s="261">
        <v>5.54473</v>
      </c>
      <c r="H10" s="261">
        <v>536.862057</v>
      </c>
      <c r="I10" s="261">
        <v>7.753505</v>
      </c>
      <c r="J10" s="261">
        <v>36.068961</v>
      </c>
      <c r="K10" s="261">
        <v>493.039591</v>
      </c>
      <c r="L10" s="261">
        <v>99.104846</v>
      </c>
      <c r="M10" s="261">
        <v>393.934745</v>
      </c>
      <c r="N10" s="227"/>
      <c r="O10" s="227"/>
      <c r="P10" s="227"/>
      <c r="Q10" s="227"/>
      <c r="R10" s="227"/>
    </row>
    <row r="11" spans="1:18" ht="21" customHeight="1">
      <c r="A11" s="423" t="s">
        <v>1206</v>
      </c>
      <c r="B11" s="261">
        <v>644.529774</v>
      </c>
      <c r="C11" s="261">
        <v>76.930879</v>
      </c>
      <c r="D11" s="261">
        <v>0.186084</v>
      </c>
      <c r="E11" s="261">
        <v>15.596331</v>
      </c>
      <c r="F11" s="261">
        <v>55.357824</v>
      </c>
      <c r="G11" s="261">
        <v>5.79064</v>
      </c>
      <c r="H11" s="261">
        <v>540.980795</v>
      </c>
      <c r="I11" s="261">
        <v>6.493646</v>
      </c>
      <c r="J11" s="261">
        <v>33.512536</v>
      </c>
      <c r="K11" s="261">
        <v>500.974613</v>
      </c>
      <c r="L11" s="261">
        <v>99.370283</v>
      </c>
      <c r="M11" s="261">
        <v>401.60433</v>
      </c>
      <c r="N11" s="227"/>
      <c r="O11" s="227"/>
      <c r="P11" s="227"/>
      <c r="Q11" s="227"/>
      <c r="R11" s="227"/>
    </row>
    <row r="12" spans="1:18" ht="21" customHeight="1">
      <c r="A12" s="423" t="s">
        <v>997</v>
      </c>
      <c r="B12" s="261">
        <v>676.92683</v>
      </c>
      <c r="C12" s="261">
        <v>84.55268</v>
      </c>
      <c r="D12" s="261">
        <v>0.567138</v>
      </c>
      <c r="E12" s="261">
        <v>18.359683</v>
      </c>
      <c r="F12" s="261">
        <v>59.942152</v>
      </c>
      <c r="G12" s="261">
        <v>5.683707</v>
      </c>
      <c r="H12" s="261">
        <v>566.796734</v>
      </c>
      <c r="I12" s="261">
        <v>7.413668</v>
      </c>
      <c r="J12" s="261">
        <v>37.958577</v>
      </c>
      <c r="K12" s="261">
        <v>521.424489</v>
      </c>
      <c r="L12" s="261">
        <v>109.527725</v>
      </c>
      <c r="M12" s="261">
        <v>411.896764</v>
      </c>
      <c r="N12" s="227"/>
      <c r="O12" s="227"/>
      <c r="P12" s="227"/>
      <c r="Q12" s="227"/>
      <c r="R12" s="227"/>
    </row>
    <row r="13" spans="1:18" ht="21" customHeight="1">
      <c r="A13" s="423" t="s">
        <v>998</v>
      </c>
      <c r="B13" s="261">
        <v>679.106717</v>
      </c>
      <c r="C13" s="261">
        <v>85.268751</v>
      </c>
      <c r="D13" s="261">
        <v>0.501212</v>
      </c>
      <c r="E13" s="261">
        <v>16.850839</v>
      </c>
      <c r="F13" s="261">
        <v>61.726584</v>
      </c>
      <c r="G13" s="261">
        <v>6.190116</v>
      </c>
      <c r="H13" s="261">
        <v>562.656817</v>
      </c>
      <c r="I13" s="261">
        <v>7.721468</v>
      </c>
      <c r="J13" s="261">
        <v>35.473267</v>
      </c>
      <c r="K13" s="261">
        <v>519.462082</v>
      </c>
      <c r="L13" s="261">
        <v>95.700116</v>
      </c>
      <c r="M13" s="261">
        <v>423.761966</v>
      </c>
      <c r="N13" s="227"/>
      <c r="O13" s="227"/>
      <c r="P13" s="227"/>
      <c r="Q13" s="227"/>
      <c r="R13" s="227"/>
    </row>
    <row r="14" spans="1:18" ht="21" customHeight="1">
      <c r="A14" s="423" t="s">
        <v>999</v>
      </c>
      <c r="B14" s="261">
        <v>704.060132</v>
      </c>
      <c r="C14" s="261">
        <v>86.968181</v>
      </c>
      <c r="D14" s="261">
        <v>1.123103</v>
      </c>
      <c r="E14" s="261">
        <v>20.028352</v>
      </c>
      <c r="F14" s="261">
        <v>60.662572</v>
      </c>
      <c r="G14" s="261">
        <v>5.154154</v>
      </c>
      <c r="H14" s="261">
        <v>581.493082</v>
      </c>
      <c r="I14" s="261">
        <v>7.055775</v>
      </c>
      <c r="J14" s="261">
        <v>36.210795</v>
      </c>
      <c r="K14" s="261">
        <v>538.226512</v>
      </c>
      <c r="L14" s="261">
        <v>107.607109</v>
      </c>
      <c r="M14" s="261">
        <v>430.619403</v>
      </c>
      <c r="N14" s="227"/>
      <c r="O14" s="227"/>
      <c r="P14" s="227"/>
      <c r="Q14" s="227"/>
      <c r="R14" s="227"/>
    </row>
    <row r="15" spans="1:18" ht="21" customHeight="1">
      <c r="A15" s="423" t="s">
        <v>1000</v>
      </c>
      <c r="B15" s="261">
        <v>710.392</v>
      </c>
      <c r="C15" s="261">
        <v>89.938282</v>
      </c>
      <c r="D15" s="261">
        <v>0.809208</v>
      </c>
      <c r="E15" s="261">
        <v>15.814021</v>
      </c>
      <c r="F15" s="261">
        <v>66.081417</v>
      </c>
      <c r="G15" s="261">
        <v>7.233636</v>
      </c>
      <c r="H15" s="261">
        <v>585.526689</v>
      </c>
      <c r="I15" s="261">
        <v>5.434236</v>
      </c>
      <c r="J15" s="261">
        <v>36.463521</v>
      </c>
      <c r="K15" s="261">
        <v>543.628932</v>
      </c>
      <c r="L15" s="261">
        <v>97.0661</v>
      </c>
      <c r="M15" s="261">
        <v>446.562832</v>
      </c>
      <c r="N15" s="227"/>
      <c r="O15" s="227"/>
      <c r="P15" s="227"/>
      <c r="Q15" s="227"/>
      <c r="R15" s="227"/>
    </row>
    <row r="16" spans="1:18" ht="21" customHeight="1">
      <c r="A16" s="423" t="s">
        <v>1001</v>
      </c>
      <c r="B16" s="261">
        <v>740.160414</v>
      </c>
      <c r="C16" s="261">
        <v>84.434119</v>
      </c>
      <c r="D16" s="261">
        <v>0.82421</v>
      </c>
      <c r="E16" s="261">
        <v>17.679362</v>
      </c>
      <c r="F16" s="261">
        <v>58.371093</v>
      </c>
      <c r="G16" s="261">
        <v>7.559454</v>
      </c>
      <c r="H16" s="261">
        <v>619.683835</v>
      </c>
      <c r="I16" s="261">
        <v>5.724889</v>
      </c>
      <c r="J16" s="261">
        <v>35.261246</v>
      </c>
      <c r="K16" s="261">
        <v>578.6977</v>
      </c>
      <c r="L16" s="261">
        <v>114.034248</v>
      </c>
      <c r="M16" s="261">
        <v>464.663452</v>
      </c>
      <c r="N16" s="227"/>
      <c r="O16" s="227"/>
      <c r="P16" s="227"/>
      <c r="Q16" s="227"/>
      <c r="R16" s="227"/>
    </row>
    <row r="17" spans="1:18" ht="21" customHeight="1">
      <c r="A17" s="423" t="s">
        <v>1207</v>
      </c>
      <c r="B17" s="261">
        <v>669.608508</v>
      </c>
      <c r="C17" s="261">
        <v>79.007126</v>
      </c>
      <c r="D17" s="261">
        <v>1.12033</v>
      </c>
      <c r="E17" s="261">
        <v>13.268215</v>
      </c>
      <c r="F17" s="261">
        <v>56.237999</v>
      </c>
      <c r="G17" s="261">
        <v>8.380582</v>
      </c>
      <c r="H17" s="261">
        <v>554.290905</v>
      </c>
      <c r="I17" s="261">
        <v>8.27225</v>
      </c>
      <c r="J17" s="261">
        <v>32.587004</v>
      </c>
      <c r="K17" s="261">
        <v>513.431651</v>
      </c>
      <c r="L17" s="261">
        <v>96.664977</v>
      </c>
      <c r="M17" s="261">
        <v>416.766674</v>
      </c>
      <c r="N17" s="227"/>
      <c r="O17" s="227"/>
      <c r="P17" s="227"/>
      <c r="Q17" s="227"/>
      <c r="R17" s="227"/>
    </row>
    <row r="18" spans="1:18" ht="21" customHeight="1">
      <c r="A18" s="423" t="s">
        <v>1208</v>
      </c>
      <c r="B18" s="261">
        <v>757.286177</v>
      </c>
      <c r="C18" s="261">
        <v>84.277331</v>
      </c>
      <c r="D18" s="261">
        <v>0.748442</v>
      </c>
      <c r="E18" s="261">
        <v>21.147407</v>
      </c>
      <c r="F18" s="261">
        <v>53.655952</v>
      </c>
      <c r="G18" s="261">
        <v>8.72553</v>
      </c>
      <c r="H18" s="261">
        <v>635.818561</v>
      </c>
      <c r="I18" s="261">
        <v>6.237676</v>
      </c>
      <c r="J18" s="261">
        <v>30.014704</v>
      </c>
      <c r="K18" s="261">
        <v>599.566181</v>
      </c>
      <c r="L18" s="261">
        <v>107.873318</v>
      </c>
      <c r="M18" s="261">
        <v>491.692863</v>
      </c>
      <c r="N18" s="227"/>
      <c r="O18" s="227"/>
      <c r="P18" s="227"/>
      <c r="Q18" s="227"/>
      <c r="R18" s="227"/>
    </row>
    <row r="19" spans="1:18" ht="21" customHeight="1">
      <c r="A19" s="423" t="s">
        <v>1209</v>
      </c>
      <c r="B19" s="261">
        <v>747.591343</v>
      </c>
      <c r="C19" s="261">
        <v>93.49153</v>
      </c>
      <c r="D19" s="261">
        <v>0.945636</v>
      </c>
      <c r="E19" s="261">
        <v>21.31511</v>
      </c>
      <c r="F19" s="261">
        <v>62.838826</v>
      </c>
      <c r="G19" s="261">
        <v>8.391958</v>
      </c>
      <c r="H19" s="261">
        <v>607.682041</v>
      </c>
      <c r="I19" s="261">
        <v>8.471661</v>
      </c>
      <c r="J19" s="261">
        <v>39.648177</v>
      </c>
      <c r="K19" s="261">
        <v>559.562203</v>
      </c>
      <c r="L19" s="261">
        <v>108.718518</v>
      </c>
      <c r="M19" s="261">
        <v>450.843685</v>
      </c>
      <c r="N19" s="227"/>
      <c r="O19" s="227"/>
      <c r="P19" s="227"/>
      <c r="Q19" s="227"/>
      <c r="R19" s="227"/>
    </row>
    <row r="20" spans="1:18" ht="21" customHeight="1">
      <c r="A20" s="423" t="s">
        <v>1210</v>
      </c>
      <c r="B20" s="261">
        <v>703.278819</v>
      </c>
      <c r="C20" s="261">
        <v>83.484421</v>
      </c>
      <c r="D20" s="261">
        <v>0.652182</v>
      </c>
      <c r="E20" s="261">
        <v>19.899164</v>
      </c>
      <c r="F20" s="261">
        <v>56.506321</v>
      </c>
      <c r="G20" s="261">
        <v>6.426754</v>
      </c>
      <c r="H20" s="261">
        <v>574.41664</v>
      </c>
      <c r="I20" s="261">
        <v>6.876838</v>
      </c>
      <c r="J20" s="261">
        <v>31.821134</v>
      </c>
      <c r="K20" s="261">
        <v>535.718668</v>
      </c>
      <c r="L20" s="261">
        <v>100.804379</v>
      </c>
      <c r="M20" s="261">
        <v>434.914289</v>
      </c>
      <c r="N20" s="227"/>
      <c r="O20" s="227"/>
      <c r="P20" s="227"/>
      <c r="Q20" s="227"/>
      <c r="R20" s="227"/>
    </row>
    <row r="21" spans="1:18" ht="21" customHeight="1">
      <c r="A21" s="423" t="s">
        <v>1211</v>
      </c>
      <c r="B21" s="261">
        <v>631.886404</v>
      </c>
      <c r="C21" s="261">
        <v>91.355787</v>
      </c>
      <c r="D21" s="261">
        <v>0.682478</v>
      </c>
      <c r="E21" s="261">
        <v>19.308055</v>
      </c>
      <c r="F21" s="261">
        <v>62.77732</v>
      </c>
      <c r="G21" s="261">
        <v>8.587934</v>
      </c>
      <c r="H21" s="261">
        <v>495.14263</v>
      </c>
      <c r="I21" s="261">
        <v>7.543864</v>
      </c>
      <c r="J21" s="261">
        <v>25.69123</v>
      </c>
      <c r="K21" s="261">
        <v>461.907536</v>
      </c>
      <c r="L21" s="261">
        <v>80.600007</v>
      </c>
      <c r="M21" s="261">
        <v>381.307529</v>
      </c>
      <c r="N21" s="227"/>
      <c r="O21" s="227"/>
      <c r="P21" s="227"/>
      <c r="Q21" s="227"/>
      <c r="R21" s="227"/>
    </row>
    <row r="22" spans="1:18" s="127" customFormat="1" ht="33" customHeight="1">
      <c r="A22" s="421" t="s">
        <v>1212</v>
      </c>
      <c r="B22" s="422">
        <v>8664.887523</v>
      </c>
      <c r="C22" s="422">
        <v>1031.524531</v>
      </c>
      <c r="D22" s="422">
        <v>10.940607</v>
      </c>
      <c r="E22" s="422">
        <v>247.00933</v>
      </c>
      <c r="F22" s="422">
        <v>692.755444</v>
      </c>
      <c r="G22" s="422">
        <v>80.81915</v>
      </c>
      <c r="H22" s="422">
        <v>7081.689034</v>
      </c>
      <c r="I22" s="422">
        <v>78.18301</v>
      </c>
      <c r="J22" s="422">
        <v>415.143582</v>
      </c>
      <c r="K22" s="422">
        <v>6588.362442</v>
      </c>
      <c r="L22" s="422">
        <v>1419.671385</v>
      </c>
      <c r="M22" s="422">
        <v>5168.691057</v>
      </c>
      <c r="N22" s="263"/>
      <c r="O22" s="263"/>
      <c r="P22" s="263"/>
      <c r="Q22" s="263"/>
      <c r="R22" s="263"/>
    </row>
    <row r="23" spans="1:18" ht="21" customHeight="1">
      <c r="A23" s="423" t="s">
        <v>1205</v>
      </c>
      <c r="B23" s="261">
        <v>727.983633</v>
      </c>
      <c r="C23" s="261">
        <v>92.18895</v>
      </c>
      <c r="D23" s="261">
        <v>0.672115</v>
      </c>
      <c r="E23" s="261">
        <v>21.981926</v>
      </c>
      <c r="F23" s="261">
        <v>63.132896</v>
      </c>
      <c r="G23" s="261">
        <v>6.402013</v>
      </c>
      <c r="H23" s="261">
        <v>592.148895</v>
      </c>
      <c r="I23" s="261">
        <v>6.586528</v>
      </c>
      <c r="J23" s="261">
        <v>25.198149</v>
      </c>
      <c r="K23" s="261">
        <v>560.364218</v>
      </c>
      <c r="L23" s="261">
        <v>134.753381</v>
      </c>
      <c r="M23" s="261">
        <v>425.610837</v>
      </c>
      <c r="N23" s="227"/>
      <c r="O23" s="227"/>
      <c r="P23" s="227"/>
      <c r="Q23" s="227"/>
      <c r="R23" s="227"/>
    </row>
    <row r="24" spans="1:18" ht="21" customHeight="1">
      <c r="A24" s="423" t="s">
        <v>1206</v>
      </c>
      <c r="B24" s="261">
        <v>740.256397</v>
      </c>
      <c r="C24" s="261">
        <v>90.622198</v>
      </c>
      <c r="D24" s="261">
        <v>0.70915</v>
      </c>
      <c r="E24" s="261">
        <v>16.474013</v>
      </c>
      <c r="F24" s="261">
        <v>67.380748</v>
      </c>
      <c r="G24" s="261">
        <v>6.058287</v>
      </c>
      <c r="H24" s="261">
        <v>604.930854</v>
      </c>
      <c r="I24" s="261">
        <v>6.631667</v>
      </c>
      <c r="J24" s="261">
        <v>39.373392</v>
      </c>
      <c r="K24" s="261">
        <v>558.925795</v>
      </c>
      <c r="L24" s="261">
        <v>150.274571</v>
      </c>
      <c r="M24" s="261">
        <v>408.651224</v>
      </c>
      <c r="N24" s="227"/>
      <c r="O24" s="227"/>
      <c r="P24" s="227"/>
      <c r="Q24" s="227"/>
      <c r="R24" s="227"/>
    </row>
    <row r="25" spans="1:18" ht="21" customHeight="1">
      <c r="A25" s="423" t="s">
        <v>997</v>
      </c>
      <c r="B25" s="261">
        <v>710.089329</v>
      </c>
      <c r="C25" s="261">
        <v>92.414479</v>
      </c>
      <c r="D25" s="261">
        <v>0.989405</v>
      </c>
      <c r="E25" s="261">
        <v>21.84939</v>
      </c>
      <c r="F25" s="261">
        <v>62.597284</v>
      </c>
      <c r="G25" s="261">
        <v>6.9784</v>
      </c>
      <c r="H25" s="261">
        <v>573.094795</v>
      </c>
      <c r="I25" s="261">
        <v>8.729803</v>
      </c>
      <c r="J25" s="261">
        <v>29.385395</v>
      </c>
      <c r="K25" s="261">
        <v>534.979597</v>
      </c>
      <c r="L25" s="261">
        <v>105.3527</v>
      </c>
      <c r="M25" s="261">
        <v>429.626897</v>
      </c>
      <c r="N25" s="227"/>
      <c r="O25" s="227"/>
      <c r="P25" s="227"/>
      <c r="Q25" s="227"/>
      <c r="R25" s="227"/>
    </row>
    <row r="26" spans="1:18" ht="21" customHeight="1">
      <c r="A26" s="423" t="s">
        <v>998</v>
      </c>
      <c r="B26" s="261">
        <v>740.781214</v>
      </c>
      <c r="C26" s="261">
        <v>102.630692</v>
      </c>
      <c r="D26" s="261">
        <v>1.026862</v>
      </c>
      <c r="E26" s="261">
        <v>20.189719</v>
      </c>
      <c r="F26" s="261">
        <v>75.215122</v>
      </c>
      <c r="G26" s="261">
        <v>6.198989</v>
      </c>
      <c r="H26" s="261">
        <v>589.27423</v>
      </c>
      <c r="I26" s="261">
        <v>8.138133</v>
      </c>
      <c r="J26" s="261">
        <v>42.314108</v>
      </c>
      <c r="K26" s="261">
        <v>538.821989</v>
      </c>
      <c r="L26" s="261">
        <v>116.062971</v>
      </c>
      <c r="M26" s="261">
        <v>422.759018</v>
      </c>
      <c r="N26" s="227"/>
      <c r="O26" s="227"/>
      <c r="P26" s="227"/>
      <c r="Q26" s="227"/>
      <c r="R26" s="227"/>
    </row>
    <row r="27" spans="1:18" ht="21" customHeight="1">
      <c r="A27" s="423" t="s">
        <v>999</v>
      </c>
      <c r="B27" s="261">
        <v>694.428192</v>
      </c>
      <c r="C27" s="261">
        <v>77.023033</v>
      </c>
      <c r="D27" s="261">
        <v>1.030567</v>
      </c>
      <c r="E27" s="261">
        <v>20.249251</v>
      </c>
      <c r="F27" s="261">
        <v>51.139636</v>
      </c>
      <c r="G27" s="261">
        <v>4.603579</v>
      </c>
      <c r="H27" s="261">
        <v>571.214349</v>
      </c>
      <c r="I27" s="261">
        <v>7.284536</v>
      </c>
      <c r="J27" s="261">
        <v>33.985529</v>
      </c>
      <c r="K27" s="261">
        <v>529.944284</v>
      </c>
      <c r="L27" s="261">
        <v>114.867632</v>
      </c>
      <c r="M27" s="261">
        <v>415.076652</v>
      </c>
      <c r="N27" s="227"/>
      <c r="O27" s="227"/>
      <c r="P27" s="227"/>
      <c r="Q27" s="227"/>
      <c r="R27" s="227"/>
    </row>
    <row r="28" spans="1:18" ht="21" customHeight="1">
      <c r="A28" s="423" t="s">
        <v>1000</v>
      </c>
      <c r="B28" s="261">
        <v>725.409806</v>
      </c>
      <c r="C28" s="261">
        <v>84.026916</v>
      </c>
      <c r="D28" s="261">
        <v>0.805806</v>
      </c>
      <c r="E28" s="261">
        <v>20.023507</v>
      </c>
      <c r="F28" s="261">
        <v>55.496242</v>
      </c>
      <c r="G28" s="261">
        <v>7.701361</v>
      </c>
      <c r="H28" s="261">
        <v>590.671013</v>
      </c>
      <c r="I28" s="261">
        <v>5.378363</v>
      </c>
      <c r="J28" s="261">
        <v>39.651137</v>
      </c>
      <c r="K28" s="261">
        <v>545.641513</v>
      </c>
      <c r="L28" s="261">
        <v>121.83315</v>
      </c>
      <c r="M28" s="261">
        <v>423.808363</v>
      </c>
      <c r="N28" s="227"/>
      <c r="O28" s="227"/>
      <c r="P28" s="227"/>
      <c r="Q28" s="227"/>
      <c r="R28" s="227"/>
    </row>
    <row r="29" spans="1:18" ht="21" customHeight="1">
      <c r="A29" s="423" t="s">
        <v>1001</v>
      </c>
      <c r="B29" s="261">
        <v>746.458267</v>
      </c>
      <c r="C29" s="261">
        <v>81.487026</v>
      </c>
      <c r="D29" s="261">
        <v>1.13548</v>
      </c>
      <c r="E29" s="261">
        <v>21.002679</v>
      </c>
      <c r="F29" s="261">
        <v>53.393566</v>
      </c>
      <c r="G29" s="261">
        <v>5.955301</v>
      </c>
      <c r="H29" s="261">
        <v>616.204731</v>
      </c>
      <c r="I29" s="261">
        <v>7.113287</v>
      </c>
      <c r="J29" s="261">
        <v>37.382334</v>
      </c>
      <c r="K29" s="261">
        <v>571.70911</v>
      </c>
      <c r="L29" s="261">
        <v>111.893253</v>
      </c>
      <c r="M29" s="261">
        <v>459.815857</v>
      </c>
      <c r="N29" s="227"/>
      <c r="O29" s="227"/>
      <c r="P29" s="227"/>
      <c r="Q29" s="227"/>
      <c r="R29" s="227"/>
    </row>
    <row r="30" spans="1:18" ht="21" customHeight="1">
      <c r="A30" s="423" t="s">
        <v>1207</v>
      </c>
      <c r="B30" s="261">
        <v>694.745342</v>
      </c>
      <c r="C30" s="261">
        <v>85.587719</v>
      </c>
      <c r="D30" s="261">
        <v>0.352442</v>
      </c>
      <c r="E30" s="261">
        <v>23.971913</v>
      </c>
      <c r="F30" s="261">
        <v>55.073389</v>
      </c>
      <c r="G30" s="261">
        <v>6.189975</v>
      </c>
      <c r="H30" s="261">
        <v>568.401549</v>
      </c>
      <c r="I30" s="261">
        <v>5.854856</v>
      </c>
      <c r="J30" s="261">
        <v>31.87253</v>
      </c>
      <c r="K30" s="261">
        <v>530.674163</v>
      </c>
      <c r="L30" s="261">
        <v>114.201251</v>
      </c>
      <c r="M30" s="261">
        <v>416.472912</v>
      </c>
      <c r="N30" s="227"/>
      <c r="O30" s="227"/>
      <c r="P30" s="227"/>
      <c r="Q30" s="227"/>
      <c r="R30" s="227"/>
    </row>
    <row r="31" spans="1:18" ht="21" customHeight="1">
      <c r="A31" s="423" t="s">
        <v>1208</v>
      </c>
      <c r="B31" s="261">
        <v>756.493317</v>
      </c>
      <c r="C31" s="261">
        <v>75.666669</v>
      </c>
      <c r="D31" s="261">
        <v>1.587464</v>
      </c>
      <c r="E31" s="261">
        <v>18.757096</v>
      </c>
      <c r="F31" s="261">
        <v>47.299396</v>
      </c>
      <c r="G31" s="261">
        <v>8.022713</v>
      </c>
      <c r="H31" s="261">
        <v>633.677868</v>
      </c>
      <c r="I31" s="261">
        <v>6.400913</v>
      </c>
      <c r="J31" s="261">
        <v>34.56158</v>
      </c>
      <c r="K31" s="261">
        <v>592.715375</v>
      </c>
      <c r="L31" s="261">
        <v>142.213454</v>
      </c>
      <c r="M31" s="261">
        <v>450.501921</v>
      </c>
      <c r="N31" s="227"/>
      <c r="O31" s="227"/>
      <c r="P31" s="227"/>
      <c r="Q31" s="227"/>
      <c r="R31" s="227"/>
    </row>
    <row r="32" spans="1:18" ht="21" customHeight="1">
      <c r="A32" s="423" t="s">
        <v>1209</v>
      </c>
      <c r="B32" s="261">
        <v>753.356074</v>
      </c>
      <c r="C32" s="261">
        <v>78.183999</v>
      </c>
      <c r="D32" s="261">
        <v>0.845848</v>
      </c>
      <c r="E32" s="261">
        <v>21.364235</v>
      </c>
      <c r="F32" s="261">
        <v>48.435241</v>
      </c>
      <c r="G32" s="261">
        <v>7.538675</v>
      </c>
      <c r="H32" s="261">
        <v>629.419248</v>
      </c>
      <c r="I32" s="261">
        <v>6.807628</v>
      </c>
      <c r="J32" s="261">
        <v>38.811877</v>
      </c>
      <c r="K32" s="261">
        <v>583.799743</v>
      </c>
      <c r="L32" s="261">
        <v>115.84294</v>
      </c>
      <c r="M32" s="261">
        <v>467.956803</v>
      </c>
      <c r="N32" s="227"/>
      <c r="O32" s="227"/>
      <c r="P32" s="227"/>
      <c r="Q32" s="227"/>
      <c r="R32" s="227"/>
    </row>
    <row r="33" spans="1:18" ht="21" customHeight="1">
      <c r="A33" s="423" t="s">
        <v>1210</v>
      </c>
      <c r="B33" s="261">
        <v>732.156634</v>
      </c>
      <c r="C33" s="261">
        <v>86.777223</v>
      </c>
      <c r="D33" s="261">
        <v>0.86112</v>
      </c>
      <c r="E33" s="261">
        <v>21.02404</v>
      </c>
      <c r="F33" s="261">
        <v>57.811405</v>
      </c>
      <c r="G33" s="261">
        <v>7.080658</v>
      </c>
      <c r="H33" s="261">
        <v>597.557806</v>
      </c>
      <c r="I33" s="261">
        <v>5.033471</v>
      </c>
      <c r="J33" s="261">
        <v>30.058932</v>
      </c>
      <c r="K33" s="261">
        <v>562.465403</v>
      </c>
      <c r="L33" s="261">
        <v>102.656088</v>
      </c>
      <c r="M33" s="261">
        <v>459.809315</v>
      </c>
      <c r="N33" s="227"/>
      <c r="O33" s="227"/>
      <c r="P33" s="227"/>
      <c r="Q33" s="227"/>
      <c r="R33" s="227"/>
    </row>
    <row r="34" spans="1:18" ht="21" customHeight="1">
      <c r="A34" s="423" t="s">
        <v>1211</v>
      </c>
      <c r="B34" s="261">
        <v>642.729318</v>
      </c>
      <c r="C34" s="261">
        <v>84.915627</v>
      </c>
      <c r="D34" s="261">
        <v>0.924348</v>
      </c>
      <c r="E34" s="261">
        <v>20.121561</v>
      </c>
      <c r="F34" s="261">
        <v>55.780519</v>
      </c>
      <c r="G34" s="261">
        <v>8.089199</v>
      </c>
      <c r="H34" s="261">
        <v>515.093696</v>
      </c>
      <c r="I34" s="261">
        <v>4.223825</v>
      </c>
      <c r="J34" s="261">
        <v>32.548619</v>
      </c>
      <c r="K34" s="261">
        <v>478.321252</v>
      </c>
      <c r="L34" s="261">
        <v>89.719994</v>
      </c>
      <c r="M34" s="261">
        <v>388.601258</v>
      </c>
      <c r="N34" s="227"/>
      <c r="O34" s="227"/>
      <c r="P34" s="227"/>
      <c r="Q34" s="227"/>
      <c r="R34" s="227"/>
    </row>
    <row r="35" spans="1:18" s="127" customFormat="1" ht="33" customHeight="1">
      <c r="A35" s="421" t="s">
        <v>1213</v>
      </c>
      <c r="B35" s="422"/>
      <c r="C35" s="422"/>
      <c r="D35" s="422"/>
      <c r="E35" s="422"/>
      <c r="F35" s="422"/>
      <c r="G35" s="422"/>
      <c r="H35" s="422"/>
      <c r="I35" s="422"/>
      <c r="J35" s="422"/>
      <c r="K35" s="422"/>
      <c r="L35" s="422"/>
      <c r="M35" s="422"/>
      <c r="N35" s="263"/>
      <c r="O35" s="263"/>
      <c r="P35" s="263"/>
      <c r="Q35" s="263"/>
      <c r="R35" s="263"/>
    </row>
    <row r="36" spans="1:18" ht="21" customHeight="1">
      <c r="A36" s="423" t="s">
        <v>1205</v>
      </c>
      <c r="B36" s="261">
        <v>731.720615</v>
      </c>
      <c r="C36" s="261">
        <v>85.418968</v>
      </c>
      <c r="D36" s="261">
        <v>0.336819</v>
      </c>
      <c r="E36" s="261">
        <v>17.882494</v>
      </c>
      <c r="F36" s="261">
        <v>62.792695</v>
      </c>
      <c r="G36" s="261">
        <v>4.40696</v>
      </c>
      <c r="H36" s="261">
        <v>588.919992</v>
      </c>
      <c r="I36" s="261">
        <v>4.887519</v>
      </c>
      <c r="J36" s="261">
        <v>36.536946</v>
      </c>
      <c r="K36" s="261">
        <v>547.495527</v>
      </c>
      <c r="L36" s="261">
        <v>104.509841</v>
      </c>
      <c r="M36" s="261">
        <v>442.985686</v>
      </c>
      <c r="N36" s="227"/>
      <c r="O36" s="227"/>
      <c r="P36" s="227"/>
      <c r="Q36" s="227"/>
      <c r="R36" s="227"/>
    </row>
    <row r="37" spans="1:18" ht="21" customHeight="1">
      <c r="A37" s="423" t="s">
        <v>1206</v>
      </c>
      <c r="B37" s="261">
        <v>736.838393</v>
      </c>
      <c r="C37" s="261">
        <v>78.641504</v>
      </c>
      <c r="D37" s="261">
        <v>0.5417</v>
      </c>
      <c r="E37" s="261">
        <v>15.802475</v>
      </c>
      <c r="F37" s="261">
        <v>57.664305</v>
      </c>
      <c r="G37" s="261">
        <v>4.633024</v>
      </c>
      <c r="H37" s="261">
        <v>603.607047</v>
      </c>
      <c r="I37" s="261">
        <v>6.890921</v>
      </c>
      <c r="J37" s="261">
        <v>36.891028</v>
      </c>
      <c r="K37" s="261">
        <v>559.825098</v>
      </c>
      <c r="L37" s="261">
        <v>110.443768</v>
      </c>
      <c r="M37" s="261">
        <v>449.38133</v>
      </c>
      <c r="N37" s="227"/>
      <c r="O37" s="227"/>
      <c r="P37" s="227"/>
      <c r="Q37" s="227"/>
      <c r="R37" s="227"/>
    </row>
    <row r="38" spans="1:18" ht="21" customHeight="1">
      <c r="A38" s="423" t="s">
        <v>997</v>
      </c>
      <c r="B38" s="261">
        <v>801.433482</v>
      </c>
      <c r="C38" s="261">
        <v>101.669546</v>
      </c>
      <c r="D38" s="261">
        <v>0.645937</v>
      </c>
      <c r="E38" s="261">
        <v>24.053189</v>
      </c>
      <c r="F38" s="261">
        <v>70.862879</v>
      </c>
      <c r="G38" s="261">
        <v>6.107541</v>
      </c>
      <c r="H38" s="261">
        <v>638.130682</v>
      </c>
      <c r="I38" s="261">
        <v>5.584088</v>
      </c>
      <c r="J38" s="261">
        <v>36.042766</v>
      </c>
      <c r="K38" s="261">
        <v>596.503828</v>
      </c>
      <c r="L38" s="261">
        <v>107.622278</v>
      </c>
      <c r="M38" s="261">
        <v>488.88155</v>
      </c>
      <c r="N38" s="227"/>
      <c r="O38" s="227"/>
      <c r="P38" s="227"/>
      <c r="Q38" s="227"/>
      <c r="R38" s="227"/>
    </row>
    <row r="39" spans="1:18" ht="21" customHeight="1">
      <c r="A39" s="423" t="s">
        <v>998</v>
      </c>
      <c r="B39" s="261">
        <v>725.217922</v>
      </c>
      <c r="C39" s="261">
        <v>77.956475</v>
      </c>
      <c r="D39" s="261">
        <v>0.868273</v>
      </c>
      <c r="E39" s="261">
        <v>15.908899</v>
      </c>
      <c r="F39" s="261">
        <v>54.197411</v>
      </c>
      <c r="G39" s="261">
        <v>6.981892</v>
      </c>
      <c r="H39" s="261">
        <v>572.920237</v>
      </c>
      <c r="I39" s="261">
        <v>5.671038</v>
      </c>
      <c r="J39" s="261">
        <v>30.512464</v>
      </c>
      <c r="K39" s="261">
        <v>536.736735</v>
      </c>
      <c r="L39" s="261">
        <v>118.030987</v>
      </c>
      <c r="M39" s="261">
        <v>418.705748</v>
      </c>
      <c r="N39" s="227"/>
      <c r="O39" s="227"/>
      <c r="P39" s="227"/>
      <c r="Q39" s="227"/>
      <c r="R39" s="227"/>
    </row>
    <row r="40" spans="1:18" ht="21" customHeight="1">
      <c r="A40" s="423" t="s">
        <v>999</v>
      </c>
      <c r="B40" s="261">
        <v>741.509382</v>
      </c>
      <c r="C40" s="261">
        <v>72.459352</v>
      </c>
      <c r="D40" s="261">
        <v>0.579003</v>
      </c>
      <c r="E40" s="261">
        <v>16.213344</v>
      </c>
      <c r="F40" s="261">
        <v>50.822746</v>
      </c>
      <c r="G40" s="261">
        <v>4.844259</v>
      </c>
      <c r="H40" s="261">
        <v>588.435254</v>
      </c>
      <c r="I40" s="261">
        <v>4.794551</v>
      </c>
      <c r="J40" s="261">
        <v>33.30067</v>
      </c>
      <c r="K40" s="261">
        <v>550.340033</v>
      </c>
      <c r="L40" s="261">
        <v>113.604738</v>
      </c>
      <c r="M40" s="261">
        <v>436.735295</v>
      </c>
      <c r="N40" s="227"/>
      <c r="O40" s="227"/>
      <c r="P40" s="227"/>
      <c r="Q40" s="227"/>
      <c r="R40" s="227"/>
    </row>
    <row r="41" spans="1:18" ht="21" customHeight="1">
      <c r="A41" s="423" t="s">
        <v>1000</v>
      </c>
      <c r="B41" s="261">
        <v>813.912469</v>
      </c>
      <c r="C41" s="261">
        <v>80.115357</v>
      </c>
      <c r="D41" s="261">
        <v>0.542806</v>
      </c>
      <c r="E41" s="261">
        <v>21.729879</v>
      </c>
      <c r="F41" s="261">
        <v>53.206713</v>
      </c>
      <c r="G41" s="261">
        <v>4.635959</v>
      </c>
      <c r="H41" s="261">
        <v>645.154754</v>
      </c>
      <c r="I41" s="261">
        <v>6.173723</v>
      </c>
      <c r="J41" s="261">
        <v>33.356832</v>
      </c>
      <c r="K41" s="261">
        <v>605.624199</v>
      </c>
      <c r="L41" s="261">
        <v>120.122306</v>
      </c>
      <c r="M41" s="261">
        <v>485.501893</v>
      </c>
      <c r="N41" s="227"/>
      <c r="O41" s="227"/>
      <c r="P41" s="227"/>
      <c r="Q41" s="227"/>
      <c r="R41" s="227"/>
    </row>
    <row r="42" spans="1:13" s="29" customFormat="1" ht="33.75" customHeight="1">
      <c r="A42" s="394"/>
      <c r="B42" s="395"/>
      <c r="C42" s="395"/>
      <c r="D42" s="395"/>
      <c r="E42" s="395"/>
      <c r="F42" s="395"/>
      <c r="G42" s="395"/>
      <c r="H42" s="395"/>
      <c r="I42" s="395"/>
      <c r="J42" s="395"/>
      <c r="K42" s="395"/>
      <c r="L42" s="395"/>
      <c r="M42" s="395"/>
    </row>
    <row r="43" spans="1:13" ht="25.5" customHeight="1">
      <c r="A43" s="424" t="s">
        <v>830</v>
      </c>
      <c r="B43" s="425"/>
      <c r="C43" s="425"/>
      <c r="D43" s="425"/>
      <c r="E43" s="425"/>
      <c r="F43" s="425"/>
      <c r="G43" s="425"/>
      <c r="H43" s="425"/>
      <c r="I43" s="425"/>
      <c r="J43" s="425"/>
      <c r="K43" s="425"/>
      <c r="L43" s="425"/>
      <c r="M43" s="425"/>
    </row>
    <row r="44" spans="1:13" ht="46.5" customHeight="1">
      <c r="A44" s="672" t="s">
        <v>1215</v>
      </c>
      <c r="B44" s="673"/>
      <c r="C44" s="673"/>
      <c r="D44" s="673"/>
      <c r="E44" s="673"/>
      <c r="F44" s="673"/>
      <c r="G44" s="673"/>
      <c r="H44" s="673"/>
      <c r="I44" s="673"/>
      <c r="J44" s="673"/>
      <c r="K44" s="673"/>
      <c r="L44" s="673"/>
      <c r="M44" s="673"/>
    </row>
    <row r="50" ht="12.75">
      <c r="H50" s="19"/>
    </row>
    <row r="64" spans="1:7" ht="12.75">
      <c r="A64" s="216"/>
      <c r="B64" s="216"/>
      <c r="C64" s="216"/>
      <c r="D64" s="216"/>
      <c r="E64" s="216"/>
      <c r="F64" s="216"/>
      <c r="G64" s="216"/>
    </row>
    <row r="68" ht="15" customHeight="1"/>
    <row r="290" ht="59.25" customHeight="1"/>
  </sheetData>
  <sheetProtection/>
  <mergeCells count="18">
    <mergeCell ref="C3:G3"/>
    <mergeCell ref="H3:M3"/>
    <mergeCell ref="H4:H6"/>
    <mergeCell ref="L5:L6"/>
    <mergeCell ref="C4:C6"/>
    <mergeCell ref="A3:A7"/>
    <mergeCell ref="B3:B6"/>
    <mergeCell ref="B7:M7"/>
    <mergeCell ref="J4:J6"/>
    <mergeCell ref="A44:M44"/>
    <mergeCell ref="E4:F4"/>
    <mergeCell ref="G4:G6"/>
    <mergeCell ref="K4:M4"/>
    <mergeCell ref="K5:K6"/>
    <mergeCell ref="E6:F6"/>
    <mergeCell ref="D4:D6"/>
    <mergeCell ref="M5:M6"/>
    <mergeCell ref="I4:I6"/>
  </mergeCells>
  <printOptions horizontalCentered="1"/>
  <pageMargins left="0.5905511811023623" right="0.5905511811023623" top="0.984251968503937" bottom="0.43307086614173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4"/>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264" t="s">
        <v>1218</v>
      </c>
      <c r="B1" s="264"/>
      <c r="C1" s="264"/>
      <c r="D1" s="264"/>
      <c r="E1" s="264"/>
      <c r="F1" s="264"/>
      <c r="G1" s="264"/>
      <c r="H1" s="264"/>
      <c r="I1" s="264"/>
    </row>
    <row r="2" spans="1:8" ht="12.75">
      <c r="A2" s="11"/>
      <c r="B2" s="11"/>
      <c r="H2"/>
    </row>
    <row r="3" spans="1:9" s="15" customFormat="1" ht="17.25" customHeight="1">
      <c r="A3" s="705" t="s">
        <v>254</v>
      </c>
      <c r="B3" s="706" t="s">
        <v>983</v>
      </c>
      <c r="C3" s="694" t="s">
        <v>468</v>
      </c>
      <c r="D3" s="694"/>
      <c r="E3" s="695"/>
      <c r="F3" s="694"/>
      <c r="G3" s="694"/>
      <c r="H3" s="694"/>
      <c r="I3" s="696"/>
    </row>
    <row r="4" spans="1:9" s="15" customFormat="1" ht="12.75">
      <c r="A4" s="522"/>
      <c r="B4" s="707"/>
      <c r="C4" s="692" t="s">
        <v>202</v>
      </c>
      <c r="D4" s="692" t="s">
        <v>1121</v>
      </c>
      <c r="E4" s="692" t="s">
        <v>204</v>
      </c>
      <c r="F4" s="692" t="s">
        <v>205</v>
      </c>
      <c r="G4" s="692" t="s">
        <v>206</v>
      </c>
      <c r="H4" s="541" t="s">
        <v>1029</v>
      </c>
      <c r="I4" s="560" t="s">
        <v>207</v>
      </c>
    </row>
    <row r="5" spans="1:9" s="15" customFormat="1" ht="15" customHeight="1">
      <c r="A5" s="522"/>
      <c r="B5" s="707"/>
      <c r="C5" s="692"/>
      <c r="D5" s="692"/>
      <c r="E5" s="692"/>
      <c r="F5" s="692"/>
      <c r="G5" s="692"/>
      <c r="H5" s="542"/>
      <c r="I5" s="558"/>
    </row>
    <row r="6" spans="1:9" s="15" customFormat="1" ht="12.75">
      <c r="A6" s="522"/>
      <c r="B6" s="707"/>
      <c r="C6" s="692"/>
      <c r="D6" s="692"/>
      <c r="E6" s="692"/>
      <c r="F6" s="692"/>
      <c r="G6" s="692"/>
      <c r="H6" s="543"/>
      <c r="I6" s="559"/>
    </row>
    <row r="7" spans="1:9" s="15" customFormat="1" ht="16.5" customHeight="1">
      <c r="A7" s="523"/>
      <c r="B7" s="708" t="s">
        <v>829</v>
      </c>
      <c r="C7" s="709"/>
      <c r="D7" s="709"/>
      <c r="E7" s="709"/>
      <c r="F7" s="709"/>
      <c r="G7" s="709"/>
      <c r="H7" s="709"/>
      <c r="I7" s="710"/>
    </row>
    <row r="8" spans="1:9" ht="16.5" customHeight="1">
      <c r="A8" s="31" t="s">
        <v>684</v>
      </c>
      <c r="H8" s="3" t="s">
        <v>684</v>
      </c>
      <c r="I8" s="3" t="s">
        <v>684</v>
      </c>
    </row>
    <row r="9" spans="1:18" s="12" customFormat="1" ht="33" customHeight="1">
      <c r="A9" s="426" t="s">
        <v>1204</v>
      </c>
      <c r="B9" s="422">
        <v>12114.163776</v>
      </c>
      <c r="C9" s="422">
        <v>8787.553164</v>
      </c>
      <c r="D9" s="422">
        <v>7626.313861</v>
      </c>
      <c r="E9" s="422">
        <v>240.888405</v>
      </c>
      <c r="F9" s="422">
        <v>1226.20893</v>
      </c>
      <c r="G9" s="422">
        <v>1794.597451</v>
      </c>
      <c r="H9" s="422">
        <v>64.525757</v>
      </c>
      <c r="I9" s="427">
        <v>0.390069</v>
      </c>
      <c r="J9" s="259"/>
      <c r="K9" s="259"/>
      <c r="L9" s="259"/>
      <c r="M9" s="259"/>
      <c r="N9" s="260"/>
      <c r="O9" s="260"/>
      <c r="P9" s="260"/>
      <c r="Q9" s="260"/>
      <c r="R9" s="260"/>
    </row>
    <row r="10" spans="1:18" ht="21" customHeight="1">
      <c r="A10" s="423" t="s">
        <v>1205</v>
      </c>
      <c r="B10" s="261">
        <v>972.597854</v>
      </c>
      <c r="C10" s="261">
        <v>720.389749</v>
      </c>
      <c r="D10" s="261">
        <v>634.603257</v>
      </c>
      <c r="E10" s="261">
        <v>14.391668</v>
      </c>
      <c r="F10" s="261">
        <v>89.176934</v>
      </c>
      <c r="G10" s="261">
        <v>142.958587</v>
      </c>
      <c r="H10" s="261">
        <v>5.675984</v>
      </c>
      <c r="I10" s="428">
        <v>0.004932</v>
      </c>
      <c r="J10" s="262"/>
      <c r="K10" s="262"/>
      <c r="L10" s="262"/>
      <c r="M10" s="262"/>
      <c r="N10" s="227"/>
      <c r="O10" s="227"/>
      <c r="P10" s="227"/>
      <c r="Q10" s="227"/>
      <c r="R10" s="227"/>
    </row>
    <row r="11" spans="1:18" ht="21" customHeight="1">
      <c r="A11" s="423" t="s">
        <v>1206</v>
      </c>
      <c r="B11" s="261">
        <v>948.788602</v>
      </c>
      <c r="C11" s="261">
        <v>705.73708</v>
      </c>
      <c r="D11" s="261">
        <v>616.176031</v>
      </c>
      <c r="E11" s="261">
        <v>17.021824</v>
      </c>
      <c r="F11" s="261">
        <v>86.078266</v>
      </c>
      <c r="G11" s="261">
        <v>133.592524</v>
      </c>
      <c r="H11" s="261">
        <v>6.336611</v>
      </c>
      <c r="I11" s="428">
        <v>0.022297</v>
      </c>
      <c r="J11" s="262"/>
      <c r="K11" s="262"/>
      <c r="L11" s="262"/>
      <c r="M11" s="262"/>
      <c r="N11" s="227"/>
      <c r="O11" s="227"/>
      <c r="P11" s="227"/>
      <c r="Q11" s="227"/>
      <c r="R11" s="227"/>
    </row>
    <row r="12" spans="1:18" ht="21" customHeight="1">
      <c r="A12" s="423" t="s">
        <v>997</v>
      </c>
      <c r="B12" s="261">
        <v>1012.711189</v>
      </c>
      <c r="C12" s="261">
        <v>720.916252</v>
      </c>
      <c r="D12" s="261">
        <v>629.397901</v>
      </c>
      <c r="E12" s="261">
        <v>23.320864</v>
      </c>
      <c r="F12" s="261">
        <v>97.121132</v>
      </c>
      <c r="G12" s="261">
        <v>165.073827</v>
      </c>
      <c r="H12" s="261">
        <v>6.260276</v>
      </c>
      <c r="I12" s="428">
        <v>0.018838</v>
      </c>
      <c r="J12" s="262"/>
      <c r="K12" s="262"/>
      <c r="L12" s="262"/>
      <c r="M12" s="262"/>
      <c r="N12" s="227"/>
      <c r="O12" s="227"/>
      <c r="P12" s="227"/>
      <c r="Q12" s="227"/>
      <c r="R12" s="227"/>
    </row>
    <row r="13" spans="1:18" ht="21" customHeight="1">
      <c r="A13" s="423" t="s">
        <v>998</v>
      </c>
      <c r="B13" s="261">
        <v>1039.513473</v>
      </c>
      <c r="C13" s="261">
        <v>740.968174</v>
      </c>
      <c r="D13" s="261">
        <v>633.390856</v>
      </c>
      <c r="E13" s="261">
        <v>22.547457</v>
      </c>
      <c r="F13" s="261">
        <v>112.902296</v>
      </c>
      <c r="G13" s="261">
        <v>158.499637</v>
      </c>
      <c r="H13" s="261">
        <v>4.568018</v>
      </c>
      <c r="I13" s="428">
        <v>0.027891</v>
      </c>
      <c r="J13" s="262"/>
      <c r="K13" s="262"/>
      <c r="L13" s="262"/>
      <c r="M13" s="262"/>
      <c r="N13" s="227"/>
      <c r="O13" s="227"/>
      <c r="P13" s="227"/>
      <c r="Q13" s="227"/>
      <c r="R13" s="227"/>
    </row>
    <row r="14" spans="1:18" ht="21" customHeight="1">
      <c r="A14" s="423" t="s">
        <v>999</v>
      </c>
      <c r="B14" s="261">
        <v>1035.992629</v>
      </c>
      <c r="C14" s="261">
        <v>732.891645</v>
      </c>
      <c r="D14" s="261">
        <v>632.057286</v>
      </c>
      <c r="E14" s="261">
        <v>23.908363</v>
      </c>
      <c r="F14" s="261">
        <v>107.404449</v>
      </c>
      <c r="G14" s="261">
        <v>162.69883</v>
      </c>
      <c r="H14" s="261">
        <v>9.009913</v>
      </c>
      <c r="I14" s="428">
        <v>0.079429</v>
      </c>
      <c r="J14" s="262"/>
      <c r="K14" s="262"/>
      <c r="L14" s="262"/>
      <c r="M14" s="262"/>
      <c r="N14" s="227"/>
      <c r="O14" s="227"/>
      <c r="P14" s="227"/>
      <c r="Q14" s="227"/>
      <c r="R14" s="227"/>
    </row>
    <row r="15" spans="1:18" ht="21" customHeight="1">
      <c r="A15" s="423" t="s">
        <v>1000</v>
      </c>
      <c r="B15" s="261">
        <v>1102.482919</v>
      </c>
      <c r="C15" s="261">
        <v>802.197531</v>
      </c>
      <c r="D15" s="261">
        <v>711.722935</v>
      </c>
      <c r="E15" s="261">
        <v>20.144523</v>
      </c>
      <c r="F15" s="261">
        <v>117.395831</v>
      </c>
      <c r="G15" s="261">
        <v>157.499399</v>
      </c>
      <c r="H15" s="261">
        <v>5.216743</v>
      </c>
      <c r="I15" s="428">
        <v>0.028892</v>
      </c>
      <c r="J15" s="262"/>
      <c r="K15" s="262"/>
      <c r="L15" s="262"/>
      <c r="M15" s="262"/>
      <c r="N15" s="227"/>
      <c r="O15" s="227"/>
      <c r="P15" s="227"/>
      <c r="Q15" s="227"/>
      <c r="R15" s="227"/>
    </row>
    <row r="16" spans="1:18" ht="21" customHeight="1">
      <c r="A16" s="423" t="s">
        <v>1001</v>
      </c>
      <c r="B16" s="261">
        <v>1029.111543</v>
      </c>
      <c r="C16" s="261">
        <v>734.207492</v>
      </c>
      <c r="D16" s="261">
        <v>629.572294</v>
      </c>
      <c r="E16" s="261">
        <v>17.881393</v>
      </c>
      <c r="F16" s="261">
        <v>110.301119</v>
      </c>
      <c r="G16" s="261">
        <v>160.804443</v>
      </c>
      <c r="H16" s="261">
        <v>5.843983</v>
      </c>
      <c r="I16" s="428">
        <v>0.073113</v>
      </c>
      <c r="J16" s="262"/>
      <c r="K16" s="262"/>
      <c r="L16" s="262"/>
      <c r="M16" s="262"/>
      <c r="N16" s="227"/>
      <c r="O16" s="227"/>
      <c r="P16" s="227"/>
      <c r="Q16" s="227"/>
      <c r="R16" s="227"/>
    </row>
    <row r="17" spans="1:18" ht="21" customHeight="1">
      <c r="A17" s="423" t="s">
        <v>1207</v>
      </c>
      <c r="B17" s="261">
        <v>959.279132</v>
      </c>
      <c r="C17" s="261">
        <v>695.635591</v>
      </c>
      <c r="D17" s="261">
        <v>600.049371</v>
      </c>
      <c r="E17" s="261">
        <v>17.022505</v>
      </c>
      <c r="F17" s="261">
        <v>92.260989</v>
      </c>
      <c r="G17" s="261">
        <v>150.458112</v>
      </c>
      <c r="H17" s="261">
        <v>3.818518</v>
      </c>
      <c r="I17" s="428">
        <v>0.083417</v>
      </c>
      <c r="J17" s="262"/>
      <c r="K17" s="262"/>
      <c r="L17" s="262"/>
      <c r="M17" s="262"/>
      <c r="N17" s="227"/>
      <c r="O17" s="227"/>
      <c r="P17" s="227"/>
      <c r="Q17" s="227"/>
      <c r="R17" s="227"/>
    </row>
    <row r="18" spans="1:18" ht="21" customHeight="1">
      <c r="A18" s="423" t="s">
        <v>1208</v>
      </c>
      <c r="B18" s="261">
        <v>993.989889</v>
      </c>
      <c r="C18" s="261">
        <v>717.076907</v>
      </c>
      <c r="D18" s="261">
        <v>617.632183</v>
      </c>
      <c r="E18" s="261">
        <v>14.612387</v>
      </c>
      <c r="F18" s="261">
        <v>113.930074</v>
      </c>
      <c r="G18" s="261">
        <v>144.471065</v>
      </c>
      <c r="H18" s="261">
        <v>3.862285</v>
      </c>
      <c r="I18" s="428">
        <v>0.037171</v>
      </c>
      <c r="J18" s="262"/>
      <c r="K18" s="262"/>
      <c r="L18" s="262"/>
      <c r="M18" s="262"/>
      <c r="N18" s="227"/>
      <c r="O18" s="227"/>
      <c r="P18" s="227"/>
      <c r="Q18" s="227"/>
      <c r="R18" s="227"/>
    </row>
    <row r="19" spans="1:18" ht="21" customHeight="1">
      <c r="A19" s="423" t="s">
        <v>1209</v>
      </c>
      <c r="B19" s="261">
        <v>1052.067127</v>
      </c>
      <c r="C19" s="261">
        <v>795.500444</v>
      </c>
      <c r="D19" s="261">
        <v>692.837769</v>
      </c>
      <c r="E19" s="261">
        <v>22.414622</v>
      </c>
      <c r="F19" s="261">
        <v>99.115244</v>
      </c>
      <c r="G19" s="261">
        <v>129.464344</v>
      </c>
      <c r="H19" s="261">
        <v>5.564854</v>
      </c>
      <c r="I19" s="428">
        <v>0.007619</v>
      </c>
      <c r="J19" s="262"/>
      <c r="K19" s="262"/>
      <c r="L19" s="262"/>
      <c r="M19" s="262"/>
      <c r="N19" s="227"/>
      <c r="O19" s="227"/>
      <c r="P19" s="227"/>
      <c r="Q19" s="227"/>
      <c r="R19" s="227"/>
    </row>
    <row r="20" spans="1:18" ht="21" customHeight="1">
      <c r="A20" s="423" t="s">
        <v>1210</v>
      </c>
      <c r="B20" s="261">
        <v>1081.909205</v>
      </c>
      <c r="C20" s="261">
        <v>807.37053</v>
      </c>
      <c r="D20" s="261">
        <v>695.3088</v>
      </c>
      <c r="E20" s="261">
        <v>22.762801</v>
      </c>
      <c r="F20" s="261">
        <v>104.746034</v>
      </c>
      <c r="G20" s="261">
        <v>142.941337</v>
      </c>
      <c r="H20" s="261">
        <v>4.084582</v>
      </c>
      <c r="I20" s="428">
        <v>0.003921</v>
      </c>
      <c r="J20" s="262"/>
      <c r="K20" s="262"/>
      <c r="L20" s="262"/>
      <c r="M20" s="262"/>
      <c r="N20" s="227"/>
      <c r="O20" s="227"/>
      <c r="P20" s="227"/>
      <c r="Q20" s="227"/>
      <c r="R20" s="227"/>
    </row>
    <row r="21" spans="1:18" ht="21" customHeight="1">
      <c r="A21" s="423" t="s">
        <v>1211</v>
      </c>
      <c r="B21" s="261">
        <v>885.720214</v>
      </c>
      <c r="C21" s="261">
        <v>614.661769</v>
      </c>
      <c r="D21" s="261">
        <v>533.565178</v>
      </c>
      <c r="E21" s="261">
        <v>24.859998</v>
      </c>
      <c r="F21" s="261">
        <v>95.776562</v>
      </c>
      <c r="G21" s="261">
        <v>146.135346</v>
      </c>
      <c r="H21" s="261">
        <v>4.28399</v>
      </c>
      <c r="I21" s="428">
        <v>0.002549</v>
      </c>
      <c r="J21" s="262"/>
      <c r="K21" s="262"/>
      <c r="L21" s="262"/>
      <c r="M21" s="262"/>
      <c r="N21" s="227"/>
      <c r="O21" s="227"/>
      <c r="P21" s="227"/>
      <c r="Q21" s="227"/>
      <c r="R21" s="227"/>
    </row>
    <row r="22" spans="1:18" s="127" customFormat="1" ht="33" customHeight="1">
      <c r="A22" s="426" t="s">
        <v>1212</v>
      </c>
      <c r="B22" s="422">
        <v>13029.487173</v>
      </c>
      <c r="C22" s="422">
        <v>9426.986053</v>
      </c>
      <c r="D22" s="422">
        <v>8322.219504</v>
      </c>
      <c r="E22" s="422">
        <v>256.668948</v>
      </c>
      <c r="F22" s="422">
        <v>1352.693281</v>
      </c>
      <c r="G22" s="422">
        <v>1922.374679</v>
      </c>
      <c r="H22" s="422">
        <v>70.449425</v>
      </c>
      <c r="I22" s="427">
        <v>0.314787</v>
      </c>
      <c r="J22" s="259"/>
      <c r="K22" s="259"/>
      <c r="L22" s="259"/>
      <c r="M22" s="259"/>
      <c r="N22" s="263"/>
      <c r="O22" s="263"/>
      <c r="P22" s="263"/>
      <c r="Q22" s="263"/>
      <c r="R22" s="263"/>
    </row>
    <row r="23" spans="1:18" ht="21" customHeight="1">
      <c r="A23" s="423" t="s">
        <v>1205</v>
      </c>
      <c r="B23" s="261">
        <v>1048.285238</v>
      </c>
      <c r="C23" s="261">
        <v>781.752065</v>
      </c>
      <c r="D23" s="261">
        <v>695.611332</v>
      </c>
      <c r="E23" s="261">
        <v>21.185019</v>
      </c>
      <c r="F23" s="261">
        <v>107.161579</v>
      </c>
      <c r="G23" s="261">
        <v>133.034295</v>
      </c>
      <c r="H23" s="261">
        <v>5.149624</v>
      </c>
      <c r="I23" s="428">
        <v>0.002656</v>
      </c>
      <c r="J23" s="262"/>
      <c r="K23" s="262"/>
      <c r="L23" s="262"/>
      <c r="M23" s="262"/>
      <c r="N23" s="227"/>
      <c r="O23" s="227"/>
      <c r="P23" s="227"/>
      <c r="Q23" s="227"/>
      <c r="R23" s="227"/>
    </row>
    <row r="24" spans="1:18" ht="21" customHeight="1">
      <c r="A24" s="423" t="s">
        <v>1206</v>
      </c>
      <c r="B24" s="261">
        <v>1014.527096</v>
      </c>
      <c r="C24" s="261">
        <v>755.509679</v>
      </c>
      <c r="D24" s="261">
        <v>661.386455</v>
      </c>
      <c r="E24" s="261">
        <v>18.49237</v>
      </c>
      <c r="F24" s="261">
        <v>94.393829</v>
      </c>
      <c r="G24" s="261">
        <v>141.037325</v>
      </c>
      <c r="H24" s="261">
        <v>5.089295</v>
      </c>
      <c r="I24" s="428">
        <v>0.004598</v>
      </c>
      <c r="J24" s="262"/>
      <c r="K24" s="262"/>
      <c r="L24" s="262"/>
      <c r="M24" s="262"/>
      <c r="N24" s="227"/>
      <c r="O24" s="227"/>
      <c r="P24" s="227"/>
      <c r="Q24" s="227"/>
      <c r="R24" s="227"/>
    </row>
    <row r="25" spans="1:18" ht="21" customHeight="1">
      <c r="A25" s="423" t="s">
        <v>997</v>
      </c>
      <c r="B25" s="261">
        <v>1069.322409</v>
      </c>
      <c r="C25" s="261">
        <v>760.125292</v>
      </c>
      <c r="D25" s="261">
        <v>672.76155</v>
      </c>
      <c r="E25" s="261">
        <v>20.953547</v>
      </c>
      <c r="F25" s="261">
        <v>106.095418</v>
      </c>
      <c r="G25" s="261">
        <v>177.7921</v>
      </c>
      <c r="H25" s="261">
        <v>4.348379</v>
      </c>
      <c r="I25" s="428">
        <v>0.007673</v>
      </c>
      <c r="J25" s="262"/>
      <c r="K25" s="262"/>
      <c r="L25" s="262"/>
      <c r="M25" s="262"/>
      <c r="N25" s="227"/>
      <c r="O25" s="227"/>
      <c r="P25" s="227"/>
      <c r="Q25" s="227"/>
      <c r="R25" s="227"/>
    </row>
    <row r="26" spans="1:18" ht="21" customHeight="1">
      <c r="A26" s="423" t="s">
        <v>998</v>
      </c>
      <c r="B26" s="261">
        <v>1030.675827</v>
      </c>
      <c r="C26" s="261">
        <v>742.904911</v>
      </c>
      <c r="D26" s="261">
        <v>646.900433</v>
      </c>
      <c r="E26" s="261">
        <v>21.510593</v>
      </c>
      <c r="F26" s="261">
        <v>103.540781</v>
      </c>
      <c r="G26" s="261">
        <v>157.772672</v>
      </c>
      <c r="H26" s="261">
        <v>4.931248</v>
      </c>
      <c r="I26" s="428">
        <v>0.015622</v>
      </c>
      <c r="J26" s="262"/>
      <c r="K26" s="262"/>
      <c r="L26" s="262"/>
      <c r="M26" s="262"/>
      <c r="N26" s="227"/>
      <c r="O26" s="227"/>
      <c r="P26" s="227"/>
      <c r="Q26" s="227"/>
      <c r="R26" s="227"/>
    </row>
    <row r="27" spans="1:18" ht="21" customHeight="1">
      <c r="A27" s="423" t="s">
        <v>999</v>
      </c>
      <c r="B27" s="261">
        <v>1076.374799</v>
      </c>
      <c r="C27" s="261">
        <v>800.944667</v>
      </c>
      <c r="D27" s="261">
        <v>714.356766</v>
      </c>
      <c r="E27" s="261">
        <v>28.604336</v>
      </c>
      <c r="F27" s="261">
        <v>92.869533</v>
      </c>
      <c r="G27" s="261">
        <v>148.256447</v>
      </c>
      <c r="H27" s="261">
        <v>5.652439</v>
      </c>
      <c r="I27" s="428">
        <v>0.047377</v>
      </c>
      <c r="J27" s="262"/>
      <c r="K27" s="262"/>
      <c r="L27" s="262"/>
      <c r="M27" s="262"/>
      <c r="N27" s="227"/>
      <c r="O27" s="227"/>
      <c r="P27" s="227"/>
      <c r="Q27" s="227"/>
      <c r="R27" s="227"/>
    </row>
    <row r="28" spans="1:18" ht="21" customHeight="1">
      <c r="A28" s="423" t="s">
        <v>1000</v>
      </c>
      <c r="B28" s="261">
        <v>1189.779662</v>
      </c>
      <c r="C28" s="261">
        <v>851.812496</v>
      </c>
      <c r="D28" s="261">
        <v>755.877617</v>
      </c>
      <c r="E28" s="261">
        <v>23.938262</v>
      </c>
      <c r="F28" s="261">
        <v>135.332318</v>
      </c>
      <c r="G28" s="261">
        <v>172.908402</v>
      </c>
      <c r="H28" s="261">
        <v>5.725528</v>
      </c>
      <c r="I28" s="428">
        <v>0.062656</v>
      </c>
      <c r="J28" s="262"/>
      <c r="K28" s="262"/>
      <c r="L28" s="262"/>
      <c r="M28" s="262"/>
      <c r="N28" s="227"/>
      <c r="O28" s="227"/>
      <c r="P28" s="227"/>
      <c r="Q28" s="227"/>
      <c r="R28" s="227"/>
    </row>
    <row r="29" spans="1:18" ht="21" customHeight="1">
      <c r="A29" s="423" t="s">
        <v>1001</v>
      </c>
      <c r="B29" s="261">
        <v>1122.325867</v>
      </c>
      <c r="C29" s="261">
        <v>813.61055</v>
      </c>
      <c r="D29" s="261">
        <v>702.510391</v>
      </c>
      <c r="E29" s="261">
        <v>19.737175</v>
      </c>
      <c r="F29" s="261">
        <v>112.903224</v>
      </c>
      <c r="G29" s="261">
        <v>168.652335</v>
      </c>
      <c r="H29" s="261">
        <v>7.323861</v>
      </c>
      <c r="I29" s="428">
        <v>0.098722</v>
      </c>
      <c r="J29" s="262"/>
      <c r="K29" s="262"/>
      <c r="L29" s="262"/>
      <c r="M29" s="262"/>
      <c r="N29" s="227"/>
      <c r="O29" s="227"/>
      <c r="P29" s="227"/>
      <c r="Q29" s="227"/>
      <c r="R29" s="227"/>
    </row>
    <row r="30" spans="1:18" ht="21" customHeight="1">
      <c r="A30" s="423" t="s">
        <v>1207</v>
      </c>
      <c r="B30" s="261">
        <v>1014.389815</v>
      </c>
      <c r="C30" s="261">
        <v>712.99386</v>
      </c>
      <c r="D30" s="261">
        <v>627.023163</v>
      </c>
      <c r="E30" s="261">
        <v>13.719022</v>
      </c>
      <c r="F30" s="261">
        <v>120.815154</v>
      </c>
      <c r="G30" s="261">
        <v>161.10931</v>
      </c>
      <c r="H30" s="261">
        <v>5.715735</v>
      </c>
      <c r="I30" s="428">
        <v>0.036734</v>
      </c>
      <c r="J30" s="262"/>
      <c r="K30" s="262"/>
      <c r="L30" s="262"/>
      <c r="M30" s="262"/>
      <c r="N30" s="227"/>
      <c r="O30" s="227"/>
      <c r="P30" s="227"/>
      <c r="Q30" s="227"/>
      <c r="R30" s="227"/>
    </row>
    <row r="31" spans="1:18" ht="21" customHeight="1">
      <c r="A31" s="423" t="s">
        <v>1208</v>
      </c>
      <c r="B31" s="261">
        <v>1177.997083</v>
      </c>
      <c r="C31" s="261">
        <v>846.118375</v>
      </c>
      <c r="D31" s="261">
        <v>753.377394</v>
      </c>
      <c r="E31" s="261">
        <v>20.585222</v>
      </c>
      <c r="F31" s="261">
        <v>134.587095</v>
      </c>
      <c r="G31" s="261">
        <v>166.796527</v>
      </c>
      <c r="H31" s="261">
        <v>9.892149</v>
      </c>
      <c r="I31" s="428">
        <v>0.017715</v>
      </c>
      <c r="J31" s="262"/>
      <c r="K31" s="262"/>
      <c r="L31" s="262"/>
      <c r="M31" s="262"/>
      <c r="N31" s="227"/>
      <c r="O31" s="227"/>
      <c r="P31" s="227"/>
      <c r="Q31" s="227"/>
      <c r="R31" s="227"/>
    </row>
    <row r="32" spans="1:18" ht="21" customHeight="1">
      <c r="A32" s="423" t="s">
        <v>1209</v>
      </c>
      <c r="B32" s="261">
        <v>1190.912027</v>
      </c>
      <c r="C32" s="261">
        <v>868.981385</v>
      </c>
      <c r="D32" s="261">
        <v>768.260938</v>
      </c>
      <c r="E32" s="261">
        <v>20.06545</v>
      </c>
      <c r="F32" s="261">
        <v>130.180906</v>
      </c>
      <c r="G32" s="261">
        <v>164.711106</v>
      </c>
      <c r="H32" s="261">
        <v>6.960216</v>
      </c>
      <c r="I32" s="428">
        <v>0.012964</v>
      </c>
      <c r="J32" s="262"/>
      <c r="K32" s="262"/>
      <c r="L32" s="262"/>
      <c r="M32" s="262"/>
      <c r="N32" s="227"/>
      <c r="O32" s="227"/>
      <c r="P32" s="227"/>
      <c r="Q32" s="227"/>
      <c r="R32" s="227"/>
    </row>
    <row r="33" spans="1:18" ht="21" customHeight="1">
      <c r="A33" s="423" t="s">
        <v>1210</v>
      </c>
      <c r="B33" s="261">
        <v>1100.350956</v>
      </c>
      <c r="C33" s="261">
        <v>789.478471</v>
      </c>
      <c r="D33" s="261">
        <v>696.109775</v>
      </c>
      <c r="E33" s="261">
        <v>26.430212</v>
      </c>
      <c r="F33" s="261">
        <v>108.834891</v>
      </c>
      <c r="G33" s="261">
        <v>170.591858</v>
      </c>
      <c r="H33" s="261">
        <v>5.009569</v>
      </c>
      <c r="I33" s="428">
        <v>0.005955</v>
      </c>
      <c r="J33" s="262"/>
      <c r="K33" s="262"/>
      <c r="L33" s="262"/>
      <c r="M33" s="262"/>
      <c r="N33" s="227"/>
      <c r="O33" s="227"/>
      <c r="P33" s="227"/>
      <c r="Q33" s="227"/>
      <c r="R33" s="227"/>
    </row>
    <row r="34" spans="1:18" ht="21" customHeight="1">
      <c r="A34" s="423" t="s">
        <v>1211</v>
      </c>
      <c r="B34" s="261">
        <v>994.546394</v>
      </c>
      <c r="C34" s="261">
        <v>702.754302</v>
      </c>
      <c r="D34" s="261">
        <v>628.04369</v>
      </c>
      <c r="E34" s="261">
        <v>21.44774</v>
      </c>
      <c r="F34" s="261">
        <v>105.978553</v>
      </c>
      <c r="G34" s="261">
        <v>159.712302</v>
      </c>
      <c r="H34" s="261">
        <v>4.651382</v>
      </c>
      <c r="I34" s="428">
        <v>0.002115</v>
      </c>
      <c r="J34" s="262"/>
      <c r="K34" s="262"/>
      <c r="L34" s="262"/>
      <c r="M34" s="262"/>
      <c r="N34" s="227"/>
      <c r="O34" s="227"/>
      <c r="P34" s="227"/>
      <c r="Q34" s="227"/>
      <c r="R34" s="227"/>
    </row>
    <row r="35" spans="1:18" s="127" customFormat="1" ht="33" customHeight="1">
      <c r="A35" s="426" t="s">
        <v>1213</v>
      </c>
      <c r="B35" s="422"/>
      <c r="C35" s="422"/>
      <c r="D35" s="422"/>
      <c r="E35" s="422"/>
      <c r="F35" s="422"/>
      <c r="G35" s="422"/>
      <c r="H35" s="422"/>
      <c r="I35" s="427"/>
      <c r="J35" s="259"/>
      <c r="K35" s="259"/>
      <c r="L35" s="259"/>
      <c r="M35" s="259"/>
      <c r="N35" s="263"/>
      <c r="O35" s="263"/>
      <c r="P35" s="263"/>
      <c r="Q35" s="263"/>
      <c r="R35" s="263"/>
    </row>
    <row r="36" spans="1:18" ht="21" customHeight="1">
      <c r="A36" s="429" t="s">
        <v>1205</v>
      </c>
      <c r="B36" s="261">
        <v>1043.470778</v>
      </c>
      <c r="C36" s="261">
        <v>732.552201</v>
      </c>
      <c r="D36" s="261">
        <v>663.418314</v>
      </c>
      <c r="E36" s="261">
        <v>17.925198</v>
      </c>
      <c r="F36" s="261">
        <v>144.560457</v>
      </c>
      <c r="G36" s="261">
        <v>144.671695</v>
      </c>
      <c r="H36" s="261">
        <v>3.750475</v>
      </c>
      <c r="I36" s="428">
        <v>0.010752</v>
      </c>
      <c r="J36" s="261"/>
      <c r="K36" s="261"/>
      <c r="L36" s="261"/>
      <c r="M36" s="261"/>
      <c r="N36" s="227"/>
      <c r="O36" s="227"/>
      <c r="P36" s="227"/>
      <c r="Q36" s="227"/>
      <c r="R36" s="227"/>
    </row>
    <row r="37" spans="1:18" ht="21" customHeight="1">
      <c r="A37" s="429" t="s">
        <v>1206</v>
      </c>
      <c r="B37" s="261">
        <v>1089.89602</v>
      </c>
      <c r="C37" s="261">
        <v>777.460906</v>
      </c>
      <c r="D37" s="261">
        <v>701.912013</v>
      </c>
      <c r="E37" s="261">
        <v>27.345455</v>
      </c>
      <c r="F37" s="261">
        <v>134.890933</v>
      </c>
      <c r="G37" s="261">
        <v>145.188452</v>
      </c>
      <c r="H37" s="261">
        <v>5.003205</v>
      </c>
      <c r="I37" s="428">
        <v>0.007069</v>
      </c>
      <c r="J37" s="261"/>
      <c r="K37" s="261"/>
      <c r="L37" s="261"/>
      <c r="M37" s="261"/>
      <c r="N37" s="227"/>
      <c r="O37" s="227"/>
      <c r="P37" s="227"/>
      <c r="Q37" s="227"/>
      <c r="R37" s="227"/>
    </row>
    <row r="38" spans="1:18" ht="21" customHeight="1">
      <c r="A38" s="429" t="s">
        <v>997</v>
      </c>
      <c r="B38" s="261">
        <v>1213.175782</v>
      </c>
      <c r="C38" s="261">
        <v>856.956961</v>
      </c>
      <c r="D38" s="261">
        <v>766.533858</v>
      </c>
      <c r="E38" s="261">
        <v>22.179028</v>
      </c>
      <c r="F38" s="261">
        <v>152.306472</v>
      </c>
      <c r="G38" s="261">
        <v>175.934104</v>
      </c>
      <c r="H38" s="261">
        <v>5.796009</v>
      </c>
      <c r="I38" s="428">
        <v>0.003208</v>
      </c>
      <c r="J38" s="261"/>
      <c r="K38" s="261"/>
      <c r="L38" s="261"/>
      <c r="M38" s="261"/>
      <c r="N38" s="227"/>
      <c r="O38" s="227"/>
      <c r="P38" s="227"/>
      <c r="Q38" s="227"/>
      <c r="R38" s="227"/>
    </row>
    <row r="39" spans="1:18" ht="21" customHeight="1">
      <c r="A39" s="433" t="s">
        <v>998</v>
      </c>
      <c r="B39" s="261">
        <v>1122.388559</v>
      </c>
      <c r="C39" s="261">
        <v>810.775603</v>
      </c>
      <c r="D39" s="261">
        <v>731.90864</v>
      </c>
      <c r="E39" s="261">
        <v>21.470649</v>
      </c>
      <c r="F39" s="261">
        <v>119.142787</v>
      </c>
      <c r="G39" s="261">
        <v>165.669909</v>
      </c>
      <c r="H39" s="261">
        <v>5.30225</v>
      </c>
      <c r="I39" s="428">
        <v>0.027361</v>
      </c>
      <c r="J39" s="261"/>
      <c r="K39" s="261"/>
      <c r="L39" s="261"/>
      <c r="M39" s="261"/>
      <c r="N39" s="227"/>
      <c r="O39" s="227"/>
      <c r="P39" s="227"/>
      <c r="Q39" s="227"/>
      <c r="R39" s="227"/>
    </row>
    <row r="40" spans="1:18" ht="21" customHeight="1">
      <c r="A40" s="32" t="s">
        <v>999</v>
      </c>
      <c r="B40" s="261">
        <v>1084.386087</v>
      </c>
      <c r="C40" s="261">
        <v>799.789797</v>
      </c>
      <c r="D40" s="261">
        <v>723.917944</v>
      </c>
      <c r="E40" s="261">
        <v>16.811411</v>
      </c>
      <c r="F40" s="261">
        <v>111.484138</v>
      </c>
      <c r="G40" s="261">
        <v>151.790603</v>
      </c>
      <c r="H40" s="261">
        <v>4.441422</v>
      </c>
      <c r="I40" s="428">
        <v>0.068716</v>
      </c>
      <c r="J40" s="261"/>
      <c r="K40" s="261"/>
      <c r="L40" s="261"/>
      <c r="M40" s="261"/>
      <c r="N40" s="227"/>
      <c r="O40" s="227"/>
      <c r="P40" s="227"/>
      <c r="Q40" s="227"/>
      <c r="R40" s="227"/>
    </row>
    <row r="41" spans="1:18" ht="21" customHeight="1">
      <c r="A41" s="32" t="s">
        <v>1000</v>
      </c>
      <c r="B41" s="261">
        <v>1202.606956</v>
      </c>
      <c r="C41" s="261">
        <v>848.406098</v>
      </c>
      <c r="D41" s="261">
        <v>761.083206</v>
      </c>
      <c r="E41" s="261">
        <v>20.278161</v>
      </c>
      <c r="F41" s="261">
        <v>131.973965</v>
      </c>
      <c r="G41" s="261">
        <v>196.086283</v>
      </c>
      <c r="H41" s="261">
        <v>5.786598</v>
      </c>
      <c r="I41" s="428">
        <v>0.075851</v>
      </c>
      <c r="J41" s="261"/>
      <c r="K41" s="261"/>
      <c r="L41" s="261"/>
      <c r="M41" s="261"/>
      <c r="N41" s="227"/>
      <c r="O41" s="227"/>
      <c r="P41" s="227"/>
      <c r="Q41" s="227"/>
      <c r="R41" s="227"/>
    </row>
    <row r="42" spans="1:13" s="29" customFormat="1" ht="33.75" customHeight="1">
      <c r="A42" s="394"/>
      <c r="B42" s="395"/>
      <c r="C42" s="395"/>
      <c r="D42" s="395"/>
      <c r="E42" s="395"/>
      <c r="F42" s="395"/>
      <c r="G42" s="395"/>
      <c r="H42" s="395"/>
      <c r="I42" s="395"/>
      <c r="J42" s="395"/>
      <c r="K42" s="395"/>
      <c r="L42" s="395"/>
      <c r="M42" s="395"/>
    </row>
    <row r="43" spans="1:9" ht="25.5" customHeight="1">
      <c r="A43" s="424" t="s">
        <v>830</v>
      </c>
      <c r="H43"/>
      <c r="I43"/>
    </row>
    <row r="44" spans="1:13" ht="46.5" customHeight="1">
      <c r="A44" s="672" t="s">
        <v>1216</v>
      </c>
      <c r="B44" s="672"/>
      <c r="C44" s="672"/>
      <c r="D44" s="672"/>
      <c r="E44" s="672"/>
      <c r="F44" s="672"/>
      <c r="G44" s="672"/>
      <c r="H44" s="672"/>
      <c r="I44" s="672"/>
      <c r="J44" s="430"/>
      <c r="K44" s="430"/>
      <c r="L44" s="430"/>
      <c r="M44" s="430"/>
    </row>
    <row r="64" spans="1:7" ht="12.75">
      <c r="A64" s="216"/>
      <c r="B64" s="216"/>
      <c r="C64" s="216"/>
      <c r="D64" s="216"/>
      <c r="E64" s="216"/>
      <c r="F64" s="216"/>
      <c r="G64" s="216"/>
    </row>
    <row r="68" ht="15" customHeight="1"/>
  </sheetData>
  <sheetProtection/>
  <mergeCells count="12">
    <mergeCell ref="E4:E6"/>
    <mergeCell ref="F4:F6"/>
    <mergeCell ref="A44:I44"/>
    <mergeCell ref="G4:G6"/>
    <mergeCell ref="H4:H6"/>
    <mergeCell ref="I4:I6"/>
    <mergeCell ref="A3:A7"/>
    <mergeCell ref="B3:B6"/>
    <mergeCell ref="C3:I3"/>
    <mergeCell ref="C4:C6"/>
    <mergeCell ref="B7:I7"/>
    <mergeCell ref="D4:D6"/>
  </mergeCells>
  <printOptions horizontalCentered="1"/>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4"/>
  <sheetViews>
    <sheetView zoomScalePageLayoutView="0" workbookViewId="0" topLeftCell="A1">
      <selection activeCell="A2" sqref="A2"/>
    </sheetView>
  </sheetViews>
  <sheetFormatPr defaultColWidth="11.421875" defaultRowHeight="12.75"/>
  <cols>
    <col min="1" max="1" width="12.57421875" style="0" customWidth="1"/>
    <col min="2" max="7" width="13.28125" style="0" customWidth="1"/>
    <col min="8" max="8" width="14.7109375" style="3" customWidth="1"/>
    <col min="9" max="9" width="13.28125" style="3" customWidth="1"/>
    <col min="13" max="13" width="14.00390625" style="0" customWidth="1"/>
  </cols>
  <sheetData>
    <row r="1" spans="1:9" ht="21" customHeight="1">
      <c r="A1" s="264" t="s">
        <v>1220</v>
      </c>
      <c r="B1" s="264"/>
      <c r="C1" s="264"/>
      <c r="D1" s="264"/>
      <c r="E1" s="264"/>
      <c r="F1" s="264"/>
      <c r="G1" s="264"/>
      <c r="H1" s="264"/>
      <c r="I1" s="264"/>
    </row>
    <row r="2" spans="1:8" ht="12.75">
      <c r="A2" s="11"/>
      <c r="B2" s="11"/>
      <c r="H2"/>
    </row>
    <row r="3" spans="1:9" s="15" customFormat="1" ht="17.25" customHeight="1">
      <c r="A3" s="705" t="s">
        <v>254</v>
      </c>
      <c r="B3" s="706" t="s">
        <v>1060</v>
      </c>
      <c r="C3" s="694" t="s">
        <v>468</v>
      </c>
      <c r="D3" s="694"/>
      <c r="E3" s="695"/>
      <c r="F3" s="694"/>
      <c r="G3" s="694"/>
      <c r="H3" s="694"/>
      <c r="I3" s="696"/>
    </row>
    <row r="4" spans="1:9" s="15" customFormat="1" ht="12.75">
      <c r="A4" s="522"/>
      <c r="B4" s="707"/>
      <c r="C4" s="692" t="s">
        <v>202</v>
      </c>
      <c r="D4" s="692" t="s">
        <v>1121</v>
      </c>
      <c r="E4" s="692" t="s">
        <v>204</v>
      </c>
      <c r="F4" s="692" t="s">
        <v>205</v>
      </c>
      <c r="G4" s="692" t="s">
        <v>206</v>
      </c>
      <c r="H4" s="541" t="s">
        <v>1029</v>
      </c>
      <c r="I4" s="560" t="s">
        <v>207</v>
      </c>
    </row>
    <row r="5" spans="1:9" s="15" customFormat="1" ht="15" customHeight="1">
      <c r="A5" s="522"/>
      <c r="B5" s="707"/>
      <c r="C5" s="692"/>
      <c r="D5" s="692"/>
      <c r="E5" s="692"/>
      <c r="F5" s="692"/>
      <c r="G5" s="692"/>
      <c r="H5" s="542"/>
      <c r="I5" s="558"/>
    </row>
    <row r="6" spans="1:9" s="15" customFormat="1" ht="12.75">
      <c r="A6" s="522"/>
      <c r="B6" s="707"/>
      <c r="C6" s="692"/>
      <c r="D6" s="692"/>
      <c r="E6" s="692"/>
      <c r="F6" s="692"/>
      <c r="G6" s="692"/>
      <c r="H6" s="543"/>
      <c r="I6" s="559"/>
    </row>
    <row r="7" spans="1:9" s="15" customFormat="1" ht="16.5" customHeight="1">
      <c r="A7" s="523"/>
      <c r="B7" s="708" t="s">
        <v>829</v>
      </c>
      <c r="C7" s="709"/>
      <c r="D7" s="709"/>
      <c r="E7" s="709"/>
      <c r="F7" s="709"/>
      <c r="G7" s="709"/>
      <c r="H7" s="709"/>
      <c r="I7" s="710"/>
    </row>
    <row r="8" ht="16.5" customHeight="1">
      <c r="A8" s="31"/>
    </row>
    <row r="9" spans="1:19" ht="33" customHeight="1">
      <c r="A9" s="426" t="s">
        <v>1204</v>
      </c>
      <c r="B9" s="422">
        <v>8293.297934</v>
      </c>
      <c r="C9" s="422">
        <v>6568.433818</v>
      </c>
      <c r="D9" s="422">
        <v>6128.94961</v>
      </c>
      <c r="E9" s="422">
        <v>72.440969</v>
      </c>
      <c r="F9" s="422">
        <v>319.459615</v>
      </c>
      <c r="G9" s="422">
        <v>1329.288782</v>
      </c>
      <c r="H9" s="422">
        <v>3.67475</v>
      </c>
      <c r="I9" s="431" t="s">
        <v>106</v>
      </c>
      <c r="J9" s="227"/>
      <c r="K9" s="227"/>
      <c r="L9" s="227"/>
      <c r="M9" s="262"/>
      <c r="N9" s="387"/>
      <c r="O9" s="227"/>
      <c r="P9" s="227"/>
      <c r="Q9" s="227"/>
      <c r="R9" s="227"/>
      <c r="S9" s="227"/>
    </row>
    <row r="10" spans="1:19" ht="21" customHeight="1">
      <c r="A10" s="423" t="s">
        <v>1205</v>
      </c>
      <c r="B10" s="261">
        <v>628.470816</v>
      </c>
      <c r="C10" s="261">
        <v>484.811401</v>
      </c>
      <c r="D10" s="261">
        <v>453.949222</v>
      </c>
      <c r="E10" s="261">
        <v>3.075803</v>
      </c>
      <c r="F10" s="261">
        <v>22.180991</v>
      </c>
      <c r="G10" s="261">
        <v>118.109148</v>
      </c>
      <c r="H10" s="261">
        <v>0.293473</v>
      </c>
      <c r="I10" s="432" t="s">
        <v>106</v>
      </c>
      <c r="J10" s="227"/>
      <c r="K10" s="227"/>
      <c r="L10" s="227"/>
      <c r="M10" s="262"/>
      <c r="N10" s="227"/>
      <c r="O10" s="227"/>
      <c r="P10" s="227"/>
      <c r="Q10" s="227"/>
      <c r="R10" s="227"/>
      <c r="S10" s="227"/>
    </row>
    <row r="11" spans="1:19" ht="21" customHeight="1">
      <c r="A11" s="423" t="s">
        <v>1206</v>
      </c>
      <c r="B11" s="261">
        <v>644.529774</v>
      </c>
      <c r="C11" s="261">
        <v>509.381776</v>
      </c>
      <c r="D11" s="261">
        <v>476.854923</v>
      </c>
      <c r="E11" s="261">
        <v>4.453485</v>
      </c>
      <c r="F11" s="261">
        <v>23.64651</v>
      </c>
      <c r="G11" s="261">
        <v>106.771256</v>
      </c>
      <c r="H11" s="261">
        <v>0.276747</v>
      </c>
      <c r="I11" s="432" t="s">
        <v>106</v>
      </c>
      <c r="J11" s="227"/>
      <c r="K11" s="227"/>
      <c r="L11" s="227"/>
      <c r="M11" s="262"/>
      <c r="N11" s="227"/>
      <c r="O11" s="227"/>
      <c r="P11" s="227"/>
      <c r="Q11" s="227"/>
      <c r="R11" s="227"/>
      <c r="S11" s="227"/>
    </row>
    <row r="12" spans="1:19" ht="21" customHeight="1">
      <c r="A12" s="423" t="s">
        <v>997</v>
      </c>
      <c r="B12" s="261">
        <v>676.92683</v>
      </c>
      <c r="C12" s="261">
        <v>555.722379</v>
      </c>
      <c r="D12" s="261">
        <v>522.992074</v>
      </c>
      <c r="E12" s="261">
        <v>3.880236</v>
      </c>
      <c r="F12" s="261">
        <v>24.192663</v>
      </c>
      <c r="G12" s="261">
        <v>92.90581</v>
      </c>
      <c r="H12" s="261">
        <v>0.225742</v>
      </c>
      <c r="I12" s="432" t="s">
        <v>106</v>
      </c>
      <c r="J12" s="227"/>
      <c r="K12" s="227"/>
      <c r="L12" s="227"/>
      <c r="M12" s="262"/>
      <c r="N12" s="227"/>
      <c r="O12" s="227"/>
      <c r="P12" s="227"/>
      <c r="Q12" s="227"/>
      <c r="R12" s="227"/>
      <c r="S12" s="227"/>
    </row>
    <row r="13" spans="1:19" ht="21" customHeight="1">
      <c r="A13" s="423" t="s">
        <v>998</v>
      </c>
      <c r="B13" s="261">
        <v>679.106717</v>
      </c>
      <c r="C13" s="261">
        <v>538.785433</v>
      </c>
      <c r="D13" s="261">
        <v>499.964534</v>
      </c>
      <c r="E13" s="261">
        <v>7.979104</v>
      </c>
      <c r="F13" s="261">
        <v>27.484555</v>
      </c>
      <c r="G13" s="261">
        <v>104.558355</v>
      </c>
      <c r="H13" s="261">
        <v>0.29927</v>
      </c>
      <c r="I13" s="432" t="s">
        <v>106</v>
      </c>
      <c r="J13" s="267"/>
      <c r="K13" s="267"/>
      <c r="L13" s="267"/>
      <c r="M13" s="262"/>
      <c r="N13" s="265"/>
      <c r="O13" s="265"/>
      <c r="P13" s="265"/>
      <c r="Q13" s="265"/>
      <c r="R13" s="265"/>
      <c r="S13" s="265"/>
    </row>
    <row r="14" spans="1:19" ht="21" customHeight="1">
      <c r="A14" s="423" t="s">
        <v>999</v>
      </c>
      <c r="B14" s="261">
        <v>704.060132</v>
      </c>
      <c r="C14" s="261">
        <v>559.331213</v>
      </c>
      <c r="D14" s="261">
        <v>520.324684</v>
      </c>
      <c r="E14" s="261">
        <v>8.724222</v>
      </c>
      <c r="F14" s="261">
        <v>30.924764</v>
      </c>
      <c r="G14" s="261">
        <v>104.47261</v>
      </c>
      <c r="H14" s="261">
        <v>0.607323</v>
      </c>
      <c r="I14" s="432" t="s">
        <v>106</v>
      </c>
      <c r="J14" s="267"/>
      <c r="K14" s="267"/>
      <c r="L14" s="267"/>
      <c r="M14" s="262"/>
      <c r="N14" s="265"/>
      <c r="O14" s="265"/>
      <c r="P14" s="265"/>
      <c r="Q14" s="265"/>
      <c r="R14" s="265"/>
      <c r="S14" s="265"/>
    </row>
    <row r="15" spans="1:19" ht="21" customHeight="1">
      <c r="A15" s="423" t="s">
        <v>1000</v>
      </c>
      <c r="B15" s="261">
        <v>710.392</v>
      </c>
      <c r="C15" s="261">
        <v>572.696215</v>
      </c>
      <c r="D15" s="261">
        <v>532.935326</v>
      </c>
      <c r="E15" s="261">
        <v>8.180768</v>
      </c>
      <c r="F15" s="261">
        <v>26.918882</v>
      </c>
      <c r="G15" s="261">
        <v>102.160599</v>
      </c>
      <c r="H15" s="261">
        <v>0.435536</v>
      </c>
      <c r="I15" s="432" t="s">
        <v>106</v>
      </c>
      <c r="J15" s="265"/>
      <c r="K15" s="265"/>
      <c r="L15" s="265"/>
      <c r="M15" s="262"/>
      <c r="N15" s="265"/>
      <c r="O15" s="265"/>
      <c r="P15" s="265"/>
      <c r="Q15" s="265"/>
      <c r="R15" s="265"/>
      <c r="S15" s="265"/>
    </row>
    <row r="16" spans="1:19" ht="21" customHeight="1">
      <c r="A16" s="423" t="s">
        <v>1001</v>
      </c>
      <c r="B16" s="261">
        <v>740.160414</v>
      </c>
      <c r="C16" s="261">
        <v>592.314933</v>
      </c>
      <c r="D16" s="261">
        <v>549.34653</v>
      </c>
      <c r="E16" s="261">
        <v>5.682383</v>
      </c>
      <c r="F16" s="261">
        <v>29.301686</v>
      </c>
      <c r="G16" s="261">
        <v>112.339158</v>
      </c>
      <c r="H16" s="261">
        <v>0.522254</v>
      </c>
      <c r="I16" s="432" t="s">
        <v>106</v>
      </c>
      <c r="J16" s="265"/>
      <c r="K16" s="265"/>
      <c r="L16" s="265"/>
      <c r="M16" s="262"/>
      <c r="N16" s="265"/>
      <c r="O16" s="265"/>
      <c r="P16" s="265"/>
      <c r="Q16" s="265"/>
      <c r="R16" s="265"/>
      <c r="S16" s="265"/>
    </row>
    <row r="17" spans="1:19" ht="21" customHeight="1">
      <c r="A17" s="423" t="s">
        <v>1207</v>
      </c>
      <c r="B17" s="261">
        <v>669.608508</v>
      </c>
      <c r="C17" s="261">
        <v>511.694093</v>
      </c>
      <c r="D17" s="261">
        <v>478.651638</v>
      </c>
      <c r="E17" s="261">
        <v>9.434767</v>
      </c>
      <c r="F17" s="261">
        <v>24.880081</v>
      </c>
      <c r="G17" s="261">
        <v>123.373629</v>
      </c>
      <c r="H17" s="261">
        <v>0.225938</v>
      </c>
      <c r="I17" s="432" t="s">
        <v>106</v>
      </c>
      <c r="J17" s="265"/>
      <c r="K17" s="265"/>
      <c r="L17" s="265"/>
      <c r="M17" s="262"/>
      <c r="N17" s="265"/>
      <c r="O17" s="265"/>
      <c r="P17" s="265"/>
      <c r="Q17" s="265"/>
      <c r="R17" s="265"/>
      <c r="S17" s="265"/>
    </row>
    <row r="18" spans="1:19" ht="21" customHeight="1">
      <c r="A18" s="423" t="s">
        <v>1208</v>
      </c>
      <c r="B18" s="261">
        <v>757.286177</v>
      </c>
      <c r="C18" s="261">
        <v>594.847185</v>
      </c>
      <c r="D18" s="261">
        <v>557.27454</v>
      </c>
      <c r="E18" s="261">
        <v>7.11592</v>
      </c>
      <c r="F18" s="261">
        <v>29.581429</v>
      </c>
      <c r="G18" s="261">
        <v>125.475608</v>
      </c>
      <c r="H18" s="261">
        <v>0.266035</v>
      </c>
      <c r="I18" s="432" t="s">
        <v>106</v>
      </c>
      <c r="J18" s="265"/>
      <c r="K18" s="265"/>
      <c r="L18" s="265"/>
      <c r="M18" s="262"/>
      <c r="N18" s="265"/>
      <c r="O18" s="265"/>
      <c r="P18" s="265"/>
      <c r="Q18" s="265"/>
      <c r="R18" s="265"/>
      <c r="S18" s="265"/>
    </row>
    <row r="19" spans="1:19" ht="21" customHeight="1">
      <c r="A19" s="423" t="s">
        <v>1209</v>
      </c>
      <c r="B19" s="261">
        <v>747.591343</v>
      </c>
      <c r="C19" s="261">
        <v>597.36438</v>
      </c>
      <c r="D19" s="261">
        <v>556.94734</v>
      </c>
      <c r="E19" s="261">
        <v>4.461979</v>
      </c>
      <c r="F19" s="261">
        <v>28.916072</v>
      </c>
      <c r="G19" s="261">
        <v>116.608527</v>
      </c>
      <c r="H19" s="261">
        <v>0.240385</v>
      </c>
      <c r="I19" s="432" t="s">
        <v>106</v>
      </c>
      <c r="J19" s="261"/>
      <c r="K19" s="261"/>
      <c r="L19" s="261"/>
      <c r="M19" s="262"/>
      <c r="N19" s="227"/>
      <c r="O19" s="227"/>
      <c r="P19" s="227"/>
      <c r="Q19" s="227"/>
      <c r="R19" s="227"/>
      <c r="S19" s="227"/>
    </row>
    <row r="20" spans="1:19" ht="21" customHeight="1">
      <c r="A20" s="423" t="s">
        <v>1210</v>
      </c>
      <c r="B20" s="261">
        <v>703.278819</v>
      </c>
      <c r="C20" s="261">
        <v>542.860149</v>
      </c>
      <c r="D20" s="261">
        <v>503.42697</v>
      </c>
      <c r="E20" s="261">
        <v>5.733294</v>
      </c>
      <c r="F20" s="261">
        <v>30.005013</v>
      </c>
      <c r="G20" s="261">
        <v>124.465128</v>
      </c>
      <c r="H20" s="261">
        <v>0.215235</v>
      </c>
      <c r="I20" s="432" t="s">
        <v>106</v>
      </c>
      <c r="J20" s="261"/>
      <c r="K20" s="261"/>
      <c r="L20" s="261"/>
      <c r="M20" s="262"/>
      <c r="N20" s="227"/>
      <c r="O20" s="227"/>
      <c r="P20" s="227"/>
      <c r="Q20" s="227"/>
      <c r="R20" s="227"/>
      <c r="S20" s="227"/>
    </row>
    <row r="21" spans="1:19" ht="21" customHeight="1">
      <c r="A21" s="423" t="s">
        <v>1211</v>
      </c>
      <c r="B21" s="261">
        <v>631.886404</v>
      </c>
      <c r="C21" s="261">
        <v>508.624661</v>
      </c>
      <c r="D21" s="261">
        <v>476.281829</v>
      </c>
      <c r="E21" s="261">
        <v>3.719008</v>
      </c>
      <c r="F21" s="261">
        <v>21.426969</v>
      </c>
      <c r="G21" s="261">
        <v>98.048954</v>
      </c>
      <c r="H21" s="261">
        <v>0.066812</v>
      </c>
      <c r="I21" s="432" t="s">
        <v>106</v>
      </c>
      <c r="J21" s="227"/>
      <c r="K21" s="227"/>
      <c r="L21" s="227"/>
      <c r="M21" s="262"/>
      <c r="N21" s="227"/>
      <c r="O21" s="227"/>
      <c r="P21" s="227"/>
      <c r="Q21" s="227"/>
      <c r="R21" s="227"/>
      <c r="S21" s="227"/>
    </row>
    <row r="22" spans="1:19" s="73" customFormat="1" ht="33" customHeight="1">
      <c r="A22" s="426" t="s">
        <v>1212</v>
      </c>
      <c r="B22" s="422">
        <v>8664.887523</v>
      </c>
      <c r="C22" s="422">
        <v>6674.693209</v>
      </c>
      <c r="D22" s="422">
        <v>6159.853322</v>
      </c>
      <c r="E22" s="422">
        <v>50.929355</v>
      </c>
      <c r="F22" s="422">
        <v>476.915375</v>
      </c>
      <c r="G22" s="422">
        <v>1459.593136</v>
      </c>
      <c r="H22" s="422">
        <v>2.756448</v>
      </c>
      <c r="I22" s="431" t="s">
        <v>106</v>
      </c>
      <c r="J22" s="266"/>
      <c r="K22" s="266"/>
      <c r="L22" s="266"/>
      <c r="M22" s="266"/>
      <c r="N22" s="266"/>
      <c r="O22" s="266"/>
      <c r="P22" s="266"/>
      <c r="Q22" s="266"/>
      <c r="R22" s="266"/>
      <c r="S22" s="266"/>
    </row>
    <row r="23" spans="1:19" ht="21" customHeight="1">
      <c r="A23" s="423" t="s">
        <v>1205</v>
      </c>
      <c r="B23" s="261">
        <v>727.983633</v>
      </c>
      <c r="C23" s="261">
        <v>539.042294</v>
      </c>
      <c r="D23" s="261">
        <v>499.707972</v>
      </c>
      <c r="E23" s="261">
        <v>5.022843</v>
      </c>
      <c r="F23" s="261">
        <v>51.139939</v>
      </c>
      <c r="G23" s="261">
        <v>132.677919</v>
      </c>
      <c r="H23" s="261">
        <v>0.100638</v>
      </c>
      <c r="I23" s="432" t="s">
        <v>106</v>
      </c>
      <c r="J23" s="227"/>
      <c r="K23" s="227"/>
      <c r="L23" s="227"/>
      <c r="M23" s="227"/>
      <c r="N23" s="227"/>
      <c r="O23" s="227"/>
      <c r="P23" s="227"/>
      <c r="Q23" s="227"/>
      <c r="R23" s="227"/>
      <c r="S23" s="227"/>
    </row>
    <row r="24" spans="1:19" ht="21" customHeight="1">
      <c r="A24" s="423" t="s">
        <v>1206</v>
      </c>
      <c r="B24" s="261">
        <v>740.256397</v>
      </c>
      <c r="C24" s="261">
        <v>550.126789</v>
      </c>
      <c r="D24" s="261">
        <v>508.332499</v>
      </c>
      <c r="E24" s="261">
        <v>3.568988</v>
      </c>
      <c r="F24" s="261">
        <v>78.644484</v>
      </c>
      <c r="G24" s="261">
        <v>107.685925</v>
      </c>
      <c r="H24" s="261">
        <v>0.230211</v>
      </c>
      <c r="I24" s="432" t="s">
        <v>106</v>
      </c>
      <c r="J24" s="227"/>
      <c r="K24" s="227"/>
      <c r="L24" s="227"/>
      <c r="M24" s="227"/>
      <c r="N24" s="227"/>
      <c r="O24" s="227"/>
      <c r="P24" s="227"/>
      <c r="Q24" s="227"/>
      <c r="R24" s="227"/>
      <c r="S24" s="227"/>
    </row>
    <row r="25" spans="1:19" ht="21" customHeight="1">
      <c r="A25" s="423" t="s">
        <v>997</v>
      </c>
      <c r="B25" s="261">
        <v>710.089329</v>
      </c>
      <c r="C25" s="261">
        <v>556.374485</v>
      </c>
      <c r="D25" s="261">
        <v>515.35318</v>
      </c>
      <c r="E25" s="261">
        <v>3.705606</v>
      </c>
      <c r="F25" s="261">
        <v>36.099323</v>
      </c>
      <c r="G25" s="261">
        <v>113.5276</v>
      </c>
      <c r="H25" s="261">
        <v>0.382315</v>
      </c>
      <c r="I25" s="432" t="s">
        <v>106</v>
      </c>
      <c r="J25" s="227"/>
      <c r="K25" s="227"/>
      <c r="L25" s="227"/>
      <c r="M25" s="227"/>
      <c r="N25" s="227"/>
      <c r="O25" s="227"/>
      <c r="P25" s="227"/>
      <c r="Q25" s="227"/>
      <c r="R25" s="227"/>
      <c r="S25" s="227"/>
    </row>
    <row r="26" spans="1:19" ht="21" customHeight="1">
      <c r="A26" s="423" t="s">
        <v>998</v>
      </c>
      <c r="B26" s="261">
        <v>740.781214</v>
      </c>
      <c r="C26" s="261">
        <v>584.938826</v>
      </c>
      <c r="D26" s="261">
        <v>543.027121</v>
      </c>
      <c r="E26" s="261">
        <v>3.872068</v>
      </c>
      <c r="F26" s="261">
        <v>48.052171</v>
      </c>
      <c r="G26" s="261">
        <v>103.797477</v>
      </c>
      <c r="H26" s="261">
        <v>0.120672</v>
      </c>
      <c r="I26" s="432" t="s">
        <v>106</v>
      </c>
      <c r="J26" s="227"/>
      <c r="K26" s="227"/>
      <c r="L26" s="227"/>
      <c r="M26" s="227"/>
      <c r="N26" s="227"/>
      <c r="O26" s="227"/>
      <c r="P26" s="227"/>
      <c r="Q26" s="227"/>
      <c r="R26" s="227"/>
      <c r="S26" s="227"/>
    </row>
    <row r="27" spans="1:19" ht="21" customHeight="1">
      <c r="A27" s="423" t="s">
        <v>999</v>
      </c>
      <c r="B27" s="261">
        <v>694.428192</v>
      </c>
      <c r="C27" s="261">
        <v>546.94195</v>
      </c>
      <c r="D27" s="261">
        <v>504.216392</v>
      </c>
      <c r="E27" s="261">
        <v>3.656988</v>
      </c>
      <c r="F27" s="261">
        <v>26.655485</v>
      </c>
      <c r="G27" s="261">
        <v>116.990129</v>
      </c>
      <c r="H27" s="261">
        <v>0.18364</v>
      </c>
      <c r="I27" s="432" t="s">
        <v>106</v>
      </c>
      <c r="J27" s="227"/>
      <c r="K27" s="227"/>
      <c r="L27" s="227"/>
      <c r="M27" s="227"/>
      <c r="N27" s="227"/>
      <c r="O27" s="227"/>
      <c r="P27" s="227"/>
      <c r="Q27" s="227"/>
      <c r="R27" s="227"/>
      <c r="S27" s="227"/>
    </row>
    <row r="28" spans="1:19" ht="21" customHeight="1">
      <c r="A28" s="423" t="s">
        <v>1000</v>
      </c>
      <c r="B28" s="261">
        <v>725.409806</v>
      </c>
      <c r="C28" s="261">
        <v>555.081193</v>
      </c>
      <c r="D28" s="261">
        <v>509.553796</v>
      </c>
      <c r="E28" s="261">
        <v>5.641368</v>
      </c>
      <c r="F28" s="261">
        <v>45.447055</v>
      </c>
      <c r="G28" s="261">
        <v>119.016067</v>
      </c>
      <c r="H28" s="261">
        <v>0.224123</v>
      </c>
      <c r="I28" s="432" t="s">
        <v>106</v>
      </c>
      <c r="J28" s="227"/>
      <c r="K28" s="227"/>
      <c r="L28" s="227"/>
      <c r="M28" s="227"/>
      <c r="N28" s="227"/>
      <c r="O28" s="227"/>
      <c r="P28" s="227"/>
      <c r="Q28" s="227"/>
      <c r="R28" s="227"/>
      <c r="S28" s="227"/>
    </row>
    <row r="29" spans="1:19" ht="21" customHeight="1">
      <c r="A29" s="423" t="s">
        <v>1001</v>
      </c>
      <c r="B29" s="261">
        <v>746.458267</v>
      </c>
      <c r="C29" s="261">
        <v>579.259369</v>
      </c>
      <c r="D29" s="261">
        <v>537.948683</v>
      </c>
      <c r="E29" s="261">
        <v>3.942246</v>
      </c>
      <c r="F29" s="261">
        <v>29.247153</v>
      </c>
      <c r="G29" s="261">
        <v>133.798339</v>
      </c>
      <c r="H29" s="261">
        <v>0.21116</v>
      </c>
      <c r="I29" s="432" t="s">
        <v>106</v>
      </c>
      <c r="J29" s="261"/>
      <c r="K29" s="261"/>
      <c r="L29" s="261"/>
      <c r="M29" s="261"/>
      <c r="N29" s="227"/>
      <c r="O29" s="227"/>
      <c r="P29" s="227"/>
      <c r="Q29" s="227"/>
      <c r="R29" s="227"/>
      <c r="S29" s="227"/>
    </row>
    <row r="30" spans="1:19" ht="21" customHeight="1">
      <c r="A30" s="423" t="s">
        <v>1207</v>
      </c>
      <c r="B30" s="261">
        <v>694.745342</v>
      </c>
      <c r="C30" s="261">
        <v>518.794032</v>
      </c>
      <c r="D30" s="261">
        <v>483.938309</v>
      </c>
      <c r="E30" s="261">
        <v>2.686194</v>
      </c>
      <c r="F30" s="261">
        <v>40.833693</v>
      </c>
      <c r="G30" s="261">
        <v>132.09283</v>
      </c>
      <c r="H30" s="261">
        <v>0.338593</v>
      </c>
      <c r="I30" s="432" t="s">
        <v>106</v>
      </c>
      <c r="J30" s="261"/>
      <c r="K30" s="261"/>
      <c r="L30" s="261"/>
      <c r="M30" s="261"/>
      <c r="N30" s="227"/>
      <c r="O30" s="227"/>
      <c r="P30" s="227"/>
      <c r="Q30" s="227"/>
      <c r="R30" s="227"/>
      <c r="S30" s="227"/>
    </row>
    <row r="31" spans="1:19" ht="21" customHeight="1">
      <c r="A31" s="423" t="s">
        <v>1208</v>
      </c>
      <c r="B31" s="261">
        <v>756.493317</v>
      </c>
      <c r="C31" s="261">
        <v>586.84867</v>
      </c>
      <c r="D31" s="261">
        <v>524.457379</v>
      </c>
      <c r="E31" s="261">
        <v>4.980143</v>
      </c>
      <c r="F31" s="261">
        <v>38.525735</v>
      </c>
      <c r="G31" s="261">
        <v>125.889894</v>
      </c>
      <c r="H31" s="261">
        <v>0.248875</v>
      </c>
      <c r="I31" s="432" t="s">
        <v>106</v>
      </c>
      <c r="J31" s="261"/>
      <c r="K31" s="261"/>
      <c r="L31" s="261"/>
      <c r="M31" s="261"/>
      <c r="N31" s="227"/>
      <c r="O31" s="227"/>
      <c r="P31" s="227"/>
      <c r="Q31" s="227"/>
      <c r="R31" s="227"/>
      <c r="S31" s="227"/>
    </row>
    <row r="32" spans="1:19" ht="21" customHeight="1">
      <c r="A32" s="423" t="s">
        <v>1209</v>
      </c>
      <c r="B32" s="261">
        <v>753.356074</v>
      </c>
      <c r="C32" s="261">
        <v>586.47764</v>
      </c>
      <c r="D32" s="261">
        <v>536.351677</v>
      </c>
      <c r="E32" s="261">
        <v>3.419023</v>
      </c>
      <c r="F32" s="261">
        <v>28.590948</v>
      </c>
      <c r="G32" s="261">
        <v>134.66633</v>
      </c>
      <c r="H32" s="261">
        <v>0.202133</v>
      </c>
      <c r="I32" s="432" t="s">
        <v>106</v>
      </c>
      <c r="J32" s="261"/>
      <c r="K32" s="261"/>
      <c r="L32" s="261"/>
      <c r="M32" s="261"/>
      <c r="N32" s="227"/>
      <c r="O32" s="227"/>
      <c r="P32" s="227"/>
      <c r="Q32" s="227"/>
      <c r="R32" s="227"/>
      <c r="S32" s="227"/>
    </row>
    <row r="33" spans="1:13" ht="21" customHeight="1">
      <c r="A33" s="423" t="s">
        <v>1210</v>
      </c>
      <c r="B33" s="261">
        <v>732.156634</v>
      </c>
      <c r="C33" s="261">
        <v>574.246793</v>
      </c>
      <c r="D33" s="261">
        <v>533.791797</v>
      </c>
      <c r="E33" s="261">
        <v>5.030179</v>
      </c>
      <c r="F33" s="261">
        <v>26.244762</v>
      </c>
      <c r="G33" s="261">
        <v>126.288244</v>
      </c>
      <c r="H33" s="261">
        <v>0.346656</v>
      </c>
      <c r="I33" s="432" t="s">
        <v>106</v>
      </c>
      <c r="J33" s="261"/>
      <c r="K33" s="261"/>
      <c r="L33" s="261"/>
      <c r="M33" s="261"/>
    </row>
    <row r="34" spans="1:13" ht="21" customHeight="1">
      <c r="A34" s="423" t="s">
        <v>1211</v>
      </c>
      <c r="B34" s="261">
        <v>642.729318</v>
      </c>
      <c r="C34" s="261">
        <v>496.561168</v>
      </c>
      <c r="D34" s="261">
        <v>463.174517</v>
      </c>
      <c r="E34" s="261">
        <v>5.403709</v>
      </c>
      <c r="F34" s="261">
        <v>27.434627</v>
      </c>
      <c r="G34" s="261">
        <v>113.162382</v>
      </c>
      <c r="H34" s="261">
        <v>0.167432</v>
      </c>
      <c r="I34" s="432" t="s">
        <v>106</v>
      </c>
      <c r="J34" s="261"/>
      <c r="K34" s="261"/>
      <c r="L34" s="261"/>
      <c r="M34" s="261"/>
    </row>
    <row r="35" spans="1:18" s="127" customFormat="1" ht="33" customHeight="1">
      <c r="A35" s="426" t="s">
        <v>1213</v>
      </c>
      <c r="B35" s="422"/>
      <c r="C35" s="422"/>
      <c r="D35" s="422"/>
      <c r="E35" s="422"/>
      <c r="F35" s="422"/>
      <c r="G35" s="422"/>
      <c r="H35" s="422"/>
      <c r="I35" s="431"/>
      <c r="J35" s="259"/>
      <c r="K35" s="259"/>
      <c r="L35" s="259"/>
      <c r="M35" s="259"/>
      <c r="N35" s="263"/>
      <c r="O35" s="263"/>
      <c r="P35" s="263"/>
      <c r="Q35" s="263"/>
      <c r="R35" s="263"/>
    </row>
    <row r="36" spans="1:18" ht="21" customHeight="1">
      <c r="A36" s="429" t="s">
        <v>1205</v>
      </c>
      <c r="B36" s="261">
        <v>731.720615</v>
      </c>
      <c r="C36" s="261">
        <v>539.869426</v>
      </c>
      <c r="D36" s="261">
        <v>497.666172</v>
      </c>
      <c r="E36" s="261">
        <v>5.429628</v>
      </c>
      <c r="F36" s="261">
        <v>39.221623</v>
      </c>
      <c r="G36" s="261">
        <v>146.80528</v>
      </c>
      <c r="H36" s="261">
        <v>0.394658</v>
      </c>
      <c r="I36" s="432" t="s">
        <v>106</v>
      </c>
      <c r="J36" s="261"/>
      <c r="K36" s="261"/>
      <c r="L36" s="261"/>
      <c r="M36" s="261"/>
      <c r="N36" s="227"/>
      <c r="O36" s="227"/>
      <c r="P36" s="227"/>
      <c r="Q36" s="227"/>
      <c r="R36" s="227"/>
    </row>
    <row r="37" spans="1:18" ht="21" customHeight="1">
      <c r="A37" s="429" t="s">
        <v>1206</v>
      </c>
      <c r="B37" s="261">
        <v>736.838393</v>
      </c>
      <c r="C37" s="261">
        <v>554.952594</v>
      </c>
      <c r="D37" s="261">
        <v>514.938976</v>
      </c>
      <c r="E37" s="261">
        <v>6.103759</v>
      </c>
      <c r="F37" s="261">
        <v>40.813221</v>
      </c>
      <c r="G37" s="261">
        <v>134.490909</v>
      </c>
      <c r="H37" s="261">
        <v>0.47791</v>
      </c>
      <c r="I37" s="432" t="s">
        <v>106</v>
      </c>
      <c r="J37" s="261"/>
      <c r="K37" s="261"/>
      <c r="L37" s="261"/>
      <c r="M37" s="261"/>
      <c r="N37" s="227"/>
      <c r="O37" s="227"/>
      <c r="P37" s="227"/>
      <c r="Q37" s="227"/>
      <c r="R37" s="227"/>
    </row>
    <row r="38" spans="1:18" ht="21" customHeight="1">
      <c r="A38" s="429" t="s">
        <v>997</v>
      </c>
      <c r="B38" s="261">
        <v>801.433482</v>
      </c>
      <c r="C38" s="261">
        <v>601.464719</v>
      </c>
      <c r="D38" s="261">
        <v>558.846897</v>
      </c>
      <c r="E38" s="261">
        <v>10.364507</v>
      </c>
      <c r="F38" s="261">
        <v>38.461696</v>
      </c>
      <c r="G38" s="261">
        <v>150.330894</v>
      </c>
      <c r="H38" s="261">
        <v>0.811666</v>
      </c>
      <c r="I38" s="432" t="s">
        <v>106</v>
      </c>
      <c r="J38" s="261"/>
      <c r="K38" s="261"/>
      <c r="L38" s="261"/>
      <c r="M38" s="261"/>
      <c r="N38" s="227"/>
      <c r="O38" s="227"/>
      <c r="P38" s="227"/>
      <c r="Q38" s="227"/>
      <c r="R38" s="227"/>
    </row>
    <row r="39" spans="1:18" ht="21" customHeight="1">
      <c r="A39" s="429" t="s">
        <v>998</v>
      </c>
      <c r="B39" s="261">
        <v>725.217922</v>
      </c>
      <c r="C39" s="261">
        <v>542.959904</v>
      </c>
      <c r="D39" s="261">
        <v>502.96223</v>
      </c>
      <c r="E39" s="261">
        <v>10.986828</v>
      </c>
      <c r="F39" s="261">
        <v>45.660382</v>
      </c>
      <c r="G39" s="261">
        <v>125.375313</v>
      </c>
      <c r="H39" s="261">
        <v>0.235495</v>
      </c>
      <c r="I39" s="432" t="s">
        <v>106</v>
      </c>
      <c r="J39" s="261"/>
      <c r="K39" s="261"/>
      <c r="L39" s="261"/>
      <c r="M39" s="261"/>
      <c r="N39" s="227"/>
      <c r="O39" s="227"/>
      <c r="P39" s="227"/>
      <c r="Q39" s="227"/>
      <c r="R39" s="227"/>
    </row>
    <row r="40" spans="1:18" ht="21" customHeight="1">
      <c r="A40" s="429" t="s">
        <v>999</v>
      </c>
      <c r="B40" s="261">
        <v>741.509382</v>
      </c>
      <c r="C40" s="261">
        <v>561.265687</v>
      </c>
      <c r="D40" s="261">
        <v>524.118302</v>
      </c>
      <c r="E40" s="261">
        <v>10.019376</v>
      </c>
      <c r="F40" s="261">
        <v>39.189568</v>
      </c>
      <c r="G40" s="261">
        <v>130.795673</v>
      </c>
      <c r="H40" s="261">
        <v>0.239078</v>
      </c>
      <c r="I40" s="432" t="s">
        <v>106</v>
      </c>
      <c r="J40" s="261"/>
      <c r="K40" s="261"/>
      <c r="L40" s="261"/>
      <c r="M40" s="261"/>
      <c r="N40" s="227"/>
      <c r="O40" s="227"/>
      <c r="P40" s="227"/>
      <c r="Q40" s="227"/>
      <c r="R40" s="227"/>
    </row>
    <row r="41" spans="1:18" ht="21" customHeight="1">
      <c r="A41" s="429" t="s">
        <v>1000</v>
      </c>
      <c r="B41" s="261">
        <v>813.912469</v>
      </c>
      <c r="C41" s="261">
        <v>622.514157</v>
      </c>
      <c r="D41" s="261">
        <v>567.650049</v>
      </c>
      <c r="E41" s="261">
        <v>9.377223</v>
      </c>
      <c r="F41" s="261">
        <v>40.22985</v>
      </c>
      <c r="G41" s="261">
        <v>141.621808</v>
      </c>
      <c r="H41" s="261">
        <v>0.169431</v>
      </c>
      <c r="I41" s="432" t="s">
        <v>106</v>
      </c>
      <c r="J41" s="261"/>
      <c r="K41" s="261"/>
      <c r="L41" s="261"/>
      <c r="M41" s="261"/>
      <c r="N41" s="227"/>
      <c r="O41" s="227"/>
      <c r="P41" s="227"/>
      <c r="Q41" s="227"/>
      <c r="R41" s="227"/>
    </row>
    <row r="42" spans="1:13" s="29" customFormat="1" ht="33.75" customHeight="1">
      <c r="A42" s="394"/>
      <c r="B42" s="395"/>
      <c r="C42" s="395"/>
      <c r="D42" s="395"/>
      <c r="E42" s="395"/>
      <c r="F42" s="395"/>
      <c r="G42" s="395"/>
      <c r="H42" s="395"/>
      <c r="I42" s="395"/>
      <c r="J42" s="395"/>
      <c r="K42" s="395"/>
      <c r="L42" s="395"/>
      <c r="M42" s="395"/>
    </row>
    <row r="43" spans="1:9" ht="25.5" customHeight="1">
      <c r="A43" s="424" t="s">
        <v>830</v>
      </c>
      <c r="H43"/>
      <c r="I43"/>
    </row>
    <row r="44" spans="1:13" ht="46.5" customHeight="1">
      <c r="A44" s="672" t="s">
        <v>1216</v>
      </c>
      <c r="B44" s="672"/>
      <c r="C44" s="672"/>
      <c r="D44" s="672"/>
      <c r="E44" s="672"/>
      <c r="F44" s="672"/>
      <c r="G44" s="672"/>
      <c r="H44" s="672"/>
      <c r="I44" s="672"/>
      <c r="J44" s="430"/>
      <c r="K44" s="430"/>
      <c r="L44" s="430"/>
      <c r="M44" s="430"/>
    </row>
    <row r="64" spans="1:7" ht="12.75">
      <c r="A64" s="216"/>
      <c r="B64" s="216"/>
      <c r="C64" s="216"/>
      <c r="D64" s="216"/>
      <c r="E64" s="216"/>
      <c r="F64" s="216"/>
      <c r="G64" s="216"/>
    </row>
    <row r="68" ht="15" customHeight="1"/>
  </sheetData>
  <sheetProtection/>
  <mergeCells count="12">
    <mergeCell ref="A44:I44"/>
    <mergeCell ref="A3:A7"/>
    <mergeCell ref="B3:B6"/>
    <mergeCell ref="C3:I3"/>
    <mergeCell ref="C4:C6"/>
    <mergeCell ref="B7:I7"/>
    <mergeCell ref="D4:D6"/>
    <mergeCell ref="E4:E6"/>
    <mergeCell ref="F4:F6"/>
    <mergeCell ref="G4:G6"/>
    <mergeCell ref="H4:H6"/>
    <mergeCell ref="I4:I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25" t="s">
        <v>950</v>
      </c>
    </row>
    <row r="2" ht="9.75" customHeight="1">
      <c r="A2" s="139"/>
    </row>
    <row r="3" ht="11.25" customHeight="1">
      <c r="B3" s="140" t="s">
        <v>514</v>
      </c>
    </row>
    <row r="4" ht="9.75" customHeight="1">
      <c r="A4" s="139"/>
    </row>
    <row r="5" spans="1:2" ht="11.25" customHeight="1">
      <c r="A5" s="12" t="s">
        <v>951</v>
      </c>
      <c r="B5" s="141">
        <v>2</v>
      </c>
    </row>
    <row r="6" spans="1:2" ht="11.25" customHeight="1">
      <c r="A6" s="139"/>
      <c r="B6" s="142"/>
    </row>
    <row r="7" spans="1:2" ht="11.25" customHeight="1">
      <c r="A7" s="90" t="s">
        <v>952</v>
      </c>
      <c r="B7" s="141">
        <v>7</v>
      </c>
    </row>
    <row r="8" spans="1:2" ht="4.5" customHeight="1">
      <c r="A8" s="139"/>
      <c r="B8" s="142"/>
    </row>
    <row r="9" spans="1:2" ht="11.25" customHeight="1">
      <c r="A9" s="90" t="s">
        <v>953</v>
      </c>
      <c r="B9" s="141">
        <v>8</v>
      </c>
    </row>
    <row r="10" spans="1:2" ht="11.25" customHeight="1">
      <c r="A10" s="139"/>
      <c r="B10" s="142"/>
    </row>
    <row r="11" spans="1:2" ht="11.25" customHeight="1">
      <c r="A11" s="12" t="s">
        <v>954</v>
      </c>
      <c r="B11" s="142"/>
    </row>
    <row r="12" ht="9.75" customHeight="1">
      <c r="A12" s="139"/>
    </row>
    <row r="13" spans="1:2" ht="11.25" customHeight="1">
      <c r="A13" s="90" t="s">
        <v>1221</v>
      </c>
      <c r="B13" s="141">
        <v>9</v>
      </c>
    </row>
    <row r="14" spans="1:2" ht="4.5" customHeight="1">
      <c r="A14" s="139"/>
      <c r="B14" s="142"/>
    </row>
    <row r="15" spans="1:2" ht="11.25" customHeight="1">
      <c r="A15" s="90" t="s">
        <v>1222</v>
      </c>
      <c r="B15" s="141">
        <v>9</v>
      </c>
    </row>
    <row r="16" spans="1:2" ht="4.5" customHeight="1">
      <c r="A16" s="139"/>
      <c r="B16" s="142"/>
    </row>
    <row r="17" spans="1:2" ht="12" customHeight="1">
      <c r="A17" s="90" t="s">
        <v>1151</v>
      </c>
      <c r="B17" s="142"/>
    </row>
    <row r="18" spans="1:2" ht="11.25" customHeight="1">
      <c r="A18" s="90" t="s">
        <v>955</v>
      </c>
      <c r="B18" s="141">
        <v>10</v>
      </c>
    </row>
    <row r="19" spans="1:2" ht="4.5" customHeight="1">
      <c r="A19" s="139"/>
      <c r="B19" s="142"/>
    </row>
    <row r="20" spans="1:2" ht="11.25" customHeight="1">
      <c r="A20" s="90" t="s">
        <v>1152</v>
      </c>
      <c r="B20" s="142"/>
    </row>
    <row r="21" spans="1:2" ht="11.25" customHeight="1">
      <c r="A21" s="143" t="s">
        <v>955</v>
      </c>
      <c r="B21" s="141">
        <v>10</v>
      </c>
    </row>
    <row r="22" spans="1:2" ht="4.5" customHeight="1">
      <c r="A22" s="139"/>
      <c r="B22" s="142"/>
    </row>
    <row r="23" spans="1:2" ht="11.25" customHeight="1">
      <c r="A23" s="90" t="s">
        <v>1153</v>
      </c>
      <c r="B23" s="142"/>
    </row>
    <row r="24" spans="1:2" ht="11.25" customHeight="1">
      <c r="A24" s="90" t="s">
        <v>955</v>
      </c>
      <c r="B24" s="141">
        <v>11</v>
      </c>
    </row>
    <row r="25" spans="1:2" ht="4.5" customHeight="1">
      <c r="A25" s="139"/>
      <c r="B25" s="142"/>
    </row>
    <row r="26" spans="1:2" ht="11.25" customHeight="1">
      <c r="A26" s="90" t="s">
        <v>1154</v>
      </c>
      <c r="B26" s="142"/>
    </row>
    <row r="27" spans="1:2" ht="11.25" customHeight="1">
      <c r="A27" s="90" t="s">
        <v>956</v>
      </c>
      <c r="B27" s="141">
        <v>11</v>
      </c>
    </row>
    <row r="28" spans="1:2" ht="4.5" customHeight="1">
      <c r="A28" s="139"/>
      <c r="B28" s="142"/>
    </row>
    <row r="29" spans="1:2" ht="11.25" customHeight="1">
      <c r="A29" s="90" t="s">
        <v>1155</v>
      </c>
      <c r="B29" s="141">
        <v>12</v>
      </c>
    </row>
    <row r="30" spans="1:2" ht="4.5" customHeight="1">
      <c r="A30" s="139"/>
      <c r="B30" s="142"/>
    </row>
    <row r="31" spans="1:2" ht="11.25" customHeight="1">
      <c r="A31" s="139"/>
      <c r="B31" s="142"/>
    </row>
    <row r="32" spans="1:2" ht="11.25" customHeight="1">
      <c r="A32" s="12" t="s">
        <v>957</v>
      </c>
      <c r="B32" s="142"/>
    </row>
    <row r="33" ht="9.75" customHeight="1">
      <c r="A33" s="139"/>
    </row>
    <row r="34" spans="1:2" ht="11.25" customHeight="1">
      <c r="A34" s="90" t="s">
        <v>1156</v>
      </c>
      <c r="B34" s="141">
        <v>13</v>
      </c>
    </row>
    <row r="35" spans="1:2" ht="4.5" customHeight="1">
      <c r="A35" s="139"/>
      <c r="B35" s="142"/>
    </row>
    <row r="36" spans="1:2" ht="11.25" customHeight="1">
      <c r="A36" s="90" t="s">
        <v>1157</v>
      </c>
      <c r="B36" s="142"/>
    </row>
    <row r="37" spans="1:2" ht="11.25" customHeight="1">
      <c r="A37" s="90" t="s">
        <v>958</v>
      </c>
      <c r="B37" s="141">
        <v>14</v>
      </c>
    </row>
    <row r="38" spans="1:2" ht="4.5" customHeight="1">
      <c r="A38" s="139"/>
      <c r="B38" s="142"/>
    </row>
    <row r="39" spans="1:2" ht="11.25" customHeight="1">
      <c r="A39" s="90" t="s">
        <v>1158</v>
      </c>
      <c r="B39" s="142"/>
    </row>
    <row r="40" spans="1:2" ht="11.25" customHeight="1">
      <c r="A40" s="90" t="s">
        <v>959</v>
      </c>
      <c r="B40" s="141">
        <v>14</v>
      </c>
    </row>
    <row r="41" spans="1:2" ht="4.5" customHeight="1">
      <c r="A41" s="139"/>
      <c r="B41" s="142"/>
    </row>
    <row r="42" spans="1:2" ht="11.25" customHeight="1">
      <c r="A42" s="90" t="s">
        <v>1159</v>
      </c>
      <c r="B42" s="142"/>
    </row>
    <row r="43" spans="1:2" ht="11.25" customHeight="1">
      <c r="A43" s="90" t="s">
        <v>515</v>
      </c>
      <c r="B43" s="141">
        <v>16</v>
      </c>
    </row>
    <row r="44" spans="1:2" ht="4.5" customHeight="1">
      <c r="A44" s="139"/>
      <c r="B44" s="142"/>
    </row>
    <row r="45" spans="1:2" ht="11.25" customHeight="1">
      <c r="A45" s="90" t="s">
        <v>1160</v>
      </c>
      <c r="B45" s="142"/>
    </row>
    <row r="46" spans="1:2" ht="11.25" customHeight="1">
      <c r="A46" s="90" t="s">
        <v>516</v>
      </c>
      <c r="B46" s="141">
        <v>16</v>
      </c>
    </row>
    <row r="47" spans="1:2" ht="4.5" customHeight="1">
      <c r="A47" s="139"/>
      <c r="B47" s="142"/>
    </row>
    <row r="48" spans="1:2" ht="11.25" customHeight="1">
      <c r="A48" s="90" t="s">
        <v>1161</v>
      </c>
      <c r="B48" s="142"/>
    </row>
    <row r="49" spans="1:2" ht="11.25" customHeight="1">
      <c r="A49" s="90" t="s">
        <v>960</v>
      </c>
      <c r="B49" s="141">
        <v>18</v>
      </c>
    </row>
    <row r="50" spans="1:2" ht="4.5" customHeight="1">
      <c r="A50" s="139"/>
      <c r="B50" s="142"/>
    </row>
    <row r="51" spans="1:2" ht="11.25" customHeight="1">
      <c r="A51" s="90" t="s">
        <v>1162</v>
      </c>
      <c r="B51" s="142"/>
    </row>
    <row r="52" spans="1:2" ht="11.25" customHeight="1">
      <c r="A52" s="90" t="s">
        <v>961</v>
      </c>
      <c r="B52" s="141">
        <v>18</v>
      </c>
    </row>
    <row r="53" spans="1:2" ht="4.5" customHeight="1">
      <c r="A53" s="139"/>
      <c r="B53" s="142"/>
    </row>
    <row r="54" spans="1:2" ht="11.25" customHeight="1">
      <c r="A54" s="90" t="s">
        <v>1163</v>
      </c>
      <c r="B54" s="142"/>
    </row>
    <row r="55" spans="1:2" ht="11.25" customHeight="1">
      <c r="A55" s="90" t="s">
        <v>960</v>
      </c>
      <c r="B55" s="141">
        <v>19</v>
      </c>
    </row>
    <row r="56" spans="1:2" ht="4.5" customHeight="1">
      <c r="A56" s="139"/>
      <c r="B56" s="142"/>
    </row>
    <row r="57" spans="1:2" ht="11.25" customHeight="1">
      <c r="A57" s="90" t="s">
        <v>1164</v>
      </c>
      <c r="B57" s="142"/>
    </row>
    <row r="58" spans="1:2" ht="11.25" customHeight="1">
      <c r="A58" s="90" t="s">
        <v>961</v>
      </c>
      <c r="B58" s="141">
        <v>19</v>
      </c>
    </row>
    <row r="59" spans="1:2" ht="4.5" customHeight="1">
      <c r="A59" s="139"/>
      <c r="B59" s="142"/>
    </row>
    <row r="60" spans="1:2" ht="11.25" customHeight="1">
      <c r="A60" s="90" t="s">
        <v>517</v>
      </c>
      <c r="B60" s="141">
        <v>20</v>
      </c>
    </row>
    <row r="61" spans="1:2" ht="4.5" customHeight="1">
      <c r="A61" s="139"/>
      <c r="B61" s="142"/>
    </row>
    <row r="62" spans="1:2" ht="11.25" customHeight="1">
      <c r="A62" s="90" t="s">
        <v>518</v>
      </c>
      <c r="B62" s="141">
        <v>20</v>
      </c>
    </row>
    <row r="63" spans="1:2" ht="4.5" customHeight="1">
      <c r="A63" s="139"/>
      <c r="B63" s="142"/>
    </row>
    <row r="64" spans="1:2" ht="11.25" customHeight="1">
      <c r="A64" s="90" t="s">
        <v>1165</v>
      </c>
      <c r="B64" s="492" t="s">
        <v>1230</v>
      </c>
    </row>
    <row r="65" spans="1:2" ht="4.5" customHeight="1">
      <c r="A65" s="139"/>
      <c r="B65" s="142"/>
    </row>
    <row r="66" spans="1:2" ht="11.25" customHeight="1">
      <c r="A66" s="90" t="s">
        <v>1166</v>
      </c>
      <c r="B66" s="141">
        <v>21</v>
      </c>
    </row>
    <row r="67" spans="1:2" ht="4.5" customHeight="1">
      <c r="A67" s="139"/>
      <c r="B67" s="142"/>
    </row>
    <row r="68" spans="1:2" ht="11.25" customHeight="1">
      <c r="A68" s="90" t="s">
        <v>1167</v>
      </c>
      <c r="B68" s="141">
        <v>21</v>
      </c>
    </row>
    <row r="69" spans="1:2" ht="4.5" customHeight="1">
      <c r="A69" s="139"/>
      <c r="B69" s="142"/>
    </row>
    <row r="70" spans="1:2" ht="11.25" customHeight="1">
      <c r="A70" s="90" t="s">
        <v>1168</v>
      </c>
      <c r="B70" s="141">
        <v>21</v>
      </c>
    </row>
    <row r="71" spans="1:2" ht="4.5" customHeight="1">
      <c r="A71" s="139"/>
      <c r="B71" s="142"/>
    </row>
    <row r="72" spans="1:2" ht="11.25" customHeight="1">
      <c r="A72" s="90" t="s">
        <v>519</v>
      </c>
      <c r="B72" s="141">
        <v>22</v>
      </c>
    </row>
    <row r="73" spans="1:2" ht="4.5" customHeight="1">
      <c r="A73" s="139"/>
      <c r="B73" s="142"/>
    </row>
    <row r="74" spans="1:2" ht="11.25" customHeight="1">
      <c r="A74" s="90" t="s">
        <v>520</v>
      </c>
      <c r="B74" s="141">
        <v>26</v>
      </c>
    </row>
    <row r="75" spans="1:2" ht="4.5" customHeight="1">
      <c r="A75" s="139"/>
      <c r="B75" s="142"/>
    </row>
    <row r="76" spans="1:2" ht="11.25" customHeight="1">
      <c r="A76" s="90" t="s">
        <v>888</v>
      </c>
      <c r="B76" s="141">
        <v>30</v>
      </c>
    </row>
    <row r="77" spans="1:2" ht="4.5" customHeight="1">
      <c r="A77" s="139"/>
      <c r="B77" s="142"/>
    </row>
    <row r="78" spans="1:2" ht="11.25" customHeight="1">
      <c r="A78" s="90" t="s">
        <v>521</v>
      </c>
      <c r="B78" s="141">
        <v>34</v>
      </c>
    </row>
    <row r="79" spans="1:2" ht="4.5" customHeight="1">
      <c r="A79" s="139"/>
      <c r="B79" s="142"/>
    </row>
    <row r="80" spans="1:2" ht="11.25" customHeight="1">
      <c r="A80" s="90" t="s">
        <v>1169</v>
      </c>
      <c r="B80" s="141">
        <v>38</v>
      </c>
    </row>
    <row r="81" spans="1:2" ht="4.5" customHeight="1">
      <c r="A81" s="139"/>
      <c r="B81" s="142"/>
    </row>
    <row r="82" spans="1:2" ht="11.25" customHeight="1">
      <c r="A82" s="90" t="s">
        <v>1170</v>
      </c>
      <c r="B82" s="141">
        <v>39</v>
      </c>
    </row>
    <row r="83" spans="1:2" ht="4.5" customHeight="1">
      <c r="A83" s="139"/>
      <c r="B83" s="142"/>
    </row>
    <row r="84" spans="1:2" ht="11.25" customHeight="1">
      <c r="A84" s="90" t="s">
        <v>1171</v>
      </c>
      <c r="B84" s="141">
        <v>40</v>
      </c>
    </row>
    <row r="85" spans="1:2" ht="4.5" customHeight="1">
      <c r="A85" s="139"/>
      <c r="B85" s="142"/>
    </row>
    <row r="86" spans="1:2" ht="11.25" customHeight="1">
      <c r="A86" s="90" t="s">
        <v>1172</v>
      </c>
      <c r="B86" s="141">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9"/>
  <sheetViews>
    <sheetView zoomScalePageLayoutView="0" workbookViewId="0" topLeftCell="A1">
      <selection activeCell="A2" sqref="A2"/>
    </sheetView>
  </sheetViews>
  <sheetFormatPr defaultColWidth="11.421875" defaultRowHeight="12.75"/>
  <cols>
    <col min="1" max="2" width="2.7109375" style="216" customWidth="1"/>
    <col min="3" max="3" width="4.421875" style="216" customWidth="1"/>
    <col min="4" max="4" width="20.00390625" style="216" customWidth="1"/>
    <col min="5" max="5" width="11.28125" style="216" customWidth="1"/>
    <col min="6" max="6" width="3.421875" style="216" customWidth="1"/>
    <col min="7" max="7" width="4.421875" style="216" customWidth="1"/>
    <col min="8" max="8" width="12.57421875" style="216" customWidth="1"/>
    <col min="9" max="9" width="14.57421875" style="216" customWidth="1"/>
    <col min="10" max="10" width="10.00390625" style="216" customWidth="1"/>
    <col min="11" max="11" width="11.421875" style="216" customWidth="1"/>
    <col min="12" max="16" width="12.57421875" style="216" customWidth="1"/>
    <col min="17" max="16384" width="11.421875" style="216" customWidth="1"/>
  </cols>
  <sheetData>
    <row r="1" spans="1:16" ht="16.5">
      <c r="A1" s="501" t="s">
        <v>951</v>
      </c>
      <c r="B1" s="501"/>
      <c r="C1" s="501"/>
      <c r="D1" s="501"/>
      <c r="E1" s="501"/>
      <c r="F1" s="501"/>
      <c r="G1" s="501"/>
      <c r="H1" s="501"/>
      <c r="I1" s="501"/>
      <c r="J1" s="501"/>
      <c r="K1" s="501"/>
      <c r="L1" s="501"/>
      <c r="M1" s="501"/>
      <c r="N1" s="501"/>
      <c r="O1" s="501"/>
      <c r="P1" s="501"/>
    </row>
    <row r="2" ht="24.75" customHeight="1">
      <c r="A2" s="216" t="s">
        <v>6</v>
      </c>
    </row>
    <row r="3" spans="1:16" ht="15" customHeight="1">
      <c r="A3" s="502" t="s">
        <v>962</v>
      </c>
      <c r="B3" s="502"/>
      <c r="C3" s="502"/>
      <c r="D3" s="502"/>
      <c r="E3" s="502"/>
      <c r="F3" s="502"/>
      <c r="G3" s="502"/>
      <c r="H3" s="502"/>
      <c r="I3" s="502"/>
      <c r="J3" s="502"/>
      <c r="K3" s="502"/>
      <c r="L3" s="502"/>
      <c r="M3" s="502"/>
      <c r="N3" s="502"/>
      <c r="O3" s="502"/>
      <c r="P3" s="502"/>
    </row>
    <row r="4" spans="1:3" ht="13.5" customHeight="1">
      <c r="A4" s="209" t="s">
        <v>7</v>
      </c>
      <c r="B4" s="209"/>
      <c r="C4" s="209"/>
    </row>
    <row r="5" spans="1:15" s="214" customFormat="1" ht="12.75" customHeight="1">
      <c r="A5" s="500" t="s">
        <v>963</v>
      </c>
      <c r="B5" s="500"/>
      <c r="C5" s="500"/>
      <c r="D5" s="500"/>
      <c r="E5" s="500"/>
      <c r="F5" s="500"/>
      <c r="G5" s="500"/>
      <c r="H5" s="500"/>
      <c r="I5" s="500"/>
      <c r="J5" s="500"/>
      <c r="L5" s="213"/>
      <c r="M5" s="213"/>
      <c r="N5" s="213"/>
      <c r="O5" s="213"/>
    </row>
    <row r="6" spans="1:15" s="214" customFormat="1" ht="12.75" customHeight="1">
      <c r="A6" s="500"/>
      <c r="B6" s="500"/>
      <c r="C6" s="500"/>
      <c r="D6" s="500"/>
      <c r="E6" s="500"/>
      <c r="F6" s="500"/>
      <c r="G6" s="500"/>
      <c r="H6" s="500"/>
      <c r="I6" s="500"/>
      <c r="J6" s="500"/>
      <c r="L6" s="213"/>
      <c r="M6" s="213"/>
      <c r="N6" s="213"/>
      <c r="O6" s="213"/>
    </row>
    <row r="7" spans="1:15" s="214" customFormat="1" ht="12.75" customHeight="1">
      <c r="A7" s="500"/>
      <c r="B7" s="500"/>
      <c r="C7" s="500"/>
      <c r="D7" s="500"/>
      <c r="E7" s="500"/>
      <c r="F7" s="500"/>
      <c r="G7" s="500"/>
      <c r="H7" s="500"/>
      <c r="I7" s="500"/>
      <c r="J7" s="500"/>
      <c r="L7" s="213"/>
      <c r="M7" s="213"/>
      <c r="N7" s="213"/>
      <c r="O7" s="213"/>
    </row>
    <row r="8" ht="14.25" customHeight="1"/>
    <row r="9" spans="1:16" ht="15">
      <c r="A9" s="503" t="s">
        <v>964</v>
      </c>
      <c r="B9" s="503"/>
      <c r="C9" s="503"/>
      <c r="D9" s="503"/>
      <c r="E9" s="503"/>
      <c r="F9" s="503"/>
      <c r="G9" s="503"/>
      <c r="H9" s="503"/>
      <c r="I9" s="503"/>
      <c r="J9" s="503"/>
      <c r="K9" s="503"/>
      <c r="L9" s="503"/>
      <c r="M9" s="503"/>
      <c r="N9" s="503"/>
      <c r="O9" s="503"/>
      <c r="P9" s="503"/>
    </row>
    <row r="10" ht="14.25" customHeight="1"/>
    <row r="11" spans="1:15" s="214" customFormat="1" ht="12.75" customHeight="1">
      <c r="A11" s="212" t="s">
        <v>1125</v>
      </c>
      <c r="B11" s="500" t="s">
        <v>1126</v>
      </c>
      <c r="C11" s="500"/>
      <c r="D11" s="500"/>
      <c r="E11" s="500"/>
      <c r="F11" s="500"/>
      <c r="G11" s="500"/>
      <c r="H11" s="500"/>
      <c r="I11" s="500"/>
      <c r="J11" s="500"/>
      <c r="L11" s="213"/>
      <c r="M11" s="213"/>
      <c r="N11" s="213"/>
      <c r="O11" s="213"/>
    </row>
    <row r="12" spans="1:15" s="214" customFormat="1" ht="12.75" customHeight="1">
      <c r="A12" s="212"/>
      <c r="B12" s="500"/>
      <c r="C12" s="500"/>
      <c r="D12" s="500"/>
      <c r="E12" s="500"/>
      <c r="F12" s="500"/>
      <c r="G12" s="500"/>
      <c r="H12" s="500"/>
      <c r="I12" s="500"/>
      <c r="J12" s="500"/>
      <c r="L12" s="213"/>
      <c r="M12" s="213"/>
      <c r="N12" s="213"/>
      <c r="O12" s="213"/>
    </row>
    <row r="13" spans="1:15" s="214" customFormat="1" ht="12.75" customHeight="1">
      <c r="A13" s="212"/>
      <c r="B13" s="500"/>
      <c r="C13" s="500"/>
      <c r="D13" s="500"/>
      <c r="E13" s="500"/>
      <c r="F13" s="500"/>
      <c r="G13" s="500"/>
      <c r="H13" s="500"/>
      <c r="I13" s="500"/>
      <c r="J13" s="500"/>
      <c r="L13" s="213"/>
      <c r="M13" s="213"/>
      <c r="N13" s="213"/>
      <c r="O13" s="213"/>
    </row>
    <row r="14" spans="1:15" s="214" customFormat="1" ht="9" customHeight="1">
      <c r="A14" s="212"/>
      <c r="B14" s="500"/>
      <c r="C14" s="500"/>
      <c r="D14" s="500"/>
      <c r="E14" s="500"/>
      <c r="F14" s="500"/>
      <c r="G14" s="500"/>
      <c r="H14" s="500"/>
      <c r="I14" s="500"/>
      <c r="J14" s="500"/>
      <c r="L14" s="213"/>
      <c r="M14" s="213"/>
      <c r="N14" s="213"/>
      <c r="O14" s="213"/>
    </row>
    <row r="15" spans="1:15" s="214" customFormat="1" ht="12.75" customHeight="1">
      <c r="A15" s="212" t="s">
        <v>1125</v>
      </c>
      <c r="B15" s="500" t="s">
        <v>1127</v>
      </c>
      <c r="C15" s="500"/>
      <c r="D15" s="500"/>
      <c r="E15" s="500"/>
      <c r="F15" s="500"/>
      <c r="G15" s="500"/>
      <c r="H15" s="500"/>
      <c r="I15" s="500"/>
      <c r="J15" s="500"/>
      <c r="L15" s="213"/>
      <c r="M15" s="213"/>
      <c r="N15" s="213"/>
      <c r="O15" s="213"/>
    </row>
    <row r="16" spans="1:15" s="214" customFormat="1" ht="12.75" customHeight="1">
      <c r="A16" s="212"/>
      <c r="B16" s="500"/>
      <c r="C16" s="500"/>
      <c r="D16" s="500"/>
      <c r="E16" s="500"/>
      <c r="F16" s="500"/>
      <c r="G16" s="500"/>
      <c r="H16" s="500"/>
      <c r="I16" s="500"/>
      <c r="J16" s="500"/>
      <c r="L16" s="213"/>
      <c r="M16" s="213"/>
      <c r="N16" s="213"/>
      <c r="O16" s="213"/>
    </row>
    <row r="17" spans="1:15" s="214" customFormat="1" ht="12.75" customHeight="1">
      <c r="A17" s="212"/>
      <c r="B17" s="500"/>
      <c r="C17" s="500"/>
      <c r="D17" s="500"/>
      <c r="E17" s="500"/>
      <c r="F17" s="500"/>
      <c r="G17" s="500"/>
      <c r="H17" s="500"/>
      <c r="I17" s="500"/>
      <c r="J17" s="500"/>
      <c r="L17" s="213"/>
      <c r="M17" s="213"/>
      <c r="N17" s="213"/>
      <c r="O17" s="213"/>
    </row>
    <row r="18" spans="1:15" s="214" customFormat="1" ht="12.75" customHeight="1">
      <c r="A18" s="212"/>
      <c r="B18" s="500"/>
      <c r="C18" s="500"/>
      <c r="D18" s="500"/>
      <c r="E18" s="500"/>
      <c r="F18" s="500"/>
      <c r="G18" s="500"/>
      <c r="H18" s="500"/>
      <c r="I18" s="500"/>
      <c r="J18" s="500"/>
      <c r="L18" s="213"/>
      <c r="M18" s="213"/>
      <c r="N18" s="213"/>
      <c r="O18" s="213"/>
    </row>
    <row r="19" spans="1:16" s="214" customFormat="1" ht="9" customHeight="1">
      <c r="A19" s="212"/>
      <c r="B19" s="500"/>
      <c r="C19" s="500"/>
      <c r="D19" s="500"/>
      <c r="E19" s="500"/>
      <c r="F19" s="500"/>
      <c r="G19" s="500"/>
      <c r="H19" s="500"/>
      <c r="I19" s="500"/>
      <c r="J19" s="500"/>
      <c r="L19" s="213"/>
      <c r="M19" s="213"/>
      <c r="N19" s="213"/>
      <c r="O19" s="213"/>
      <c r="P19" s="213"/>
    </row>
    <row r="20" spans="2:15" s="214" customFormat="1" ht="12.75" customHeight="1">
      <c r="B20" s="212" t="s">
        <v>1125</v>
      </c>
      <c r="C20" s="500" t="s">
        <v>1142</v>
      </c>
      <c r="D20" s="500"/>
      <c r="E20" s="500"/>
      <c r="F20" s="500"/>
      <c r="G20" s="500"/>
      <c r="H20" s="500"/>
      <c r="I20" s="500"/>
      <c r="J20" s="500"/>
      <c r="L20" s="213"/>
      <c r="M20" s="213"/>
      <c r="N20" s="213"/>
      <c r="O20" s="213"/>
    </row>
    <row r="21" spans="1:15" s="214" customFormat="1" ht="12.75" customHeight="1">
      <c r="A21" s="212"/>
      <c r="C21" s="500"/>
      <c r="D21" s="500"/>
      <c r="E21" s="500"/>
      <c r="F21" s="500"/>
      <c r="G21" s="500"/>
      <c r="H21" s="500"/>
      <c r="I21" s="500"/>
      <c r="J21" s="500"/>
      <c r="L21" s="213"/>
      <c r="M21" s="213"/>
      <c r="N21" s="213"/>
      <c r="O21" s="213"/>
    </row>
    <row r="22" spans="1:15" s="214" customFormat="1" ht="12.75" customHeight="1">
      <c r="A22" s="212"/>
      <c r="C22" s="500"/>
      <c r="D22" s="500"/>
      <c r="E22" s="500"/>
      <c r="F22" s="500"/>
      <c r="G22" s="500"/>
      <c r="H22" s="500"/>
      <c r="I22" s="500"/>
      <c r="J22" s="500"/>
      <c r="L22" s="213"/>
      <c r="M22" s="213"/>
      <c r="N22" s="213"/>
      <c r="O22" s="213"/>
    </row>
    <row r="23" spans="1:15" s="214" customFormat="1" ht="12.75" customHeight="1">
      <c r="A23" s="212"/>
      <c r="C23" s="500"/>
      <c r="D23" s="500"/>
      <c r="E23" s="500"/>
      <c r="F23" s="500"/>
      <c r="G23" s="500"/>
      <c r="H23" s="500"/>
      <c r="I23" s="500"/>
      <c r="J23" s="500"/>
      <c r="L23" s="213"/>
      <c r="M23" s="213"/>
      <c r="N23" s="213"/>
      <c r="O23" s="213"/>
    </row>
    <row r="24" spans="1:16" s="214" customFormat="1" ht="9" customHeight="1">
      <c r="A24" s="212"/>
      <c r="C24" s="500"/>
      <c r="D24" s="500"/>
      <c r="E24" s="500"/>
      <c r="F24" s="500"/>
      <c r="G24" s="500"/>
      <c r="H24" s="500"/>
      <c r="I24" s="500"/>
      <c r="J24" s="500"/>
      <c r="L24" s="213"/>
      <c r="M24" s="213"/>
      <c r="N24" s="213"/>
      <c r="O24" s="213"/>
      <c r="P24" s="213"/>
    </row>
    <row r="25" spans="1:10" s="214" customFormat="1" ht="12.75" customHeight="1">
      <c r="A25" s="212" t="s">
        <v>1125</v>
      </c>
      <c r="B25" s="500" t="s">
        <v>1128</v>
      </c>
      <c r="C25" s="500"/>
      <c r="D25" s="500"/>
      <c r="E25" s="500"/>
      <c r="F25" s="500"/>
      <c r="G25" s="500"/>
      <c r="H25" s="500"/>
      <c r="I25" s="500"/>
      <c r="J25" s="500"/>
    </row>
    <row r="26" spans="1:10" s="214" customFormat="1" ht="12.75" customHeight="1">
      <c r="A26" s="212"/>
      <c r="B26" s="500"/>
      <c r="C26" s="500"/>
      <c r="D26" s="500"/>
      <c r="E26" s="500"/>
      <c r="F26" s="500"/>
      <c r="G26" s="500"/>
      <c r="H26" s="500"/>
      <c r="I26" s="500"/>
      <c r="J26" s="500"/>
    </row>
    <row r="27" spans="1:10" s="214" customFormat="1" ht="12.75" customHeight="1">
      <c r="A27" s="212"/>
      <c r="B27" s="500"/>
      <c r="C27" s="500"/>
      <c r="D27" s="500"/>
      <c r="E27" s="500"/>
      <c r="F27" s="500"/>
      <c r="G27" s="500"/>
      <c r="H27" s="500"/>
      <c r="I27" s="500"/>
      <c r="J27" s="500"/>
    </row>
    <row r="28" spans="1:10" s="214" customFormat="1" ht="9" customHeight="1">
      <c r="A28" s="212"/>
      <c r="B28" s="500"/>
      <c r="C28" s="500"/>
      <c r="D28" s="500"/>
      <c r="E28" s="500"/>
      <c r="F28" s="500"/>
      <c r="G28" s="500"/>
      <c r="H28" s="500"/>
      <c r="I28" s="500"/>
      <c r="J28" s="500"/>
    </row>
    <row r="29" spans="2:16" s="214" customFormat="1" ht="12.75" customHeight="1">
      <c r="B29" s="212" t="s">
        <v>1125</v>
      </c>
      <c r="C29" s="500" t="s">
        <v>1143</v>
      </c>
      <c r="D29" s="500"/>
      <c r="E29" s="500"/>
      <c r="F29" s="500"/>
      <c r="G29" s="500"/>
      <c r="H29" s="500"/>
      <c r="I29" s="500"/>
      <c r="J29" s="500"/>
      <c r="L29" s="213"/>
      <c r="M29" s="213"/>
      <c r="N29" s="213"/>
      <c r="O29" s="213"/>
      <c r="P29" s="213"/>
    </row>
    <row r="30" spans="1:10" s="214" customFormat="1" ht="12.75" customHeight="1">
      <c r="A30" s="212"/>
      <c r="C30" s="500"/>
      <c r="D30" s="500"/>
      <c r="E30" s="500"/>
      <c r="F30" s="500"/>
      <c r="G30" s="500"/>
      <c r="H30" s="500"/>
      <c r="I30" s="500"/>
      <c r="J30" s="500"/>
    </row>
    <row r="31" spans="1:10" s="214" customFormat="1" ht="12.75" customHeight="1">
      <c r="A31" s="212"/>
      <c r="C31" s="500"/>
      <c r="D31" s="500"/>
      <c r="E31" s="500"/>
      <c r="F31" s="500"/>
      <c r="G31" s="500"/>
      <c r="H31" s="500"/>
      <c r="I31" s="500"/>
      <c r="J31" s="500"/>
    </row>
    <row r="32" spans="1:10" s="214" customFormat="1" ht="12.75" customHeight="1">
      <c r="A32" s="212"/>
      <c r="C32" s="500"/>
      <c r="D32" s="500"/>
      <c r="E32" s="500"/>
      <c r="F32" s="500"/>
      <c r="G32" s="500"/>
      <c r="H32" s="500"/>
      <c r="I32" s="500"/>
      <c r="J32" s="500"/>
    </row>
    <row r="33" spans="1:10" s="214" customFormat="1" ht="12.75" customHeight="1">
      <c r="A33" s="212"/>
      <c r="C33" s="500"/>
      <c r="D33" s="500"/>
      <c r="E33" s="500"/>
      <c r="F33" s="500"/>
      <c r="G33" s="500"/>
      <c r="H33" s="500"/>
      <c r="I33" s="500"/>
      <c r="J33" s="500"/>
    </row>
    <row r="34" spans="1:10" s="214" customFormat="1" ht="9" customHeight="1">
      <c r="A34" s="212"/>
      <c r="C34" s="500"/>
      <c r="D34" s="500"/>
      <c r="E34" s="500"/>
      <c r="F34" s="500"/>
      <c r="G34" s="500"/>
      <c r="H34" s="500"/>
      <c r="I34" s="500"/>
      <c r="J34" s="500"/>
    </row>
    <row r="35" spans="2:10" s="214" customFormat="1" ht="12.75" customHeight="1">
      <c r="B35" s="212" t="s">
        <v>1125</v>
      </c>
      <c r="C35" s="500" t="s">
        <v>1144</v>
      </c>
      <c r="D35" s="500"/>
      <c r="E35" s="500"/>
      <c r="F35" s="500"/>
      <c r="G35" s="500"/>
      <c r="H35" s="500"/>
      <c r="I35" s="500"/>
      <c r="J35" s="500"/>
    </row>
    <row r="36" spans="1:10" s="214" customFormat="1" ht="12.75" customHeight="1">
      <c r="A36" s="212"/>
      <c r="C36" s="500"/>
      <c r="D36" s="500"/>
      <c r="E36" s="500"/>
      <c r="F36" s="500"/>
      <c r="G36" s="500"/>
      <c r="H36" s="500"/>
      <c r="I36" s="500"/>
      <c r="J36" s="500"/>
    </row>
    <row r="37" spans="1:10" s="214" customFormat="1" ht="12.75" customHeight="1">
      <c r="A37" s="212"/>
      <c r="C37" s="500"/>
      <c r="D37" s="500"/>
      <c r="E37" s="500"/>
      <c r="F37" s="500"/>
      <c r="G37" s="500"/>
      <c r="H37" s="500"/>
      <c r="I37" s="500"/>
      <c r="J37" s="500"/>
    </row>
    <row r="38" spans="1:10" s="214" customFormat="1" ht="12.75" customHeight="1">
      <c r="A38" s="212"/>
      <c r="C38" s="500"/>
      <c r="D38" s="500"/>
      <c r="E38" s="500"/>
      <c r="F38" s="500"/>
      <c r="G38" s="500"/>
      <c r="H38" s="500"/>
      <c r="I38" s="500"/>
      <c r="J38" s="500"/>
    </row>
    <row r="39" spans="3:10" s="214" customFormat="1" ht="12.75" customHeight="1">
      <c r="C39" s="500"/>
      <c r="D39" s="500"/>
      <c r="E39" s="500"/>
      <c r="F39" s="500"/>
      <c r="G39" s="500"/>
      <c r="H39" s="500"/>
      <c r="I39" s="500"/>
      <c r="J39" s="500"/>
    </row>
    <row r="40" spans="3:10" s="214" customFormat="1" ht="12.75" customHeight="1">
      <c r="C40" s="500"/>
      <c r="D40" s="500"/>
      <c r="E40" s="500"/>
      <c r="F40" s="500"/>
      <c r="G40" s="500"/>
      <c r="H40" s="500"/>
      <c r="I40" s="500"/>
      <c r="J40" s="500"/>
    </row>
    <row r="41" spans="1:15" s="214" customFormat="1" ht="9" customHeight="1">
      <c r="A41" s="212"/>
      <c r="C41" s="500"/>
      <c r="D41" s="500"/>
      <c r="E41" s="500"/>
      <c r="F41" s="500"/>
      <c r="G41" s="500"/>
      <c r="H41" s="500"/>
      <c r="I41" s="500"/>
      <c r="J41" s="500"/>
      <c r="L41" s="213"/>
      <c r="M41" s="213"/>
      <c r="N41" s="213"/>
      <c r="O41" s="213"/>
    </row>
    <row r="42" spans="1:15" s="214" customFormat="1" ht="12.75" customHeight="1">
      <c r="A42" s="212"/>
      <c r="B42" s="212" t="s">
        <v>1125</v>
      </c>
      <c r="C42" s="500" t="s">
        <v>1129</v>
      </c>
      <c r="D42" s="500"/>
      <c r="E42" s="500"/>
      <c r="F42" s="500"/>
      <c r="G42" s="500"/>
      <c r="H42" s="500"/>
      <c r="I42" s="500"/>
      <c r="J42" s="500"/>
      <c r="L42" s="213"/>
      <c r="M42" s="213"/>
      <c r="N42" s="213"/>
      <c r="O42" s="213"/>
    </row>
    <row r="43" spans="1:16" s="214" customFormat="1" ht="12.75" customHeight="1">
      <c r="A43" s="212"/>
      <c r="C43" s="500"/>
      <c r="D43" s="500"/>
      <c r="E43" s="500"/>
      <c r="F43" s="500"/>
      <c r="G43" s="500"/>
      <c r="H43" s="500"/>
      <c r="I43" s="500"/>
      <c r="J43" s="500"/>
      <c r="L43" s="213"/>
      <c r="M43" s="213"/>
      <c r="N43" s="213"/>
      <c r="O43" s="213"/>
      <c r="P43" s="213"/>
    </row>
    <row r="44" spans="3:16" s="214" customFormat="1" ht="12.75" customHeight="1">
      <c r="C44" s="500"/>
      <c r="D44" s="500"/>
      <c r="E44" s="500"/>
      <c r="F44" s="500"/>
      <c r="G44" s="500"/>
      <c r="H44" s="500"/>
      <c r="I44" s="500"/>
      <c r="J44" s="500"/>
      <c r="L44" s="268"/>
      <c r="M44" s="268"/>
      <c r="N44" s="268"/>
      <c r="O44" s="268"/>
      <c r="P44" s="213"/>
    </row>
    <row r="45" spans="1:16" s="214" customFormat="1" ht="12.75" customHeight="1">
      <c r="A45" s="212"/>
      <c r="C45" s="500"/>
      <c r="D45" s="500"/>
      <c r="E45" s="500"/>
      <c r="F45" s="500"/>
      <c r="G45" s="500"/>
      <c r="H45" s="500"/>
      <c r="I45" s="500"/>
      <c r="J45" s="500"/>
      <c r="L45" s="268"/>
      <c r="M45" s="268"/>
      <c r="N45" s="268"/>
      <c r="O45" s="268"/>
      <c r="P45" s="213"/>
    </row>
    <row r="46" spans="1:16" s="214" customFormat="1" ht="9" customHeight="1">
      <c r="A46" s="212"/>
      <c r="C46" s="500"/>
      <c r="D46" s="500"/>
      <c r="E46" s="500"/>
      <c r="F46" s="500"/>
      <c r="G46" s="500"/>
      <c r="H46" s="500"/>
      <c r="I46" s="500"/>
      <c r="J46" s="500"/>
      <c r="L46" s="268"/>
      <c r="M46" s="268"/>
      <c r="N46" s="268"/>
      <c r="O46" s="268"/>
      <c r="P46" s="213"/>
    </row>
    <row r="47" spans="1:16" s="214" customFormat="1" ht="12.75" customHeight="1">
      <c r="A47" s="212" t="s">
        <v>1125</v>
      </c>
      <c r="B47" s="500" t="s">
        <v>1145</v>
      </c>
      <c r="C47" s="500"/>
      <c r="D47" s="500"/>
      <c r="E47" s="500"/>
      <c r="F47" s="500"/>
      <c r="G47" s="500"/>
      <c r="H47" s="500"/>
      <c r="I47" s="500"/>
      <c r="J47" s="500"/>
      <c r="L47" s="268"/>
      <c r="M47" s="268"/>
      <c r="N47" s="268"/>
      <c r="O47" s="268"/>
      <c r="P47" s="213"/>
    </row>
    <row r="48" spans="1:16" s="214" customFormat="1" ht="12.75" customHeight="1">
      <c r="A48" s="212"/>
      <c r="B48" s="500"/>
      <c r="C48" s="500"/>
      <c r="D48" s="500"/>
      <c r="E48" s="500"/>
      <c r="F48" s="500"/>
      <c r="G48" s="500"/>
      <c r="H48" s="500"/>
      <c r="I48" s="500"/>
      <c r="J48" s="500"/>
      <c r="L48" s="268"/>
      <c r="M48" s="268"/>
      <c r="N48" s="268"/>
      <c r="O48" s="268"/>
      <c r="P48" s="213"/>
    </row>
    <row r="49" spans="1:16" s="214" customFormat="1" ht="12.75" customHeight="1">
      <c r="A49" s="212"/>
      <c r="B49" s="500"/>
      <c r="C49" s="500"/>
      <c r="D49" s="500"/>
      <c r="E49" s="500"/>
      <c r="F49" s="500"/>
      <c r="G49" s="500"/>
      <c r="H49" s="500"/>
      <c r="I49" s="500"/>
      <c r="J49" s="500"/>
      <c r="L49" s="268"/>
      <c r="M49" s="268"/>
      <c r="N49" s="268"/>
      <c r="O49" s="268"/>
      <c r="P49" s="213"/>
    </row>
    <row r="50" spans="1:16" s="214" customFormat="1" ht="12.75" customHeight="1">
      <c r="A50" s="212"/>
      <c r="B50" s="500"/>
      <c r="C50" s="500"/>
      <c r="D50" s="500"/>
      <c r="E50" s="500"/>
      <c r="F50" s="500"/>
      <c r="G50" s="500"/>
      <c r="H50" s="500"/>
      <c r="I50" s="500"/>
      <c r="J50" s="500"/>
      <c r="L50" s="268"/>
      <c r="M50" s="268"/>
      <c r="N50" s="268"/>
      <c r="O50" s="268"/>
      <c r="P50" s="213"/>
    </row>
    <row r="51" spans="1:16" s="214" customFormat="1" ht="12.75" customHeight="1">
      <c r="A51" s="212"/>
      <c r="B51" s="500"/>
      <c r="C51" s="500"/>
      <c r="D51" s="500"/>
      <c r="E51" s="500"/>
      <c r="F51" s="500"/>
      <c r="G51" s="500"/>
      <c r="H51" s="500"/>
      <c r="I51" s="500"/>
      <c r="J51" s="500"/>
      <c r="L51" s="268"/>
      <c r="M51" s="268"/>
      <c r="N51" s="268"/>
      <c r="O51" s="268"/>
      <c r="P51" s="213"/>
    </row>
    <row r="52" spans="1:16" s="214" customFormat="1" ht="9" customHeight="1">
      <c r="A52" s="212"/>
      <c r="B52" s="500"/>
      <c r="C52" s="500"/>
      <c r="D52" s="500"/>
      <c r="E52" s="500"/>
      <c r="F52" s="500"/>
      <c r="G52" s="500"/>
      <c r="H52" s="500"/>
      <c r="I52" s="500"/>
      <c r="J52" s="500"/>
      <c r="L52" s="268"/>
      <c r="M52" s="268"/>
      <c r="N52" s="268"/>
      <c r="O52" s="268"/>
      <c r="P52" s="213"/>
    </row>
    <row r="53" spans="1:16" s="214" customFormat="1" ht="12.75" customHeight="1">
      <c r="A53" s="212"/>
      <c r="B53" s="212" t="s">
        <v>1125</v>
      </c>
      <c r="C53" s="500" t="s">
        <v>1130</v>
      </c>
      <c r="D53" s="500"/>
      <c r="E53" s="500"/>
      <c r="F53" s="500"/>
      <c r="G53" s="500"/>
      <c r="H53" s="500"/>
      <c r="I53" s="500"/>
      <c r="J53" s="500"/>
      <c r="L53" s="268"/>
      <c r="M53" s="268"/>
      <c r="N53" s="268"/>
      <c r="O53" s="268"/>
      <c r="P53" s="213"/>
    </row>
    <row r="54" spans="1:16" s="214" customFormat="1" ht="12.75" customHeight="1">
      <c r="A54" s="212"/>
      <c r="C54" s="500"/>
      <c r="D54" s="500"/>
      <c r="E54" s="500"/>
      <c r="F54" s="500"/>
      <c r="G54" s="500"/>
      <c r="H54" s="500"/>
      <c r="I54" s="500"/>
      <c r="J54" s="500"/>
      <c r="L54" s="268"/>
      <c r="M54" s="268"/>
      <c r="N54" s="268"/>
      <c r="O54" s="268"/>
      <c r="P54" s="213"/>
    </row>
    <row r="55" spans="1:16" s="214" customFormat="1" ht="12.75" customHeight="1">
      <c r="A55" s="212"/>
      <c r="C55" s="500"/>
      <c r="D55" s="500"/>
      <c r="E55" s="500"/>
      <c r="F55" s="500"/>
      <c r="G55" s="500"/>
      <c r="H55" s="500"/>
      <c r="I55" s="500"/>
      <c r="J55" s="500"/>
      <c r="L55" s="268"/>
      <c r="M55" s="268"/>
      <c r="N55" s="268"/>
      <c r="O55" s="268"/>
      <c r="P55" s="213"/>
    </row>
    <row r="56" spans="2:10" ht="12.75" customHeight="1">
      <c r="B56" s="214"/>
      <c r="C56" s="500"/>
      <c r="D56" s="500"/>
      <c r="E56" s="500"/>
      <c r="F56" s="500"/>
      <c r="G56" s="500"/>
      <c r="H56" s="500"/>
      <c r="I56" s="500"/>
      <c r="J56" s="500"/>
    </row>
    <row r="57" spans="3:16" s="214" customFormat="1" ht="12.75" customHeight="1">
      <c r="C57" s="500"/>
      <c r="D57" s="500"/>
      <c r="E57" s="500"/>
      <c r="F57" s="500"/>
      <c r="G57" s="500"/>
      <c r="H57" s="500"/>
      <c r="I57" s="500"/>
      <c r="J57" s="500"/>
      <c r="L57" s="213"/>
      <c r="M57" s="213"/>
      <c r="N57" s="213"/>
      <c r="O57" s="213"/>
      <c r="P57" s="213"/>
    </row>
    <row r="58" spans="1:16" s="214" customFormat="1" ht="12.75" customHeight="1">
      <c r="A58" s="212"/>
      <c r="C58" s="500"/>
      <c r="D58" s="500"/>
      <c r="E58" s="500"/>
      <c r="F58" s="500"/>
      <c r="G58" s="500"/>
      <c r="H58" s="500"/>
      <c r="I58" s="500"/>
      <c r="J58" s="500"/>
      <c r="L58" s="213"/>
      <c r="M58" s="213"/>
      <c r="N58" s="213"/>
      <c r="O58" s="213"/>
      <c r="P58" s="213"/>
    </row>
    <row r="59" ht="25.5" customHeight="1"/>
    <row r="60" spans="1:16" ht="15" customHeight="1">
      <c r="A60" s="502" t="s">
        <v>965</v>
      </c>
      <c r="B60" s="502"/>
      <c r="C60" s="502"/>
      <c r="D60" s="502"/>
      <c r="E60" s="502"/>
      <c r="F60" s="502"/>
      <c r="G60" s="502"/>
      <c r="H60" s="502"/>
      <c r="I60" s="502"/>
      <c r="J60" s="502"/>
      <c r="K60" s="502"/>
      <c r="L60" s="502"/>
      <c r="M60" s="502"/>
      <c r="N60" s="502"/>
      <c r="O60" s="502"/>
      <c r="P60" s="502"/>
    </row>
    <row r="61" ht="25.5" customHeight="1"/>
    <row r="62" spans="1:16" ht="15">
      <c r="A62" s="503" t="s">
        <v>966</v>
      </c>
      <c r="B62" s="503"/>
      <c r="C62" s="503"/>
      <c r="D62" s="503"/>
      <c r="E62" s="503"/>
      <c r="F62" s="503"/>
      <c r="G62" s="503"/>
      <c r="H62" s="503"/>
      <c r="I62" s="503"/>
      <c r="J62" s="503"/>
      <c r="K62" s="503"/>
      <c r="L62" s="503"/>
      <c r="M62" s="503"/>
      <c r="N62" s="503"/>
      <c r="O62" s="503"/>
      <c r="P62" s="503"/>
    </row>
    <row r="63" spans="1:3" ht="15.75" customHeight="1">
      <c r="A63" s="209"/>
      <c r="B63" s="209"/>
      <c r="C63" s="209"/>
    </row>
    <row r="64" spans="1:16" s="393" customFormat="1" ht="12.75" customHeight="1">
      <c r="A64" s="499" t="s">
        <v>1034</v>
      </c>
      <c r="B64" s="499"/>
      <c r="C64" s="499"/>
      <c r="D64" s="499"/>
      <c r="E64" s="499"/>
      <c r="F64" s="499"/>
      <c r="G64" s="499"/>
      <c r="H64" s="499"/>
      <c r="I64" s="499"/>
      <c r="J64" s="499"/>
      <c r="L64" s="210"/>
      <c r="M64" s="210"/>
      <c r="N64" s="210"/>
      <c r="O64" s="210"/>
      <c r="P64" s="210"/>
    </row>
    <row r="65" spans="1:16" s="393" customFormat="1" ht="12.75" customHeight="1">
      <c r="A65" s="499"/>
      <c r="B65" s="499"/>
      <c r="C65" s="499"/>
      <c r="D65" s="499"/>
      <c r="E65" s="499"/>
      <c r="F65" s="499"/>
      <c r="G65" s="499"/>
      <c r="H65" s="499"/>
      <c r="I65" s="499"/>
      <c r="J65" s="499"/>
      <c r="L65" s="210"/>
      <c r="M65" s="210"/>
      <c r="N65" s="210"/>
      <c r="O65" s="210"/>
      <c r="P65" s="210"/>
    </row>
    <row r="66" spans="1:16" s="393" customFormat="1" ht="12.75" customHeight="1">
      <c r="A66" s="499"/>
      <c r="B66" s="499"/>
      <c r="C66" s="499"/>
      <c r="D66" s="499"/>
      <c r="E66" s="499"/>
      <c r="F66" s="499"/>
      <c r="G66" s="499"/>
      <c r="H66" s="499"/>
      <c r="I66" s="499"/>
      <c r="J66" s="499"/>
      <c r="L66" s="210"/>
      <c r="M66" s="210"/>
      <c r="N66" s="210"/>
      <c r="O66" s="210"/>
      <c r="P66" s="210"/>
    </row>
    <row r="67" spans="1:16" s="393" customFormat="1" ht="12.75" customHeight="1">
      <c r="A67" s="499"/>
      <c r="B67" s="499"/>
      <c r="C67" s="499"/>
      <c r="D67" s="499"/>
      <c r="E67" s="499"/>
      <c r="F67" s="499"/>
      <c r="G67" s="499"/>
      <c r="H67" s="499"/>
      <c r="I67" s="499"/>
      <c r="J67" s="499"/>
      <c r="L67" s="210"/>
      <c r="M67" s="210"/>
      <c r="N67" s="210"/>
      <c r="O67" s="210"/>
      <c r="P67" s="210"/>
    </row>
    <row r="68" spans="1:16" s="393" customFormat="1" ht="12.75" customHeight="1">
      <c r="A68" s="499" t="s">
        <v>1035</v>
      </c>
      <c r="B68" s="499"/>
      <c r="C68" s="499"/>
      <c r="D68" s="499"/>
      <c r="E68" s="499"/>
      <c r="F68" s="499"/>
      <c r="G68" s="499"/>
      <c r="H68" s="499"/>
      <c r="I68" s="499"/>
      <c r="J68" s="499"/>
      <c r="L68" s="210"/>
      <c r="M68" s="210"/>
      <c r="N68" s="210"/>
      <c r="O68" s="210"/>
      <c r="P68" s="210"/>
    </row>
    <row r="69" spans="1:16" s="393" customFormat="1" ht="12.75" customHeight="1">
      <c r="A69" s="499"/>
      <c r="B69" s="499"/>
      <c r="C69" s="499"/>
      <c r="D69" s="499"/>
      <c r="E69" s="499"/>
      <c r="F69" s="499"/>
      <c r="G69" s="499"/>
      <c r="H69" s="499"/>
      <c r="I69" s="499"/>
      <c r="J69" s="499"/>
      <c r="L69" s="210"/>
      <c r="M69" s="210"/>
      <c r="N69" s="210"/>
      <c r="O69" s="210"/>
      <c r="P69" s="210"/>
    </row>
    <row r="70" spans="1:16" s="393" customFormat="1" ht="12.75" customHeight="1">
      <c r="A70" s="499"/>
      <c r="B70" s="499"/>
      <c r="C70" s="499"/>
      <c r="D70" s="499"/>
      <c r="E70" s="499"/>
      <c r="F70" s="499"/>
      <c r="G70" s="499"/>
      <c r="H70" s="499"/>
      <c r="I70" s="499"/>
      <c r="J70" s="499"/>
      <c r="L70" s="210"/>
      <c r="M70" s="211"/>
      <c r="N70" s="210"/>
      <c r="O70" s="210"/>
      <c r="P70" s="210"/>
    </row>
    <row r="71" spans="1:16" s="393" customFormat="1" ht="12.75" customHeight="1">
      <c r="A71" s="499"/>
      <c r="B71" s="499"/>
      <c r="C71" s="499"/>
      <c r="D71" s="499"/>
      <c r="E71" s="499"/>
      <c r="F71" s="499"/>
      <c r="G71" s="499"/>
      <c r="H71" s="499"/>
      <c r="I71" s="499"/>
      <c r="J71" s="499"/>
      <c r="L71" s="210"/>
      <c r="M71" s="210"/>
      <c r="N71" s="210"/>
      <c r="O71" s="210"/>
      <c r="P71" s="210"/>
    </row>
    <row r="72" spans="1:16" s="393" customFormat="1" ht="12.75" customHeight="1">
      <c r="A72" s="499"/>
      <c r="B72" s="499"/>
      <c r="C72" s="499"/>
      <c r="D72" s="499"/>
      <c r="E72" s="499"/>
      <c r="F72" s="499"/>
      <c r="G72" s="499"/>
      <c r="H72" s="499"/>
      <c r="I72" s="499"/>
      <c r="J72" s="499"/>
      <c r="L72" s="210"/>
      <c r="M72" s="210"/>
      <c r="N72" s="210"/>
      <c r="O72" s="210"/>
      <c r="P72" s="210"/>
    </row>
    <row r="73" spans="1:16" s="393" customFormat="1" ht="12.75" customHeight="1">
      <c r="A73" s="499"/>
      <c r="B73" s="499"/>
      <c r="C73" s="499"/>
      <c r="D73" s="499"/>
      <c r="E73" s="499"/>
      <c r="F73" s="499"/>
      <c r="G73" s="499"/>
      <c r="H73" s="499"/>
      <c r="I73" s="499"/>
      <c r="J73" s="499"/>
      <c r="L73" s="210"/>
      <c r="M73" s="210"/>
      <c r="N73" s="210"/>
      <c r="O73" s="210"/>
      <c r="P73" s="210"/>
    </row>
    <row r="74" spans="1:16" s="393" customFormat="1" ht="12.75" customHeight="1">
      <c r="A74" s="499" t="s">
        <v>1036</v>
      </c>
      <c r="B74" s="499"/>
      <c r="C74" s="499"/>
      <c r="D74" s="499"/>
      <c r="E74" s="499"/>
      <c r="F74" s="499"/>
      <c r="G74" s="499"/>
      <c r="H74" s="499"/>
      <c r="I74" s="499"/>
      <c r="J74" s="499"/>
      <c r="L74" s="210"/>
      <c r="M74" s="210"/>
      <c r="N74" s="210"/>
      <c r="O74" s="210"/>
      <c r="P74" s="210"/>
    </row>
    <row r="75" spans="1:16" s="393" customFormat="1" ht="12.75" customHeight="1">
      <c r="A75" s="499"/>
      <c r="B75" s="499"/>
      <c r="C75" s="499"/>
      <c r="D75" s="499"/>
      <c r="E75" s="499"/>
      <c r="F75" s="499"/>
      <c r="G75" s="499"/>
      <c r="H75" s="499"/>
      <c r="I75" s="499"/>
      <c r="J75" s="499"/>
      <c r="L75" s="210"/>
      <c r="M75" s="210"/>
      <c r="N75" s="210"/>
      <c r="O75" s="210"/>
      <c r="P75" s="210"/>
    </row>
    <row r="76" spans="1:16" s="393" customFormat="1" ht="12.75" customHeight="1">
      <c r="A76" s="499"/>
      <c r="B76" s="499"/>
      <c r="C76" s="499"/>
      <c r="D76" s="499"/>
      <c r="E76" s="499"/>
      <c r="F76" s="499"/>
      <c r="G76" s="499"/>
      <c r="H76" s="499"/>
      <c r="I76" s="499"/>
      <c r="J76" s="499"/>
      <c r="L76" s="210"/>
      <c r="M76" s="210"/>
      <c r="N76" s="210"/>
      <c r="O76" s="210"/>
      <c r="P76" s="210"/>
    </row>
    <row r="77" spans="1:16" s="393" customFormat="1" ht="12.75" customHeight="1">
      <c r="A77" s="499"/>
      <c r="B77" s="499"/>
      <c r="C77" s="499"/>
      <c r="D77" s="499"/>
      <c r="E77" s="499"/>
      <c r="F77" s="499"/>
      <c r="G77" s="499"/>
      <c r="H77" s="499"/>
      <c r="I77" s="499"/>
      <c r="J77" s="499"/>
      <c r="L77" s="210"/>
      <c r="M77" s="210"/>
      <c r="N77" s="210"/>
      <c r="O77" s="210"/>
      <c r="P77" s="210"/>
    </row>
    <row r="78" spans="1:16" s="393" customFormat="1" ht="12.75" customHeight="1">
      <c r="A78" s="499"/>
      <c r="B78" s="499"/>
      <c r="C78" s="499"/>
      <c r="D78" s="499"/>
      <c r="E78" s="499"/>
      <c r="F78" s="499"/>
      <c r="G78" s="499"/>
      <c r="H78" s="499"/>
      <c r="I78" s="499"/>
      <c r="J78" s="499"/>
      <c r="L78" s="210"/>
      <c r="M78" s="210"/>
      <c r="N78" s="210"/>
      <c r="O78" s="210"/>
      <c r="P78" s="210"/>
    </row>
    <row r="79" spans="1:16" s="393" customFormat="1" ht="12.75" customHeight="1">
      <c r="A79" s="499" t="s">
        <v>2</v>
      </c>
      <c r="B79" s="499"/>
      <c r="C79" s="499"/>
      <c r="D79" s="499"/>
      <c r="E79" s="499"/>
      <c r="F79" s="499"/>
      <c r="G79" s="499"/>
      <c r="H79" s="499"/>
      <c r="I79" s="499"/>
      <c r="J79" s="499"/>
      <c r="L79" s="210"/>
      <c r="M79" s="210"/>
      <c r="N79" s="210"/>
      <c r="O79" s="210"/>
      <c r="P79" s="210"/>
    </row>
    <row r="80" spans="1:16" s="393" customFormat="1" ht="12.75" customHeight="1">
      <c r="A80" s="499"/>
      <c r="B80" s="499"/>
      <c r="C80" s="499"/>
      <c r="D80" s="499"/>
      <c r="E80" s="499"/>
      <c r="F80" s="499"/>
      <c r="G80" s="499"/>
      <c r="H80" s="499"/>
      <c r="I80" s="499"/>
      <c r="J80" s="499"/>
      <c r="L80" s="210"/>
      <c r="M80" s="210"/>
      <c r="N80" s="210"/>
      <c r="O80" s="210"/>
      <c r="P80" s="210"/>
    </row>
    <row r="81" spans="1:16" s="393" customFormat="1" ht="12.75" customHeight="1">
      <c r="A81" s="499"/>
      <c r="B81" s="499"/>
      <c r="C81" s="499"/>
      <c r="D81" s="499"/>
      <c r="E81" s="499"/>
      <c r="F81" s="499"/>
      <c r="G81" s="499"/>
      <c r="H81" s="499"/>
      <c r="I81" s="499"/>
      <c r="J81" s="499"/>
      <c r="L81" s="210"/>
      <c r="M81" s="210"/>
      <c r="N81" s="210"/>
      <c r="O81" s="210"/>
      <c r="P81" s="210"/>
    </row>
    <row r="82" spans="1:16" s="393" customFormat="1" ht="12.75" customHeight="1">
      <c r="A82" s="499"/>
      <c r="B82" s="499"/>
      <c r="C82" s="499"/>
      <c r="D82" s="499"/>
      <c r="E82" s="499"/>
      <c r="F82" s="499"/>
      <c r="G82" s="499"/>
      <c r="H82" s="499"/>
      <c r="I82" s="499"/>
      <c r="J82" s="499"/>
      <c r="L82" s="210"/>
      <c r="M82" s="210"/>
      <c r="N82" s="210"/>
      <c r="O82" s="210"/>
      <c r="P82" s="210"/>
    </row>
    <row r="83" spans="1:16" s="393" customFormat="1" ht="12.75" customHeight="1">
      <c r="A83" s="499"/>
      <c r="B83" s="499"/>
      <c r="C83" s="499"/>
      <c r="D83" s="499"/>
      <c r="E83" s="499"/>
      <c r="F83" s="499"/>
      <c r="G83" s="499"/>
      <c r="H83" s="499"/>
      <c r="I83" s="499"/>
      <c r="J83" s="499"/>
      <c r="L83" s="210"/>
      <c r="M83" s="210"/>
      <c r="N83" s="210"/>
      <c r="O83" s="210"/>
      <c r="P83" s="210"/>
    </row>
    <row r="84" spans="1:16" ht="17.25" customHeight="1">
      <c r="A84" s="499" t="s">
        <v>3</v>
      </c>
      <c r="B84" s="499"/>
      <c r="C84" s="499"/>
      <c r="D84" s="499"/>
      <c r="E84" s="499"/>
      <c r="F84" s="499"/>
      <c r="G84" s="499"/>
      <c r="H84" s="499"/>
      <c r="I84" s="499"/>
      <c r="J84" s="499"/>
      <c r="L84" s="210"/>
      <c r="M84" s="210"/>
      <c r="N84" s="210"/>
      <c r="O84" s="210"/>
      <c r="P84" s="215"/>
    </row>
    <row r="85" spans="1:16" s="393" customFormat="1" ht="12.75" customHeight="1">
      <c r="A85" s="499" t="s">
        <v>870</v>
      </c>
      <c r="B85" s="499"/>
      <c r="C85" s="499"/>
      <c r="D85" s="499"/>
      <c r="E85" s="499"/>
      <c r="F85" s="499"/>
      <c r="G85" s="499"/>
      <c r="H85" s="499"/>
      <c r="I85" s="499"/>
      <c r="J85" s="499"/>
      <c r="L85" s="210"/>
      <c r="M85" s="210"/>
      <c r="N85" s="210"/>
      <c r="O85" s="210"/>
      <c r="P85" s="210"/>
    </row>
    <row r="86" spans="1:16" s="393" customFormat="1" ht="12.75" customHeight="1">
      <c r="A86" s="499"/>
      <c r="B86" s="499"/>
      <c r="C86" s="499"/>
      <c r="D86" s="499"/>
      <c r="E86" s="499"/>
      <c r="F86" s="499"/>
      <c r="G86" s="499"/>
      <c r="H86" s="499"/>
      <c r="I86" s="499"/>
      <c r="J86" s="499"/>
      <c r="L86" s="210"/>
      <c r="M86" s="210"/>
      <c r="N86" s="210"/>
      <c r="O86" s="210"/>
      <c r="P86" s="210"/>
    </row>
    <row r="87" spans="1:16" s="393" customFormat="1" ht="12.75" customHeight="1">
      <c r="A87" s="499"/>
      <c r="B87" s="499"/>
      <c r="C87" s="499"/>
      <c r="D87" s="499"/>
      <c r="E87" s="499"/>
      <c r="F87" s="499"/>
      <c r="G87" s="499"/>
      <c r="H87" s="499"/>
      <c r="I87" s="499"/>
      <c r="J87" s="499"/>
      <c r="L87" s="210"/>
      <c r="M87" s="210"/>
      <c r="N87" s="210"/>
      <c r="O87" s="210"/>
      <c r="P87" s="210"/>
    </row>
    <row r="88" spans="1:16" s="393" customFormat="1" ht="12.75" customHeight="1">
      <c r="A88" s="210"/>
      <c r="B88" s="210"/>
      <c r="C88" s="210"/>
      <c r="D88" s="210"/>
      <c r="E88" s="210"/>
      <c r="F88" s="210"/>
      <c r="G88" s="210"/>
      <c r="H88" s="210"/>
      <c r="I88" s="210"/>
      <c r="J88" s="210"/>
      <c r="L88" s="210"/>
      <c r="M88" s="210"/>
      <c r="N88" s="210"/>
      <c r="O88" s="210"/>
      <c r="P88" s="210"/>
    </row>
    <row r="89" spans="1:16" ht="15">
      <c r="A89" s="503" t="s">
        <v>1037</v>
      </c>
      <c r="B89" s="503"/>
      <c r="C89" s="503"/>
      <c r="D89" s="503"/>
      <c r="E89" s="503"/>
      <c r="F89" s="503"/>
      <c r="G89" s="503"/>
      <c r="H89" s="503"/>
      <c r="I89" s="503"/>
      <c r="J89" s="503"/>
      <c r="K89" s="503"/>
      <c r="L89" s="503"/>
      <c r="M89" s="503"/>
      <c r="N89" s="503"/>
      <c r="O89" s="503"/>
      <c r="P89" s="503"/>
    </row>
    <row r="90" spans="1:3" ht="15.75" customHeight="1">
      <c r="A90" s="209"/>
      <c r="B90" s="209"/>
      <c r="C90" s="209"/>
    </row>
    <row r="91" spans="1:16" s="393" customFormat="1" ht="12.75" customHeight="1">
      <c r="A91" s="499" t="s">
        <v>1106</v>
      </c>
      <c r="B91" s="499"/>
      <c r="C91" s="499"/>
      <c r="D91" s="499"/>
      <c r="E91" s="499"/>
      <c r="F91" s="499"/>
      <c r="G91" s="499"/>
      <c r="H91" s="499"/>
      <c r="I91" s="499"/>
      <c r="J91" s="499"/>
      <c r="L91" s="210"/>
      <c r="M91" s="210"/>
      <c r="N91" s="210"/>
      <c r="O91" s="210"/>
      <c r="P91" s="210"/>
    </row>
    <row r="92" spans="1:16" s="393" customFormat="1" ht="12.75" customHeight="1">
      <c r="A92" s="499"/>
      <c r="B92" s="499"/>
      <c r="C92" s="499"/>
      <c r="D92" s="499"/>
      <c r="E92" s="499"/>
      <c r="F92" s="499"/>
      <c r="G92" s="499"/>
      <c r="H92" s="499"/>
      <c r="I92" s="499"/>
      <c r="J92" s="499"/>
      <c r="L92" s="210"/>
      <c r="M92" s="210"/>
      <c r="N92" s="210"/>
      <c r="O92" s="210"/>
      <c r="P92" s="210"/>
    </row>
    <row r="93" spans="1:16" s="393" customFormat="1" ht="12.75" customHeight="1">
      <c r="A93" s="499"/>
      <c r="B93" s="499"/>
      <c r="C93" s="499"/>
      <c r="D93" s="499"/>
      <c r="E93" s="499"/>
      <c r="F93" s="499"/>
      <c r="G93" s="499"/>
      <c r="H93" s="499"/>
      <c r="I93" s="499"/>
      <c r="J93" s="499"/>
      <c r="L93" s="210"/>
      <c r="M93" s="210"/>
      <c r="N93" s="210"/>
      <c r="O93" s="210"/>
      <c r="P93" s="210"/>
    </row>
    <row r="94" spans="1:16" s="393" customFormat="1" ht="12.75" customHeight="1">
      <c r="A94" s="499"/>
      <c r="B94" s="499"/>
      <c r="C94" s="499"/>
      <c r="D94" s="499"/>
      <c r="E94" s="499"/>
      <c r="F94" s="499"/>
      <c r="G94" s="499"/>
      <c r="H94" s="499"/>
      <c r="I94" s="499"/>
      <c r="J94" s="499"/>
      <c r="L94" s="210"/>
      <c r="M94" s="210"/>
      <c r="N94" s="210"/>
      <c r="O94" s="210"/>
      <c r="P94" s="210"/>
    </row>
    <row r="95" spans="1:16" s="393" customFormat="1" ht="16.5" customHeight="1">
      <c r="A95" s="499"/>
      <c r="B95" s="499"/>
      <c r="C95" s="499"/>
      <c r="D95" s="499"/>
      <c r="E95" s="499"/>
      <c r="F95" s="499"/>
      <c r="G95" s="499"/>
      <c r="H95" s="499"/>
      <c r="I95" s="499"/>
      <c r="J95" s="499"/>
      <c r="L95" s="210"/>
      <c r="M95" s="210"/>
      <c r="N95" s="210"/>
      <c r="O95" s="210"/>
      <c r="P95" s="210"/>
    </row>
    <row r="96" spans="1:16" s="393" customFormat="1" ht="12.75" customHeight="1">
      <c r="A96" s="499" t="s">
        <v>1038</v>
      </c>
      <c r="B96" s="499"/>
      <c r="C96" s="499"/>
      <c r="D96" s="499"/>
      <c r="E96" s="499"/>
      <c r="F96" s="499"/>
      <c r="G96" s="499"/>
      <c r="H96" s="499"/>
      <c r="I96" s="499"/>
      <c r="J96" s="499"/>
      <c r="L96" s="210"/>
      <c r="M96" s="210"/>
      <c r="N96" s="210"/>
      <c r="O96" s="210"/>
      <c r="P96" s="210"/>
    </row>
    <row r="97" spans="1:16" s="393" customFormat="1" ht="12.75" customHeight="1">
      <c r="A97" s="499"/>
      <c r="B97" s="499"/>
      <c r="C97" s="499"/>
      <c r="D97" s="499"/>
      <c r="E97" s="499"/>
      <c r="F97" s="499"/>
      <c r="G97" s="499"/>
      <c r="H97" s="499"/>
      <c r="I97" s="499"/>
      <c r="J97" s="499"/>
      <c r="L97" s="210"/>
      <c r="M97" s="210"/>
      <c r="N97" s="210"/>
      <c r="O97" s="210"/>
      <c r="P97" s="210"/>
    </row>
    <row r="98" spans="1:16" s="393" customFormat="1" ht="12.75" customHeight="1">
      <c r="A98" s="499"/>
      <c r="B98" s="499"/>
      <c r="C98" s="499"/>
      <c r="D98" s="499"/>
      <c r="E98" s="499"/>
      <c r="F98" s="499"/>
      <c r="G98" s="499"/>
      <c r="H98" s="499"/>
      <c r="I98" s="499"/>
      <c r="J98" s="499"/>
      <c r="L98" s="210"/>
      <c r="M98" s="210"/>
      <c r="N98" s="210"/>
      <c r="O98" s="210"/>
      <c r="P98" s="210"/>
    </row>
    <row r="99" spans="1:16" s="393" customFormat="1" ht="12.75" customHeight="1">
      <c r="A99" s="499"/>
      <c r="B99" s="499"/>
      <c r="C99" s="499"/>
      <c r="D99" s="499"/>
      <c r="E99" s="499"/>
      <c r="F99" s="499"/>
      <c r="G99" s="499"/>
      <c r="H99" s="499"/>
      <c r="I99" s="499"/>
      <c r="J99" s="499"/>
      <c r="L99" s="210"/>
      <c r="M99" s="210"/>
      <c r="N99" s="210"/>
      <c r="O99" s="210"/>
      <c r="P99" s="210"/>
    </row>
    <row r="100" spans="1:16" s="393" customFormat="1" ht="16.5" customHeight="1">
      <c r="A100" s="499"/>
      <c r="B100" s="499"/>
      <c r="C100" s="499"/>
      <c r="D100" s="499"/>
      <c r="E100" s="499"/>
      <c r="F100" s="499"/>
      <c r="G100" s="499"/>
      <c r="H100" s="499"/>
      <c r="I100" s="499"/>
      <c r="J100" s="499"/>
      <c r="L100" s="210"/>
      <c r="M100" s="210"/>
      <c r="N100" s="210"/>
      <c r="O100" s="210"/>
      <c r="P100" s="210"/>
    </row>
    <row r="101" spans="1:16" s="393" customFormat="1" ht="12.75" customHeight="1">
      <c r="A101" s="499" t="s">
        <v>1039</v>
      </c>
      <c r="B101" s="499"/>
      <c r="C101" s="499"/>
      <c r="D101" s="499"/>
      <c r="E101" s="499"/>
      <c r="F101" s="499"/>
      <c r="G101" s="499"/>
      <c r="H101" s="499"/>
      <c r="I101" s="499"/>
      <c r="J101" s="499"/>
      <c r="L101" s="210"/>
      <c r="M101" s="210"/>
      <c r="N101" s="210"/>
      <c r="O101" s="210"/>
      <c r="P101" s="210"/>
    </row>
    <row r="102" spans="1:16" s="393" customFormat="1" ht="12.75" customHeight="1">
      <c r="A102" s="499"/>
      <c r="B102" s="499"/>
      <c r="C102" s="499"/>
      <c r="D102" s="499"/>
      <c r="E102" s="499"/>
      <c r="F102" s="499"/>
      <c r="G102" s="499"/>
      <c r="H102" s="499"/>
      <c r="I102" s="499"/>
      <c r="J102" s="499"/>
      <c r="L102" s="210"/>
      <c r="M102" s="210"/>
      <c r="N102" s="210"/>
      <c r="O102" s="210"/>
      <c r="P102" s="210"/>
    </row>
    <row r="103" spans="1:16" s="393" customFormat="1" ht="12.75" customHeight="1">
      <c r="A103" s="499"/>
      <c r="B103" s="499"/>
      <c r="C103" s="499"/>
      <c r="D103" s="499"/>
      <c r="E103" s="499"/>
      <c r="F103" s="499"/>
      <c r="G103" s="499"/>
      <c r="H103" s="499"/>
      <c r="I103" s="499"/>
      <c r="J103" s="499"/>
      <c r="L103" s="210"/>
      <c r="M103" s="210"/>
      <c r="N103" s="210"/>
      <c r="O103" s="210"/>
      <c r="P103" s="210"/>
    </row>
    <row r="104" spans="1:16" s="393" customFormat="1" ht="12.75" customHeight="1">
      <c r="A104" s="499"/>
      <c r="B104" s="499"/>
      <c r="C104" s="499"/>
      <c r="D104" s="499"/>
      <c r="E104" s="499"/>
      <c r="F104" s="499"/>
      <c r="G104" s="499"/>
      <c r="H104" s="499"/>
      <c r="I104" s="499"/>
      <c r="J104" s="499"/>
      <c r="L104" s="210"/>
      <c r="M104" s="210"/>
      <c r="N104" s="210"/>
      <c r="O104" s="210"/>
      <c r="P104" s="210"/>
    </row>
    <row r="105" ht="25.5" customHeight="1"/>
    <row r="106" spans="1:16" ht="15">
      <c r="A106" s="503" t="s">
        <v>1040</v>
      </c>
      <c r="B106" s="503"/>
      <c r="C106" s="503"/>
      <c r="D106" s="503"/>
      <c r="E106" s="503"/>
      <c r="F106" s="503"/>
      <c r="G106" s="503"/>
      <c r="H106" s="503"/>
      <c r="I106" s="503"/>
      <c r="J106" s="503"/>
      <c r="K106" s="503"/>
      <c r="L106" s="503"/>
      <c r="M106" s="503"/>
      <c r="N106" s="503"/>
      <c r="O106" s="503"/>
      <c r="P106" s="503"/>
    </row>
    <row r="107" spans="1:3" ht="15.75" customHeight="1">
      <c r="A107" s="209"/>
      <c r="B107" s="209"/>
      <c r="C107" s="209"/>
    </row>
    <row r="108" spans="1:16" s="211" customFormat="1" ht="12.75" customHeight="1">
      <c r="A108" s="499" t="s">
        <v>1107</v>
      </c>
      <c r="B108" s="499"/>
      <c r="C108" s="499"/>
      <c r="D108" s="499"/>
      <c r="E108" s="499"/>
      <c r="F108" s="499"/>
      <c r="G108" s="499"/>
      <c r="H108" s="499"/>
      <c r="I108" s="499"/>
      <c r="J108" s="499"/>
      <c r="L108" s="210"/>
      <c r="M108" s="210"/>
      <c r="N108" s="210"/>
      <c r="O108" s="210"/>
      <c r="P108" s="210"/>
    </row>
    <row r="109" spans="1:16" s="211" customFormat="1" ht="12.75" customHeight="1">
      <c r="A109" s="499"/>
      <c r="B109" s="499"/>
      <c r="C109" s="499"/>
      <c r="D109" s="499"/>
      <c r="E109" s="499"/>
      <c r="F109" s="499"/>
      <c r="G109" s="499"/>
      <c r="H109" s="499"/>
      <c r="I109" s="499"/>
      <c r="J109" s="499"/>
      <c r="L109" s="210"/>
      <c r="M109" s="210"/>
      <c r="N109" s="210"/>
      <c r="O109" s="210"/>
      <c r="P109" s="210"/>
    </row>
    <row r="110" spans="1:16" s="211" customFormat="1" ht="12.75" customHeight="1">
      <c r="A110" s="499"/>
      <c r="B110" s="499"/>
      <c r="C110" s="499"/>
      <c r="D110" s="499"/>
      <c r="E110" s="499"/>
      <c r="F110" s="499"/>
      <c r="G110" s="499"/>
      <c r="H110" s="499"/>
      <c r="I110" s="499"/>
      <c r="J110" s="499"/>
      <c r="L110" s="210"/>
      <c r="M110" s="210"/>
      <c r="N110" s="210"/>
      <c r="O110" s="210"/>
      <c r="P110" s="210"/>
    </row>
    <row r="111" spans="1:16" s="211" customFormat="1" ht="12.75" customHeight="1">
      <c r="A111" s="499"/>
      <c r="B111" s="499"/>
      <c r="C111" s="499"/>
      <c r="D111" s="499"/>
      <c r="E111" s="499"/>
      <c r="F111" s="499"/>
      <c r="G111" s="499"/>
      <c r="H111" s="499"/>
      <c r="I111" s="499"/>
      <c r="J111" s="499"/>
      <c r="L111" s="210"/>
      <c r="M111" s="210"/>
      <c r="N111" s="210"/>
      <c r="O111" s="210"/>
      <c r="P111" s="210"/>
    </row>
    <row r="112" spans="1:16" s="211" customFormat="1" ht="12.75" customHeight="1">
      <c r="A112" s="499" t="s">
        <v>1041</v>
      </c>
      <c r="B112" s="499"/>
      <c r="C112" s="499"/>
      <c r="D112" s="499"/>
      <c r="E112" s="499"/>
      <c r="F112" s="499"/>
      <c r="G112" s="499"/>
      <c r="H112" s="499"/>
      <c r="I112" s="499"/>
      <c r="J112" s="499"/>
      <c r="L112" s="210"/>
      <c r="M112" s="210"/>
      <c r="N112" s="210"/>
      <c r="O112" s="210"/>
      <c r="P112" s="210"/>
    </row>
    <row r="113" spans="1:16" s="211" customFormat="1" ht="12.75" customHeight="1">
      <c r="A113" s="499"/>
      <c r="B113" s="499"/>
      <c r="C113" s="499"/>
      <c r="D113" s="499"/>
      <c r="E113" s="499"/>
      <c r="F113" s="499"/>
      <c r="G113" s="499"/>
      <c r="H113" s="499"/>
      <c r="I113" s="499"/>
      <c r="J113" s="499"/>
      <c r="L113" s="210"/>
      <c r="M113" s="210"/>
      <c r="N113" s="210"/>
      <c r="O113" s="210"/>
      <c r="P113" s="210"/>
    </row>
    <row r="114" spans="1:15" s="211" customFormat="1" ht="12.75" customHeight="1">
      <c r="A114" s="499" t="s">
        <v>1042</v>
      </c>
      <c r="B114" s="499"/>
      <c r="C114" s="499"/>
      <c r="D114" s="499"/>
      <c r="E114" s="499"/>
      <c r="F114" s="499"/>
      <c r="G114" s="499"/>
      <c r="H114" s="499"/>
      <c r="I114" s="499"/>
      <c r="J114" s="499"/>
      <c r="L114" s="210"/>
      <c r="M114" s="210"/>
      <c r="N114" s="210"/>
      <c r="O114" s="210"/>
    </row>
    <row r="115" spans="1:15" s="211" customFormat="1" ht="12.75" customHeight="1">
      <c r="A115" s="499"/>
      <c r="B115" s="499"/>
      <c r="C115" s="499"/>
      <c r="D115" s="499"/>
      <c r="E115" s="499"/>
      <c r="F115" s="499"/>
      <c r="G115" s="499"/>
      <c r="H115" s="499"/>
      <c r="I115" s="499"/>
      <c r="J115" s="499"/>
      <c r="L115" s="210"/>
      <c r="M115" s="210"/>
      <c r="N115" s="210"/>
      <c r="O115" s="210"/>
    </row>
    <row r="116" spans="1:15" s="211" customFormat="1" ht="12.75" customHeight="1">
      <c r="A116" s="499"/>
      <c r="B116" s="499"/>
      <c r="C116" s="499"/>
      <c r="D116" s="499"/>
      <c r="E116" s="499"/>
      <c r="F116" s="499"/>
      <c r="G116" s="499"/>
      <c r="H116" s="499"/>
      <c r="I116" s="499"/>
      <c r="J116" s="499"/>
      <c r="L116" s="210"/>
      <c r="M116" s="210"/>
      <c r="N116" s="210"/>
      <c r="O116" s="210"/>
    </row>
    <row r="117" spans="1:16" s="211" customFormat="1" ht="12.75" customHeight="1">
      <c r="A117" s="499" t="s">
        <v>1108</v>
      </c>
      <c r="B117" s="499"/>
      <c r="C117" s="499"/>
      <c r="D117" s="499"/>
      <c r="E117" s="499"/>
      <c r="F117" s="499"/>
      <c r="G117" s="499"/>
      <c r="H117" s="499"/>
      <c r="I117" s="499"/>
      <c r="J117" s="499"/>
      <c r="L117" s="210"/>
      <c r="M117" s="210"/>
      <c r="N117" s="210"/>
      <c r="O117" s="210"/>
      <c r="P117" s="210"/>
    </row>
    <row r="118" spans="1:16" s="211" customFormat="1" ht="12.75" customHeight="1">
      <c r="A118" s="499"/>
      <c r="B118" s="499"/>
      <c r="C118" s="499"/>
      <c r="D118" s="499"/>
      <c r="E118" s="499"/>
      <c r="F118" s="499"/>
      <c r="G118" s="499"/>
      <c r="H118" s="499"/>
      <c r="I118" s="499"/>
      <c r="J118" s="499"/>
      <c r="L118" s="210"/>
      <c r="M118" s="210"/>
      <c r="N118" s="210"/>
      <c r="O118" s="210"/>
      <c r="P118" s="210"/>
    </row>
    <row r="119" spans="1:16" s="211" customFormat="1" ht="12.75" customHeight="1">
      <c r="A119" s="499"/>
      <c r="B119" s="499"/>
      <c r="C119" s="499"/>
      <c r="D119" s="499"/>
      <c r="E119" s="499"/>
      <c r="F119" s="499"/>
      <c r="G119" s="499"/>
      <c r="H119" s="499"/>
      <c r="I119" s="499"/>
      <c r="J119" s="499"/>
      <c r="L119" s="210"/>
      <c r="M119" s="210"/>
      <c r="N119" s="210"/>
      <c r="O119" s="210"/>
      <c r="P119" s="210"/>
    </row>
    <row r="120" spans="1:16" s="211" customFormat="1" ht="12.75" customHeight="1">
      <c r="A120" s="210"/>
      <c r="B120" s="210"/>
      <c r="C120" s="210"/>
      <c r="D120" s="210"/>
      <c r="E120" s="210"/>
      <c r="F120" s="210"/>
      <c r="G120" s="210"/>
      <c r="H120" s="210"/>
      <c r="I120" s="210"/>
      <c r="J120" s="210"/>
      <c r="L120" s="210"/>
      <c r="M120" s="210"/>
      <c r="N120" s="210"/>
      <c r="O120" s="210"/>
      <c r="P120" s="210"/>
    </row>
    <row r="121" spans="1:15" s="211" customFormat="1" ht="12.75" customHeight="1">
      <c r="A121" s="499" t="s">
        <v>1109</v>
      </c>
      <c r="B121" s="499"/>
      <c r="C121" s="499"/>
      <c r="D121" s="499"/>
      <c r="E121" s="499"/>
      <c r="F121" s="499"/>
      <c r="G121" s="499"/>
      <c r="H121" s="499"/>
      <c r="I121" s="499"/>
      <c r="J121" s="499"/>
      <c r="L121" s="210"/>
      <c r="M121" s="210"/>
      <c r="N121" s="210"/>
      <c r="O121" s="210"/>
    </row>
    <row r="122" spans="1:15" s="211" customFormat="1" ht="12.75" customHeight="1">
      <c r="A122" s="499"/>
      <c r="B122" s="499"/>
      <c r="C122" s="499"/>
      <c r="D122" s="499"/>
      <c r="E122" s="499"/>
      <c r="F122" s="499"/>
      <c r="G122" s="499"/>
      <c r="H122" s="499"/>
      <c r="I122" s="499"/>
      <c r="J122" s="499"/>
      <c r="L122" s="210"/>
      <c r="M122" s="210"/>
      <c r="N122" s="210"/>
      <c r="O122" s="210"/>
    </row>
    <row r="123" spans="1:15" s="211" customFormat="1" ht="12.75" customHeight="1">
      <c r="A123" s="499"/>
      <c r="B123" s="499"/>
      <c r="C123" s="499"/>
      <c r="D123" s="499"/>
      <c r="E123" s="499"/>
      <c r="F123" s="499"/>
      <c r="G123" s="499"/>
      <c r="H123" s="499"/>
      <c r="I123" s="499"/>
      <c r="J123" s="499"/>
      <c r="L123" s="210"/>
      <c r="M123" s="210"/>
      <c r="N123" s="210"/>
      <c r="O123" s="210"/>
    </row>
    <row r="124" spans="1:15" s="211" customFormat="1" ht="12.75" customHeight="1">
      <c r="A124" s="499"/>
      <c r="B124" s="499"/>
      <c r="C124" s="499"/>
      <c r="D124" s="499"/>
      <c r="E124" s="499"/>
      <c r="F124" s="499"/>
      <c r="G124" s="499"/>
      <c r="H124" s="499"/>
      <c r="I124" s="499"/>
      <c r="J124" s="499"/>
      <c r="L124" s="210"/>
      <c r="M124" s="210"/>
      <c r="N124" s="210"/>
      <c r="O124" s="210"/>
    </row>
    <row r="125" spans="1:15" s="211" customFormat="1" ht="12.75" customHeight="1">
      <c r="A125" s="210"/>
      <c r="B125" s="210"/>
      <c r="C125" s="210"/>
      <c r="D125" s="210"/>
      <c r="E125" s="210"/>
      <c r="F125" s="210"/>
      <c r="G125" s="210"/>
      <c r="H125" s="210"/>
      <c r="I125" s="210"/>
      <c r="J125" s="210"/>
      <c r="L125" s="210"/>
      <c r="M125" s="210"/>
      <c r="N125" s="210"/>
      <c r="O125" s="210"/>
    </row>
    <row r="126" spans="1:16" s="211" customFormat="1" ht="12.75" customHeight="1">
      <c r="A126" s="499" t="s">
        <v>1131</v>
      </c>
      <c r="B126" s="499"/>
      <c r="C126" s="499"/>
      <c r="D126" s="499"/>
      <c r="E126" s="499"/>
      <c r="F126" s="499"/>
      <c r="G126" s="499"/>
      <c r="H126" s="499"/>
      <c r="I126" s="499"/>
      <c r="J126" s="499"/>
      <c r="L126" s="210"/>
      <c r="M126" s="210"/>
      <c r="N126" s="210"/>
      <c r="O126" s="210"/>
      <c r="P126" s="210"/>
    </row>
    <row r="127" spans="1:16" s="211" customFormat="1" ht="12.75" customHeight="1">
      <c r="A127" s="499"/>
      <c r="B127" s="499"/>
      <c r="C127" s="499"/>
      <c r="D127" s="499"/>
      <c r="E127" s="499"/>
      <c r="F127" s="499"/>
      <c r="G127" s="499"/>
      <c r="H127" s="499"/>
      <c r="I127" s="499"/>
      <c r="J127" s="499"/>
      <c r="L127" s="210"/>
      <c r="M127" s="210"/>
      <c r="N127" s="210"/>
      <c r="O127" s="210"/>
      <c r="P127" s="210"/>
    </row>
    <row r="128" ht="35.25" customHeight="1"/>
    <row r="129" spans="1:16" ht="15">
      <c r="A129" s="503" t="s">
        <v>1043</v>
      </c>
      <c r="B129" s="503"/>
      <c r="C129" s="503"/>
      <c r="D129" s="503"/>
      <c r="E129" s="503"/>
      <c r="F129" s="503"/>
      <c r="G129" s="503"/>
      <c r="H129" s="503"/>
      <c r="I129" s="503"/>
      <c r="J129" s="503"/>
      <c r="K129" s="503"/>
      <c r="L129" s="503"/>
      <c r="M129" s="503"/>
      <c r="N129" s="503"/>
      <c r="O129" s="503"/>
      <c r="P129" s="503"/>
    </row>
    <row r="130" spans="1:3" ht="15.75" customHeight="1">
      <c r="A130" s="209"/>
      <c r="B130" s="209"/>
      <c r="C130" s="209"/>
    </row>
    <row r="131" spans="1:16" ht="12.75" customHeight="1">
      <c r="A131" s="499" t="s">
        <v>1044</v>
      </c>
      <c r="B131" s="499"/>
      <c r="C131" s="499"/>
      <c r="D131" s="499"/>
      <c r="E131" s="499"/>
      <c r="F131" s="499"/>
      <c r="G131" s="499"/>
      <c r="H131" s="499"/>
      <c r="I131" s="499"/>
      <c r="J131" s="499"/>
      <c r="L131" s="210"/>
      <c r="M131" s="210"/>
      <c r="N131" s="210"/>
      <c r="O131" s="210"/>
      <c r="P131" s="210"/>
    </row>
    <row r="132" spans="1:16" ht="12.75" customHeight="1">
      <c r="A132" s="499"/>
      <c r="B132" s="499"/>
      <c r="C132" s="499"/>
      <c r="D132" s="499"/>
      <c r="E132" s="499"/>
      <c r="F132" s="499"/>
      <c r="G132" s="499"/>
      <c r="H132" s="499"/>
      <c r="I132" s="499"/>
      <c r="J132" s="499"/>
      <c r="L132" s="210"/>
      <c r="M132" s="210"/>
      <c r="N132" s="210"/>
      <c r="O132" s="210"/>
      <c r="P132" s="210"/>
    </row>
    <row r="133" spans="1:16" ht="12.75" customHeight="1">
      <c r="A133" s="499"/>
      <c r="B133" s="499"/>
      <c r="C133" s="499"/>
      <c r="D133" s="499"/>
      <c r="E133" s="499"/>
      <c r="F133" s="499"/>
      <c r="G133" s="499"/>
      <c r="H133" s="499"/>
      <c r="I133" s="499"/>
      <c r="J133" s="499"/>
      <c r="L133" s="210"/>
      <c r="M133" s="210"/>
      <c r="N133" s="210"/>
      <c r="O133" s="210"/>
      <c r="P133" s="210"/>
    </row>
    <row r="134" spans="1:16" ht="12.75" customHeight="1">
      <c r="A134" s="499"/>
      <c r="B134" s="499"/>
      <c r="C134" s="499"/>
      <c r="D134" s="499"/>
      <c r="E134" s="499"/>
      <c r="F134" s="499"/>
      <c r="G134" s="499"/>
      <c r="H134" s="499"/>
      <c r="I134" s="499"/>
      <c r="J134" s="499"/>
      <c r="L134" s="210"/>
      <c r="M134" s="210"/>
      <c r="N134" s="210"/>
      <c r="O134" s="210"/>
      <c r="P134" s="210"/>
    </row>
    <row r="135" spans="1:16" ht="12.75" customHeight="1">
      <c r="A135" s="499"/>
      <c r="B135" s="499"/>
      <c r="C135" s="499"/>
      <c r="D135" s="499"/>
      <c r="E135" s="499"/>
      <c r="F135" s="499"/>
      <c r="G135" s="499"/>
      <c r="H135" s="499"/>
      <c r="I135" s="499"/>
      <c r="J135" s="499"/>
      <c r="L135" s="210"/>
      <c r="M135" s="210"/>
      <c r="N135" s="210"/>
      <c r="O135" s="210"/>
      <c r="P135" s="210"/>
    </row>
    <row r="136" spans="1:16" ht="12.75" customHeight="1">
      <c r="A136" s="499"/>
      <c r="B136" s="499"/>
      <c r="C136" s="499"/>
      <c r="D136" s="499"/>
      <c r="E136" s="499"/>
      <c r="F136" s="499"/>
      <c r="G136" s="499"/>
      <c r="H136" s="499"/>
      <c r="I136" s="499"/>
      <c r="J136" s="499"/>
      <c r="L136" s="210"/>
      <c r="M136" s="210"/>
      <c r="N136" s="210"/>
      <c r="O136" s="210"/>
      <c r="P136" s="210"/>
    </row>
    <row r="137" spans="1:16" ht="12.75" customHeight="1">
      <c r="A137" s="499"/>
      <c r="B137" s="499"/>
      <c r="C137" s="499"/>
      <c r="D137" s="499"/>
      <c r="E137" s="499"/>
      <c r="F137" s="499"/>
      <c r="G137" s="499"/>
      <c r="H137" s="499"/>
      <c r="I137" s="499"/>
      <c r="J137" s="499"/>
      <c r="L137" s="210"/>
      <c r="M137" s="210"/>
      <c r="N137" s="210"/>
      <c r="O137" s="210"/>
      <c r="P137" s="210"/>
    </row>
    <row r="138" spans="1:16" ht="12.75" customHeight="1">
      <c r="A138" s="499"/>
      <c r="B138" s="499"/>
      <c r="C138" s="499"/>
      <c r="D138" s="499"/>
      <c r="E138" s="499"/>
      <c r="F138" s="499"/>
      <c r="G138" s="499"/>
      <c r="H138" s="499"/>
      <c r="I138" s="499"/>
      <c r="J138" s="499"/>
      <c r="L138" s="210"/>
      <c r="M138" s="210"/>
      <c r="N138" s="210"/>
      <c r="O138" s="210"/>
      <c r="P138" s="210"/>
    </row>
    <row r="139" spans="1:16" ht="12.75" customHeight="1">
      <c r="A139" s="499"/>
      <c r="B139" s="499"/>
      <c r="C139" s="499"/>
      <c r="D139" s="499"/>
      <c r="E139" s="499"/>
      <c r="F139" s="499"/>
      <c r="G139" s="499"/>
      <c r="H139" s="499"/>
      <c r="I139" s="499"/>
      <c r="J139" s="499"/>
      <c r="L139" s="210"/>
      <c r="M139" s="210"/>
      <c r="N139" s="210"/>
      <c r="O139" s="210"/>
      <c r="P139" s="210"/>
    </row>
    <row r="140" spans="1:16" ht="12.75" customHeight="1">
      <c r="A140" s="499"/>
      <c r="B140" s="499"/>
      <c r="C140" s="499"/>
      <c r="D140" s="499"/>
      <c r="E140" s="499"/>
      <c r="F140" s="499"/>
      <c r="G140" s="499"/>
      <c r="H140" s="499"/>
      <c r="I140" s="499"/>
      <c r="J140" s="499"/>
      <c r="L140" s="210"/>
      <c r="M140" s="210"/>
      <c r="N140" s="210"/>
      <c r="O140" s="210"/>
      <c r="P140" s="210"/>
    </row>
    <row r="141" spans="1:16" ht="12.75" customHeight="1">
      <c r="A141" s="499" t="s">
        <v>1223</v>
      </c>
      <c r="B141" s="499"/>
      <c r="C141" s="499"/>
      <c r="D141" s="499"/>
      <c r="E141" s="499"/>
      <c r="F141" s="499"/>
      <c r="G141" s="499"/>
      <c r="H141" s="499"/>
      <c r="I141" s="499"/>
      <c r="J141" s="499"/>
      <c r="L141" s="210"/>
      <c r="M141" s="210"/>
      <c r="N141" s="210"/>
      <c r="O141" s="210"/>
      <c r="P141" s="210"/>
    </row>
    <row r="142" spans="1:16" ht="12.75" customHeight="1">
      <c r="A142" s="499"/>
      <c r="B142" s="499"/>
      <c r="C142" s="499"/>
      <c r="D142" s="499"/>
      <c r="E142" s="499"/>
      <c r="F142" s="499"/>
      <c r="G142" s="499"/>
      <c r="H142" s="499"/>
      <c r="I142" s="499"/>
      <c r="J142" s="499"/>
      <c r="L142" s="210"/>
      <c r="M142" s="210"/>
      <c r="N142" s="210"/>
      <c r="O142" s="210"/>
      <c r="P142" s="210"/>
    </row>
    <row r="143" spans="1:16" ht="12.75" customHeight="1">
      <c r="A143" s="499"/>
      <c r="B143" s="499"/>
      <c r="C143" s="499"/>
      <c r="D143" s="499"/>
      <c r="E143" s="499"/>
      <c r="F143" s="499"/>
      <c r="G143" s="499"/>
      <c r="H143" s="499"/>
      <c r="I143" s="499"/>
      <c r="J143" s="499"/>
      <c r="L143" s="210"/>
      <c r="M143" s="210"/>
      <c r="N143" s="210"/>
      <c r="O143" s="210"/>
      <c r="P143" s="210"/>
    </row>
    <row r="144" spans="1:16" ht="12.75" customHeight="1">
      <c r="A144" s="499"/>
      <c r="B144" s="499"/>
      <c r="C144" s="499"/>
      <c r="D144" s="499"/>
      <c r="E144" s="499"/>
      <c r="F144" s="499"/>
      <c r="G144" s="499"/>
      <c r="H144" s="499"/>
      <c r="I144" s="499"/>
      <c r="J144" s="499"/>
      <c r="L144" s="210"/>
      <c r="M144" s="210"/>
      <c r="N144" s="210"/>
      <c r="O144" s="210"/>
      <c r="P144" s="210"/>
    </row>
    <row r="145" ht="35.25" customHeight="1"/>
    <row r="146" spans="1:16" ht="15">
      <c r="A146" s="503" t="s">
        <v>12</v>
      </c>
      <c r="B146" s="503"/>
      <c r="C146" s="503"/>
      <c r="D146" s="503"/>
      <c r="E146" s="503"/>
      <c r="F146" s="503"/>
      <c r="G146" s="503"/>
      <c r="H146" s="503"/>
      <c r="I146" s="503"/>
      <c r="J146" s="503"/>
      <c r="K146" s="503"/>
      <c r="L146" s="503"/>
      <c r="M146" s="503"/>
      <c r="N146" s="503"/>
      <c r="O146" s="503"/>
      <c r="P146" s="503"/>
    </row>
    <row r="147" spans="1:3" ht="15.75" customHeight="1">
      <c r="A147" s="209"/>
      <c r="B147" s="209"/>
      <c r="C147" s="209"/>
    </row>
    <row r="148" spans="1:16" s="211" customFormat="1" ht="12.75" customHeight="1">
      <c r="A148" s="499" t="s">
        <v>1045</v>
      </c>
      <c r="B148" s="499"/>
      <c r="C148" s="499"/>
      <c r="D148" s="499"/>
      <c r="E148" s="499"/>
      <c r="F148" s="499"/>
      <c r="G148" s="499"/>
      <c r="H148" s="499"/>
      <c r="I148" s="499"/>
      <c r="J148" s="499"/>
      <c r="L148" s="210"/>
      <c r="M148" s="210"/>
      <c r="N148" s="210"/>
      <c r="O148" s="210"/>
      <c r="P148" s="210"/>
    </row>
    <row r="149" spans="1:10" ht="12.75">
      <c r="A149" s="499"/>
      <c r="B149" s="499"/>
      <c r="C149" s="499"/>
      <c r="D149" s="499"/>
      <c r="E149" s="499"/>
      <c r="F149" s="499"/>
      <c r="G149" s="499"/>
      <c r="H149" s="499"/>
      <c r="I149" s="499"/>
      <c r="J149" s="499"/>
    </row>
    <row r="150" ht="25.5" customHeight="1"/>
    <row r="151" spans="1:16" ht="15">
      <c r="A151" s="503" t="s">
        <v>1046</v>
      </c>
      <c r="B151" s="503"/>
      <c r="C151" s="503"/>
      <c r="D151" s="503"/>
      <c r="E151" s="503"/>
      <c r="F151" s="503"/>
      <c r="G151" s="503"/>
      <c r="H151" s="503"/>
      <c r="I151" s="503"/>
      <c r="J151" s="503"/>
      <c r="K151" s="503"/>
      <c r="L151" s="503"/>
      <c r="M151" s="503"/>
      <c r="N151" s="503"/>
      <c r="O151" s="503"/>
      <c r="P151" s="503"/>
    </row>
    <row r="152" spans="1:3" ht="15.75" customHeight="1">
      <c r="A152" s="209"/>
      <c r="B152" s="209"/>
      <c r="C152" s="209"/>
    </row>
    <row r="153" spans="1:16" s="393" customFormat="1" ht="12.75" customHeight="1">
      <c r="A153" s="499" t="s">
        <v>8</v>
      </c>
      <c r="B153" s="499"/>
      <c r="C153" s="499"/>
      <c r="D153" s="499"/>
      <c r="E153" s="499"/>
      <c r="F153" s="499"/>
      <c r="G153" s="499"/>
      <c r="H153" s="499"/>
      <c r="I153" s="499"/>
      <c r="J153" s="499"/>
      <c r="L153" s="210"/>
      <c r="M153" s="210"/>
      <c r="N153" s="210"/>
      <c r="O153" s="210"/>
      <c r="P153" s="210"/>
    </row>
    <row r="154" spans="1:16" s="393" customFormat="1" ht="12.75" customHeight="1">
      <c r="A154" s="499"/>
      <c r="B154" s="499"/>
      <c r="C154" s="499"/>
      <c r="D154" s="499"/>
      <c r="E154" s="499"/>
      <c r="F154" s="499"/>
      <c r="G154" s="499"/>
      <c r="H154" s="499"/>
      <c r="I154" s="499"/>
      <c r="J154" s="499"/>
      <c r="L154" s="210"/>
      <c r="M154" s="210"/>
      <c r="N154" s="210"/>
      <c r="O154" s="210"/>
      <c r="P154" s="210"/>
    </row>
    <row r="155" spans="1:16" s="393" customFormat="1" ht="12.75" customHeight="1">
      <c r="A155" s="499"/>
      <c r="B155" s="499"/>
      <c r="C155" s="499"/>
      <c r="D155" s="499"/>
      <c r="E155" s="499"/>
      <c r="F155" s="499"/>
      <c r="G155" s="499"/>
      <c r="H155" s="499"/>
      <c r="I155" s="499"/>
      <c r="J155" s="499"/>
      <c r="L155" s="210"/>
      <c r="M155" s="210"/>
      <c r="N155" s="210"/>
      <c r="O155" s="210"/>
      <c r="P155" s="210"/>
    </row>
    <row r="156" spans="1:16" s="393" customFormat="1" ht="12.75" customHeight="1">
      <c r="A156" s="210"/>
      <c r="B156" s="210"/>
      <c r="C156" s="210"/>
      <c r="D156" s="210"/>
      <c r="E156" s="210"/>
      <c r="F156" s="210"/>
      <c r="G156" s="210"/>
      <c r="H156" s="210"/>
      <c r="I156" s="210"/>
      <c r="J156" s="210"/>
      <c r="L156" s="210"/>
      <c r="M156" s="210"/>
      <c r="N156" s="210"/>
      <c r="O156" s="210"/>
      <c r="P156" s="210"/>
    </row>
    <row r="157" spans="1:16" s="393" customFormat="1" ht="12.75" customHeight="1">
      <c r="A157" s="499" t="s">
        <v>1047</v>
      </c>
      <c r="B157" s="499"/>
      <c r="C157" s="499"/>
      <c r="D157" s="499"/>
      <c r="E157" s="499"/>
      <c r="F157" s="499"/>
      <c r="G157" s="499"/>
      <c r="H157" s="499"/>
      <c r="I157" s="499"/>
      <c r="J157" s="499"/>
      <c r="L157" s="210"/>
      <c r="M157" s="210"/>
      <c r="N157" s="210"/>
      <c r="O157" s="210"/>
      <c r="P157" s="210"/>
    </row>
    <row r="158" spans="1:16" s="393" customFormat="1" ht="12.75" customHeight="1">
      <c r="A158" s="499"/>
      <c r="B158" s="499"/>
      <c r="C158" s="499"/>
      <c r="D158" s="499"/>
      <c r="E158" s="499"/>
      <c r="F158" s="499"/>
      <c r="G158" s="499"/>
      <c r="H158" s="499"/>
      <c r="I158" s="499"/>
      <c r="J158" s="499"/>
      <c r="L158" s="210"/>
      <c r="M158" s="210"/>
      <c r="N158" s="210"/>
      <c r="O158" s="210"/>
      <c r="P158" s="210"/>
    </row>
    <row r="159" spans="1:16" s="393" customFormat="1" ht="12.75" customHeight="1">
      <c r="A159" s="499"/>
      <c r="B159" s="499"/>
      <c r="C159" s="499"/>
      <c r="D159" s="499"/>
      <c r="E159" s="499"/>
      <c r="F159" s="499"/>
      <c r="G159" s="499"/>
      <c r="H159" s="499"/>
      <c r="I159" s="499"/>
      <c r="J159" s="499"/>
      <c r="L159" s="210"/>
      <c r="M159" s="210"/>
      <c r="N159" s="210"/>
      <c r="O159" s="210"/>
      <c r="P159" s="210"/>
    </row>
    <row r="160" spans="1:16" ht="12.75" customHeight="1">
      <c r="A160" s="210"/>
      <c r="B160" s="210"/>
      <c r="C160" s="210"/>
      <c r="D160" s="210"/>
      <c r="E160" s="210"/>
      <c r="F160" s="210"/>
      <c r="G160" s="210"/>
      <c r="H160" s="210"/>
      <c r="I160" s="210"/>
      <c r="J160" s="210"/>
      <c r="L160" s="210"/>
      <c r="M160" s="210"/>
      <c r="N160" s="210"/>
      <c r="O160" s="210"/>
      <c r="P160" s="215"/>
    </row>
    <row r="161" spans="1:16" s="393" customFormat="1" ht="12.75" customHeight="1">
      <c r="A161" s="499" t="s">
        <v>9</v>
      </c>
      <c r="B161" s="499"/>
      <c r="C161" s="499"/>
      <c r="D161" s="499"/>
      <c r="E161" s="499"/>
      <c r="F161" s="499"/>
      <c r="G161" s="499"/>
      <c r="H161" s="499"/>
      <c r="I161" s="499"/>
      <c r="J161" s="499"/>
      <c r="L161" s="210"/>
      <c r="M161" s="210"/>
      <c r="N161" s="210"/>
      <c r="O161" s="210"/>
      <c r="P161" s="210"/>
    </row>
    <row r="162" spans="1:16" s="393" customFormat="1" ht="12.75" customHeight="1">
      <c r="A162" s="499"/>
      <c r="B162" s="499"/>
      <c r="C162" s="499"/>
      <c r="D162" s="499"/>
      <c r="E162" s="499"/>
      <c r="F162" s="499"/>
      <c r="G162" s="499"/>
      <c r="H162" s="499"/>
      <c r="I162" s="499"/>
      <c r="J162" s="499"/>
      <c r="L162" s="210"/>
      <c r="M162" s="210"/>
      <c r="N162" s="210"/>
      <c r="O162" s="210"/>
      <c r="P162" s="210"/>
    </row>
    <row r="163" spans="1:16" s="393" customFormat="1" ht="12.75" customHeight="1">
      <c r="A163" s="210"/>
      <c r="B163" s="210"/>
      <c r="C163" s="210"/>
      <c r="D163" s="210"/>
      <c r="E163" s="210"/>
      <c r="F163" s="210"/>
      <c r="G163" s="210"/>
      <c r="H163" s="210"/>
      <c r="I163" s="210"/>
      <c r="J163" s="210"/>
      <c r="L163" s="210"/>
      <c r="M163" s="210"/>
      <c r="N163" s="210"/>
      <c r="O163" s="210"/>
      <c r="P163" s="210"/>
    </row>
    <row r="164" spans="1:16" s="393" customFormat="1" ht="12.75" customHeight="1">
      <c r="A164" s="499" t="s">
        <v>967</v>
      </c>
      <c r="B164" s="499"/>
      <c r="C164" s="499"/>
      <c r="D164" s="499"/>
      <c r="E164" s="499"/>
      <c r="F164" s="499"/>
      <c r="G164" s="499"/>
      <c r="H164" s="499"/>
      <c r="I164" s="499"/>
      <c r="J164" s="499"/>
      <c r="L164" s="210"/>
      <c r="M164" s="210"/>
      <c r="N164" s="210"/>
      <c r="O164" s="210"/>
      <c r="P164" s="210"/>
    </row>
    <row r="165" spans="1:16" s="393" customFormat="1" ht="12.75" customHeight="1">
      <c r="A165" s="499"/>
      <c r="B165" s="499"/>
      <c r="C165" s="499"/>
      <c r="D165" s="499"/>
      <c r="E165" s="499"/>
      <c r="F165" s="499"/>
      <c r="G165" s="499"/>
      <c r="H165" s="499"/>
      <c r="I165" s="499"/>
      <c r="J165" s="499"/>
      <c r="L165" s="210"/>
      <c r="M165" s="210"/>
      <c r="N165" s="210"/>
      <c r="O165" s="210"/>
      <c r="P165" s="210"/>
    </row>
    <row r="166" spans="1:16" s="393" customFormat="1" ht="12.75" customHeight="1">
      <c r="A166" s="210"/>
      <c r="B166" s="210"/>
      <c r="C166" s="210"/>
      <c r="D166" s="210"/>
      <c r="E166" s="210"/>
      <c r="F166" s="210"/>
      <c r="G166" s="210"/>
      <c r="H166" s="210"/>
      <c r="I166" s="210"/>
      <c r="J166" s="210"/>
      <c r="L166" s="210"/>
      <c r="M166" s="210"/>
      <c r="N166" s="210"/>
      <c r="O166" s="210"/>
      <c r="P166" s="210"/>
    </row>
    <row r="167" spans="1:16" s="393" customFormat="1" ht="12.75" customHeight="1">
      <c r="A167" s="504" t="s">
        <v>1146</v>
      </c>
      <c r="B167" s="504"/>
      <c r="C167" s="504"/>
      <c r="D167" s="504"/>
      <c r="E167" s="504"/>
      <c r="F167" s="504"/>
      <c r="G167" s="504"/>
      <c r="H167" s="504"/>
      <c r="I167" s="504"/>
      <c r="J167" s="504"/>
      <c r="L167" s="210"/>
      <c r="M167" s="210"/>
      <c r="N167" s="210"/>
      <c r="O167" s="210"/>
      <c r="P167" s="210"/>
    </row>
    <row r="168" spans="1:16" s="393" customFormat="1" ht="12.75" customHeight="1">
      <c r="A168" s="210"/>
      <c r="B168" s="210"/>
      <c r="C168" s="210"/>
      <c r="D168" s="210"/>
      <c r="E168" s="210"/>
      <c r="F168" s="210"/>
      <c r="G168" s="210"/>
      <c r="H168" s="210"/>
      <c r="I168" s="210"/>
      <c r="J168" s="210"/>
      <c r="L168" s="210"/>
      <c r="M168" s="210"/>
      <c r="N168" s="210"/>
      <c r="O168" s="210"/>
      <c r="P168" s="210"/>
    </row>
    <row r="169" spans="1:16" ht="12.75" customHeight="1">
      <c r="A169" s="499" t="s">
        <v>10</v>
      </c>
      <c r="B169" s="499"/>
      <c r="C169" s="499"/>
      <c r="D169" s="499"/>
      <c r="E169" s="499"/>
      <c r="F169" s="499"/>
      <c r="G169" s="499"/>
      <c r="H169" s="499"/>
      <c r="I169" s="499"/>
      <c r="J169" s="499"/>
      <c r="L169" s="210"/>
      <c r="M169" s="210"/>
      <c r="N169" s="210"/>
      <c r="O169" s="210"/>
      <c r="P169" s="215"/>
    </row>
    <row r="170" spans="1:16" ht="12.75" customHeight="1">
      <c r="A170" s="210"/>
      <c r="B170" s="210"/>
      <c r="C170" s="210"/>
      <c r="D170" s="210"/>
      <c r="E170" s="210"/>
      <c r="F170" s="210"/>
      <c r="G170" s="210"/>
      <c r="H170" s="210"/>
      <c r="I170" s="210"/>
      <c r="J170" s="210"/>
      <c r="L170" s="210"/>
      <c r="M170" s="210"/>
      <c r="N170" s="210"/>
      <c r="O170" s="210"/>
      <c r="P170" s="215"/>
    </row>
    <row r="171" spans="1:16" s="393" customFormat="1" ht="12.75" customHeight="1">
      <c r="A171" s="499" t="s">
        <v>11</v>
      </c>
      <c r="B171" s="499"/>
      <c r="C171" s="499"/>
      <c r="D171" s="499"/>
      <c r="E171" s="499"/>
      <c r="F171" s="499"/>
      <c r="G171" s="499"/>
      <c r="H171" s="499"/>
      <c r="I171" s="499"/>
      <c r="J171" s="499"/>
      <c r="L171" s="210"/>
      <c r="M171" s="210"/>
      <c r="N171" s="210"/>
      <c r="O171" s="210"/>
      <c r="P171" s="210"/>
    </row>
    <row r="172" spans="1:16" s="393" customFormat="1" ht="12.75" customHeight="1">
      <c r="A172" s="210"/>
      <c r="B172" s="210"/>
      <c r="C172" s="210"/>
      <c r="D172" s="210"/>
      <c r="E172" s="210"/>
      <c r="F172" s="210"/>
      <c r="G172" s="210"/>
      <c r="H172" s="210"/>
      <c r="I172" s="210"/>
      <c r="J172" s="210"/>
      <c r="L172" s="210"/>
      <c r="M172" s="210"/>
      <c r="N172" s="210"/>
      <c r="O172" s="210"/>
      <c r="P172" s="210"/>
    </row>
    <row r="173" spans="1:16" s="393" customFormat="1" ht="12.75" customHeight="1">
      <c r="A173" s="499" t="s">
        <v>1048</v>
      </c>
      <c r="B173" s="499"/>
      <c r="C173" s="499"/>
      <c r="D173" s="499"/>
      <c r="E173" s="499"/>
      <c r="F173" s="499"/>
      <c r="G173" s="499"/>
      <c r="H173" s="499"/>
      <c r="I173" s="499"/>
      <c r="J173" s="499"/>
      <c r="L173" s="210"/>
      <c r="M173" s="210"/>
      <c r="N173" s="210"/>
      <c r="O173" s="210"/>
      <c r="P173" s="210"/>
    </row>
    <row r="174" spans="1:16" s="393" customFormat="1" ht="12.75" customHeight="1">
      <c r="A174" s="499"/>
      <c r="B174" s="499"/>
      <c r="C174" s="499"/>
      <c r="D174" s="499"/>
      <c r="E174" s="499"/>
      <c r="F174" s="499"/>
      <c r="G174" s="499"/>
      <c r="H174" s="499"/>
      <c r="I174" s="499"/>
      <c r="J174" s="499"/>
      <c r="L174" s="210"/>
      <c r="M174" s="210"/>
      <c r="N174" s="210"/>
      <c r="O174" s="210"/>
      <c r="P174" s="210"/>
    </row>
    <row r="175" spans="1:16" s="393" customFormat="1" ht="12.75" customHeight="1">
      <c r="A175" s="499"/>
      <c r="B175" s="499"/>
      <c r="C175" s="499"/>
      <c r="D175" s="499"/>
      <c r="E175" s="499"/>
      <c r="F175" s="499"/>
      <c r="G175" s="499"/>
      <c r="H175" s="499"/>
      <c r="I175" s="499"/>
      <c r="J175" s="499"/>
      <c r="L175" s="210"/>
      <c r="M175" s="210"/>
      <c r="N175" s="210"/>
      <c r="O175" s="210"/>
      <c r="P175" s="210"/>
    </row>
    <row r="176" spans="1:3" ht="12.75" customHeight="1">
      <c r="A176" s="209"/>
      <c r="B176" s="209"/>
      <c r="C176" s="209"/>
    </row>
    <row r="187" ht="12.75">
      <c r="G187" s="247"/>
    </row>
    <row r="379" ht="12.75">
      <c r="Q379" s="233"/>
    </row>
  </sheetData>
  <sheetProtection/>
  <mergeCells count="46">
    <mergeCell ref="A173:J175"/>
    <mergeCell ref="A157:J159"/>
    <mergeCell ref="A161:J162"/>
    <mergeCell ref="A164:J165"/>
    <mergeCell ref="A167:J167"/>
    <mergeCell ref="A169:J169"/>
    <mergeCell ref="A171:J171"/>
    <mergeCell ref="A131:J140"/>
    <mergeCell ref="A141:J144"/>
    <mergeCell ref="A146:P146"/>
    <mergeCell ref="A148:J149"/>
    <mergeCell ref="A151:P151"/>
    <mergeCell ref="A153:J155"/>
    <mergeCell ref="A112:J113"/>
    <mergeCell ref="A114:J116"/>
    <mergeCell ref="A117:J119"/>
    <mergeCell ref="A121:J124"/>
    <mergeCell ref="A126:J127"/>
    <mergeCell ref="A129:P129"/>
    <mergeCell ref="A89:P89"/>
    <mergeCell ref="A91:J95"/>
    <mergeCell ref="A96:J100"/>
    <mergeCell ref="A101:J104"/>
    <mergeCell ref="A106:P106"/>
    <mergeCell ref="A108:J111"/>
    <mergeCell ref="C20:J24"/>
    <mergeCell ref="B47:J52"/>
    <mergeCell ref="C53:J58"/>
    <mergeCell ref="A60:P60"/>
    <mergeCell ref="A62:P62"/>
    <mergeCell ref="A64:J67"/>
    <mergeCell ref="C42:J46"/>
    <mergeCell ref="A1:P1"/>
    <mergeCell ref="A3:P3"/>
    <mergeCell ref="A5:J7"/>
    <mergeCell ref="A9:P9"/>
    <mergeCell ref="B11:J14"/>
    <mergeCell ref="B15:J19"/>
    <mergeCell ref="A74:J78"/>
    <mergeCell ref="A79:J83"/>
    <mergeCell ref="A84:J84"/>
    <mergeCell ref="A85:J87"/>
    <mergeCell ref="B25:J28"/>
    <mergeCell ref="C29:J34"/>
    <mergeCell ref="C35:J41"/>
    <mergeCell ref="A68:J73"/>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8" max="9" man="1"/>
    <brk id="104" max="9" man="1"/>
    <brk id="144"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05"/>
    </row>
    <row r="2" ht="12.75">
      <c r="A2" s="105" t="s">
        <v>13</v>
      </c>
    </row>
    <row r="3" ht="11.25" customHeight="1">
      <c r="A3" s="105"/>
    </row>
    <row r="4" spans="1:2" ht="11.25" customHeight="1">
      <c r="A4" s="90" t="s">
        <v>14</v>
      </c>
      <c r="B4" s="90" t="s">
        <v>15</v>
      </c>
    </row>
    <row r="5" spans="1:2" ht="11.25" customHeight="1">
      <c r="A5" s="90" t="s">
        <v>16</v>
      </c>
      <c r="B5" s="90" t="s">
        <v>17</v>
      </c>
    </row>
    <row r="6" spans="1:2" ht="11.25" customHeight="1">
      <c r="A6" s="90" t="s">
        <v>18</v>
      </c>
      <c r="B6" s="90" t="s">
        <v>19</v>
      </c>
    </row>
    <row r="7" spans="1:2" ht="11.25" customHeight="1">
      <c r="A7" s="90" t="s">
        <v>20</v>
      </c>
      <c r="B7" s="90" t="s">
        <v>21</v>
      </c>
    </row>
    <row r="8" spans="1:2" ht="11.25" customHeight="1">
      <c r="A8" s="90" t="s">
        <v>22</v>
      </c>
      <c r="B8" s="90" t="s">
        <v>23</v>
      </c>
    </row>
    <row r="9" spans="1:2" ht="11.25" customHeight="1">
      <c r="A9" s="90" t="s">
        <v>24</v>
      </c>
      <c r="B9" s="90" t="s">
        <v>25</v>
      </c>
    </row>
    <row r="10" spans="1:2" ht="11.25" customHeight="1">
      <c r="A10" s="90" t="s">
        <v>26</v>
      </c>
      <c r="B10" s="90" t="s">
        <v>27</v>
      </c>
    </row>
    <row r="11" spans="1:2" ht="11.25" customHeight="1">
      <c r="A11" s="90" t="s">
        <v>28</v>
      </c>
      <c r="B11" s="90" t="s">
        <v>29</v>
      </c>
    </row>
    <row r="12" spans="1:2" ht="11.25" customHeight="1">
      <c r="A12" s="90" t="s">
        <v>30</v>
      </c>
      <c r="B12" s="90" t="s">
        <v>31</v>
      </c>
    </row>
    <row r="13" spans="1:2" ht="11.25" customHeight="1">
      <c r="A13" s="90" t="s">
        <v>32</v>
      </c>
      <c r="B13" s="90" t="s">
        <v>33</v>
      </c>
    </row>
    <row r="14" spans="1:2" ht="11.25" customHeight="1">
      <c r="A14" s="90" t="s">
        <v>34</v>
      </c>
      <c r="B14" s="90" t="s">
        <v>35</v>
      </c>
    </row>
    <row r="15" spans="1:2" ht="11.25" customHeight="1">
      <c r="A15" s="90" t="s">
        <v>36</v>
      </c>
      <c r="B15" s="90" t="s">
        <v>37</v>
      </c>
    </row>
    <row r="16" spans="1:2" ht="11.25" customHeight="1">
      <c r="A16" s="90" t="s">
        <v>38</v>
      </c>
      <c r="B16" s="90" t="s">
        <v>39</v>
      </c>
    </row>
    <row r="17" spans="1:2" ht="11.25" customHeight="1">
      <c r="A17" s="90" t="s">
        <v>40</v>
      </c>
      <c r="B17" s="90" t="s">
        <v>41</v>
      </c>
    </row>
    <row r="18" spans="1:2" ht="11.25" customHeight="1">
      <c r="A18" s="90" t="s">
        <v>42</v>
      </c>
      <c r="B18" s="90" t="s">
        <v>43</v>
      </c>
    </row>
    <row r="19" spans="1:2" ht="11.25" customHeight="1">
      <c r="A19" s="90" t="s">
        <v>44</v>
      </c>
      <c r="B19" s="90" t="s">
        <v>45</v>
      </c>
    </row>
    <row r="20" spans="1:2" ht="11.25" customHeight="1">
      <c r="A20" s="90" t="s">
        <v>46</v>
      </c>
      <c r="B20" s="90" t="s">
        <v>47</v>
      </c>
    </row>
    <row r="21" spans="1:2" ht="11.25" customHeight="1">
      <c r="A21" s="90" t="s">
        <v>48</v>
      </c>
      <c r="B21" s="90" t="s">
        <v>49</v>
      </c>
    </row>
    <row r="22" spans="1:2" ht="11.25" customHeight="1">
      <c r="A22" s="90" t="s">
        <v>0</v>
      </c>
      <c r="B22" s="90" t="s">
        <v>1</v>
      </c>
    </row>
    <row r="23" spans="1:2" ht="11.25" customHeight="1">
      <c r="A23" s="90" t="s">
        <v>50</v>
      </c>
      <c r="B23" s="90" t="s">
        <v>51</v>
      </c>
    </row>
    <row r="24" spans="1:2" ht="11.25" customHeight="1">
      <c r="A24" s="90" t="s">
        <v>52</v>
      </c>
      <c r="B24" s="90" t="s">
        <v>53</v>
      </c>
    </row>
    <row r="25" spans="1:2" ht="11.25" customHeight="1">
      <c r="A25" s="90" t="s">
        <v>54</v>
      </c>
      <c r="B25" s="90" t="s">
        <v>55</v>
      </c>
    </row>
    <row r="26" spans="1:2" ht="11.25" customHeight="1">
      <c r="A26" s="90" t="s">
        <v>56</v>
      </c>
      <c r="B26" s="90" t="s">
        <v>57</v>
      </c>
    </row>
    <row r="27" spans="1:2" ht="11.25" customHeight="1">
      <c r="A27" s="90" t="s">
        <v>58</v>
      </c>
      <c r="B27" s="90" t="s">
        <v>59</v>
      </c>
    </row>
    <row r="28" spans="1:2" ht="11.25" customHeight="1">
      <c r="A28" s="90" t="s">
        <v>60</v>
      </c>
      <c r="B28" s="90" t="s">
        <v>61</v>
      </c>
    </row>
    <row r="29" spans="1:2" ht="11.25" customHeight="1">
      <c r="A29" s="90" t="s">
        <v>62</v>
      </c>
      <c r="B29" s="90" t="s">
        <v>63</v>
      </c>
    </row>
    <row r="30" spans="1:2" ht="11.25" customHeight="1">
      <c r="A30" s="90" t="s">
        <v>68</v>
      </c>
      <c r="B30" s="90" t="s">
        <v>69</v>
      </c>
    </row>
    <row r="31" spans="1:2" ht="11.25" customHeight="1">
      <c r="A31" s="90" t="s">
        <v>70</v>
      </c>
      <c r="B31" s="90" t="s">
        <v>71</v>
      </c>
    </row>
    <row r="32" spans="1:2" ht="11.25" customHeight="1">
      <c r="A32" s="90" t="s">
        <v>827</v>
      </c>
      <c r="B32" s="90" t="s">
        <v>72</v>
      </c>
    </row>
    <row r="33" spans="1:2" ht="11.25" customHeight="1">
      <c r="A33" s="90" t="s">
        <v>73</v>
      </c>
      <c r="B33" s="90" t="s">
        <v>74</v>
      </c>
    </row>
    <row r="34" spans="1:2" ht="11.25" customHeight="1">
      <c r="A34" s="90" t="s">
        <v>75</v>
      </c>
      <c r="B34" s="90" t="s">
        <v>76</v>
      </c>
    </row>
    <row r="35" spans="1:2" ht="11.25" customHeight="1">
      <c r="A35" s="90" t="s">
        <v>77</v>
      </c>
      <c r="B35" s="90" t="s">
        <v>78</v>
      </c>
    </row>
    <row r="36" spans="1:2" ht="11.25" customHeight="1">
      <c r="A36" s="90" t="s">
        <v>79</v>
      </c>
      <c r="B36" s="90" t="s">
        <v>80</v>
      </c>
    </row>
    <row r="37" spans="1:2" ht="11.25" customHeight="1">
      <c r="A37" s="90" t="s">
        <v>81</v>
      </c>
      <c r="B37" s="90" t="s">
        <v>82</v>
      </c>
    </row>
    <row r="38" spans="1:2" ht="11.25" customHeight="1">
      <c r="A38" s="90" t="s">
        <v>83</v>
      </c>
      <c r="B38" s="90" t="s">
        <v>84</v>
      </c>
    </row>
    <row r="39" spans="1:2" ht="11.25" customHeight="1">
      <c r="A39" s="90" t="s">
        <v>85</v>
      </c>
      <c r="B39" s="90" t="s">
        <v>86</v>
      </c>
    </row>
    <row r="40" spans="1:2" ht="11.25" customHeight="1">
      <c r="A40" s="90" t="s">
        <v>826</v>
      </c>
      <c r="B40" s="90" t="s">
        <v>87</v>
      </c>
    </row>
    <row r="41" spans="1:2" ht="11.25" customHeight="1">
      <c r="A41" s="90" t="s">
        <v>88</v>
      </c>
      <c r="B41" s="90" t="s">
        <v>89</v>
      </c>
    </row>
    <row r="42" spans="1:2" ht="11.25" customHeight="1">
      <c r="A42" s="90" t="s">
        <v>90</v>
      </c>
      <c r="B42" s="90" t="s">
        <v>91</v>
      </c>
    </row>
    <row r="43" spans="1:2" ht="11.25" customHeight="1">
      <c r="A43" s="90" t="s">
        <v>92</v>
      </c>
      <c r="B43" s="90" t="s">
        <v>93</v>
      </c>
    </row>
    <row r="44" spans="1:2" ht="11.25" customHeight="1">
      <c r="A44" s="90" t="s">
        <v>94</v>
      </c>
      <c r="B44" s="90" t="s">
        <v>95</v>
      </c>
    </row>
    <row r="45" spans="1:2" ht="11.25" customHeight="1">
      <c r="A45" s="90" t="s">
        <v>96</v>
      </c>
      <c r="B45" s="90" t="s">
        <v>97</v>
      </c>
    </row>
    <row r="46" spans="1:2" ht="11.25" customHeight="1">
      <c r="A46" s="90" t="s">
        <v>1063</v>
      </c>
      <c r="B46" s="90" t="s">
        <v>1064</v>
      </c>
    </row>
    <row r="47" spans="1:2" ht="11.25" customHeight="1">
      <c r="A47" s="90" t="s">
        <v>98</v>
      </c>
      <c r="B47" s="90" t="s">
        <v>99</v>
      </c>
    </row>
    <row r="48" spans="1:2" ht="11.25" customHeight="1">
      <c r="A48" s="90" t="s">
        <v>100</v>
      </c>
      <c r="B48" s="90" t="s">
        <v>101</v>
      </c>
    </row>
    <row r="49" spans="1:2" ht="11.25" customHeight="1">
      <c r="A49" s="90" t="s">
        <v>102</v>
      </c>
      <c r="B49" s="90" t="s">
        <v>103</v>
      </c>
    </row>
    <row r="50" spans="1:2" ht="11.25" customHeight="1">
      <c r="A50" s="90" t="s">
        <v>104</v>
      </c>
      <c r="B50" s="90" t="s">
        <v>105</v>
      </c>
    </row>
    <row r="51" ht="11.25" customHeight="1">
      <c r="A51" s="90"/>
    </row>
    <row r="52" ht="12.75">
      <c r="A52" s="105"/>
    </row>
    <row r="53" ht="12.75">
      <c r="A53" s="104"/>
    </row>
    <row r="54" ht="11.25" customHeight="1">
      <c r="A54" s="103"/>
    </row>
    <row r="55" ht="11.25" customHeight="1">
      <c r="A55" s="106"/>
    </row>
    <row r="56" ht="11.25" customHeight="1">
      <c r="A56" s="106"/>
    </row>
    <row r="57" ht="12.75">
      <c r="A57" s="90"/>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90" zoomScaleNormal="90"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505" t="s">
        <v>1147</v>
      </c>
      <c r="B1" s="505"/>
      <c r="C1" s="505"/>
      <c r="D1" s="505"/>
      <c r="E1" s="505"/>
      <c r="F1" s="505"/>
      <c r="G1" s="505"/>
      <c r="H1" s="505"/>
      <c r="I1" s="505"/>
      <c r="J1" s="505"/>
      <c r="K1" s="505"/>
      <c r="L1" s="505"/>
    </row>
    <row r="2" spans="1:14" ht="24.75" customHeight="1">
      <c r="A2" s="74"/>
      <c r="B2" s="116"/>
      <c r="C2" s="74"/>
      <c r="D2" s="74"/>
      <c r="E2" s="74"/>
      <c r="F2" s="74"/>
      <c r="G2" s="74"/>
      <c r="H2" s="74"/>
      <c r="I2" s="74"/>
      <c r="J2" s="74"/>
      <c r="K2" s="74"/>
      <c r="L2" s="400"/>
      <c r="M2" s="29"/>
      <c r="N2" s="29"/>
    </row>
    <row r="3" spans="1:14" ht="15.75">
      <c r="A3" s="75" t="s">
        <v>542</v>
      </c>
      <c r="B3" s="76">
        <v>1</v>
      </c>
      <c r="C3" s="76"/>
      <c r="D3" s="77" t="s">
        <v>349</v>
      </c>
      <c r="E3" s="75" t="s">
        <v>621</v>
      </c>
      <c r="F3" s="76">
        <v>311</v>
      </c>
      <c r="G3" s="76"/>
      <c r="H3" s="77" t="s">
        <v>884</v>
      </c>
      <c r="I3" s="78" t="s">
        <v>751</v>
      </c>
      <c r="J3" s="76">
        <v>612</v>
      </c>
      <c r="K3" s="76"/>
      <c r="L3" s="79" t="s">
        <v>131</v>
      </c>
      <c r="M3" s="29"/>
      <c r="N3" s="29"/>
    </row>
    <row r="4" spans="1:14" s="45" customFormat="1" ht="14.25" customHeight="1">
      <c r="A4" s="75" t="s">
        <v>543</v>
      </c>
      <c r="B4" s="76">
        <v>3</v>
      </c>
      <c r="C4" s="76"/>
      <c r="D4" s="77" t="s">
        <v>350</v>
      </c>
      <c r="E4" s="75" t="s">
        <v>622</v>
      </c>
      <c r="F4" s="76">
        <v>314</v>
      </c>
      <c r="G4" s="76"/>
      <c r="H4" s="77" t="s">
        <v>414</v>
      </c>
      <c r="I4" s="78" t="s">
        <v>752</v>
      </c>
      <c r="J4" s="76">
        <v>616</v>
      </c>
      <c r="K4" s="76"/>
      <c r="L4" s="79" t="s">
        <v>132</v>
      </c>
      <c r="M4" s="86"/>
      <c r="N4" s="86"/>
    </row>
    <row r="5" spans="1:14" s="45" customFormat="1" ht="14.25" customHeight="1">
      <c r="A5" s="75" t="s">
        <v>896</v>
      </c>
      <c r="B5" s="76">
        <v>4</v>
      </c>
      <c r="C5" s="76"/>
      <c r="D5" s="77" t="s">
        <v>897</v>
      </c>
      <c r="E5" s="75" t="s">
        <v>623</v>
      </c>
      <c r="F5" s="76">
        <v>318</v>
      </c>
      <c r="G5" s="76"/>
      <c r="H5" s="77" t="s">
        <v>894</v>
      </c>
      <c r="I5" s="78" t="s">
        <v>753</v>
      </c>
      <c r="J5" s="76">
        <v>624</v>
      </c>
      <c r="K5" s="76"/>
      <c r="L5" s="79" t="s">
        <v>133</v>
      </c>
      <c r="M5" s="86"/>
      <c r="N5" s="86"/>
    </row>
    <row r="6" spans="1:14" s="45" customFormat="1" ht="14.25" customHeight="1">
      <c r="A6" s="75" t="s">
        <v>544</v>
      </c>
      <c r="B6" s="76">
        <v>5</v>
      </c>
      <c r="C6" s="76"/>
      <c r="D6" s="77" t="s">
        <v>351</v>
      </c>
      <c r="E6" s="75" t="s">
        <v>624</v>
      </c>
      <c r="F6" s="76">
        <v>322</v>
      </c>
      <c r="G6" s="76"/>
      <c r="H6" s="77" t="s">
        <v>895</v>
      </c>
      <c r="I6" s="78" t="s">
        <v>754</v>
      </c>
      <c r="J6" s="76">
        <v>625</v>
      </c>
      <c r="K6" s="76"/>
      <c r="L6" s="79" t="s">
        <v>936</v>
      </c>
      <c r="M6" s="86"/>
      <c r="N6" s="86"/>
    </row>
    <row r="7" spans="1:14" s="45" customFormat="1" ht="14.25" customHeight="1">
      <c r="A7" s="75" t="s">
        <v>545</v>
      </c>
      <c r="B7" s="76">
        <v>6</v>
      </c>
      <c r="C7" s="76"/>
      <c r="D7" s="77" t="s">
        <v>836</v>
      </c>
      <c r="E7" s="75"/>
      <c r="F7" s="76"/>
      <c r="G7" s="76"/>
      <c r="H7" s="77" t="s">
        <v>898</v>
      </c>
      <c r="I7" s="78" t="s">
        <v>968</v>
      </c>
      <c r="J7" s="76">
        <v>626</v>
      </c>
      <c r="K7" s="76"/>
      <c r="L7" s="79" t="s">
        <v>899</v>
      </c>
      <c r="M7" s="86"/>
      <c r="N7" s="86"/>
    </row>
    <row r="8" spans="1:14" s="45" customFormat="1" ht="14.25" customHeight="1">
      <c r="A8" s="75" t="s">
        <v>546</v>
      </c>
      <c r="B8" s="76">
        <v>7</v>
      </c>
      <c r="C8" s="76"/>
      <c r="D8" s="77" t="s">
        <v>352</v>
      </c>
      <c r="E8" s="75" t="s">
        <v>625</v>
      </c>
      <c r="F8" s="76">
        <v>324</v>
      </c>
      <c r="G8" s="76"/>
      <c r="H8" s="77" t="s">
        <v>417</v>
      </c>
      <c r="I8" s="78" t="s">
        <v>755</v>
      </c>
      <c r="J8" s="76">
        <v>628</v>
      </c>
      <c r="K8" s="76"/>
      <c r="L8" s="79" t="s">
        <v>135</v>
      </c>
      <c r="M8" s="86"/>
      <c r="N8" s="86"/>
    </row>
    <row r="9" spans="1:14" s="45" customFormat="1" ht="14.25" customHeight="1">
      <c r="A9" s="75" t="s">
        <v>547</v>
      </c>
      <c r="B9" s="76">
        <v>8</v>
      </c>
      <c r="C9" s="76"/>
      <c r="D9" s="77" t="s">
        <v>900</v>
      </c>
      <c r="E9" s="75" t="s">
        <v>626</v>
      </c>
      <c r="F9" s="76">
        <v>328</v>
      </c>
      <c r="G9" s="76"/>
      <c r="H9" s="77" t="s">
        <v>418</v>
      </c>
      <c r="I9" s="78" t="s">
        <v>756</v>
      </c>
      <c r="J9" s="76">
        <v>632</v>
      </c>
      <c r="K9" s="76"/>
      <c r="L9" s="79" t="s">
        <v>136</v>
      </c>
      <c r="M9" s="86"/>
      <c r="N9" s="86"/>
    </row>
    <row r="10" spans="1:12" s="45" customFormat="1" ht="14.25" customHeight="1">
      <c r="A10" s="75" t="s">
        <v>548</v>
      </c>
      <c r="B10" s="76">
        <v>9</v>
      </c>
      <c r="C10" s="76"/>
      <c r="D10" s="77" t="s">
        <v>353</v>
      </c>
      <c r="E10" s="75" t="s">
        <v>627</v>
      </c>
      <c r="F10" s="76">
        <v>329</v>
      </c>
      <c r="G10" s="76"/>
      <c r="H10" s="77" t="s">
        <v>1113</v>
      </c>
      <c r="I10" s="78" t="s">
        <v>757</v>
      </c>
      <c r="J10" s="76">
        <v>636</v>
      </c>
      <c r="K10" s="76"/>
      <c r="L10" s="79" t="s">
        <v>137</v>
      </c>
    </row>
    <row r="11" spans="1:12" s="45" customFormat="1" ht="14.25" customHeight="1">
      <c r="A11" s="75" t="s">
        <v>549</v>
      </c>
      <c r="B11" s="76">
        <v>10</v>
      </c>
      <c r="C11" s="76"/>
      <c r="D11" s="77" t="s">
        <v>354</v>
      </c>
      <c r="E11" s="75"/>
      <c r="F11" s="76"/>
      <c r="G11" s="76"/>
      <c r="H11" s="77" t="s">
        <v>1114</v>
      </c>
      <c r="I11" s="78" t="s">
        <v>758</v>
      </c>
      <c r="J11" s="76">
        <v>640</v>
      </c>
      <c r="K11" s="76"/>
      <c r="L11" s="79" t="s">
        <v>138</v>
      </c>
    </row>
    <row r="12" spans="1:12" s="45" customFormat="1" ht="14.25" customHeight="1">
      <c r="A12" s="75" t="s">
        <v>550</v>
      </c>
      <c r="B12" s="76">
        <v>11</v>
      </c>
      <c r="C12" s="76"/>
      <c r="D12" s="77" t="s">
        <v>355</v>
      </c>
      <c r="E12" s="75" t="s">
        <v>628</v>
      </c>
      <c r="F12" s="76">
        <v>330</v>
      </c>
      <c r="G12" s="76"/>
      <c r="H12" s="77" t="s">
        <v>419</v>
      </c>
      <c r="I12" s="78" t="s">
        <v>759</v>
      </c>
      <c r="J12" s="76">
        <v>644</v>
      </c>
      <c r="K12" s="76"/>
      <c r="L12" s="79" t="s">
        <v>139</v>
      </c>
    </row>
    <row r="13" spans="1:12" s="45" customFormat="1" ht="14.25" customHeight="1">
      <c r="A13" s="75" t="s">
        <v>551</v>
      </c>
      <c r="B13" s="76">
        <v>13</v>
      </c>
      <c r="C13" s="76"/>
      <c r="D13" s="77" t="s">
        <v>356</v>
      </c>
      <c r="E13" s="78" t="s">
        <v>629</v>
      </c>
      <c r="F13" s="76">
        <v>334</v>
      </c>
      <c r="G13" s="76"/>
      <c r="H13" s="77" t="s">
        <v>849</v>
      </c>
      <c r="I13" s="78" t="s">
        <v>760</v>
      </c>
      <c r="J13" s="76">
        <v>647</v>
      </c>
      <c r="K13" s="76"/>
      <c r="L13" s="79" t="s">
        <v>140</v>
      </c>
    </row>
    <row r="14" spans="1:12" s="45" customFormat="1" ht="14.25" customHeight="1">
      <c r="A14" s="75" t="s">
        <v>552</v>
      </c>
      <c r="B14" s="76">
        <v>14</v>
      </c>
      <c r="C14" s="76"/>
      <c r="D14" s="77" t="s">
        <v>357</v>
      </c>
      <c r="E14" s="78" t="s">
        <v>630</v>
      </c>
      <c r="F14" s="76">
        <v>336</v>
      </c>
      <c r="G14" s="76"/>
      <c r="H14" s="77" t="s">
        <v>420</v>
      </c>
      <c r="I14" s="75" t="s">
        <v>761</v>
      </c>
      <c r="J14" s="76">
        <v>649</v>
      </c>
      <c r="K14" s="76"/>
      <c r="L14" s="79" t="s">
        <v>141</v>
      </c>
    </row>
    <row r="15" spans="1:12" s="45" customFormat="1" ht="14.25" customHeight="1">
      <c r="A15" s="75" t="s">
        <v>553</v>
      </c>
      <c r="B15" s="76">
        <v>15</v>
      </c>
      <c r="C15" s="76"/>
      <c r="D15" s="77" t="s">
        <v>479</v>
      </c>
      <c r="E15" s="78" t="s">
        <v>631</v>
      </c>
      <c r="F15" s="76">
        <v>338</v>
      </c>
      <c r="G15" s="76"/>
      <c r="H15" s="77" t="s">
        <v>421</v>
      </c>
      <c r="I15" s="75" t="s">
        <v>762</v>
      </c>
      <c r="J15" s="76">
        <v>653</v>
      </c>
      <c r="K15" s="76"/>
      <c r="L15" s="79" t="s">
        <v>142</v>
      </c>
    </row>
    <row r="16" spans="1:12" s="45" customFormat="1" ht="14.25" customHeight="1">
      <c r="A16" s="75" t="s">
        <v>554</v>
      </c>
      <c r="B16" s="76">
        <v>17</v>
      </c>
      <c r="C16" s="76"/>
      <c r="D16" s="77" t="s">
        <v>358</v>
      </c>
      <c r="E16" s="78" t="s">
        <v>632</v>
      </c>
      <c r="F16" s="76">
        <v>342</v>
      </c>
      <c r="G16" s="76"/>
      <c r="H16" s="77" t="s">
        <v>422</v>
      </c>
      <c r="I16" s="78" t="s">
        <v>763</v>
      </c>
      <c r="J16" s="76">
        <v>660</v>
      </c>
      <c r="K16" s="76"/>
      <c r="L16" s="79" t="s">
        <v>143</v>
      </c>
    </row>
    <row r="17" spans="1:12" s="45" customFormat="1" ht="14.25" customHeight="1">
      <c r="A17" s="75" t="s">
        <v>555</v>
      </c>
      <c r="B17" s="76">
        <v>18</v>
      </c>
      <c r="C17" s="76"/>
      <c r="D17" s="77" t="s">
        <v>359</v>
      </c>
      <c r="E17" s="78" t="s">
        <v>633</v>
      </c>
      <c r="F17" s="76">
        <v>346</v>
      </c>
      <c r="G17" s="76"/>
      <c r="H17" s="77" t="s">
        <v>423</v>
      </c>
      <c r="I17" s="78" t="s">
        <v>764</v>
      </c>
      <c r="J17" s="76">
        <v>662</v>
      </c>
      <c r="K17" s="76"/>
      <c r="L17" s="79" t="s">
        <v>144</v>
      </c>
    </row>
    <row r="18" spans="1:12" s="45" customFormat="1" ht="14.25" customHeight="1">
      <c r="A18" s="75" t="s">
        <v>556</v>
      </c>
      <c r="B18" s="76">
        <v>20</v>
      </c>
      <c r="C18" s="76"/>
      <c r="D18" s="77" t="s">
        <v>360</v>
      </c>
      <c r="E18" s="78" t="s">
        <v>634</v>
      </c>
      <c r="F18" s="76">
        <v>350</v>
      </c>
      <c r="G18" s="76"/>
      <c r="H18" s="77" t="s">
        <v>424</v>
      </c>
      <c r="I18" s="78" t="s">
        <v>765</v>
      </c>
      <c r="J18" s="76">
        <v>664</v>
      </c>
      <c r="K18" s="76"/>
      <c r="L18" s="79" t="s">
        <v>145</v>
      </c>
    </row>
    <row r="19" spans="1:12" s="45" customFormat="1" ht="14.25" customHeight="1">
      <c r="A19" s="75" t="s">
        <v>557</v>
      </c>
      <c r="B19" s="76">
        <v>23</v>
      </c>
      <c r="C19" s="76"/>
      <c r="D19" s="77" t="s">
        <v>361</v>
      </c>
      <c r="E19" s="78" t="s">
        <v>635</v>
      </c>
      <c r="F19" s="76">
        <v>352</v>
      </c>
      <c r="G19" s="76"/>
      <c r="H19" s="77" t="s">
        <v>425</v>
      </c>
      <c r="I19" s="78" t="s">
        <v>766</v>
      </c>
      <c r="J19" s="76">
        <v>666</v>
      </c>
      <c r="K19" s="76"/>
      <c r="L19" s="79" t="s">
        <v>146</v>
      </c>
    </row>
    <row r="20" spans="1:12" s="45" customFormat="1" ht="14.25" customHeight="1">
      <c r="A20" s="75" t="s">
        <v>558</v>
      </c>
      <c r="B20" s="76">
        <v>24</v>
      </c>
      <c r="C20" s="76"/>
      <c r="D20" s="77" t="s">
        <v>362</v>
      </c>
      <c r="E20" s="78" t="s">
        <v>636</v>
      </c>
      <c r="F20" s="76">
        <v>355</v>
      </c>
      <c r="G20" s="76"/>
      <c r="H20" s="77" t="s">
        <v>901</v>
      </c>
      <c r="I20" s="78" t="s">
        <v>767</v>
      </c>
      <c r="J20" s="76">
        <v>667</v>
      </c>
      <c r="K20" s="76"/>
      <c r="L20" s="79" t="s">
        <v>147</v>
      </c>
    </row>
    <row r="21" spans="1:12" s="45" customFormat="1" ht="14.25" customHeight="1">
      <c r="A21" s="75" t="s">
        <v>559</v>
      </c>
      <c r="B21" s="76">
        <v>28</v>
      </c>
      <c r="C21" s="76"/>
      <c r="D21" s="77" t="s">
        <v>363</v>
      </c>
      <c r="E21" s="78" t="s">
        <v>637</v>
      </c>
      <c r="F21" s="76">
        <v>357</v>
      </c>
      <c r="G21" s="76"/>
      <c r="H21" s="77" t="s">
        <v>902</v>
      </c>
      <c r="I21" s="78" t="s">
        <v>768</v>
      </c>
      <c r="J21" s="76">
        <v>669</v>
      </c>
      <c r="K21" s="76"/>
      <c r="L21" s="79" t="s">
        <v>148</v>
      </c>
    </row>
    <row r="22" spans="1:12" s="45" customFormat="1" ht="14.25" customHeight="1">
      <c r="A22" s="75" t="s">
        <v>560</v>
      </c>
      <c r="B22" s="76">
        <v>37</v>
      </c>
      <c r="C22" s="76"/>
      <c r="D22" s="77" t="s">
        <v>364</v>
      </c>
      <c r="E22" s="78"/>
      <c r="F22" s="76"/>
      <c r="G22" s="76"/>
      <c r="H22" s="77" t="s">
        <v>938</v>
      </c>
      <c r="I22" s="78" t="s">
        <v>769</v>
      </c>
      <c r="J22" s="76">
        <v>672</v>
      </c>
      <c r="K22" s="76"/>
      <c r="L22" s="79" t="s">
        <v>149</v>
      </c>
    </row>
    <row r="23" spans="1:12" s="45" customFormat="1" ht="14.25" customHeight="1">
      <c r="A23" s="75" t="s">
        <v>561</v>
      </c>
      <c r="B23" s="76">
        <v>39</v>
      </c>
      <c r="C23" s="76"/>
      <c r="D23" s="77" t="s">
        <v>365</v>
      </c>
      <c r="E23" s="78" t="s">
        <v>638</v>
      </c>
      <c r="F23" s="76">
        <v>366</v>
      </c>
      <c r="G23" s="76"/>
      <c r="H23" s="77" t="s">
        <v>428</v>
      </c>
      <c r="I23" s="78" t="s">
        <v>770</v>
      </c>
      <c r="J23" s="76">
        <v>675</v>
      </c>
      <c r="K23" s="76"/>
      <c r="L23" s="79" t="s">
        <v>150</v>
      </c>
    </row>
    <row r="24" spans="1:12" s="45" customFormat="1" ht="14.25" customHeight="1">
      <c r="A24" s="75" t="s">
        <v>562</v>
      </c>
      <c r="B24" s="76">
        <v>41</v>
      </c>
      <c r="C24" s="76"/>
      <c r="D24" s="77" t="s">
        <v>903</v>
      </c>
      <c r="E24" s="78" t="s">
        <v>639</v>
      </c>
      <c r="F24" s="76">
        <v>370</v>
      </c>
      <c r="G24" s="76"/>
      <c r="H24" s="77" t="s">
        <v>429</v>
      </c>
      <c r="I24" s="78" t="s">
        <v>771</v>
      </c>
      <c r="J24" s="76">
        <v>676</v>
      </c>
      <c r="K24" s="76"/>
      <c r="L24" s="79" t="s">
        <v>151</v>
      </c>
    </row>
    <row r="25" spans="1:12" s="45" customFormat="1" ht="14.25" customHeight="1">
      <c r="A25" s="75" t="s">
        <v>563</v>
      </c>
      <c r="B25" s="76">
        <v>43</v>
      </c>
      <c r="C25" s="76"/>
      <c r="D25" s="77" t="s">
        <v>366</v>
      </c>
      <c r="E25" s="78" t="s">
        <v>640</v>
      </c>
      <c r="F25" s="76">
        <v>373</v>
      </c>
      <c r="G25" s="76"/>
      <c r="H25" s="77" t="s">
        <v>430</v>
      </c>
      <c r="I25" s="78" t="s">
        <v>772</v>
      </c>
      <c r="J25" s="76">
        <v>680</v>
      </c>
      <c r="K25" s="76"/>
      <c r="L25" s="79" t="s">
        <v>152</v>
      </c>
    </row>
    <row r="26" spans="1:12" s="45" customFormat="1" ht="14.25" customHeight="1">
      <c r="A26" s="75" t="s">
        <v>564</v>
      </c>
      <c r="B26" s="76">
        <v>44</v>
      </c>
      <c r="C26" s="76"/>
      <c r="D26" s="77" t="s">
        <v>367</v>
      </c>
      <c r="E26" s="78" t="s">
        <v>641</v>
      </c>
      <c r="F26" s="76">
        <v>375</v>
      </c>
      <c r="G26" s="76"/>
      <c r="H26" s="77" t="s">
        <v>431</v>
      </c>
      <c r="I26" s="78" t="s">
        <v>773</v>
      </c>
      <c r="J26" s="76">
        <v>684</v>
      </c>
      <c r="K26" s="76"/>
      <c r="L26" s="79" t="s">
        <v>153</v>
      </c>
    </row>
    <row r="27" spans="1:12" s="45" customFormat="1" ht="14.25" customHeight="1">
      <c r="A27" s="75" t="s">
        <v>565</v>
      </c>
      <c r="B27" s="76">
        <v>45</v>
      </c>
      <c r="C27" s="76"/>
      <c r="D27" s="77" t="s">
        <v>885</v>
      </c>
      <c r="E27" s="78" t="s">
        <v>642</v>
      </c>
      <c r="F27" s="76">
        <v>377</v>
      </c>
      <c r="G27" s="76"/>
      <c r="H27" s="77" t="s">
        <v>432</v>
      </c>
      <c r="I27" s="45" t="s">
        <v>774</v>
      </c>
      <c r="J27" s="81">
        <v>690</v>
      </c>
      <c r="L27" s="80" t="s">
        <v>154</v>
      </c>
    </row>
    <row r="28" spans="1:12" s="45" customFormat="1" ht="14.25" customHeight="1">
      <c r="A28" s="75" t="s">
        <v>566</v>
      </c>
      <c r="B28" s="76">
        <v>46</v>
      </c>
      <c r="C28" s="76"/>
      <c r="D28" s="77" t="s">
        <v>368</v>
      </c>
      <c r="E28" s="78" t="s">
        <v>643</v>
      </c>
      <c r="F28" s="76">
        <v>378</v>
      </c>
      <c r="G28" s="76"/>
      <c r="H28" s="77" t="s">
        <v>433</v>
      </c>
      <c r="I28" s="45" t="s">
        <v>775</v>
      </c>
      <c r="J28" s="81">
        <v>696</v>
      </c>
      <c r="L28" s="80" t="s">
        <v>155</v>
      </c>
    </row>
    <row r="29" spans="1:12" s="45" customFormat="1" ht="14.25" customHeight="1">
      <c r="A29" s="75" t="s">
        <v>567</v>
      </c>
      <c r="B29" s="76">
        <v>47</v>
      </c>
      <c r="C29" s="76"/>
      <c r="D29" s="77" t="s">
        <v>369</v>
      </c>
      <c r="E29" s="78" t="s">
        <v>644</v>
      </c>
      <c r="F29" s="76">
        <v>382</v>
      </c>
      <c r="G29" s="76"/>
      <c r="H29" s="77" t="s">
        <v>434</v>
      </c>
      <c r="I29" s="45" t="s">
        <v>776</v>
      </c>
      <c r="J29" s="81">
        <v>700</v>
      </c>
      <c r="L29" s="80" t="s">
        <v>156</v>
      </c>
    </row>
    <row r="30" spans="1:12" s="45" customFormat="1" ht="14.25" customHeight="1">
      <c r="A30" s="78" t="s">
        <v>568</v>
      </c>
      <c r="B30" s="76">
        <v>52</v>
      </c>
      <c r="C30" s="76"/>
      <c r="D30" s="77" t="s">
        <v>905</v>
      </c>
      <c r="E30" s="78" t="s">
        <v>645</v>
      </c>
      <c r="F30" s="76">
        <v>386</v>
      </c>
      <c r="G30" s="76"/>
      <c r="H30" s="77" t="s">
        <v>435</v>
      </c>
      <c r="I30" s="45" t="s">
        <v>777</v>
      </c>
      <c r="J30" s="81">
        <v>701</v>
      </c>
      <c r="L30" s="80" t="s">
        <v>157</v>
      </c>
    </row>
    <row r="31" spans="1:12" s="45" customFormat="1" ht="14.25" customHeight="1">
      <c r="A31" s="75" t="s">
        <v>569</v>
      </c>
      <c r="B31" s="76">
        <v>53</v>
      </c>
      <c r="C31" s="76"/>
      <c r="D31" s="77" t="s">
        <v>370</v>
      </c>
      <c r="E31" s="78" t="s">
        <v>646</v>
      </c>
      <c r="F31" s="76">
        <v>388</v>
      </c>
      <c r="G31" s="76"/>
      <c r="H31" s="77" t="s">
        <v>904</v>
      </c>
      <c r="I31" s="45" t="s">
        <v>778</v>
      </c>
      <c r="J31" s="81">
        <v>703</v>
      </c>
      <c r="L31" s="80" t="s">
        <v>158</v>
      </c>
    </row>
    <row r="32" spans="1:12" s="45" customFormat="1" ht="14.25" customHeight="1">
      <c r="A32" s="75" t="s">
        <v>570</v>
      </c>
      <c r="B32" s="76">
        <v>54</v>
      </c>
      <c r="C32" s="76"/>
      <c r="D32" s="77" t="s">
        <v>371</v>
      </c>
      <c r="E32" s="78" t="s">
        <v>647</v>
      </c>
      <c r="F32" s="76">
        <v>389</v>
      </c>
      <c r="G32" s="76"/>
      <c r="H32" s="77" t="s">
        <v>436</v>
      </c>
      <c r="I32" s="45" t="s">
        <v>779</v>
      </c>
      <c r="J32" s="81">
        <v>706</v>
      </c>
      <c r="L32" s="80" t="s">
        <v>159</v>
      </c>
    </row>
    <row r="33" spans="1:12" s="45" customFormat="1" ht="14.25" customHeight="1">
      <c r="A33" s="75" t="s">
        <v>571</v>
      </c>
      <c r="B33" s="76">
        <v>55</v>
      </c>
      <c r="C33" s="76"/>
      <c r="D33" s="77" t="s">
        <v>372</v>
      </c>
      <c r="E33" s="78" t="s">
        <v>648</v>
      </c>
      <c r="F33" s="76">
        <v>391</v>
      </c>
      <c r="G33" s="76"/>
      <c r="H33" s="77" t="s">
        <v>437</v>
      </c>
      <c r="I33" s="45" t="s">
        <v>780</v>
      </c>
      <c r="J33" s="81">
        <v>708</v>
      </c>
      <c r="L33" s="80" t="s">
        <v>160</v>
      </c>
    </row>
    <row r="34" spans="1:12" s="45" customFormat="1" ht="14.25" customHeight="1">
      <c r="A34" s="75" t="s">
        <v>572</v>
      </c>
      <c r="B34" s="76">
        <v>60</v>
      </c>
      <c r="C34" s="76"/>
      <c r="D34" s="77" t="s">
        <v>373</v>
      </c>
      <c r="E34" s="78" t="s">
        <v>649</v>
      </c>
      <c r="F34" s="76">
        <v>393</v>
      </c>
      <c r="G34" s="76"/>
      <c r="H34" s="77" t="s">
        <v>438</v>
      </c>
      <c r="I34" s="45" t="s">
        <v>781</v>
      </c>
      <c r="J34" s="81">
        <v>716</v>
      </c>
      <c r="L34" s="80" t="s">
        <v>161</v>
      </c>
    </row>
    <row r="35" spans="1:12" s="45" customFormat="1" ht="14.25" customHeight="1">
      <c r="A35" s="75" t="s">
        <v>573</v>
      </c>
      <c r="B35" s="76">
        <v>61</v>
      </c>
      <c r="C35" s="76"/>
      <c r="D35" s="77" t="s">
        <v>374</v>
      </c>
      <c r="E35" s="78" t="s">
        <v>650</v>
      </c>
      <c r="F35" s="76">
        <v>395</v>
      </c>
      <c r="G35" s="76"/>
      <c r="H35" s="77" t="s">
        <v>439</v>
      </c>
      <c r="I35" s="45" t="s">
        <v>782</v>
      </c>
      <c r="J35" s="81">
        <v>720</v>
      </c>
      <c r="L35" s="80" t="s">
        <v>162</v>
      </c>
    </row>
    <row r="36" spans="1:12" s="45" customFormat="1" ht="14.25" customHeight="1">
      <c r="A36" s="75" t="s">
        <v>574</v>
      </c>
      <c r="B36" s="76">
        <v>63</v>
      </c>
      <c r="C36" s="76"/>
      <c r="D36" s="77" t="s">
        <v>375</v>
      </c>
      <c r="E36" s="78" t="s">
        <v>651</v>
      </c>
      <c r="F36" s="76">
        <v>400</v>
      </c>
      <c r="G36" s="76"/>
      <c r="H36" s="77" t="s">
        <v>440</v>
      </c>
      <c r="I36" s="78" t="s">
        <v>783</v>
      </c>
      <c r="J36" s="76">
        <v>724</v>
      </c>
      <c r="K36" s="76"/>
      <c r="L36" s="79" t="s">
        <v>907</v>
      </c>
    </row>
    <row r="37" spans="1:12" s="45" customFormat="1" ht="14.25" customHeight="1">
      <c r="A37" s="75" t="s">
        <v>575</v>
      </c>
      <c r="B37" s="76">
        <v>64</v>
      </c>
      <c r="C37" s="76"/>
      <c r="D37" s="77" t="s">
        <v>376</v>
      </c>
      <c r="E37" s="78" t="s">
        <v>652</v>
      </c>
      <c r="F37" s="76">
        <v>404</v>
      </c>
      <c r="G37" s="76"/>
      <c r="H37" s="77" t="s">
        <v>441</v>
      </c>
      <c r="L37" s="80" t="s">
        <v>871</v>
      </c>
    </row>
    <row r="38" spans="1:12" s="45" customFormat="1" ht="14.25" customHeight="1">
      <c r="A38" s="75" t="s">
        <v>576</v>
      </c>
      <c r="B38" s="76">
        <v>66</v>
      </c>
      <c r="C38" s="76"/>
      <c r="D38" s="77" t="s">
        <v>908</v>
      </c>
      <c r="E38" s="78" t="s">
        <v>653</v>
      </c>
      <c r="F38" s="76">
        <v>406</v>
      </c>
      <c r="G38" s="76"/>
      <c r="H38" s="77" t="s">
        <v>906</v>
      </c>
      <c r="I38" s="78" t="s">
        <v>784</v>
      </c>
      <c r="J38" s="76">
        <v>728</v>
      </c>
      <c r="K38" s="76"/>
      <c r="L38" s="79" t="s">
        <v>164</v>
      </c>
    </row>
    <row r="39" spans="1:12" s="45" customFormat="1" ht="14.25" customHeight="1">
      <c r="A39" s="75" t="s">
        <v>577</v>
      </c>
      <c r="B39" s="76">
        <v>68</v>
      </c>
      <c r="C39" s="76"/>
      <c r="D39" s="77" t="s">
        <v>377</v>
      </c>
      <c r="E39" s="78" t="s">
        <v>654</v>
      </c>
      <c r="F39" s="76">
        <v>408</v>
      </c>
      <c r="G39" s="76"/>
      <c r="H39" s="77" t="s">
        <v>442</v>
      </c>
      <c r="I39" s="78" t="s">
        <v>785</v>
      </c>
      <c r="J39" s="76">
        <v>732</v>
      </c>
      <c r="K39" s="76"/>
      <c r="L39" s="79" t="s">
        <v>165</v>
      </c>
    </row>
    <row r="40" spans="1:12" s="45" customFormat="1" ht="14.25" customHeight="1">
      <c r="A40" s="75" t="s">
        <v>578</v>
      </c>
      <c r="B40" s="76">
        <v>70</v>
      </c>
      <c r="C40" s="76"/>
      <c r="D40" s="77" t="s">
        <v>378</v>
      </c>
      <c r="E40" s="78" t="s">
        <v>655</v>
      </c>
      <c r="F40" s="76">
        <v>412</v>
      </c>
      <c r="G40" s="76"/>
      <c r="H40" s="77" t="s">
        <v>443</v>
      </c>
      <c r="I40" s="78" t="s">
        <v>786</v>
      </c>
      <c r="J40" s="76">
        <v>736</v>
      </c>
      <c r="K40" s="76"/>
      <c r="L40" s="79" t="s">
        <v>166</v>
      </c>
    </row>
    <row r="41" spans="1:12" s="45" customFormat="1" ht="14.25" customHeight="1">
      <c r="A41" s="75" t="s">
        <v>579</v>
      </c>
      <c r="B41" s="76">
        <v>72</v>
      </c>
      <c r="C41" s="76"/>
      <c r="D41" s="77" t="s">
        <v>379</v>
      </c>
      <c r="E41" s="75" t="s">
        <v>656</v>
      </c>
      <c r="F41" s="81">
        <v>413</v>
      </c>
      <c r="H41" s="77" t="s">
        <v>444</v>
      </c>
      <c r="I41" s="78" t="s">
        <v>787</v>
      </c>
      <c r="J41" s="76">
        <v>740</v>
      </c>
      <c r="K41" s="76"/>
      <c r="L41" s="79" t="s">
        <v>167</v>
      </c>
    </row>
    <row r="42" spans="1:12" s="45" customFormat="1" ht="14.25" customHeight="1">
      <c r="A42" s="75" t="s">
        <v>580</v>
      </c>
      <c r="B42" s="76">
        <v>73</v>
      </c>
      <c r="C42" s="76"/>
      <c r="D42" s="77" t="s">
        <v>380</v>
      </c>
      <c r="E42" s="78" t="s">
        <v>657</v>
      </c>
      <c r="F42" s="76">
        <v>416</v>
      </c>
      <c r="G42" s="76"/>
      <c r="H42" s="77" t="s">
        <v>445</v>
      </c>
      <c r="I42" s="78" t="s">
        <v>788</v>
      </c>
      <c r="J42" s="76">
        <v>743</v>
      </c>
      <c r="K42" s="76"/>
      <c r="L42" s="79" t="s">
        <v>168</v>
      </c>
    </row>
    <row r="43" spans="1:12" s="45" customFormat="1" ht="14.25" customHeight="1">
      <c r="A43" s="75" t="s">
        <v>581</v>
      </c>
      <c r="B43" s="76">
        <v>74</v>
      </c>
      <c r="C43" s="76"/>
      <c r="D43" s="77" t="s">
        <v>381</v>
      </c>
      <c r="E43" s="78" t="s">
        <v>658</v>
      </c>
      <c r="F43" s="76">
        <v>421</v>
      </c>
      <c r="G43" s="76"/>
      <c r="H43" s="77" t="s">
        <v>446</v>
      </c>
      <c r="I43" s="45" t="s">
        <v>789</v>
      </c>
      <c r="J43" s="81">
        <v>800</v>
      </c>
      <c r="L43" s="80" t="s">
        <v>169</v>
      </c>
    </row>
    <row r="44" spans="1:12" s="45" customFormat="1" ht="14.25" customHeight="1">
      <c r="A44" s="75" t="s">
        <v>582</v>
      </c>
      <c r="B44" s="76">
        <v>75</v>
      </c>
      <c r="C44" s="76"/>
      <c r="D44" s="77" t="s">
        <v>835</v>
      </c>
      <c r="E44" s="78" t="s">
        <v>659</v>
      </c>
      <c r="F44" s="76">
        <v>424</v>
      </c>
      <c r="G44" s="76"/>
      <c r="H44" s="77" t="s">
        <v>447</v>
      </c>
      <c r="I44" s="45" t="s">
        <v>790</v>
      </c>
      <c r="J44" s="81">
        <v>801</v>
      </c>
      <c r="L44" s="80" t="s">
        <v>170</v>
      </c>
    </row>
    <row r="45" spans="1:12" s="45" customFormat="1" ht="14.25" customHeight="1">
      <c r="A45" s="78" t="s">
        <v>583</v>
      </c>
      <c r="B45" s="76">
        <v>76</v>
      </c>
      <c r="C45" s="76"/>
      <c r="D45" s="77" t="s">
        <v>382</v>
      </c>
      <c r="E45" s="78" t="s">
        <v>660</v>
      </c>
      <c r="F45" s="76">
        <v>428</v>
      </c>
      <c r="G45" s="76"/>
      <c r="H45" s="77" t="s">
        <v>448</v>
      </c>
      <c r="I45" s="45" t="s">
        <v>791</v>
      </c>
      <c r="J45" s="81">
        <v>803</v>
      </c>
      <c r="L45" s="80" t="s">
        <v>171</v>
      </c>
    </row>
    <row r="46" spans="1:12" s="45" customFormat="1" ht="14.25" customHeight="1">
      <c r="A46" s="78" t="s">
        <v>584</v>
      </c>
      <c r="B46" s="76">
        <v>77</v>
      </c>
      <c r="C46" s="76"/>
      <c r="D46" s="77" t="s">
        <v>383</v>
      </c>
      <c r="E46" s="78" t="s">
        <v>661</v>
      </c>
      <c r="F46" s="76">
        <v>432</v>
      </c>
      <c r="G46" s="76"/>
      <c r="H46" s="77" t="s">
        <v>449</v>
      </c>
      <c r="I46" s="45" t="s">
        <v>792</v>
      </c>
      <c r="J46" s="81">
        <v>804</v>
      </c>
      <c r="L46" s="80" t="s">
        <v>172</v>
      </c>
    </row>
    <row r="47" spans="1:12" s="45" customFormat="1" ht="14.25" customHeight="1">
      <c r="A47" s="78" t="s">
        <v>585</v>
      </c>
      <c r="B47" s="76">
        <v>78</v>
      </c>
      <c r="C47" s="76"/>
      <c r="D47" s="77" t="s">
        <v>384</v>
      </c>
      <c r="E47" s="78" t="s">
        <v>662</v>
      </c>
      <c r="F47" s="76">
        <v>436</v>
      </c>
      <c r="G47" s="76"/>
      <c r="H47" s="77" t="s">
        <v>450</v>
      </c>
      <c r="I47" s="45" t="s">
        <v>793</v>
      </c>
      <c r="J47" s="81">
        <v>806</v>
      </c>
      <c r="L47" s="80" t="s">
        <v>173</v>
      </c>
    </row>
    <row r="48" spans="1:12" s="45" customFormat="1" ht="14.25" customHeight="1">
      <c r="A48" s="78" t="s">
        <v>586</v>
      </c>
      <c r="B48" s="76">
        <v>79</v>
      </c>
      <c r="C48" s="76"/>
      <c r="D48" s="77" t="s">
        <v>385</v>
      </c>
      <c r="E48" s="78" t="s">
        <v>663</v>
      </c>
      <c r="F48" s="76">
        <v>442</v>
      </c>
      <c r="G48" s="76"/>
      <c r="H48" s="77" t="s">
        <v>451</v>
      </c>
      <c r="I48" s="45" t="s">
        <v>794</v>
      </c>
      <c r="J48" s="81">
        <v>807</v>
      </c>
      <c r="L48" s="80" t="s">
        <v>174</v>
      </c>
    </row>
    <row r="49" spans="1:12" s="45" customFormat="1" ht="14.25" customHeight="1">
      <c r="A49" s="78" t="s">
        <v>587</v>
      </c>
      <c r="B49" s="76">
        <v>80</v>
      </c>
      <c r="C49" s="76"/>
      <c r="D49" s="77" t="s">
        <v>386</v>
      </c>
      <c r="E49" s="78" t="s">
        <v>664</v>
      </c>
      <c r="F49" s="76">
        <v>446</v>
      </c>
      <c r="G49" s="76"/>
      <c r="H49" s="77" t="s">
        <v>452</v>
      </c>
      <c r="I49" s="45" t="s">
        <v>795</v>
      </c>
      <c r="J49" s="81">
        <v>809</v>
      </c>
      <c r="L49" s="80" t="s">
        <v>175</v>
      </c>
    </row>
    <row r="50" spans="1:12" s="45" customFormat="1" ht="14.25" customHeight="1">
      <c r="A50" s="78" t="s">
        <v>588</v>
      </c>
      <c r="B50" s="76">
        <v>81</v>
      </c>
      <c r="C50" s="76"/>
      <c r="D50" s="77" t="s">
        <v>387</v>
      </c>
      <c r="E50" s="78" t="s">
        <v>665</v>
      </c>
      <c r="F50" s="76">
        <v>448</v>
      </c>
      <c r="G50" s="76"/>
      <c r="H50" s="77" t="s">
        <v>453</v>
      </c>
      <c r="I50" s="45" t="s">
        <v>796</v>
      </c>
      <c r="J50" s="81">
        <v>811</v>
      </c>
      <c r="L50" s="80" t="s">
        <v>176</v>
      </c>
    </row>
    <row r="51" spans="1:12" s="45" customFormat="1" ht="14.25" customHeight="1">
      <c r="A51" s="78" t="s">
        <v>589</v>
      </c>
      <c r="B51" s="76">
        <v>82</v>
      </c>
      <c r="C51" s="76"/>
      <c r="D51" s="77" t="s">
        <v>388</v>
      </c>
      <c r="E51" s="78" t="s">
        <v>666</v>
      </c>
      <c r="F51" s="76">
        <v>449</v>
      </c>
      <c r="G51" s="76"/>
      <c r="H51" s="77" t="s">
        <v>454</v>
      </c>
      <c r="I51" s="45" t="s">
        <v>797</v>
      </c>
      <c r="J51" s="81">
        <v>812</v>
      </c>
      <c r="L51" s="80" t="s">
        <v>177</v>
      </c>
    </row>
    <row r="52" spans="1:12" s="45" customFormat="1" ht="14.25" customHeight="1">
      <c r="A52" s="75" t="s">
        <v>590</v>
      </c>
      <c r="B52" s="76">
        <v>83</v>
      </c>
      <c r="C52" s="76"/>
      <c r="D52" s="77" t="s">
        <v>969</v>
      </c>
      <c r="E52" s="78" t="s">
        <v>667</v>
      </c>
      <c r="F52" s="76">
        <v>452</v>
      </c>
      <c r="G52" s="76"/>
      <c r="H52" s="77" t="s">
        <v>455</v>
      </c>
      <c r="I52" s="45" t="s">
        <v>798</v>
      </c>
      <c r="J52" s="81">
        <v>813</v>
      </c>
      <c r="L52" s="80" t="s">
        <v>178</v>
      </c>
    </row>
    <row r="53" spans="1:12" s="45" customFormat="1" ht="14.25" customHeight="1">
      <c r="A53" s="75" t="s">
        <v>591</v>
      </c>
      <c r="B53" s="76">
        <v>91</v>
      </c>
      <c r="C53" s="76"/>
      <c r="D53" s="77" t="s">
        <v>389</v>
      </c>
      <c r="E53" s="78" t="s">
        <v>668</v>
      </c>
      <c r="F53" s="76">
        <v>453</v>
      </c>
      <c r="G53" s="76"/>
      <c r="H53" s="77" t="s">
        <v>456</v>
      </c>
      <c r="I53" s="45" t="s">
        <v>799</v>
      </c>
      <c r="J53" s="81">
        <v>815</v>
      </c>
      <c r="L53" s="80" t="s">
        <v>179</v>
      </c>
    </row>
    <row r="54" spans="1:12" s="45" customFormat="1" ht="14.25" customHeight="1">
      <c r="A54" s="75" t="s">
        <v>592</v>
      </c>
      <c r="B54" s="76">
        <v>92</v>
      </c>
      <c r="C54" s="76"/>
      <c r="D54" s="77" t="s">
        <v>390</v>
      </c>
      <c r="E54" s="78" t="s">
        <v>669</v>
      </c>
      <c r="F54" s="76">
        <v>454</v>
      </c>
      <c r="G54" s="76"/>
      <c r="H54" s="77" t="s">
        <v>457</v>
      </c>
      <c r="I54" s="45" t="s">
        <v>800</v>
      </c>
      <c r="J54" s="81">
        <v>816</v>
      </c>
      <c r="L54" s="80" t="s">
        <v>180</v>
      </c>
    </row>
    <row r="55" spans="1:12" s="45" customFormat="1" ht="14.25" customHeight="1">
      <c r="A55" s="75" t="s">
        <v>593</v>
      </c>
      <c r="B55" s="76">
        <v>93</v>
      </c>
      <c r="C55" s="76"/>
      <c r="D55" s="77" t="s">
        <v>391</v>
      </c>
      <c r="E55" s="78" t="s">
        <v>670</v>
      </c>
      <c r="F55" s="76">
        <v>456</v>
      </c>
      <c r="G55" s="76"/>
      <c r="H55" s="77" t="s">
        <v>458</v>
      </c>
      <c r="I55" s="45" t="s">
        <v>801</v>
      </c>
      <c r="J55" s="81">
        <v>817</v>
      </c>
      <c r="L55" s="80" t="s">
        <v>181</v>
      </c>
    </row>
    <row r="56" spans="1:12" s="45" customFormat="1" ht="14.25" customHeight="1">
      <c r="A56" s="75" t="s">
        <v>943</v>
      </c>
      <c r="B56" s="76">
        <v>95</v>
      </c>
      <c r="C56" s="76"/>
      <c r="D56" s="77" t="s">
        <v>845</v>
      </c>
      <c r="E56" s="78" t="s">
        <v>671</v>
      </c>
      <c r="F56" s="76">
        <v>457</v>
      </c>
      <c r="G56" s="76"/>
      <c r="H56" s="77" t="s">
        <v>459</v>
      </c>
      <c r="I56" s="45" t="s">
        <v>802</v>
      </c>
      <c r="J56" s="81">
        <v>819</v>
      </c>
      <c r="L56" s="80" t="s">
        <v>182</v>
      </c>
    </row>
    <row r="57" spans="1:12" s="45" customFormat="1" ht="14.25" customHeight="1">
      <c r="A57" s="75" t="s">
        <v>594</v>
      </c>
      <c r="B57" s="76">
        <v>96</v>
      </c>
      <c r="C57" s="76"/>
      <c r="D57" s="77" t="s">
        <v>909</v>
      </c>
      <c r="E57" s="78" t="s">
        <v>672</v>
      </c>
      <c r="F57" s="76">
        <v>459</v>
      </c>
      <c r="G57" s="76"/>
      <c r="H57" s="77" t="s">
        <v>460</v>
      </c>
      <c r="I57" s="45" t="s">
        <v>803</v>
      </c>
      <c r="J57" s="81">
        <v>820</v>
      </c>
      <c r="L57" s="80" t="s">
        <v>910</v>
      </c>
    </row>
    <row r="58" spans="1:12" s="45" customFormat="1" ht="14.25" customHeight="1">
      <c r="A58" s="75"/>
      <c r="B58" s="76"/>
      <c r="C58" s="76"/>
      <c r="D58" s="77" t="s">
        <v>911</v>
      </c>
      <c r="E58" s="78" t="s">
        <v>673</v>
      </c>
      <c r="F58" s="76">
        <v>460</v>
      </c>
      <c r="G58" s="76"/>
      <c r="H58" s="77" t="s">
        <v>461</v>
      </c>
      <c r="I58" s="45" t="s">
        <v>804</v>
      </c>
      <c r="J58" s="81">
        <v>822</v>
      </c>
      <c r="L58" s="80" t="s">
        <v>912</v>
      </c>
    </row>
    <row r="59" spans="1:12" s="45" customFormat="1" ht="14.25" customHeight="1">
      <c r="A59" s="75" t="s">
        <v>872</v>
      </c>
      <c r="B59" s="76">
        <v>97</v>
      </c>
      <c r="C59" s="76"/>
      <c r="D59" s="77" t="s">
        <v>846</v>
      </c>
      <c r="E59" s="78" t="s">
        <v>674</v>
      </c>
      <c r="F59" s="76">
        <v>463</v>
      </c>
      <c r="G59" s="76"/>
      <c r="H59" s="77" t="s">
        <v>462</v>
      </c>
      <c r="I59" s="78" t="s">
        <v>805</v>
      </c>
      <c r="J59" s="76">
        <v>823</v>
      </c>
      <c r="K59" s="76"/>
      <c r="L59" s="80" t="s">
        <v>913</v>
      </c>
    </row>
    <row r="60" spans="1:12" s="45" customFormat="1" ht="14.25" customHeight="1">
      <c r="A60" s="75" t="s">
        <v>944</v>
      </c>
      <c r="B60" s="76">
        <v>98</v>
      </c>
      <c r="C60" s="218"/>
      <c r="D60" s="77" t="s">
        <v>847</v>
      </c>
      <c r="E60" s="78" t="s">
        <v>675</v>
      </c>
      <c r="F60" s="76">
        <v>464</v>
      </c>
      <c r="G60" s="76"/>
      <c r="H60" s="77" t="s">
        <v>463</v>
      </c>
      <c r="I60" s="78"/>
      <c r="J60" s="76"/>
      <c r="K60" s="76"/>
      <c r="L60" s="80" t="s">
        <v>873</v>
      </c>
    </row>
    <row r="61" spans="1:12" s="45" customFormat="1" ht="14.25" customHeight="1">
      <c r="A61" s="75" t="s">
        <v>595</v>
      </c>
      <c r="B61" s="76">
        <v>204</v>
      </c>
      <c r="C61" s="76"/>
      <c r="D61" s="77" t="s">
        <v>392</v>
      </c>
      <c r="E61" s="78" t="s">
        <v>727</v>
      </c>
      <c r="F61" s="76">
        <v>465</v>
      </c>
      <c r="G61" s="76"/>
      <c r="H61" s="77" t="s">
        <v>464</v>
      </c>
      <c r="I61" s="78" t="s">
        <v>806</v>
      </c>
      <c r="J61" s="76">
        <v>824</v>
      </c>
      <c r="K61" s="76"/>
      <c r="L61" s="80" t="s">
        <v>183</v>
      </c>
    </row>
    <row r="62" spans="1:12" s="45" customFormat="1" ht="14.25" customHeight="1">
      <c r="A62" s="75" t="s">
        <v>1080</v>
      </c>
      <c r="B62" s="76">
        <v>206</v>
      </c>
      <c r="C62" s="76"/>
      <c r="D62" s="77" t="s">
        <v>1110</v>
      </c>
      <c r="E62" s="78" t="s">
        <v>728</v>
      </c>
      <c r="F62" s="76">
        <v>467</v>
      </c>
      <c r="G62" s="76"/>
      <c r="H62" s="77" t="s">
        <v>914</v>
      </c>
      <c r="I62" s="78" t="s">
        <v>807</v>
      </c>
      <c r="J62" s="76">
        <v>825</v>
      </c>
      <c r="K62" s="76"/>
      <c r="L62" s="80" t="s">
        <v>184</v>
      </c>
    </row>
    <row r="63" spans="1:12" s="45" customFormat="1" ht="14.25" customHeight="1">
      <c r="A63" s="75" t="s">
        <v>596</v>
      </c>
      <c r="B63" s="76">
        <v>208</v>
      </c>
      <c r="C63" s="76"/>
      <c r="D63" s="77" t="s">
        <v>393</v>
      </c>
      <c r="E63" s="78"/>
      <c r="F63" s="76"/>
      <c r="G63" s="76"/>
      <c r="H63" s="77" t="s">
        <v>915</v>
      </c>
      <c r="I63" s="78" t="s">
        <v>808</v>
      </c>
      <c r="J63" s="76">
        <v>830</v>
      </c>
      <c r="K63" s="76"/>
      <c r="L63" s="80" t="s">
        <v>185</v>
      </c>
    </row>
    <row r="64" spans="1:12" s="45" customFormat="1" ht="14.25" customHeight="1">
      <c r="A64" s="75" t="s">
        <v>597</v>
      </c>
      <c r="B64" s="76">
        <v>212</v>
      </c>
      <c r="C64" s="76"/>
      <c r="D64" s="77" t="s">
        <v>394</v>
      </c>
      <c r="E64" s="78" t="s">
        <v>729</v>
      </c>
      <c r="F64" s="76">
        <v>468</v>
      </c>
      <c r="G64" s="76"/>
      <c r="H64" s="77" t="s">
        <v>112</v>
      </c>
      <c r="I64" s="78" t="s">
        <v>809</v>
      </c>
      <c r="J64" s="76">
        <v>831</v>
      </c>
      <c r="L64" s="80" t="s">
        <v>186</v>
      </c>
    </row>
    <row r="65" spans="1:12" s="45" customFormat="1" ht="14.25" customHeight="1">
      <c r="A65" s="75" t="s">
        <v>598</v>
      </c>
      <c r="B65" s="76">
        <v>216</v>
      </c>
      <c r="C65" s="76"/>
      <c r="D65" s="77" t="s">
        <v>1082</v>
      </c>
      <c r="E65" s="78" t="s">
        <v>730</v>
      </c>
      <c r="F65" s="76">
        <v>469</v>
      </c>
      <c r="G65" s="76"/>
      <c r="H65" s="77" t="s">
        <v>113</v>
      </c>
      <c r="I65" s="78" t="s">
        <v>810</v>
      </c>
      <c r="J65" s="76">
        <v>832</v>
      </c>
      <c r="L65" s="80" t="s">
        <v>916</v>
      </c>
    </row>
    <row r="66" spans="1:12" s="45" customFormat="1" ht="14.25" customHeight="1">
      <c r="A66" s="75" t="s">
        <v>599</v>
      </c>
      <c r="B66" s="76">
        <v>220</v>
      </c>
      <c r="D66" s="77" t="s">
        <v>491</v>
      </c>
      <c r="E66" s="82" t="s">
        <v>731</v>
      </c>
      <c r="F66" s="76">
        <v>470</v>
      </c>
      <c r="G66" s="79"/>
      <c r="H66" s="77" t="s">
        <v>114</v>
      </c>
      <c r="I66" s="78"/>
      <c r="J66" s="76"/>
      <c r="L66" s="80" t="s">
        <v>929</v>
      </c>
    </row>
    <row r="67" spans="1:12" s="45" customFormat="1" ht="14.25" customHeight="1">
      <c r="A67" s="75" t="s">
        <v>600</v>
      </c>
      <c r="B67" s="76">
        <v>224</v>
      </c>
      <c r="C67" s="76"/>
      <c r="D67" s="77" t="s">
        <v>395</v>
      </c>
      <c r="E67" s="78" t="s">
        <v>732</v>
      </c>
      <c r="F67" s="76">
        <v>472</v>
      </c>
      <c r="G67" s="76"/>
      <c r="H67" s="77" t="s">
        <v>115</v>
      </c>
      <c r="I67" s="45" t="s">
        <v>811</v>
      </c>
      <c r="J67" s="76">
        <v>833</v>
      </c>
      <c r="L67" s="80" t="s">
        <v>187</v>
      </c>
    </row>
    <row r="68" spans="1:12" s="45" customFormat="1" ht="14.25" customHeight="1">
      <c r="A68" s="45" t="s">
        <v>1083</v>
      </c>
      <c r="B68" s="76">
        <v>225</v>
      </c>
      <c r="D68" s="77" t="s">
        <v>1084</v>
      </c>
      <c r="E68" s="78" t="s">
        <v>733</v>
      </c>
      <c r="F68" s="76">
        <v>473</v>
      </c>
      <c r="G68" s="76"/>
      <c r="H68" s="77" t="s">
        <v>116</v>
      </c>
      <c r="I68" s="45" t="s">
        <v>812</v>
      </c>
      <c r="J68" s="76">
        <v>834</v>
      </c>
      <c r="L68" s="80" t="s">
        <v>188</v>
      </c>
    </row>
    <row r="69" spans="1:12" s="45" customFormat="1" ht="14.25" customHeight="1">
      <c r="A69" s="75" t="s">
        <v>601</v>
      </c>
      <c r="B69" s="76">
        <v>228</v>
      </c>
      <c r="C69" s="76"/>
      <c r="D69" s="77" t="s">
        <v>396</v>
      </c>
      <c r="E69" s="78" t="s">
        <v>734</v>
      </c>
      <c r="F69" s="76">
        <v>474</v>
      </c>
      <c r="G69" s="76"/>
      <c r="H69" s="77" t="s">
        <v>117</v>
      </c>
      <c r="I69" s="45" t="s">
        <v>813</v>
      </c>
      <c r="J69" s="76">
        <v>835</v>
      </c>
      <c r="L69" s="80" t="s">
        <v>917</v>
      </c>
    </row>
    <row r="70" spans="1:12" s="45" customFormat="1" ht="14.25" customHeight="1">
      <c r="A70" s="75" t="s">
        <v>602</v>
      </c>
      <c r="B70" s="76">
        <v>232</v>
      </c>
      <c r="C70" s="76"/>
      <c r="D70" s="77" t="s">
        <v>397</v>
      </c>
      <c r="E70" s="45" t="s">
        <v>1087</v>
      </c>
      <c r="F70" s="76">
        <v>475</v>
      </c>
      <c r="H70" s="77" t="s">
        <v>1088</v>
      </c>
      <c r="J70" s="76"/>
      <c r="L70" s="80" t="s">
        <v>930</v>
      </c>
    </row>
    <row r="71" spans="1:12" s="45" customFormat="1" ht="14.25" customHeight="1">
      <c r="A71" s="75" t="s">
        <v>603</v>
      </c>
      <c r="B71" s="76">
        <v>236</v>
      </c>
      <c r="C71" s="76"/>
      <c r="D71" s="83" t="s">
        <v>398</v>
      </c>
      <c r="E71" s="45" t="s">
        <v>1089</v>
      </c>
      <c r="F71" s="76">
        <v>477</v>
      </c>
      <c r="H71" s="77" t="s">
        <v>1090</v>
      </c>
      <c r="I71" s="45" t="s">
        <v>814</v>
      </c>
      <c r="J71" s="76">
        <v>836</v>
      </c>
      <c r="L71" s="80" t="s">
        <v>190</v>
      </c>
    </row>
    <row r="72" spans="1:12" s="45" customFormat="1" ht="14.25" customHeight="1">
      <c r="A72" s="75" t="s">
        <v>604</v>
      </c>
      <c r="B72" s="76">
        <v>240</v>
      </c>
      <c r="C72" s="76"/>
      <c r="D72" s="77" t="s">
        <v>399</v>
      </c>
      <c r="E72" s="78" t="s">
        <v>1091</v>
      </c>
      <c r="F72" s="76">
        <v>479</v>
      </c>
      <c r="G72" s="76"/>
      <c r="H72" s="77" t="s">
        <v>1092</v>
      </c>
      <c r="I72" s="45" t="s">
        <v>815</v>
      </c>
      <c r="J72" s="76">
        <v>837</v>
      </c>
      <c r="L72" s="80" t="s">
        <v>191</v>
      </c>
    </row>
    <row r="73" spans="1:12" s="45" customFormat="1" ht="14.25" customHeight="1">
      <c r="A73" s="75" t="s">
        <v>605</v>
      </c>
      <c r="B73" s="76">
        <v>244</v>
      </c>
      <c r="C73" s="76"/>
      <c r="D73" s="77" t="s">
        <v>400</v>
      </c>
      <c r="E73" s="78" t="s">
        <v>735</v>
      </c>
      <c r="F73" s="76">
        <v>480</v>
      </c>
      <c r="G73" s="76"/>
      <c r="H73" s="77" t="s">
        <v>118</v>
      </c>
      <c r="I73" s="45" t="s">
        <v>816</v>
      </c>
      <c r="J73" s="76">
        <v>838</v>
      </c>
      <c r="L73" s="80" t="s">
        <v>192</v>
      </c>
    </row>
    <row r="74" spans="1:12" s="45" customFormat="1" ht="14.25" customHeight="1">
      <c r="A74" s="75" t="s">
        <v>606</v>
      </c>
      <c r="B74" s="76">
        <v>247</v>
      </c>
      <c r="C74" s="76"/>
      <c r="D74" s="77" t="s">
        <v>401</v>
      </c>
      <c r="E74" s="45" t="s">
        <v>1093</v>
      </c>
      <c r="F74" s="76">
        <v>481</v>
      </c>
      <c r="H74" s="77" t="s">
        <v>1111</v>
      </c>
      <c r="I74" s="45" t="s">
        <v>817</v>
      </c>
      <c r="J74" s="76">
        <v>839</v>
      </c>
      <c r="L74" s="80" t="s">
        <v>918</v>
      </c>
    </row>
    <row r="75" spans="1:12" s="45" customFormat="1" ht="14.25" customHeight="1">
      <c r="A75" s="75" t="s">
        <v>607</v>
      </c>
      <c r="B75" s="76">
        <v>248</v>
      </c>
      <c r="C75" s="76"/>
      <c r="D75" s="77" t="s">
        <v>402</v>
      </c>
      <c r="E75" s="78" t="s">
        <v>736</v>
      </c>
      <c r="F75" s="76">
        <v>484</v>
      </c>
      <c r="G75" s="76"/>
      <c r="H75" s="77" t="s">
        <v>1095</v>
      </c>
      <c r="I75" s="45" t="s">
        <v>818</v>
      </c>
      <c r="J75" s="76">
        <v>891</v>
      </c>
      <c r="L75" s="80" t="s">
        <v>194</v>
      </c>
    </row>
    <row r="76" spans="1:12" s="45" customFormat="1" ht="14.25" customHeight="1">
      <c r="A76" s="75" t="s">
        <v>608</v>
      </c>
      <c r="B76" s="76">
        <v>252</v>
      </c>
      <c r="C76" s="76"/>
      <c r="D76" s="77" t="s">
        <v>403</v>
      </c>
      <c r="E76" s="78" t="s">
        <v>737</v>
      </c>
      <c r="F76" s="76">
        <v>488</v>
      </c>
      <c r="G76" s="76"/>
      <c r="H76" s="77" t="s">
        <v>119</v>
      </c>
      <c r="I76" s="45" t="s">
        <v>819</v>
      </c>
      <c r="J76" s="76">
        <v>892</v>
      </c>
      <c r="L76" s="80" t="s">
        <v>195</v>
      </c>
    </row>
    <row r="77" spans="1:12" s="45" customFormat="1" ht="14.25" customHeight="1">
      <c r="A77" s="75" t="s">
        <v>609</v>
      </c>
      <c r="B77" s="76">
        <v>257</v>
      </c>
      <c r="C77" s="76"/>
      <c r="D77" s="77" t="s">
        <v>404</v>
      </c>
      <c r="E77" s="78" t="s">
        <v>738</v>
      </c>
      <c r="F77" s="76">
        <v>492</v>
      </c>
      <c r="G77" s="76"/>
      <c r="H77" s="77" t="s">
        <v>120</v>
      </c>
      <c r="I77" s="45" t="s">
        <v>820</v>
      </c>
      <c r="J77" s="76">
        <v>893</v>
      </c>
      <c r="L77" s="80" t="s">
        <v>919</v>
      </c>
    </row>
    <row r="78" spans="1:12" s="45" customFormat="1" ht="14.25" customHeight="1">
      <c r="A78" s="75" t="s">
        <v>610</v>
      </c>
      <c r="B78" s="76">
        <v>260</v>
      </c>
      <c r="C78" s="76"/>
      <c r="D78" s="77" t="s">
        <v>405</v>
      </c>
      <c r="E78" s="78" t="s">
        <v>739</v>
      </c>
      <c r="F78" s="76">
        <v>500</v>
      </c>
      <c r="G78" s="76"/>
      <c r="H78" s="77" t="s">
        <v>121</v>
      </c>
      <c r="J78" s="76"/>
      <c r="L78" s="80" t="s">
        <v>931</v>
      </c>
    </row>
    <row r="79" spans="1:12" s="45" customFormat="1" ht="14.25" customHeight="1">
      <c r="A79" s="75" t="s">
        <v>611</v>
      </c>
      <c r="B79" s="76">
        <v>264</v>
      </c>
      <c r="C79" s="76"/>
      <c r="D79" s="77" t="s">
        <v>406</v>
      </c>
      <c r="E79" s="78" t="s">
        <v>740</v>
      </c>
      <c r="F79" s="76">
        <v>504</v>
      </c>
      <c r="G79" s="76"/>
      <c r="H79" s="77" t="s">
        <v>122</v>
      </c>
      <c r="I79" s="78" t="s">
        <v>821</v>
      </c>
      <c r="J79" s="76">
        <v>894</v>
      </c>
      <c r="L79" s="80" t="s">
        <v>1112</v>
      </c>
    </row>
    <row r="80" spans="1:12" s="45" customFormat="1" ht="14.25" customHeight="1">
      <c r="A80" s="75" t="s">
        <v>612</v>
      </c>
      <c r="B80" s="76">
        <v>268</v>
      </c>
      <c r="C80" s="76"/>
      <c r="D80" s="77" t="s">
        <v>407</v>
      </c>
      <c r="E80" s="78" t="s">
        <v>741</v>
      </c>
      <c r="F80" s="76">
        <v>508</v>
      </c>
      <c r="G80" s="76"/>
      <c r="H80" s="77" t="s">
        <v>123</v>
      </c>
      <c r="I80" s="78" t="s">
        <v>822</v>
      </c>
      <c r="J80" s="76">
        <v>950</v>
      </c>
      <c r="K80" s="76"/>
      <c r="L80" s="80" t="s">
        <v>921</v>
      </c>
    </row>
    <row r="81" spans="1:12" s="45" customFormat="1" ht="14.25" customHeight="1">
      <c r="A81" s="75" t="s">
        <v>613</v>
      </c>
      <c r="B81" s="76">
        <v>272</v>
      </c>
      <c r="C81" s="76"/>
      <c r="D81" s="77" t="s">
        <v>920</v>
      </c>
      <c r="E81" s="78" t="s">
        <v>742</v>
      </c>
      <c r="F81" s="76">
        <v>512</v>
      </c>
      <c r="G81" s="76"/>
      <c r="H81" s="77" t="s">
        <v>124</v>
      </c>
      <c r="I81" s="84"/>
      <c r="J81" s="85"/>
      <c r="K81" s="85"/>
      <c r="L81" s="80" t="s">
        <v>874</v>
      </c>
    </row>
    <row r="82" spans="1:12" s="45" customFormat="1" ht="14.25" customHeight="1">
      <c r="A82" s="75" t="s">
        <v>614</v>
      </c>
      <c r="B82" s="76">
        <v>276</v>
      </c>
      <c r="C82" s="76"/>
      <c r="D82" s="77" t="s">
        <v>408</v>
      </c>
      <c r="E82" s="78" t="s">
        <v>743</v>
      </c>
      <c r="F82" s="76">
        <v>516</v>
      </c>
      <c r="G82" s="76"/>
      <c r="H82" s="77" t="s">
        <v>1096</v>
      </c>
      <c r="I82" s="84"/>
      <c r="J82" s="85"/>
      <c r="K82" s="85"/>
      <c r="L82" s="86" t="s">
        <v>1049</v>
      </c>
    </row>
    <row r="83" spans="1:12" s="45" customFormat="1" ht="14.25" customHeight="1">
      <c r="A83" s="75" t="s">
        <v>615</v>
      </c>
      <c r="B83" s="76">
        <v>280</v>
      </c>
      <c r="C83" s="76"/>
      <c r="D83" s="77" t="s">
        <v>409</v>
      </c>
      <c r="E83" s="78" t="s">
        <v>744</v>
      </c>
      <c r="F83" s="76">
        <v>520</v>
      </c>
      <c r="G83" s="76"/>
      <c r="H83" s="77" t="s">
        <v>125</v>
      </c>
      <c r="I83" s="84"/>
      <c r="J83" s="85"/>
      <c r="K83" s="85"/>
      <c r="L83" s="86" t="s">
        <v>1050</v>
      </c>
    </row>
    <row r="84" spans="1:12" s="45" customFormat="1" ht="14.25" customHeight="1">
      <c r="A84" s="75" t="s">
        <v>616</v>
      </c>
      <c r="B84" s="76">
        <v>284</v>
      </c>
      <c r="C84" s="76"/>
      <c r="D84" s="77" t="s">
        <v>410</v>
      </c>
      <c r="E84" s="78" t="s">
        <v>745</v>
      </c>
      <c r="F84" s="76">
        <v>524</v>
      </c>
      <c r="G84" s="76"/>
      <c r="H84" s="77" t="s">
        <v>126</v>
      </c>
      <c r="I84" s="84"/>
      <c r="J84" s="85"/>
      <c r="K84" s="85"/>
      <c r="L84" s="86" t="s">
        <v>1148</v>
      </c>
    </row>
    <row r="85" spans="1:12" s="45" customFormat="1" ht="14.25" customHeight="1">
      <c r="A85" s="75" t="s">
        <v>617</v>
      </c>
      <c r="B85" s="76">
        <v>288</v>
      </c>
      <c r="C85" s="76"/>
      <c r="D85" s="77" t="s">
        <v>411</v>
      </c>
      <c r="E85" s="78" t="s">
        <v>746</v>
      </c>
      <c r="F85" s="76">
        <v>528</v>
      </c>
      <c r="G85" s="76"/>
      <c r="H85" s="77" t="s">
        <v>127</v>
      </c>
      <c r="I85" s="45" t="s">
        <v>1101</v>
      </c>
      <c r="J85" s="76">
        <v>953</v>
      </c>
      <c r="L85" s="80" t="s">
        <v>1102</v>
      </c>
    </row>
    <row r="86" spans="1:12" s="45" customFormat="1" ht="14.25" customHeight="1">
      <c r="A86" s="75" t="s">
        <v>618</v>
      </c>
      <c r="B86" s="76">
        <v>302</v>
      </c>
      <c r="C86" s="76"/>
      <c r="D86" s="77" t="s">
        <v>412</v>
      </c>
      <c r="E86" s="78" t="s">
        <v>747</v>
      </c>
      <c r="F86" s="76">
        <v>529</v>
      </c>
      <c r="G86" s="76"/>
      <c r="H86" s="77" t="s">
        <v>970</v>
      </c>
      <c r="I86" s="78" t="s">
        <v>971</v>
      </c>
      <c r="J86" s="76">
        <v>958</v>
      </c>
      <c r="K86" s="76"/>
      <c r="L86" s="80" t="s">
        <v>1051</v>
      </c>
    </row>
    <row r="87" spans="1:12" s="45" customFormat="1" ht="14.25" customHeight="1">
      <c r="A87" s="75" t="s">
        <v>619</v>
      </c>
      <c r="B87" s="76">
        <v>306</v>
      </c>
      <c r="C87" s="76"/>
      <c r="D87" s="77" t="s">
        <v>922</v>
      </c>
      <c r="E87" s="78" t="s">
        <v>748</v>
      </c>
      <c r="F87" s="76">
        <v>600</v>
      </c>
      <c r="G87" s="76"/>
      <c r="H87" s="77" t="s">
        <v>128</v>
      </c>
      <c r="I87" s="87" t="s">
        <v>1052</v>
      </c>
      <c r="J87" s="76">
        <v>959</v>
      </c>
      <c r="K87" s="76"/>
      <c r="L87" s="79" t="s">
        <v>1115</v>
      </c>
    </row>
    <row r="88" spans="4:8" s="45" customFormat="1" ht="14.25" customHeight="1">
      <c r="D88" s="77" t="s">
        <v>923</v>
      </c>
      <c r="E88" s="78" t="s">
        <v>749</v>
      </c>
      <c r="F88" s="76">
        <v>604</v>
      </c>
      <c r="G88" s="76"/>
      <c r="H88" s="77" t="s">
        <v>129</v>
      </c>
    </row>
    <row r="89" spans="1:12" s="45" customFormat="1" ht="14.25" customHeight="1">
      <c r="A89" s="75" t="s">
        <v>620</v>
      </c>
      <c r="B89" s="76">
        <v>310</v>
      </c>
      <c r="C89" s="76"/>
      <c r="D89" s="77" t="s">
        <v>490</v>
      </c>
      <c r="E89" s="78" t="s">
        <v>750</v>
      </c>
      <c r="F89" s="76">
        <v>608</v>
      </c>
      <c r="G89" s="76"/>
      <c r="H89" s="77" t="s">
        <v>130</v>
      </c>
      <c r="I89" s="269"/>
      <c r="J89" s="269"/>
      <c r="K89" s="269"/>
      <c r="L89" s="269"/>
    </row>
    <row r="90" spans="9:12" s="45" customFormat="1" ht="14.25" customHeight="1">
      <c r="I90" s="269"/>
      <c r="J90" s="269"/>
      <c r="K90" s="269"/>
      <c r="L90" s="269"/>
    </row>
    <row r="91" spans="1:12" s="45" customFormat="1" ht="39.75" customHeight="1">
      <c r="A91" s="506" t="s">
        <v>1149</v>
      </c>
      <c r="B91" s="506"/>
      <c r="C91" s="506"/>
      <c r="D91" s="506"/>
      <c r="E91" s="506"/>
      <c r="F91" s="506"/>
      <c r="G91" s="506"/>
      <c r="H91" s="506"/>
      <c r="I91" s="506"/>
      <c r="J91" s="506"/>
      <c r="K91" s="506"/>
      <c r="L91" s="506"/>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91"/>
      <c r="J109" s="85"/>
      <c r="K109" s="85"/>
      <c r="L109" s="92"/>
    </row>
    <row r="110" spans="5:12" ht="12" customHeight="1">
      <c r="E110" s="26"/>
      <c r="H110" s="29"/>
      <c r="I110" s="66"/>
      <c r="J110" s="85"/>
      <c r="K110" s="85"/>
      <c r="L110" s="27"/>
    </row>
    <row r="111" spans="6:11" ht="12" customHeight="1">
      <c r="F111" s="93"/>
      <c r="G111" s="93"/>
      <c r="J111" s="93"/>
      <c r="K111" s="93"/>
    </row>
    <row r="112" spans="1:11" ht="12" customHeight="1">
      <c r="A112" s="19"/>
      <c r="F112" s="93"/>
      <c r="G112" s="93"/>
      <c r="J112" s="93"/>
      <c r="K112" s="93"/>
    </row>
    <row r="113" spans="6:11" ht="12" customHeight="1">
      <c r="F113" s="93"/>
      <c r="G113" s="93"/>
      <c r="J113" s="93"/>
      <c r="K113" s="93"/>
    </row>
    <row r="114" spans="6:11" ht="12.75">
      <c r="F114" s="93"/>
      <c r="G114" s="93"/>
      <c r="J114" s="93"/>
      <c r="K114" s="93"/>
    </row>
    <row r="115" spans="2:11" ht="12.75">
      <c r="B115" s="93"/>
      <c r="C115" s="93"/>
      <c r="F115" s="93"/>
      <c r="G115" s="93"/>
      <c r="J115" s="93"/>
      <c r="K115" s="93"/>
    </row>
    <row r="116" spans="2:11" ht="12.75">
      <c r="B116" s="93"/>
      <c r="C116" s="93"/>
      <c r="F116" s="93"/>
      <c r="G116" s="93"/>
      <c r="J116" s="93"/>
      <c r="K116" s="93"/>
    </row>
    <row r="117" spans="2:11" ht="12.75">
      <c r="B117" s="93"/>
      <c r="C117" s="93"/>
      <c r="F117" s="93"/>
      <c r="G117" s="93"/>
      <c r="J117" s="93"/>
      <c r="K117" s="93"/>
    </row>
    <row r="118" spans="2:11" ht="12.75">
      <c r="B118" s="93"/>
      <c r="C118" s="93"/>
      <c r="F118" s="93"/>
      <c r="G118" s="93"/>
      <c r="J118" s="93"/>
      <c r="K118" s="93"/>
    </row>
    <row r="119" spans="2:11" ht="12.75">
      <c r="B119" s="93"/>
      <c r="C119" s="93"/>
      <c r="F119" s="93"/>
      <c r="G119" s="93"/>
      <c r="J119" s="93"/>
      <c r="K119" s="93"/>
    </row>
    <row r="120" spans="2:11" ht="12.75">
      <c r="B120" s="93"/>
      <c r="C120" s="93"/>
      <c r="F120" s="93"/>
      <c r="G120" s="93"/>
      <c r="J120" s="93"/>
      <c r="K120" s="93"/>
    </row>
    <row r="121" spans="2:11" ht="12.75">
      <c r="B121" s="93"/>
      <c r="C121" s="93"/>
      <c r="F121" s="93"/>
      <c r="G121" s="93"/>
      <c r="J121" s="93"/>
      <c r="K121" s="93"/>
    </row>
    <row r="122" spans="6:11" ht="12.75">
      <c r="F122" s="93"/>
      <c r="G122" s="93"/>
      <c r="J122" s="93"/>
      <c r="K122" s="93"/>
    </row>
    <row r="123" spans="6:11" ht="12.75">
      <c r="F123" s="93"/>
      <c r="G123" s="93"/>
      <c r="J123" s="93"/>
      <c r="K123" s="93"/>
    </row>
    <row r="124" spans="6:11" ht="12.75">
      <c r="F124" s="93"/>
      <c r="G124" s="93"/>
      <c r="J124" s="93"/>
      <c r="K124" s="93"/>
    </row>
    <row r="125" spans="6:11" ht="12.75">
      <c r="F125" s="93"/>
      <c r="G125" s="93"/>
      <c r="J125" s="93"/>
      <c r="K125" s="93"/>
    </row>
    <row r="126" spans="6:11" ht="12.75">
      <c r="F126" s="93"/>
      <c r="G126" s="93"/>
      <c r="J126" s="93"/>
      <c r="K126" s="93"/>
    </row>
    <row r="127" spans="6:11" ht="12.75">
      <c r="F127" s="93"/>
      <c r="G127" s="93"/>
      <c r="J127" s="93"/>
      <c r="K127" s="93"/>
    </row>
    <row r="128" spans="6:11" ht="12.75">
      <c r="F128" s="93"/>
      <c r="G128" s="93"/>
      <c r="J128" s="93"/>
      <c r="K128" s="93"/>
    </row>
    <row r="129" spans="6:11" ht="12.75">
      <c r="F129" s="93"/>
      <c r="G129" s="93"/>
      <c r="J129" s="93"/>
      <c r="K129" s="93"/>
    </row>
    <row r="130" spans="6:11" ht="12.75">
      <c r="F130" s="93"/>
      <c r="G130" s="93"/>
      <c r="J130" s="93"/>
      <c r="K130" s="93"/>
    </row>
    <row r="131" spans="6:11" ht="12.75">
      <c r="F131" s="93"/>
      <c r="G131" s="93"/>
      <c r="J131" s="93"/>
      <c r="K131" s="93"/>
    </row>
    <row r="132" spans="6:11" ht="12.75">
      <c r="F132" s="93"/>
      <c r="G132" s="93"/>
      <c r="J132" s="93"/>
      <c r="K132" s="93"/>
    </row>
    <row r="133" spans="6:11" ht="12.75">
      <c r="F133" s="93"/>
      <c r="G133" s="93"/>
      <c r="J133" s="93"/>
      <c r="K133" s="93"/>
    </row>
    <row r="134" spans="6:11" ht="12.75">
      <c r="F134" s="93"/>
      <c r="G134" s="93"/>
      <c r="J134" s="93"/>
      <c r="K134" s="93"/>
    </row>
    <row r="135" spans="6:11" ht="12.75">
      <c r="F135" s="93"/>
      <c r="G135" s="93"/>
      <c r="J135" s="93"/>
      <c r="K135" s="93"/>
    </row>
    <row r="136" spans="6:11" ht="12.75">
      <c r="F136" s="93"/>
      <c r="G136" s="93"/>
      <c r="J136" s="93"/>
      <c r="K136" s="93"/>
    </row>
    <row r="137" spans="6:11" ht="12.75">
      <c r="F137" s="93"/>
      <c r="G137" s="93"/>
      <c r="J137" s="93"/>
      <c r="K137" s="93"/>
    </row>
    <row r="138" spans="6:11" ht="12.75">
      <c r="F138" s="93"/>
      <c r="G138" s="93"/>
      <c r="J138" s="93"/>
      <c r="K138" s="93"/>
    </row>
    <row r="139" spans="6:11" ht="12.75">
      <c r="F139" s="93"/>
      <c r="G139" s="93"/>
      <c r="J139" s="93"/>
      <c r="K139" s="93"/>
    </row>
    <row r="140" spans="6:11" ht="12.75">
      <c r="F140" s="93"/>
      <c r="G140" s="93"/>
      <c r="J140" s="93"/>
      <c r="K140" s="93"/>
    </row>
    <row r="141" spans="6:11" ht="12.75">
      <c r="F141" s="93"/>
      <c r="G141" s="93"/>
      <c r="J141" s="93"/>
      <c r="K141" s="93"/>
    </row>
    <row r="142" spans="6:11" ht="12.75">
      <c r="F142" s="93"/>
      <c r="G142" s="93"/>
      <c r="J142" s="93"/>
      <c r="K142" s="93"/>
    </row>
    <row r="143" spans="6:11" ht="12.75">
      <c r="F143" s="93"/>
      <c r="G143" s="93"/>
      <c r="J143" s="93"/>
      <c r="K143" s="93"/>
    </row>
    <row r="144" spans="6:11" ht="12.75">
      <c r="F144" s="93"/>
      <c r="G144" s="93"/>
      <c r="J144" s="93"/>
      <c r="K144" s="93"/>
    </row>
    <row r="145" spans="6:11" ht="12.75">
      <c r="F145" s="93"/>
      <c r="G145" s="93"/>
      <c r="J145" s="93"/>
      <c r="K145" s="93"/>
    </row>
    <row r="146" spans="6:11" ht="12.75">
      <c r="F146" s="93"/>
      <c r="G146" s="93"/>
      <c r="J146" s="93"/>
      <c r="K146" s="93"/>
    </row>
    <row r="147" spans="6:11" ht="12.75">
      <c r="F147" s="93"/>
      <c r="G147" s="93"/>
      <c r="J147" s="93"/>
      <c r="K147" s="93"/>
    </row>
    <row r="148" spans="6:11" ht="12.75">
      <c r="F148" s="93"/>
      <c r="G148" s="93"/>
      <c r="J148" s="93"/>
      <c r="K148" s="93"/>
    </row>
    <row r="149" spans="6:11" ht="12.75">
      <c r="F149" s="93"/>
      <c r="G149" s="93"/>
      <c r="J149" s="93"/>
      <c r="K149" s="93"/>
    </row>
    <row r="150" spans="6:11" ht="12.75">
      <c r="F150" s="93"/>
      <c r="G150" s="93"/>
      <c r="J150" s="93"/>
      <c r="K150" s="93"/>
    </row>
    <row r="151" spans="6:11" ht="12.75">
      <c r="F151" s="93"/>
      <c r="G151" s="93"/>
      <c r="J151" s="93"/>
      <c r="K151" s="93"/>
    </row>
    <row r="152" spans="6:11" ht="12.75">
      <c r="F152" s="93"/>
      <c r="G152" s="93"/>
      <c r="J152" s="93"/>
      <c r="K152" s="93"/>
    </row>
    <row r="153" spans="6:11" ht="12.75">
      <c r="F153" s="93"/>
      <c r="G153" s="93"/>
      <c r="J153" s="93"/>
      <c r="K153" s="93"/>
    </row>
    <row r="154" spans="6:11" ht="12.75">
      <c r="F154" s="93"/>
      <c r="G154" s="93"/>
      <c r="J154" s="93"/>
      <c r="K154" s="93"/>
    </row>
    <row r="155" spans="6:11" ht="12.75">
      <c r="F155" s="93"/>
      <c r="G155" s="93"/>
      <c r="J155" s="93"/>
      <c r="K155" s="93"/>
    </row>
    <row r="156" spans="6:11" ht="12.75">
      <c r="F156" s="93"/>
      <c r="G156" s="93"/>
      <c r="J156" s="93"/>
      <c r="K156" s="93"/>
    </row>
    <row r="157" spans="6:11" ht="12.75">
      <c r="F157" s="93"/>
      <c r="G157" s="93"/>
      <c r="J157" s="93"/>
      <c r="K157" s="93"/>
    </row>
    <row r="158" spans="6:11" ht="12.75">
      <c r="F158" s="93"/>
      <c r="G158" s="93"/>
      <c r="J158" s="93"/>
      <c r="K158" s="93"/>
    </row>
    <row r="159" spans="6:11" ht="12.75">
      <c r="F159" s="93"/>
      <c r="G159" s="93"/>
      <c r="J159" s="93"/>
      <c r="K159" s="93"/>
    </row>
    <row r="160" spans="6:11" ht="12.75">
      <c r="F160" s="93"/>
      <c r="G160" s="93"/>
      <c r="J160" s="93"/>
      <c r="K160" s="93"/>
    </row>
    <row r="161" spans="6:11" ht="12.75">
      <c r="F161" s="93"/>
      <c r="G161" s="93"/>
      <c r="J161" s="93"/>
      <c r="K161" s="93"/>
    </row>
    <row r="162" spans="6:11" ht="12.75">
      <c r="F162" s="93"/>
      <c r="G162" s="93"/>
      <c r="J162" s="93"/>
      <c r="K162" s="93"/>
    </row>
    <row r="163" spans="6:11" ht="12.75">
      <c r="F163" s="93"/>
      <c r="G163" s="93"/>
      <c r="J163" s="93"/>
      <c r="K163" s="93"/>
    </row>
    <row r="164" spans="6:11" ht="12.75">
      <c r="F164" s="93"/>
      <c r="G164" s="93"/>
      <c r="J164" s="93"/>
      <c r="K164" s="93"/>
    </row>
    <row r="165" spans="6:11" ht="12.75">
      <c r="F165" s="93"/>
      <c r="G165" s="93"/>
      <c r="J165" s="93"/>
      <c r="K165" s="93"/>
    </row>
    <row r="166" spans="6:11" ht="12.75">
      <c r="F166" s="93"/>
      <c r="G166" s="93"/>
      <c r="J166" s="93"/>
      <c r="K166" s="93"/>
    </row>
    <row r="167" spans="6:11" ht="12.75">
      <c r="F167" s="93"/>
      <c r="G167" s="93"/>
      <c r="J167" s="93"/>
      <c r="K167" s="93"/>
    </row>
    <row r="168" spans="6:11" ht="12.75">
      <c r="F168" s="93"/>
      <c r="G168" s="93"/>
      <c r="J168" s="93"/>
      <c r="K168" s="93"/>
    </row>
    <row r="169" spans="6:11" ht="12.75">
      <c r="F169" s="93"/>
      <c r="G169" s="93"/>
      <c r="J169" s="93"/>
      <c r="K169" s="93"/>
    </row>
    <row r="170" spans="6:11" ht="12.75">
      <c r="F170" s="93"/>
      <c r="G170" s="93"/>
      <c r="J170" s="93"/>
      <c r="K170" s="93"/>
    </row>
    <row r="171" spans="6:11" ht="12.75">
      <c r="F171" s="93"/>
      <c r="G171" s="93"/>
      <c r="J171" s="93"/>
      <c r="K171" s="93"/>
    </row>
    <row r="172" spans="6:11" ht="12.75">
      <c r="F172" s="93"/>
      <c r="G172" s="93"/>
      <c r="J172" s="93"/>
      <c r="K172" s="93"/>
    </row>
    <row r="173" spans="6:11" ht="12.75">
      <c r="F173" s="93"/>
      <c r="G173" s="93"/>
      <c r="J173" s="93"/>
      <c r="K173" s="93"/>
    </row>
    <row r="174" spans="6:11" ht="12.75">
      <c r="F174" s="93"/>
      <c r="G174" s="93"/>
      <c r="J174" s="93"/>
      <c r="K174" s="93"/>
    </row>
    <row r="175" spans="6:11" ht="12.75">
      <c r="F175" s="93"/>
      <c r="G175" s="93"/>
      <c r="J175" s="93"/>
      <c r="K175" s="93"/>
    </row>
    <row r="176" spans="6:11" ht="12.75">
      <c r="F176" s="93"/>
      <c r="G176" s="93"/>
      <c r="J176" s="93"/>
      <c r="K176" s="93"/>
    </row>
    <row r="177" spans="6:11" ht="12.75">
      <c r="F177" s="93"/>
      <c r="G177" s="93"/>
      <c r="J177" s="93"/>
      <c r="K177" s="93"/>
    </row>
    <row r="178" spans="6:11" ht="12.75">
      <c r="F178" s="93"/>
      <c r="G178" s="93"/>
      <c r="J178" s="93"/>
      <c r="K178" s="93"/>
    </row>
    <row r="179" spans="6:11" ht="12.75">
      <c r="F179" s="93"/>
      <c r="G179" s="93"/>
      <c r="J179" s="93"/>
      <c r="K179" s="93"/>
    </row>
    <row r="180" spans="6:11" ht="12.75">
      <c r="F180" s="93"/>
      <c r="G180" s="93"/>
      <c r="J180" s="93"/>
      <c r="K180" s="93"/>
    </row>
    <row r="181" spans="6:11" ht="12.75">
      <c r="F181" s="93"/>
      <c r="G181" s="93"/>
      <c r="J181" s="93"/>
      <c r="K181" s="93"/>
    </row>
    <row r="182" spans="6:7" ht="12.75">
      <c r="F182" s="93"/>
      <c r="G182" s="93"/>
    </row>
    <row r="183" spans="6:7" ht="12.75">
      <c r="F183" s="93"/>
      <c r="G183" s="93"/>
    </row>
    <row r="184" spans="6:7" ht="12.75">
      <c r="F184" s="93"/>
      <c r="G184" s="93"/>
    </row>
    <row r="185" spans="6:7" ht="12.75">
      <c r="F185" s="93"/>
      <c r="G185" s="93"/>
    </row>
    <row r="186" spans="6:7" ht="12.75">
      <c r="F186" s="93"/>
      <c r="G186" s="93"/>
    </row>
    <row r="187" spans="6:7" ht="12.75">
      <c r="F187" s="93"/>
      <c r="G187" s="93"/>
    </row>
    <row r="188" spans="6:7" ht="12.75">
      <c r="F188" s="93"/>
      <c r="G188" s="93"/>
    </row>
    <row r="189" spans="6:7" ht="12.75">
      <c r="F189" s="93"/>
      <c r="G189" s="93"/>
    </row>
    <row r="190" spans="6:7" ht="12.75">
      <c r="F190" s="93"/>
      <c r="G190" s="93"/>
    </row>
    <row r="191" spans="6:7" ht="12.75">
      <c r="F191" s="93"/>
      <c r="G191" s="93"/>
    </row>
    <row r="192" spans="6:7" ht="12.75">
      <c r="F192" s="93"/>
      <c r="G192" s="93"/>
    </row>
    <row r="193" spans="6:7" ht="12.75">
      <c r="F193" s="93"/>
      <c r="G193" s="93"/>
    </row>
    <row r="194" spans="6:7" ht="12.75">
      <c r="F194" s="93"/>
      <c r="G194" s="93"/>
    </row>
    <row r="195" spans="6:7" ht="12.75">
      <c r="F195" s="93"/>
      <c r="G195" s="93"/>
    </row>
    <row r="196" spans="6:7" ht="12.75">
      <c r="F196" s="93"/>
      <c r="G196" s="93"/>
    </row>
    <row r="197" spans="6:7" ht="12.75">
      <c r="F197" s="93"/>
      <c r="G197" s="93"/>
    </row>
    <row r="198" spans="6:7" ht="12.75">
      <c r="F198" s="93"/>
      <c r="G198" s="93"/>
    </row>
    <row r="199" spans="6:7" ht="12.75">
      <c r="F199" s="93"/>
      <c r="G199" s="93"/>
    </row>
    <row r="200" spans="6:7" ht="12.75">
      <c r="F200" s="93"/>
      <c r="G200" s="93"/>
    </row>
    <row r="201" spans="6:7" ht="12.75">
      <c r="F201" s="93"/>
      <c r="G201" s="93"/>
    </row>
    <row r="202" spans="6:7" ht="12.75">
      <c r="F202" s="93"/>
      <c r="G202" s="93"/>
    </row>
    <row r="203" spans="6:7" ht="12.75">
      <c r="F203" s="93"/>
      <c r="G203" s="93"/>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90" zoomScaleNormal="90" zoomScalePageLayoutView="0" workbookViewId="0" topLeftCell="A1">
      <selection activeCell="A1" sqref="A1"/>
    </sheetView>
  </sheetViews>
  <sheetFormatPr defaultColWidth="11.421875" defaultRowHeight="12.75"/>
  <cols>
    <col min="1" max="1" width="38.8515625" style="59" customWidth="1"/>
    <col min="2" max="2" width="40.00390625" style="12" customWidth="1"/>
    <col min="3" max="3" width="39.8515625" style="12" customWidth="1"/>
    <col min="4" max="4" width="44.57421875" style="12" customWidth="1"/>
    <col min="5" max="5" width="26.7109375" style="12" hidden="1" customWidth="1"/>
    <col min="6" max="6" width="26.7109375" style="12" customWidth="1"/>
    <col min="7" max="7" width="35.57421875" style="12" customWidth="1"/>
    <col min="8" max="8" width="0.13671875" style="12" hidden="1" customWidth="1"/>
    <col min="9" max="9" width="19.57421875" style="12" hidden="1" customWidth="1"/>
    <col min="10" max="10" width="35.421875" style="12" customWidth="1"/>
    <col min="11" max="11" width="49.28125" style="12" bestFit="1" customWidth="1"/>
    <col min="12" max="16384" width="11.421875" style="12" customWidth="1"/>
  </cols>
  <sheetData>
    <row r="1" spans="1:11" s="127" customFormat="1" ht="23.25" customHeight="1">
      <c r="A1" s="126"/>
      <c r="D1" s="115" t="s">
        <v>1150</v>
      </c>
      <c r="E1" s="48"/>
      <c r="F1" s="48"/>
      <c r="G1" s="48"/>
      <c r="H1" s="48"/>
      <c r="I1" s="48"/>
      <c r="K1" s="113"/>
    </row>
    <row r="2" spans="1:10" s="131" customFormat="1" ht="29.25" customHeight="1">
      <c r="A2" s="505" t="s">
        <v>303</v>
      </c>
      <c r="B2" s="505"/>
      <c r="C2" s="505"/>
      <c r="D2" s="505"/>
      <c r="E2" s="128"/>
      <c r="F2" s="128"/>
      <c r="G2" s="129"/>
      <c r="H2" s="128"/>
      <c r="I2" s="130"/>
      <c r="J2" s="130"/>
    </row>
    <row r="3" spans="1:9" ht="17.25" customHeight="1">
      <c r="A3" s="135"/>
      <c r="B3" s="135"/>
      <c r="C3" s="135"/>
      <c r="D3" s="135"/>
      <c r="E3" s="89"/>
      <c r="F3" s="89"/>
      <c r="H3" s="89"/>
      <c r="I3" s="89"/>
    </row>
    <row r="4" spans="1:9" ht="17.25" customHeight="1">
      <c r="A4" s="132" t="s">
        <v>471</v>
      </c>
      <c r="B4" s="133" t="s">
        <v>939</v>
      </c>
      <c r="C4" s="59"/>
      <c r="E4" s="89"/>
      <c r="F4" s="89"/>
      <c r="H4" s="114"/>
      <c r="I4" s="89"/>
    </row>
    <row r="5" spans="1:9" ht="17.25" customHeight="1">
      <c r="A5" s="134" t="s">
        <v>349</v>
      </c>
      <c r="B5" s="134" t="s">
        <v>940</v>
      </c>
      <c r="C5" s="134" t="s">
        <v>434</v>
      </c>
      <c r="D5" s="135" t="s">
        <v>138</v>
      </c>
      <c r="E5" s="89"/>
      <c r="F5" s="89"/>
      <c r="H5" s="89"/>
      <c r="I5" s="89"/>
    </row>
    <row r="6" spans="1:9" ht="17.25" customHeight="1">
      <c r="A6" s="134" t="s">
        <v>350</v>
      </c>
      <c r="B6" s="134" t="s">
        <v>152</v>
      </c>
      <c r="C6" s="134" t="s">
        <v>435</v>
      </c>
      <c r="D6" s="135" t="s">
        <v>139</v>
      </c>
      <c r="E6" s="89"/>
      <c r="F6" s="89"/>
      <c r="H6" s="89"/>
      <c r="I6" s="89"/>
    </row>
    <row r="7" spans="1:9" ht="17.25" customHeight="1">
      <c r="A7" s="134" t="s">
        <v>351</v>
      </c>
      <c r="B7" s="134" t="s">
        <v>153</v>
      </c>
      <c r="C7" s="134" t="s">
        <v>904</v>
      </c>
      <c r="D7" s="135" t="s">
        <v>140</v>
      </c>
      <c r="E7" s="89"/>
      <c r="F7" s="89"/>
      <c r="H7" s="89"/>
      <c r="I7" s="89"/>
    </row>
    <row r="8" spans="1:9" ht="17.25" customHeight="1">
      <c r="A8" s="134" t="s">
        <v>836</v>
      </c>
      <c r="B8" s="134" t="s">
        <v>154</v>
      </c>
      <c r="C8" s="134" t="s">
        <v>436</v>
      </c>
      <c r="D8" s="135" t="s">
        <v>141</v>
      </c>
      <c r="E8" s="89"/>
      <c r="F8" s="89"/>
      <c r="H8" s="89"/>
      <c r="I8" s="89"/>
    </row>
    <row r="9" spans="1:9" ht="17.25" customHeight="1">
      <c r="A9" s="134" t="s">
        <v>352</v>
      </c>
      <c r="B9" s="134" t="s">
        <v>155</v>
      </c>
      <c r="C9" s="134" t="s">
        <v>437</v>
      </c>
      <c r="D9" s="135" t="s">
        <v>142</v>
      </c>
      <c r="E9" s="89"/>
      <c r="F9" s="89"/>
      <c r="H9" s="89"/>
      <c r="I9" s="89"/>
    </row>
    <row r="10" spans="1:9" ht="17.25" customHeight="1">
      <c r="A10" s="134" t="s">
        <v>900</v>
      </c>
      <c r="B10" s="134" t="s">
        <v>156</v>
      </c>
      <c r="C10" s="134" t="s">
        <v>438</v>
      </c>
      <c r="D10" s="135" t="s">
        <v>143</v>
      </c>
      <c r="E10" s="89"/>
      <c r="F10" s="89"/>
      <c r="H10" s="89"/>
      <c r="I10" s="89"/>
    </row>
    <row r="11" spans="1:9" ht="17.25" customHeight="1">
      <c r="A11" s="134" t="s">
        <v>353</v>
      </c>
      <c r="B11" s="134" t="s">
        <v>157</v>
      </c>
      <c r="C11" s="134" t="s">
        <v>439</v>
      </c>
      <c r="D11" s="135" t="s">
        <v>144</v>
      </c>
      <c r="E11" s="89"/>
      <c r="F11" s="89"/>
      <c r="H11" s="89"/>
      <c r="I11" s="89"/>
    </row>
    <row r="12" spans="1:9" ht="17.25" customHeight="1">
      <c r="A12" s="134" t="s">
        <v>354</v>
      </c>
      <c r="B12" s="134" t="s">
        <v>158</v>
      </c>
      <c r="C12" s="134" t="s">
        <v>906</v>
      </c>
      <c r="D12" s="135" t="s">
        <v>145</v>
      </c>
      <c r="E12" s="89"/>
      <c r="F12" s="89"/>
      <c r="H12" s="89"/>
      <c r="I12" s="89"/>
    </row>
    <row r="13" spans="1:9" ht="17.25" customHeight="1">
      <c r="A13" s="134" t="s">
        <v>355</v>
      </c>
      <c r="B13" s="134" t="s">
        <v>159</v>
      </c>
      <c r="C13" s="134" t="s">
        <v>442</v>
      </c>
      <c r="D13" s="135" t="s">
        <v>146</v>
      </c>
      <c r="E13" s="89"/>
      <c r="F13" s="89"/>
      <c r="H13" s="89"/>
      <c r="I13" s="89"/>
    </row>
    <row r="14" spans="1:9" ht="17.25" customHeight="1">
      <c r="A14" s="134" t="s">
        <v>356</v>
      </c>
      <c r="B14" s="134" t="s">
        <v>160</v>
      </c>
      <c r="C14" s="134" t="s">
        <v>444</v>
      </c>
      <c r="D14" s="135" t="s">
        <v>147</v>
      </c>
      <c r="E14" s="89"/>
      <c r="F14" s="89"/>
      <c r="H14" s="89"/>
      <c r="I14" s="89"/>
    </row>
    <row r="15" spans="1:9" ht="17.25" customHeight="1">
      <c r="A15" s="134" t="s">
        <v>357</v>
      </c>
      <c r="B15" s="134"/>
      <c r="C15" s="134" t="s">
        <v>445</v>
      </c>
      <c r="D15" s="135" t="s">
        <v>148</v>
      </c>
      <c r="E15" s="89"/>
      <c r="F15" s="89"/>
      <c r="H15" s="89"/>
      <c r="I15" s="89"/>
    </row>
    <row r="16" spans="1:9" ht="17.25" customHeight="1">
      <c r="A16" s="134" t="s">
        <v>479</v>
      </c>
      <c r="B16" s="132" t="s">
        <v>924</v>
      </c>
      <c r="C16" s="134" t="s">
        <v>446</v>
      </c>
      <c r="D16" s="135" t="s">
        <v>149</v>
      </c>
      <c r="E16" s="89"/>
      <c r="F16" s="89"/>
      <c r="H16" s="89"/>
      <c r="I16" s="89"/>
    </row>
    <row r="17" spans="1:9" ht="17.25" customHeight="1">
      <c r="A17" s="134" t="s">
        <v>358</v>
      </c>
      <c r="B17" s="134" t="s">
        <v>925</v>
      </c>
      <c r="C17" s="134" t="s">
        <v>447</v>
      </c>
      <c r="D17" s="135" t="s">
        <v>150</v>
      </c>
      <c r="E17" s="89"/>
      <c r="F17" s="89"/>
      <c r="H17" s="89"/>
      <c r="I17" s="89"/>
    </row>
    <row r="18" spans="1:9" ht="17.25" customHeight="1">
      <c r="A18" s="134" t="s">
        <v>359</v>
      </c>
      <c r="B18" s="134" t="s">
        <v>441</v>
      </c>
      <c r="C18" s="134" t="s">
        <v>448</v>
      </c>
      <c r="D18" s="135" t="s">
        <v>161</v>
      </c>
      <c r="E18" s="89"/>
      <c r="F18" s="89"/>
      <c r="H18" s="89"/>
      <c r="I18" s="89"/>
    </row>
    <row r="19" spans="1:9" ht="17.25" customHeight="1">
      <c r="A19" s="134" t="s">
        <v>368</v>
      </c>
      <c r="B19" s="134" t="s">
        <v>443</v>
      </c>
      <c r="C19" s="134" t="s">
        <v>449</v>
      </c>
      <c r="D19" s="135" t="s">
        <v>162</v>
      </c>
      <c r="E19" s="89"/>
      <c r="F19" s="89"/>
      <c r="H19" s="89"/>
      <c r="I19" s="89"/>
    </row>
    <row r="20" spans="1:9" ht="17.25" customHeight="1">
      <c r="A20" s="134" t="s">
        <v>370</v>
      </c>
      <c r="B20" s="134"/>
      <c r="C20" s="134" t="s">
        <v>450</v>
      </c>
      <c r="D20" s="135" t="s">
        <v>163</v>
      </c>
      <c r="E20" s="89"/>
      <c r="F20" s="89"/>
      <c r="H20" s="89"/>
      <c r="I20" s="89"/>
    </row>
    <row r="21" spans="1:9" ht="17.25" customHeight="1">
      <c r="A21" s="134" t="s">
        <v>371</v>
      </c>
      <c r="B21" s="132" t="s">
        <v>926</v>
      </c>
      <c r="C21" s="134" t="s">
        <v>451</v>
      </c>
      <c r="D21" s="135" t="s">
        <v>164</v>
      </c>
      <c r="E21" s="89"/>
      <c r="F21" s="89"/>
      <c r="H21" s="89"/>
      <c r="I21" s="89"/>
    </row>
    <row r="22" spans="1:9" ht="17.25" customHeight="1">
      <c r="A22" s="134" t="s">
        <v>372</v>
      </c>
      <c r="B22" s="134" t="s">
        <v>927</v>
      </c>
      <c r="C22" s="134" t="s">
        <v>452</v>
      </c>
      <c r="D22" s="135" t="s">
        <v>165</v>
      </c>
      <c r="E22" s="89"/>
      <c r="F22" s="89"/>
      <c r="H22" s="89"/>
      <c r="I22" s="25"/>
    </row>
    <row r="23" spans="1:9" ht="17.25" customHeight="1">
      <c r="A23" s="134" t="s">
        <v>373</v>
      </c>
      <c r="B23" s="134" t="s">
        <v>361</v>
      </c>
      <c r="C23" s="134" t="s">
        <v>453</v>
      </c>
      <c r="D23" s="135" t="s">
        <v>166</v>
      </c>
      <c r="E23" s="89"/>
      <c r="F23" s="89"/>
      <c r="H23" s="114"/>
      <c r="I23" s="114"/>
    </row>
    <row r="24" spans="1:9" ht="17.25" customHeight="1">
      <c r="A24" s="134" t="s">
        <v>374</v>
      </c>
      <c r="B24" s="134" t="s">
        <v>392</v>
      </c>
      <c r="C24" s="134" t="s">
        <v>454</v>
      </c>
      <c r="D24" s="135" t="s">
        <v>167</v>
      </c>
      <c r="E24" s="89"/>
      <c r="F24" s="89"/>
      <c r="H24" s="89"/>
      <c r="I24" s="89"/>
    </row>
    <row r="25" spans="1:9" ht="17.25" customHeight="1">
      <c r="A25" s="134" t="s">
        <v>375</v>
      </c>
      <c r="B25" s="134" t="s">
        <v>1110</v>
      </c>
      <c r="C25" s="134" t="s">
        <v>455</v>
      </c>
      <c r="D25" s="135" t="s">
        <v>168</v>
      </c>
      <c r="E25" s="89"/>
      <c r="F25" s="89"/>
      <c r="H25" s="89"/>
      <c r="I25" s="89"/>
    </row>
    <row r="26" spans="1:9" ht="17.25" customHeight="1">
      <c r="A26" s="134" t="s">
        <v>376</v>
      </c>
      <c r="B26" s="134" t="s">
        <v>393</v>
      </c>
      <c r="C26" s="134" t="s">
        <v>456</v>
      </c>
      <c r="D26" s="135" t="s">
        <v>169</v>
      </c>
      <c r="E26" s="89"/>
      <c r="F26" s="89"/>
      <c r="H26" s="89"/>
      <c r="I26" s="89"/>
    </row>
    <row r="27" spans="1:9" ht="17.25" customHeight="1">
      <c r="A27" s="134" t="s">
        <v>908</v>
      </c>
      <c r="B27" s="134" t="s">
        <v>394</v>
      </c>
      <c r="C27" s="134" t="s">
        <v>457</v>
      </c>
      <c r="D27" s="135" t="s">
        <v>170</v>
      </c>
      <c r="E27" s="89"/>
      <c r="F27" s="89"/>
      <c r="H27" s="89"/>
      <c r="I27" s="89"/>
    </row>
    <row r="28" spans="1:9" ht="17.25" customHeight="1">
      <c r="A28" s="134" t="s">
        <v>377</v>
      </c>
      <c r="B28" s="134" t="s">
        <v>1082</v>
      </c>
      <c r="C28" s="134" t="s">
        <v>458</v>
      </c>
      <c r="D28" s="135" t="s">
        <v>171</v>
      </c>
      <c r="E28" s="89"/>
      <c r="F28" s="89"/>
      <c r="H28" s="89"/>
      <c r="I28" s="89"/>
    </row>
    <row r="29" spans="1:9" ht="17.25" customHeight="1">
      <c r="A29" s="134" t="s">
        <v>389</v>
      </c>
      <c r="B29" s="134" t="s">
        <v>491</v>
      </c>
      <c r="C29" s="134" t="s">
        <v>459</v>
      </c>
      <c r="D29" s="135" t="s">
        <v>172</v>
      </c>
      <c r="E29" s="89"/>
      <c r="F29" s="89"/>
      <c r="H29" s="89"/>
      <c r="I29" s="89"/>
    </row>
    <row r="30" spans="1:9" ht="17.25" customHeight="1">
      <c r="A30" s="134" t="s">
        <v>390</v>
      </c>
      <c r="B30" s="134" t="s">
        <v>395</v>
      </c>
      <c r="C30" s="134" t="s">
        <v>460</v>
      </c>
      <c r="D30" s="135" t="s">
        <v>173</v>
      </c>
      <c r="E30" s="89"/>
      <c r="F30" s="89"/>
      <c r="H30" s="89"/>
      <c r="I30" s="89"/>
    </row>
    <row r="31" spans="1:9" ht="17.25" customHeight="1">
      <c r="A31" s="134" t="s">
        <v>128</v>
      </c>
      <c r="B31" s="134" t="s">
        <v>1084</v>
      </c>
      <c r="C31" s="134" t="s">
        <v>461</v>
      </c>
      <c r="D31" s="135" t="s">
        <v>174</v>
      </c>
      <c r="E31" s="89"/>
      <c r="F31" s="89"/>
      <c r="H31" s="89"/>
      <c r="I31" s="89"/>
    </row>
    <row r="32" spans="1:9" ht="17.25" customHeight="1">
      <c r="A32" s="134"/>
      <c r="B32" s="134" t="s">
        <v>396</v>
      </c>
      <c r="C32" s="134" t="s">
        <v>462</v>
      </c>
      <c r="D32" s="135" t="s">
        <v>175</v>
      </c>
      <c r="E32" s="89"/>
      <c r="F32" s="89"/>
      <c r="H32" s="89"/>
      <c r="I32" s="89"/>
    </row>
    <row r="33" spans="1:9" ht="17.25" customHeight="1">
      <c r="A33" s="132" t="s">
        <v>203</v>
      </c>
      <c r="B33" s="134" t="s">
        <v>397</v>
      </c>
      <c r="C33" s="134" t="s">
        <v>463</v>
      </c>
      <c r="D33" s="135" t="s">
        <v>176</v>
      </c>
      <c r="E33" s="89"/>
      <c r="F33" s="89"/>
      <c r="H33" s="89"/>
      <c r="I33" s="89"/>
    </row>
    <row r="34" spans="1:9" ht="17.25" customHeight="1">
      <c r="A34" s="134" t="s">
        <v>349</v>
      </c>
      <c r="B34" s="134" t="s">
        <v>398</v>
      </c>
      <c r="C34" s="134" t="s">
        <v>464</v>
      </c>
      <c r="D34" s="135" t="s">
        <v>177</v>
      </c>
      <c r="E34" s="89"/>
      <c r="F34" s="89"/>
      <c r="H34" s="89"/>
      <c r="I34" s="89"/>
    </row>
    <row r="35" spans="1:9" ht="17.25" customHeight="1">
      <c r="A35" s="134" t="s">
        <v>350</v>
      </c>
      <c r="B35" s="134" t="s">
        <v>399</v>
      </c>
      <c r="C35" s="134" t="s">
        <v>465</v>
      </c>
      <c r="D35" s="135" t="s">
        <v>178</v>
      </c>
      <c r="E35" s="89"/>
      <c r="F35" s="89"/>
      <c r="H35" s="89"/>
      <c r="I35" s="89"/>
    </row>
    <row r="36" spans="1:9" ht="17.25" customHeight="1">
      <c r="A36" s="134" t="s">
        <v>351</v>
      </c>
      <c r="B36" s="134" t="s">
        <v>400</v>
      </c>
      <c r="C36" s="134" t="s">
        <v>112</v>
      </c>
      <c r="D36" s="135" t="s">
        <v>179</v>
      </c>
      <c r="E36" s="89"/>
      <c r="F36" s="89"/>
      <c r="H36" s="89"/>
      <c r="I36" s="89"/>
    </row>
    <row r="37" spans="1:9" ht="17.25" customHeight="1">
      <c r="A37" s="134" t="s">
        <v>352</v>
      </c>
      <c r="B37" s="134" t="s">
        <v>401</v>
      </c>
      <c r="C37" s="134" t="s">
        <v>113</v>
      </c>
      <c r="D37" s="135" t="s">
        <v>180</v>
      </c>
      <c r="E37" s="89"/>
      <c r="F37" s="89"/>
      <c r="H37" s="89"/>
      <c r="I37" s="89"/>
    </row>
    <row r="38" spans="1:9" ht="17.25" customHeight="1">
      <c r="A38" s="134" t="s">
        <v>353</v>
      </c>
      <c r="B38" s="134" t="s">
        <v>402</v>
      </c>
      <c r="C38" s="134" t="s">
        <v>114</v>
      </c>
      <c r="D38" s="135" t="s">
        <v>181</v>
      </c>
      <c r="E38" s="89"/>
      <c r="F38" s="89"/>
      <c r="H38" s="89"/>
      <c r="I38" s="89"/>
    </row>
    <row r="39" spans="1:9" ht="17.25" customHeight="1">
      <c r="A39" s="134" t="s">
        <v>354</v>
      </c>
      <c r="B39" s="134" t="s">
        <v>403</v>
      </c>
      <c r="C39" s="134" t="s">
        <v>115</v>
      </c>
      <c r="D39" s="135" t="s">
        <v>182</v>
      </c>
      <c r="E39" s="89"/>
      <c r="F39" s="89"/>
      <c r="H39" s="89"/>
      <c r="I39" s="89"/>
    </row>
    <row r="40" spans="1:9" ht="17.25" customHeight="1">
      <c r="A40" s="134" t="s">
        <v>355</v>
      </c>
      <c r="B40" s="134" t="s">
        <v>404</v>
      </c>
      <c r="C40" s="134" t="s">
        <v>116</v>
      </c>
      <c r="D40" s="135" t="s">
        <v>910</v>
      </c>
      <c r="E40" s="89"/>
      <c r="F40" s="89"/>
      <c r="H40" s="89"/>
      <c r="I40" s="89"/>
    </row>
    <row r="41" spans="1:9" ht="17.25" customHeight="1">
      <c r="A41" s="134" t="s">
        <v>357</v>
      </c>
      <c r="B41" s="134" t="s">
        <v>405</v>
      </c>
      <c r="C41" s="134" t="s">
        <v>117</v>
      </c>
      <c r="D41" s="135" t="s">
        <v>912</v>
      </c>
      <c r="E41" s="89"/>
      <c r="F41" s="89"/>
      <c r="H41" s="89"/>
      <c r="I41" s="89"/>
    </row>
    <row r="42" spans="1:9" ht="17.25" customHeight="1">
      <c r="A42" s="134" t="s">
        <v>479</v>
      </c>
      <c r="B42" s="134" t="s">
        <v>406</v>
      </c>
      <c r="C42" s="134" t="s">
        <v>1088</v>
      </c>
      <c r="D42" s="135" t="s">
        <v>913</v>
      </c>
      <c r="E42" s="89"/>
      <c r="F42" s="89"/>
      <c r="H42" s="89"/>
      <c r="I42" s="89"/>
    </row>
    <row r="43" spans="1:9" ht="17.25" customHeight="1">
      <c r="A43" s="134" t="s">
        <v>358</v>
      </c>
      <c r="B43" s="134" t="s">
        <v>407</v>
      </c>
      <c r="C43" s="134" t="s">
        <v>1090</v>
      </c>
      <c r="D43" s="135" t="s">
        <v>928</v>
      </c>
      <c r="E43" s="89"/>
      <c r="F43" s="89"/>
      <c r="H43" s="89"/>
      <c r="I43" s="89"/>
    </row>
    <row r="44" spans="1:9" ht="17.25" customHeight="1">
      <c r="A44" s="134" t="s">
        <v>359</v>
      </c>
      <c r="B44" s="134" t="s">
        <v>883</v>
      </c>
      <c r="C44" s="134" t="s">
        <v>1092</v>
      </c>
      <c r="D44" s="135" t="s">
        <v>183</v>
      </c>
      <c r="E44" s="89"/>
      <c r="F44" s="89"/>
      <c r="H44" s="89"/>
      <c r="I44" s="89"/>
    </row>
    <row r="45" spans="1:9" ht="17.25" customHeight="1">
      <c r="A45" s="134" t="s">
        <v>368</v>
      </c>
      <c r="B45" s="134" t="s">
        <v>408</v>
      </c>
      <c r="C45" s="134" t="s">
        <v>118</v>
      </c>
      <c r="D45" s="135" t="s">
        <v>184</v>
      </c>
      <c r="E45" s="89"/>
      <c r="F45" s="89"/>
      <c r="H45" s="89"/>
      <c r="I45" s="89"/>
    </row>
    <row r="46" spans="1:9" ht="17.25" customHeight="1">
      <c r="A46" s="134" t="s">
        <v>370</v>
      </c>
      <c r="B46" s="134" t="s">
        <v>409</v>
      </c>
      <c r="C46" s="134" t="s">
        <v>1111</v>
      </c>
      <c r="D46" s="135" t="s">
        <v>185</v>
      </c>
      <c r="E46" s="89"/>
      <c r="F46" s="89"/>
      <c r="H46" s="89"/>
      <c r="I46" s="89"/>
    </row>
    <row r="47" spans="1:9" ht="17.25" customHeight="1">
      <c r="A47" s="134" t="s">
        <v>371</v>
      </c>
      <c r="B47" s="134" t="s">
        <v>410</v>
      </c>
      <c r="C47" s="134" t="s">
        <v>1095</v>
      </c>
      <c r="D47" s="135" t="s">
        <v>186</v>
      </c>
      <c r="E47" s="89"/>
      <c r="F47" s="89"/>
      <c r="H47" s="89"/>
      <c r="I47" s="89"/>
    </row>
    <row r="48" spans="1:9" ht="17.25" customHeight="1">
      <c r="A48" s="134" t="s">
        <v>372</v>
      </c>
      <c r="B48" s="134" t="s">
        <v>411</v>
      </c>
      <c r="C48" s="134" t="s">
        <v>119</v>
      </c>
      <c r="D48" s="135" t="s">
        <v>916</v>
      </c>
      <c r="E48" s="89"/>
      <c r="F48" s="89"/>
      <c r="H48" s="89"/>
      <c r="I48" s="89"/>
    </row>
    <row r="49" spans="1:9" ht="17.25" customHeight="1">
      <c r="A49" s="134" t="s">
        <v>375</v>
      </c>
      <c r="B49" s="134" t="s">
        <v>412</v>
      </c>
      <c r="C49" s="134" t="s">
        <v>120</v>
      </c>
      <c r="D49" s="135" t="s">
        <v>929</v>
      </c>
      <c r="E49" s="89"/>
      <c r="F49" s="89"/>
      <c r="H49" s="89"/>
      <c r="I49" s="114"/>
    </row>
    <row r="50" spans="1:9" ht="17.25" customHeight="1">
      <c r="A50" s="134" t="s">
        <v>389</v>
      </c>
      <c r="B50" s="134" t="s">
        <v>413</v>
      </c>
      <c r="C50" s="134" t="s">
        <v>121</v>
      </c>
      <c r="D50" s="135" t="s">
        <v>187</v>
      </c>
      <c r="E50" s="89"/>
      <c r="F50" s="89"/>
      <c r="H50" s="89"/>
      <c r="I50" s="89"/>
    </row>
    <row r="51" spans="1:9" ht="17.25" customHeight="1">
      <c r="A51" s="134" t="s">
        <v>128</v>
      </c>
      <c r="B51" s="134" t="s">
        <v>490</v>
      </c>
      <c r="C51" s="134" t="s">
        <v>122</v>
      </c>
      <c r="D51" s="135" t="s">
        <v>188</v>
      </c>
      <c r="E51" s="89"/>
      <c r="F51" s="89"/>
      <c r="H51" s="89"/>
      <c r="I51" s="89"/>
    </row>
    <row r="52" spans="1:9" ht="17.25" customHeight="1">
      <c r="A52" s="134"/>
      <c r="B52" s="134" t="s">
        <v>884</v>
      </c>
      <c r="C52" s="134" t="s">
        <v>123</v>
      </c>
      <c r="D52" s="135" t="s">
        <v>917</v>
      </c>
      <c r="E52" s="89"/>
      <c r="F52" s="89"/>
      <c r="H52" s="89"/>
      <c r="I52" s="89"/>
    </row>
    <row r="53" spans="1:9" ht="17.25" customHeight="1">
      <c r="A53" s="132" t="s">
        <v>934</v>
      </c>
      <c r="B53" s="134" t="s">
        <v>414</v>
      </c>
      <c r="C53" s="134" t="s">
        <v>124</v>
      </c>
      <c r="D53" s="135" t="s">
        <v>930</v>
      </c>
      <c r="E53" s="89"/>
      <c r="F53" s="89"/>
      <c r="H53" s="89"/>
      <c r="I53" s="89"/>
    </row>
    <row r="54" spans="1:9" ht="17.25" customHeight="1">
      <c r="A54" s="134" t="s">
        <v>362</v>
      </c>
      <c r="B54" s="134" t="s">
        <v>894</v>
      </c>
      <c r="C54" s="134" t="s">
        <v>1096</v>
      </c>
      <c r="D54" s="135" t="s">
        <v>190</v>
      </c>
      <c r="E54" s="89"/>
      <c r="F54" s="89"/>
      <c r="H54" s="89"/>
      <c r="I54" s="89"/>
    </row>
    <row r="55" spans="1:9" ht="17.25" customHeight="1">
      <c r="A55" s="134" t="s">
        <v>363</v>
      </c>
      <c r="B55" s="134" t="s">
        <v>416</v>
      </c>
      <c r="C55" s="134" t="s">
        <v>125</v>
      </c>
      <c r="D55" s="135" t="s">
        <v>191</v>
      </c>
      <c r="E55" s="89"/>
      <c r="F55" s="89"/>
      <c r="H55" s="89"/>
      <c r="I55" s="89"/>
    </row>
    <row r="56" spans="1:9" ht="17.25" customHeight="1">
      <c r="A56" s="134" t="s">
        <v>364</v>
      </c>
      <c r="B56" s="134" t="s">
        <v>417</v>
      </c>
      <c r="C56" s="134" t="s">
        <v>126</v>
      </c>
      <c r="D56" s="135" t="s">
        <v>192</v>
      </c>
      <c r="E56" s="89"/>
      <c r="F56" s="89"/>
      <c r="H56" s="89"/>
      <c r="I56" s="89"/>
    </row>
    <row r="57" spans="1:9" ht="17.25" customHeight="1">
      <c r="A57" s="134" t="s">
        <v>365</v>
      </c>
      <c r="B57" s="134" t="s">
        <v>418</v>
      </c>
      <c r="C57" s="134" t="s">
        <v>127</v>
      </c>
      <c r="D57" s="135" t="s">
        <v>918</v>
      </c>
      <c r="E57" s="89"/>
      <c r="F57" s="89"/>
      <c r="H57" s="89"/>
      <c r="I57" s="89"/>
    </row>
    <row r="58" spans="1:9" ht="17.25" customHeight="1">
      <c r="A58" s="136"/>
      <c r="B58" s="134" t="s">
        <v>1116</v>
      </c>
      <c r="C58" s="134" t="s">
        <v>970</v>
      </c>
      <c r="D58" s="135" t="s">
        <v>194</v>
      </c>
      <c r="E58" s="89"/>
      <c r="F58" s="89"/>
      <c r="H58" s="89"/>
      <c r="I58" s="89"/>
    </row>
    <row r="59" spans="1:9" ht="17.25" customHeight="1">
      <c r="A59" s="132" t="s">
        <v>935</v>
      </c>
      <c r="B59" s="134" t="s">
        <v>1114</v>
      </c>
      <c r="C59" s="134" t="s">
        <v>382</v>
      </c>
      <c r="D59" s="135" t="s">
        <v>195</v>
      </c>
      <c r="E59" s="89"/>
      <c r="F59" s="89"/>
      <c r="H59" s="89"/>
      <c r="I59" s="89"/>
    </row>
    <row r="60" spans="1:9" ht="17.25" customHeight="1">
      <c r="A60" s="134" t="s">
        <v>903</v>
      </c>
      <c r="B60" s="134" t="s">
        <v>419</v>
      </c>
      <c r="C60" s="134" t="s">
        <v>383</v>
      </c>
      <c r="D60" s="135" t="s">
        <v>919</v>
      </c>
      <c r="E60" s="89"/>
      <c r="F60" s="89"/>
      <c r="H60" s="89"/>
      <c r="I60" s="89"/>
    </row>
    <row r="61" spans="1:9" ht="17.25" customHeight="1">
      <c r="A61" s="134" t="s">
        <v>366</v>
      </c>
      <c r="B61" s="134" t="s">
        <v>849</v>
      </c>
      <c r="C61" s="134" t="s">
        <v>384</v>
      </c>
      <c r="D61" s="135" t="s">
        <v>931</v>
      </c>
      <c r="E61" s="89"/>
      <c r="F61" s="89"/>
      <c r="H61" s="89"/>
      <c r="I61" s="89"/>
    </row>
    <row r="62" spans="1:9" ht="17.25" customHeight="1">
      <c r="A62" s="134" t="s">
        <v>367</v>
      </c>
      <c r="B62" s="134" t="s">
        <v>420</v>
      </c>
      <c r="C62" s="134" t="s">
        <v>385</v>
      </c>
      <c r="D62" s="135" t="s">
        <v>1117</v>
      </c>
      <c r="E62" s="89"/>
      <c r="F62" s="89"/>
      <c r="H62" s="89"/>
      <c r="I62" s="89"/>
    </row>
    <row r="63" spans="1:9" ht="17.25" customHeight="1">
      <c r="A63" s="134" t="s">
        <v>885</v>
      </c>
      <c r="B63" s="134" t="s">
        <v>421</v>
      </c>
      <c r="C63" s="134" t="s">
        <v>386</v>
      </c>
      <c r="D63" s="135" t="s">
        <v>1118</v>
      </c>
      <c r="E63" s="89"/>
      <c r="F63" s="89"/>
      <c r="H63" s="89"/>
      <c r="I63" s="89"/>
    </row>
    <row r="64" spans="1:9" ht="17.25" customHeight="1">
      <c r="A64" s="134" t="s">
        <v>369</v>
      </c>
      <c r="B64" s="134" t="s">
        <v>422</v>
      </c>
      <c r="C64" s="134" t="s">
        <v>387</v>
      </c>
      <c r="D64" s="135" t="s">
        <v>932</v>
      </c>
      <c r="E64" s="89"/>
      <c r="F64" s="89"/>
      <c r="H64" s="89"/>
      <c r="I64" s="89"/>
    </row>
    <row r="65" spans="1:9" ht="17.25" customHeight="1">
      <c r="A65" s="134" t="s">
        <v>905</v>
      </c>
      <c r="B65" s="134" t="s">
        <v>423</v>
      </c>
      <c r="C65" s="134" t="s">
        <v>388</v>
      </c>
      <c r="D65" s="135" t="s">
        <v>933</v>
      </c>
      <c r="E65" s="89"/>
      <c r="F65" s="89"/>
      <c r="H65" s="89"/>
      <c r="I65" s="89"/>
    </row>
    <row r="66" spans="1:9" ht="17.25" customHeight="1">
      <c r="A66" s="134" t="s">
        <v>378</v>
      </c>
      <c r="B66" s="134" t="s">
        <v>424</v>
      </c>
      <c r="C66" s="134" t="s">
        <v>969</v>
      </c>
      <c r="D66" s="135" t="s">
        <v>1102</v>
      </c>
      <c r="E66" s="89"/>
      <c r="F66" s="89"/>
      <c r="H66" s="89"/>
      <c r="I66" s="89"/>
    </row>
    <row r="67" spans="1:9" ht="17.25" customHeight="1">
      <c r="A67" s="134" t="s">
        <v>379</v>
      </c>
      <c r="B67" s="134" t="s">
        <v>425</v>
      </c>
      <c r="C67" s="134" t="s">
        <v>129</v>
      </c>
      <c r="D67" s="135" t="s">
        <v>1053</v>
      </c>
      <c r="E67" s="89"/>
      <c r="F67" s="89"/>
      <c r="H67" s="89"/>
      <c r="I67" s="89"/>
    </row>
    <row r="68" spans="1:9" ht="17.25" customHeight="1">
      <c r="A68" s="134" t="s">
        <v>380</v>
      </c>
      <c r="B68" s="134" t="s">
        <v>901</v>
      </c>
      <c r="C68" s="134" t="s">
        <v>130</v>
      </c>
      <c r="D68" s="135" t="s">
        <v>1119</v>
      </c>
      <c r="E68" s="89"/>
      <c r="F68" s="89"/>
      <c r="H68" s="89"/>
      <c r="I68" s="89"/>
    </row>
    <row r="69" spans="1:9" ht="17.25" customHeight="1">
      <c r="A69" s="134" t="s">
        <v>381</v>
      </c>
      <c r="B69" s="134" t="s">
        <v>937</v>
      </c>
      <c r="C69" s="134" t="s">
        <v>131</v>
      </c>
      <c r="D69" s="138"/>
      <c r="E69" s="89"/>
      <c r="F69" s="89"/>
      <c r="H69" s="89"/>
      <c r="I69" s="89"/>
    </row>
    <row r="70" spans="1:9" ht="17.25" customHeight="1">
      <c r="A70" s="134" t="s">
        <v>835</v>
      </c>
      <c r="B70" s="134" t="s">
        <v>938</v>
      </c>
      <c r="C70" s="134" t="s">
        <v>132</v>
      </c>
      <c r="D70" s="138"/>
      <c r="E70" s="89"/>
      <c r="F70" s="89"/>
      <c r="H70" s="89"/>
      <c r="I70" s="89"/>
    </row>
    <row r="71" spans="1:9" ht="17.25" customHeight="1">
      <c r="A71" s="134" t="s">
        <v>391</v>
      </c>
      <c r="B71" s="134" t="s">
        <v>428</v>
      </c>
      <c r="C71" s="134" t="s">
        <v>133</v>
      </c>
      <c r="D71" s="138"/>
      <c r="E71" s="89"/>
      <c r="F71" s="89"/>
      <c r="H71" s="114"/>
      <c r="I71" s="89"/>
    </row>
    <row r="72" spans="1:9" ht="17.25" customHeight="1">
      <c r="A72" s="134" t="s">
        <v>845</v>
      </c>
      <c r="B72" s="134" t="s">
        <v>429</v>
      </c>
      <c r="C72" s="135" t="s">
        <v>936</v>
      </c>
      <c r="D72" s="138"/>
      <c r="E72" s="89"/>
      <c r="F72" s="89"/>
      <c r="H72" s="114"/>
      <c r="I72" s="89"/>
    </row>
    <row r="73" spans="1:9" ht="16.5" customHeight="1">
      <c r="A73" s="134" t="s">
        <v>909</v>
      </c>
      <c r="B73" s="134" t="s">
        <v>430</v>
      </c>
      <c r="C73" s="135" t="s">
        <v>899</v>
      </c>
      <c r="D73" s="138"/>
      <c r="E73" s="89"/>
      <c r="F73" s="89"/>
      <c r="H73" s="89"/>
      <c r="I73" s="89"/>
    </row>
    <row r="74" spans="1:4" ht="16.5" customHeight="1">
      <c r="A74" s="134" t="s">
        <v>911</v>
      </c>
      <c r="B74" s="134" t="s">
        <v>431</v>
      </c>
      <c r="C74" s="135" t="s">
        <v>135</v>
      </c>
      <c r="D74" s="138"/>
    </row>
    <row r="75" spans="1:4" ht="16.5" customHeight="1">
      <c r="A75" s="134" t="s">
        <v>846</v>
      </c>
      <c r="B75" s="134" t="s">
        <v>432</v>
      </c>
      <c r="C75" s="135" t="s">
        <v>136</v>
      </c>
      <c r="D75" s="138"/>
    </row>
    <row r="76" spans="1:4" ht="16.5" customHeight="1">
      <c r="A76" s="134" t="s">
        <v>847</v>
      </c>
      <c r="B76" s="134" t="s">
        <v>433</v>
      </c>
      <c r="C76" s="135" t="s">
        <v>137</v>
      </c>
      <c r="D76" s="138"/>
    </row>
    <row r="77" spans="1:4" ht="41.25" customHeight="1">
      <c r="A77" s="79"/>
      <c r="C77" s="59"/>
      <c r="D77" s="135"/>
    </row>
    <row r="78" spans="1:4" ht="22.5" customHeight="1">
      <c r="A78" s="79" t="s">
        <v>941</v>
      </c>
      <c r="C78" s="59"/>
      <c r="D78" s="137"/>
    </row>
    <row r="79" spans="2:4" ht="16.5" customHeight="1">
      <c r="B79" s="59"/>
      <c r="C79" s="59"/>
      <c r="D79" s="137"/>
    </row>
    <row r="80" spans="2:3" ht="16.5">
      <c r="B80" s="59"/>
      <c r="C80" s="135"/>
    </row>
    <row r="81" spans="1:3" ht="12.75">
      <c r="A81" s="12"/>
      <c r="B81" s="59"/>
      <c r="C81" s="59"/>
    </row>
    <row r="82" spans="1:2" ht="12.75">
      <c r="A82" s="12"/>
      <c r="B82" s="59"/>
    </row>
    <row r="83" ht="12.75">
      <c r="B83" s="59"/>
    </row>
    <row r="84" ht="12.75">
      <c r="B84" s="59"/>
    </row>
    <row r="85" ht="16.5">
      <c r="B85" s="135"/>
    </row>
    <row r="88" spans="1:10" ht="15.75">
      <c r="A88" s="217"/>
      <c r="C88" s="218"/>
      <c r="D88" s="79"/>
      <c r="G88" s="89"/>
      <c r="J88" s="89"/>
    </row>
    <row r="89" spans="1:10" ht="15.75">
      <c r="A89" s="217"/>
      <c r="C89" s="218"/>
      <c r="D89" s="79"/>
      <c r="G89" s="89"/>
      <c r="J89" s="89"/>
    </row>
    <row r="90" spans="1:10" ht="15.75">
      <c r="A90" s="219"/>
      <c r="B90" s="218"/>
      <c r="C90" s="220"/>
      <c r="D90" s="79"/>
      <c r="G90" s="89"/>
      <c r="J90" s="89"/>
    </row>
    <row r="91" spans="2:10" ht="15.75">
      <c r="B91" s="218"/>
      <c r="G91" s="89"/>
      <c r="J91" s="89"/>
    </row>
    <row r="92" spans="2:10" ht="15">
      <c r="B92" s="220"/>
      <c r="J92" s="25"/>
    </row>
    <row r="93" ht="15">
      <c r="J93" s="25"/>
    </row>
    <row r="94" ht="15">
      <c r="J94" s="25"/>
    </row>
    <row r="95" ht="15">
      <c r="J95" s="25"/>
    </row>
    <row r="96" ht="15">
      <c r="J96" s="25"/>
    </row>
    <row r="97" ht="15">
      <c r="J97" s="25"/>
    </row>
    <row r="98" ht="15">
      <c r="J98" s="25"/>
    </row>
    <row r="99" ht="15">
      <c r="J99" s="25"/>
    </row>
    <row r="100" ht="15">
      <c r="J100" s="25"/>
    </row>
    <row r="101" ht="15">
      <c r="J101" s="25"/>
    </row>
    <row r="102" ht="15">
      <c r="J102" s="25"/>
    </row>
    <row r="103" ht="15">
      <c r="J103" s="25"/>
    </row>
    <row r="104" ht="15">
      <c r="J104" s="25"/>
    </row>
    <row r="105" ht="15">
      <c r="J105" s="25"/>
    </row>
    <row r="106" ht="15">
      <c r="J106" s="25"/>
    </row>
    <row r="107" ht="15">
      <c r="J107" s="25"/>
    </row>
    <row r="108" ht="15">
      <c r="J108" s="25"/>
    </row>
    <row r="109" ht="15">
      <c r="J109" s="25"/>
    </row>
    <row r="110" ht="15">
      <c r="J110" s="25"/>
    </row>
    <row r="123" ht="15">
      <c r="D123" s="88"/>
    </row>
    <row r="286" ht="12.75">
      <c r="D286" s="12"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34">
      <selection activeCell="W52" sqref="W52"/>
    </sheetView>
  </sheetViews>
  <sheetFormatPr defaultColWidth="11.421875" defaultRowHeight="12.75"/>
  <cols>
    <col min="1" max="1" width="42.8515625" style="272" customWidth="1"/>
    <col min="2" max="6" width="13.421875" style="272" customWidth="1"/>
    <col min="7" max="7" width="12.00390625" style="272" customWidth="1"/>
    <col min="8" max="8" width="12.8515625" style="272" customWidth="1"/>
    <col min="9" max="9" width="4.8515625" style="272" customWidth="1"/>
    <col min="10" max="10" width="1.1484375" style="272" customWidth="1"/>
    <col min="11" max="11" width="4.00390625" style="272" customWidth="1"/>
    <col min="12" max="12" width="3.00390625" style="272" customWidth="1"/>
    <col min="13" max="13" width="4.00390625" style="272" customWidth="1"/>
    <col min="14" max="14" width="3.00390625" style="272" customWidth="1"/>
    <col min="15" max="15" width="4.00390625" style="272" customWidth="1"/>
    <col min="16" max="16" width="3.00390625" style="272" bestFit="1" customWidth="1"/>
    <col min="17" max="17" width="4.00390625" style="272" customWidth="1"/>
    <col min="18" max="18" width="4.421875" style="272" customWidth="1"/>
    <col min="19" max="19" width="15.00390625" style="273" customWidth="1"/>
    <col min="20" max="20" width="12.7109375" style="273" bestFit="1" customWidth="1"/>
    <col min="21" max="24" width="11.421875" style="273" customWidth="1"/>
    <col min="25" max="16384" width="11.421875" style="272" customWidth="1"/>
  </cols>
  <sheetData>
    <row r="1" spans="1:19" ht="12.75">
      <c r="A1" s="270" t="s">
        <v>984</v>
      </c>
      <c r="B1" s="271">
        <v>2</v>
      </c>
      <c r="D1" s="272" t="s">
        <v>985</v>
      </c>
      <c r="S1" s="273" t="s">
        <v>986</v>
      </c>
    </row>
    <row r="2" spans="1:2" ht="12.75">
      <c r="A2" s="270" t="s">
        <v>987</v>
      </c>
      <c r="B2" s="271">
        <v>2015</v>
      </c>
    </row>
    <row r="3" spans="1:21" ht="12.75">
      <c r="A3" s="274"/>
      <c r="S3" s="273" t="s">
        <v>988</v>
      </c>
      <c r="T3" s="275" t="s">
        <v>989</v>
      </c>
      <c r="U3" s="275" t="s">
        <v>990</v>
      </c>
    </row>
    <row r="4" spans="1:21" ht="12.75">
      <c r="A4" s="274"/>
      <c r="T4" s="273" t="str">
        <f>IF(B1=1,"Januar",IF(B1=2,"Januar",IF(B1=3,"Januar",IF(B1=4,"Januar","FEHLER - eingegebenes Quartal prüfen!!!"))))</f>
        <v>Januar</v>
      </c>
      <c r="U4" s="273" t="str">
        <f>IF(B1=1,"März",IF(B1=2,"Juni",IF(B1=3,"September",IF(B1=4,"Dezember","FEHLER - eingegebenes Quartal prüfen!!!"))))</f>
        <v>Juni</v>
      </c>
    </row>
    <row r="5" spans="1:4" ht="12.75">
      <c r="A5" s="270" t="s">
        <v>991</v>
      </c>
      <c r="B5" s="513" t="str">
        <f>CONCATENATE("1. Ausfuhr ",T4," ",B2-1," bis ",U4," ",B2)</f>
        <v>1. Ausfuhr Januar 2014 bis Juni 2015</v>
      </c>
      <c r="C5" s="513"/>
      <c r="D5" s="513"/>
    </row>
    <row r="6" spans="1:4" ht="12.75">
      <c r="A6" s="276" t="s">
        <v>992</v>
      </c>
      <c r="B6" s="277" t="s">
        <v>993</v>
      </c>
      <c r="C6" s="278">
        <f>B2-1</f>
        <v>2014</v>
      </c>
      <c r="D6" s="279">
        <f>B2</f>
        <v>2015</v>
      </c>
    </row>
    <row r="7" spans="1:7" ht="12.75">
      <c r="A7" s="274"/>
      <c r="B7" s="280" t="s">
        <v>994</v>
      </c>
      <c r="C7" s="281">
        <v>1048.285238</v>
      </c>
      <c r="D7" s="282">
        <v>1043.470778</v>
      </c>
      <c r="F7" s="283">
        <v>1050</v>
      </c>
      <c r="G7" s="284" t="s">
        <v>995</v>
      </c>
    </row>
    <row r="8" spans="1:4" ht="12.75">
      <c r="A8" s="274"/>
      <c r="B8" s="285" t="s">
        <v>996</v>
      </c>
      <c r="C8" s="286">
        <v>1014.527096</v>
      </c>
      <c r="D8" s="287">
        <v>1089.89602</v>
      </c>
    </row>
    <row r="9" spans="1:4" ht="12.75">
      <c r="A9" s="274"/>
      <c r="B9" s="285" t="s">
        <v>997</v>
      </c>
      <c r="C9" s="286">
        <v>1069.322409</v>
      </c>
      <c r="D9" s="287">
        <v>1213.175782</v>
      </c>
    </row>
    <row r="10" spans="1:4" ht="18" customHeight="1">
      <c r="A10" s="274"/>
      <c r="B10" s="285" t="s">
        <v>998</v>
      </c>
      <c r="C10" s="286">
        <v>1030.675827</v>
      </c>
      <c r="D10" s="287">
        <v>1122.388559</v>
      </c>
    </row>
    <row r="11" spans="2:4" ht="12.75">
      <c r="B11" s="285" t="s">
        <v>999</v>
      </c>
      <c r="C11" s="286">
        <v>1076.374799</v>
      </c>
      <c r="D11" s="287">
        <v>1084.386087</v>
      </c>
    </row>
    <row r="12" spans="2:4" ht="12.75">
      <c r="B12" s="285" t="s">
        <v>1000</v>
      </c>
      <c r="C12" s="286">
        <v>1189.779662</v>
      </c>
      <c r="D12" s="287">
        <v>1202.606956</v>
      </c>
    </row>
    <row r="13" spans="2:4" ht="12.75">
      <c r="B13" s="285" t="s">
        <v>1001</v>
      </c>
      <c r="C13" s="286">
        <v>1122.325867</v>
      </c>
      <c r="D13" s="287"/>
    </row>
    <row r="14" spans="1:4" ht="12.75">
      <c r="A14" s="288"/>
      <c r="B14" s="285" t="s">
        <v>1002</v>
      </c>
      <c r="C14" s="286">
        <v>1014.389815</v>
      </c>
      <c r="D14" s="287"/>
    </row>
    <row r="15" spans="2:4" ht="12.75">
      <c r="B15" s="285" t="s">
        <v>1003</v>
      </c>
      <c r="C15" s="286">
        <v>1177.997083</v>
      </c>
      <c r="D15" s="287"/>
    </row>
    <row r="16" spans="2:4" ht="12.75">
      <c r="B16" s="285" t="s">
        <v>1004</v>
      </c>
      <c r="C16" s="286">
        <v>1190.912027</v>
      </c>
      <c r="D16" s="287"/>
    </row>
    <row r="17" spans="2:4" ht="12.75">
      <c r="B17" s="285" t="s">
        <v>1005</v>
      </c>
      <c r="C17" s="286">
        <v>1100.350956</v>
      </c>
      <c r="D17" s="287"/>
    </row>
    <row r="18" spans="2:4" ht="12.75">
      <c r="B18" s="289" t="s">
        <v>1006</v>
      </c>
      <c r="C18" s="290">
        <v>994.546394</v>
      </c>
      <c r="D18" s="291"/>
    </row>
    <row r="19" spans="2:4" ht="12.75">
      <c r="B19" s="292"/>
      <c r="C19" s="293"/>
      <c r="D19" s="293"/>
    </row>
    <row r="20" spans="1:4" ht="12.75">
      <c r="A20" s="270" t="s">
        <v>1007</v>
      </c>
      <c r="B20" s="513" t="str">
        <f>CONCATENATE("2. Einfuhr ",T4," ",B2-1," bis ",U4," ",B2)</f>
        <v>2. Einfuhr Januar 2014 bis Juni 2015</v>
      </c>
      <c r="C20" s="513"/>
      <c r="D20" s="513"/>
    </row>
    <row r="21" spans="1:4" ht="12.75">
      <c r="A21" s="276" t="s">
        <v>1008</v>
      </c>
      <c r="B21" s="277" t="s">
        <v>993</v>
      </c>
      <c r="C21" s="278">
        <f>B2-1</f>
        <v>2014</v>
      </c>
      <c r="D21" s="279">
        <f>B2</f>
        <v>2015</v>
      </c>
    </row>
    <row r="22" spans="2:7" ht="12.75">
      <c r="B22" s="280" t="s">
        <v>994</v>
      </c>
      <c r="C22" s="281">
        <v>727.983633</v>
      </c>
      <c r="D22" s="282">
        <v>731.720615</v>
      </c>
      <c r="F22" s="283">
        <v>1050</v>
      </c>
      <c r="G22" s="284" t="s">
        <v>995</v>
      </c>
    </row>
    <row r="23" spans="2:4" ht="12.75">
      <c r="B23" s="285" t="s">
        <v>996</v>
      </c>
      <c r="C23" s="286">
        <v>740.256397</v>
      </c>
      <c r="D23" s="287">
        <v>736.838393</v>
      </c>
    </row>
    <row r="24" spans="2:4" ht="12.75">
      <c r="B24" s="285" t="s">
        <v>997</v>
      </c>
      <c r="C24" s="286">
        <v>710.089329</v>
      </c>
      <c r="D24" s="287">
        <v>801.433482</v>
      </c>
    </row>
    <row r="25" spans="2:4" ht="12.75">
      <c r="B25" s="285" t="s">
        <v>998</v>
      </c>
      <c r="C25" s="286">
        <v>740.781214</v>
      </c>
      <c r="D25" s="287">
        <v>725.217922</v>
      </c>
    </row>
    <row r="26" spans="2:4" ht="12.75">
      <c r="B26" s="285" t="s">
        <v>999</v>
      </c>
      <c r="C26" s="286">
        <v>694.428192</v>
      </c>
      <c r="D26" s="287">
        <v>741.509382</v>
      </c>
    </row>
    <row r="27" spans="2:4" ht="12.75">
      <c r="B27" s="285" t="s">
        <v>1000</v>
      </c>
      <c r="C27" s="286">
        <v>725.409806</v>
      </c>
      <c r="D27" s="287">
        <v>813.912469</v>
      </c>
    </row>
    <row r="28" spans="2:4" ht="12.75">
      <c r="B28" s="285" t="s">
        <v>1001</v>
      </c>
      <c r="C28" s="286">
        <v>746.458267</v>
      </c>
      <c r="D28" s="287"/>
    </row>
    <row r="29" spans="2:4" ht="12.75">
      <c r="B29" s="285" t="s">
        <v>1002</v>
      </c>
      <c r="C29" s="286">
        <v>694.745342</v>
      </c>
      <c r="D29" s="287"/>
    </row>
    <row r="30" spans="2:4" ht="12.75">
      <c r="B30" s="285" t="s">
        <v>1003</v>
      </c>
      <c r="C30" s="286">
        <v>756.493317</v>
      </c>
      <c r="D30" s="287"/>
    </row>
    <row r="31" spans="2:4" ht="12.75">
      <c r="B31" s="285" t="s">
        <v>1004</v>
      </c>
      <c r="C31" s="286">
        <v>753.356074</v>
      </c>
      <c r="D31" s="287"/>
    </row>
    <row r="32" spans="2:4" ht="12.75">
      <c r="B32" s="285" t="s">
        <v>1005</v>
      </c>
      <c r="C32" s="286">
        <v>732.156634</v>
      </c>
      <c r="D32" s="287"/>
    </row>
    <row r="33" spans="2:4" ht="12.75">
      <c r="B33" s="289" t="s">
        <v>1006</v>
      </c>
      <c r="C33" s="290">
        <v>642.729318</v>
      </c>
      <c r="D33" s="291"/>
    </row>
    <row r="34" ht="12.75">
      <c r="B34" s="292"/>
    </row>
    <row r="35" spans="2:24" ht="12.75">
      <c r="B35" s="292"/>
      <c r="S35" s="274"/>
      <c r="T35" s="274"/>
      <c r="U35" s="274"/>
      <c r="V35" s="274"/>
      <c r="W35" s="274"/>
      <c r="X35" s="274"/>
    </row>
    <row r="36" spans="19:24" ht="12.75">
      <c r="S36" s="274"/>
      <c r="T36" s="274"/>
      <c r="U36" s="274"/>
      <c r="V36" s="274"/>
      <c r="W36" s="274"/>
      <c r="X36" s="274"/>
    </row>
    <row r="37" spans="19:24" ht="12.75">
      <c r="S37" s="274"/>
      <c r="T37" s="274"/>
      <c r="U37" s="274"/>
      <c r="V37" s="274"/>
      <c r="W37" s="274"/>
      <c r="X37" s="274"/>
    </row>
    <row r="38" spans="1:24" ht="12.75">
      <c r="A38" s="294" t="s">
        <v>1009</v>
      </c>
      <c r="B38" s="507" t="str">
        <f>CONCATENATE("        3. Ausfuhr von ausgewählten Enderzeugnissen im ",B1,". Vierteljahr ",B2,"             in der Reihenfolge ihrer Anteile")</f>
        <v>        3. Ausfuhr von ausgewählten Enderzeugnissen im 2. Vierteljahr 2015             in der Reihenfolge ihrer Anteile</v>
      </c>
      <c r="C38" s="508"/>
      <c r="D38" s="508"/>
      <c r="E38" s="509"/>
      <c r="F38" s="509"/>
      <c r="G38" s="509"/>
      <c r="H38" s="509"/>
      <c r="I38" s="510"/>
      <c r="J38" s="295"/>
      <c r="S38" s="274"/>
      <c r="T38" s="296">
        <f>E39/$E$44*100</f>
        <v>23.39345790417863</v>
      </c>
      <c r="U38" s="274"/>
      <c r="V38" s="274"/>
      <c r="W38" s="274"/>
      <c r="X38" s="274"/>
    </row>
    <row r="39" spans="1:24" ht="12.75">
      <c r="A39" s="272" t="s">
        <v>1010</v>
      </c>
      <c r="B39" s="401" t="s">
        <v>1067</v>
      </c>
      <c r="E39" s="401">
        <v>599060107</v>
      </c>
      <c r="G39" s="297"/>
      <c r="I39" s="396">
        <v>4</v>
      </c>
      <c r="J39" s="396"/>
      <c r="K39" s="288"/>
      <c r="L39" s="288"/>
      <c r="S39" s="274"/>
      <c r="T39" s="296">
        <f aca="true" t="shared" si="0" ref="T39:T45">E40/$E$44*100</f>
        <v>8.71324836912373</v>
      </c>
      <c r="U39" s="274"/>
      <c r="V39" s="274"/>
      <c r="W39" s="274"/>
      <c r="X39" s="274"/>
    </row>
    <row r="40" spans="2:24" ht="12.75">
      <c r="B40" s="402" t="s">
        <v>1069</v>
      </c>
      <c r="E40" s="402">
        <v>223129027</v>
      </c>
      <c r="I40" s="396">
        <v>13</v>
      </c>
      <c r="J40" s="396"/>
      <c r="K40" s="298"/>
      <c r="L40" s="299">
        <v>1</v>
      </c>
      <c r="M40" s="300"/>
      <c r="N40" s="300">
        <v>15</v>
      </c>
      <c r="O40" s="301"/>
      <c r="P40" s="300">
        <v>29</v>
      </c>
      <c r="Q40" s="302"/>
      <c r="R40" s="300">
        <v>43</v>
      </c>
      <c r="S40" s="274"/>
      <c r="T40" s="296">
        <f t="shared" si="0"/>
        <v>5.652002828045422</v>
      </c>
      <c r="U40" s="274"/>
      <c r="V40" s="274"/>
      <c r="W40" s="274"/>
      <c r="X40" s="274"/>
    </row>
    <row r="41" spans="2:24" ht="63.75">
      <c r="B41" s="403" t="s">
        <v>1173</v>
      </c>
      <c r="E41" s="402">
        <v>144736594</v>
      </c>
      <c r="G41" s="303"/>
      <c r="I41" s="396">
        <v>46</v>
      </c>
      <c r="J41" s="396"/>
      <c r="K41" s="271"/>
      <c r="L41" s="299">
        <v>2</v>
      </c>
      <c r="M41" s="304"/>
      <c r="N41" s="300">
        <v>16</v>
      </c>
      <c r="O41" s="305"/>
      <c r="P41" s="300">
        <v>30</v>
      </c>
      <c r="Q41" s="306"/>
      <c r="R41" s="300">
        <v>44</v>
      </c>
      <c r="S41" s="274"/>
      <c r="T41" s="296">
        <f t="shared" si="0"/>
        <v>5.359899440685663</v>
      </c>
      <c r="U41" s="274"/>
      <c r="V41" s="274"/>
      <c r="W41" s="274"/>
      <c r="X41" s="274"/>
    </row>
    <row r="42" spans="2:24" ht="12.75">
      <c r="B42" s="21" t="s">
        <v>1068</v>
      </c>
      <c r="E42" s="402">
        <v>137256405</v>
      </c>
      <c r="G42" s="307"/>
      <c r="I42" s="396">
        <v>15</v>
      </c>
      <c r="J42" s="396"/>
      <c r="K42" s="308"/>
      <c r="L42" s="299">
        <v>3</v>
      </c>
      <c r="M42" s="309"/>
      <c r="N42" s="300">
        <v>17</v>
      </c>
      <c r="O42" s="310"/>
      <c r="P42" s="300">
        <v>31</v>
      </c>
      <c r="Q42" s="311"/>
      <c r="R42" s="300">
        <v>45</v>
      </c>
      <c r="S42" s="274"/>
      <c r="T42" s="296">
        <f t="shared" si="0"/>
        <v>4.912175657628816</v>
      </c>
      <c r="U42" s="274"/>
      <c r="V42" s="274"/>
      <c r="W42" s="274"/>
      <c r="X42" s="274"/>
    </row>
    <row r="43" spans="2:24" ht="19.5" customHeight="1">
      <c r="B43" s="403" t="s">
        <v>1070</v>
      </c>
      <c r="E43" s="404">
        <v>125791086</v>
      </c>
      <c r="G43" s="312"/>
      <c r="I43" s="396">
        <v>16</v>
      </c>
      <c r="J43" s="396"/>
      <c r="K43" s="313"/>
      <c r="L43" s="299">
        <v>4</v>
      </c>
      <c r="M43" s="314"/>
      <c r="N43" s="300">
        <v>18</v>
      </c>
      <c r="O43" s="315"/>
      <c r="P43" s="300">
        <v>32</v>
      </c>
      <c r="Q43" s="316"/>
      <c r="R43" s="300">
        <v>46</v>
      </c>
      <c r="S43" s="274"/>
      <c r="T43" s="296">
        <f t="shared" si="0"/>
        <v>100</v>
      </c>
      <c r="U43" s="274"/>
      <c r="V43" s="274"/>
      <c r="W43" s="274"/>
      <c r="X43" s="274"/>
    </row>
    <row r="44" spans="2:24" ht="12.75">
      <c r="B44" s="317" t="s">
        <v>1011</v>
      </c>
      <c r="C44" s="318"/>
      <c r="D44" s="319"/>
      <c r="E44" s="101">
        <v>2560801868</v>
      </c>
      <c r="G44" s="320"/>
      <c r="I44" s="396">
        <v>20</v>
      </c>
      <c r="J44" s="396"/>
      <c r="K44" s="321"/>
      <c r="L44" s="299">
        <v>5</v>
      </c>
      <c r="M44" s="322"/>
      <c r="N44" s="300">
        <v>19</v>
      </c>
      <c r="O44" s="323"/>
      <c r="P44" s="300">
        <v>33</v>
      </c>
      <c r="Q44" s="324"/>
      <c r="R44" s="300">
        <v>47</v>
      </c>
      <c r="S44" s="274"/>
      <c r="T44" s="296">
        <f t="shared" si="0"/>
        <v>51.96921580033774</v>
      </c>
      <c r="U44" s="274"/>
      <c r="V44" s="274"/>
      <c r="W44" s="274"/>
      <c r="X44" s="274"/>
    </row>
    <row r="45" spans="2:24" ht="12.75">
      <c r="B45" s="514" t="s">
        <v>1062</v>
      </c>
      <c r="C45" s="515"/>
      <c r="D45" s="516"/>
      <c r="E45" s="325">
        <f>E44-E39-E40-E41-E42-E43</f>
        <v>1330828649</v>
      </c>
      <c r="I45" s="397"/>
      <c r="J45" s="397"/>
      <c r="K45" s="326"/>
      <c r="L45" s="299">
        <v>6</v>
      </c>
      <c r="M45" s="327"/>
      <c r="N45" s="300">
        <v>20</v>
      </c>
      <c r="O45" s="328"/>
      <c r="P45" s="300">
        <v>34</v>
      </c>
      <c r="Q45" s="329"/>
      <c r="R45" s="300">
        <v>48</v>
      </c>
      <c r="S45" s="274"/>
      <c r="T45" s="274">
        <f t="shared" si="0"/>
        <v>0</v>
      </c>
      <c r="U45" s="274"/>
      <c r="V45" s="274"/>
      <c r="W45" s="274"/>
      <c r="X45" s="274"/>
    </row>
    <row r="46" spans="9:24" ht="12.75">
      <c r="I46" s="397"/>
      <c r="J46" s="397"/>
      <c r="K46" s="330"/>
      <c r="L46" s="299">
        <v>7</v>
      </c>
      <c r="M46" s="331"/>
      <c r="N46" s="300">
        <v>21</v>
      </c>
      <c r="O46" s="332"/>
      <c r="P46" s="300">
        <v>35</v>
      </c>
      <c r="Q46" s="333"/>
      <c r="R46" s="300">
        <v>49</v>
      </c>
      <c r="S46" s="274"/>
      <c r="T46" s="274"/>
      <c r="U46" s="274"/>
      <c r="V46" s="274"/>
      <c r="W46" s="274"/>
      <c r="X46" s="274"/>
    </row>
    <row r="47" spans="1:24" ht="12.75">
      <c r="A47" s="294" t="s">
        <v>1012</v>
      </c>
      <c r="B47" s="507" t="str">
        <f>CONCATENATE("        4. Einfuhr von ausgewählten Enderzeugnissen im ",B1,". Vierteljahr ",B2,"                  in der Reihenfolge ihrer Anteile")</f>
        <v>        4. Einfuhr von ausgewählten Enderzeugnissen im 2. Vierteljahr 2015                  in der Reihenfolge ihrer Anteile</v>
      </c>
      <c r="C47" s="508"/>
      <c r="D47" s="508"/>
      <c r="E47" s="509"/>
      <c r="F47" s="509"/>
      <c r="G47" s="509"/>
      <c r="H47" s="509"/>
      <c r="I47" s="510"/>
      <c r="J47" s="295"/>
      <c r="K47" s="334"/>
      <c r="L47" s="299">
        <v>8</v>
      </c>
      <c r="M47" s="335"/>
      <c r="N47" s="300">
        <v>22</v>
      </c>
      <c r="O47" s="336"/>
      <c r="P47" s="300">
        <v>36</v>
      </c>
      <c r="Q47" s="337"/>
      <c r="R47" s="300">
        <v>50</v>
      </c>
      <c r="S47" s="274"/>
      <c r="T47" s="274"/>
      <c r="U47" s="274"/>
      <c r="V47" s="274"/>
      <c r="W47" s="274"/>
      <c r="X47" s="274"/>
    </row>
    <row r="48" spans="1:24" ht="12.75">
      <c r="A48" s="272" t="s">
        <v>1013</v>
      </c>
      <c r="B48" s="401" t="s">
        <v>1071</v>
      </c>
      <c r="C48" s="401"/>
      <c r="E48" s="102">
        <v>131004420</v>
      </c>
      <c r="G48" s="297"/>
      <c r="I48" s="396">
        <v>4</v>
      </c>
      <c r="J48" s="396"/>
      <c r="K48" s="338"/>
      <c r="L48" s="299">
        <v>9</v>
      </c>
      <c r="M48" s="339"/>
      <c r="N48" s="300">
        <v>23</v>
      </c>
      <c r="O48" s="340"/>
      <c r="P48" s="300">
        <v>37</v>
      </c>
      <c r="Q48" s="341"/>
      <c r="R48" s="300">
        <v>51</v>
      </c>
      <c r="S48" s="274"/>
      <c r="T48" s="274"/>
      <c r="U48" s="274"/>
      <c r="V48" s="274"/>
      <c r="W48" s="274"/>
      <c r="X48" s="274"/>
    </row>
    <row r="49" spans="2:24" ht="12.75">
      <c r="B49" s="401" t="s">
        <v>1067</v>
      </c>
      <c r="C49" s="402"/>
      <c r="E49" s="102">
        <v>119091069</v>
      </c>
      <c r="G49" s="342"/>
      <c r="I49" s="396">
        <v>9</v>
      </c>
      <c r="J49" s="396"/>
      <c r="K49" s="343"/>
      <c r="L49" s="299">
        <v>10</v>
      </c>
      <c r="M49" s="344"/>
      <c r="N49" s="300">
        <v>24</v>
      </c>
      <c r="O49" s="345"/>
      <c r="P49" s="300">
        <v>38</v>
      </c>
      <c r="Q49" s="346"/>
      <c r="R49" s="300">
        <v>52</v>
      </c>
      <c r="S49" s="274"/>
      <c r="T49" s="274"/>
      <c r="U49" s="274"/>
      <c r="V49" s="274"/>
      <c r="W49" s="274"/>
      <c r="X49" s="274"/>
    </row>
    <row r="50" spans="2:24" ht="12.75">
      <c r="B50" s="402" t="s">
        <v>1069</v>
      </c>
      <c r="E50" s="102">
        <v>96260375</v>
      </c>
      <c r="G50" s="312"/>
      <c r="I50" s="396">
        <v>34</v>
      </c>
      <c r="J50" s="396"/>
      <c r="K50" s="347"/>
      <c r="L50" s="299">
        <v>11</v>
      </c>
      <c r="M50" s="348"/>
      <c r="N50" s="300">
        <v>25</v>
      </c>
      <c r="O50" s="349"/>
      <c r="P50" s="300">
        <v>39</v>
      </c>
      <c r="Q50" s="350"/>
      <c r="R50" s="300">
        <v>53</v>
      </c>
      <c r="S50" s="274"/>
      <c r="T50" s="274"/>
      <c r="U50" s="274"/>
      <c r="V50" s="274"/>
      <c r="W50" s="274"/>
      <c r="X50" s="274"/>
    </row>
    <row r="51" spans="2:24" ht="12.75">
      <c r="B51" s="402" t="s">
        <v>1072</v>
      </c>
      <c r="C51" s="402"/>
      <c r="E51" s="102">
        <v>82348237</v>
      </c>
      <c r="G51" s="320"/>
      <c r="I51" s="396">
        <v>12</v>
      </c>
      <c r="J51" s="396"/>
      <c r="K51" s="351"/>
      <c r="L51" s="299">
        <v>12</v>
      </c>
      <c r="M51" s="352"/>
      <c r="N51" s="300">
        <v>26</v>
      </c>
      <c r="O51" s="353"/>
      <c r="P51" s="300">
        <v>40</v>
      </c>
      <c r="Q51" s="354"/>
      <c r="R51" s="300">
        <v>54</v>
      </c>
      <c r="S51" s="274"/>
      <c r="T51" s="274"/>
      <c r="U51" s="274"/>
      <c r="V51" s="274"/>
      <c r="W51" s="274"/>
      <c r="X51" s="274"/>
    </row>
    <row r="52" spans="2:24" ht="63.75">
      <c r="B52" s="403" t="s">
        <v>1173</v>
      </c>
      <c r="C52" s="404"/>
      <c r="E52" s="102">
        <v>78567730</v>
      </c>
      <c r="G52" s="303"/>
      <c r="I52" s="396">
        <v>15</v>
      </c>
      <c r="J52" s="396"/>
      <c r="K52" s="355"/>
      <c r="L52" s="299">
        <v>13</v>
      </c>
      <c r="M52" s="356"/>
      <c r="N52" s="300">
        <v>27</v>
      </c>
      <c r="O52" s="357"/>
      <c r="P52" s="300">
        <v>41</v>
      </c>
      <c r="Q52" s="358"/>
      <c r="R52" s="300">
        <v>55</v>
      </c>
      <c r="S52" s="274"/>
      <c r="T52" s="274"/>
      <c r="U52" s="274"/>
      <c r="V52" s="274"/>
      <c r="W52" s="274"/>
      <c r="X52" s="274"/>
    </row>
    <row r="53" spans="2:24" ht="12.75">
      <c r="B53" s="317" t="s">
        <v>1011</v>
      </c>
      <c r="C53" s="318"/>
      <c r="D53" s="319"/>
      <c r="E53" s="101">
        <v>1340942936</v>
      </c>
      <c r="G53" s="359"/>
      <c r="I53" s="396">
        <v>19</v>
      </c>
      <c r="J53" s="396"/>
      <c r="K53" s="360"/>
      <c r="L53" s="299">
        <v>14</v>
      </c>
      <c r="M53" s="361"/>
      <c r="N53" s="300">
        <v>28</v>
      </c>
      <c r="O53" s="362"/>
      <c r="P53" s="300">
        <v>42</v>
      </c>
      <c r="Q53" s="363"/>
      <c r="R53" s="300">
        <v>56</v>
      </c>
      <c r="S53" s="274"/>
      <c r="T53" s="274"/>
      <c r="U53" s="274"/>
      <c r="V53" s="274"/>
      <c r="W53" s="274"/>
      <c r="X53" s="274"/>
    </row>
    <row r="54" spans="2:24" ht="12.75">
      <c r="B54" s="514" t="s">
        <v>1062</v>
      </c>
      <c r="C54" s="515"/>
      <c r="D54" s="516"/>
      <c r="E54" s="325">
        <f>E53-E48-E49-E50-E51-E52</f>
        <v>833671105</v>
      </c>
      <c r="I54" s="397"/>
      <c r="J54" s="397"/>
      <c r="S54" s="274"/>
      <c r="T54" s="274"/>
      <c r="U54" s="274"/>
      <c r="V54" s="274"/>
      <c r="W54" s="274"/>
      <c r="X54" s="274"/>
    </row>
    <row r="55" spans="9:24" ht="12.75">
      <c r="I55" s="397"/>
      <c r="J55" s="397"/>
      <c r="S55" s="274"/>
      <c r="T55" s="274"/>
      <c r="U55" s="274"/>
      <c r="V55" s="274"/>
      <c r="W55" s="274"/>
      <c r="X55" s="274"/>
    </row>
    <row r="56" spans="9:10" ht="12.75">
      <c r="I56" s="397"/>
      <c r="J56" s="397"/>
    </row>
    <row r="57" spans="9:10" ht="12.75">
      <c r="I57" s="397"/>
      <c r="J57" s="397"/>
    </row>
    <row r="58" spans="1:10" ht="12.75">
      <c r="A58" s="294" t="s">
        <v>1014</v>
      </c>
      <c r="B58" s="507" t="str">
        <f>CONCATENATE("5. Ausfuhr im ",B1,". Vierteljahr ",B2," nach ausgewählten Ländern
in der Reihenfolge ihrer Anteile")</f>
        <v>5. Ausfuhr im 2. Vierteljahr 2015 nach ausgewählten Ländern
in der Reihenfolge ihrer Anteile</v>
      </c>
      <c r="C58" s="508"/>
      <c r="D58" s="508"/>
      <c r="E58" s="509"/>
      <c r="F58" s="509"/>
      <c r="G58" s="509"/>
      <c r="H58" s="509"/>
      <c r="I58" s="510"/>
      <c r="J58" s="295"/>
    </row>
    <row r="59" spans="1:4" ht="12.75">
      <c r="A59" s="276" t="s">
        <v>1015</v>
      </c>
      <c r="B59" s="364">
        <f aca="true" t="shared" si="1" ref="B59:B73">D59/1000</f>
        <v>56.889059</v>
      </c>
      <c r="C59" s="365" t="s">
        <v>835</v>
      </c>
      <c r="D59" s="366">
        <v>56889.059</v>
      </c>
    </row>
    <row r="60" spans="2:4" ht="12.75">
      <c r="B60" s="367">
        <f t="shared" si="1"/>
        <v>62.658888</v>
      </c>
      <c r="C60" s="365" t="s">
        <v>375</v>
      </c>
      <c r="D60" s="368">
        <v>62658.888</v>
      </c>
    </row>
    <row r="61" spans="2:4" ht="12.75">
      <c r="B61" s="367">
        <f t="shared" si="1"/>
        <v>91.846093</v>
      </c>
      <c r="C61" s="365" t="s">
        <v>358</v>
      </c>
      <c r="D61" s="368">
        <v>91846.093</v>
      </c>
    </row>
    <row r="62" spans="2:4" ht="12.75">
      <c r="B62" s="367">
        <f t="shared" si="1"/>
        <v>109.67406299999999</v>
      </c>
      <c r="C62" s="365" t="s">
        <v>365</v>
      </c>
      <c r="D62" s="368">
        <v>109674.063</v>
      </c>
    </row>
    <row r="63" spans="2:4" ht="12.75">
      <c r="B63" s="367">
        <f t="shared" si="1"/>
        <v>146.648886</v>
      </c>
      <c r="C63" s="365" t="s">
        <v>350</v>
      </c>
      <c r="D63" s="368">
        <v>146648.886</v>
      </c>
    </row>
    <row r="64" spans="2:4" ht="12.75">
      <c r="B64" s="367">
        <f t="shared" si="1"/>
        <v>153.211654</v>
      </c>
      <c r="C64" s="365" t="s">
        <v>374</v>
      </c>
      <c r="D64" s="368">
        <v>153211.654</v>
      </c>
    </row>
    <row r="65" spans="2:4" ht="12.75">
      <c r="B65" s="367">
        <f t="shared" si="1"/>
        <v>176.88378899999998</v>
      </c>
      <c r="C65" s="434" t="s">
        <v>351</v>
      </c>
      <c r="D65" s="368">
        <v>176883.789</v>
      </c>
    </row>
    <row r="66" spans="2:4" ht="12.75">
      <c r="B66" s="367">
        <f t="shared" si="1"/>
        <v>177.583699</v>
      </c>
      <c r="C66" s="365" t="s">
        <v>355</v>
      </c>
      <c r="D66" s="368">
        <v>177583.699</v>
      </c>
    </row>
    <row r="67" spans="2:7" ht="12.75">
      <c r="B67" s="367">
        <f t="shared" si="1"/>
        <v>185.583603</v>
      </c>
      <c r="C67" s="398" t="s">
        <v>373</v>
      </c>
      <c r="D67" s="368">
        <v>185583.603</v>
      </c>
      <c r="F67" s="283">
        <v>300</v>
      </c>
      <c r="G67" s="284" t="s">
        <v>995</v>
      </c>
    </row>
    <row r="68" spans="2:4" ht="12.75">
      <c r="B68" s="367">
        <f t="shared" si="1"/>
        <v>188.832527</v>
      </c>
      <c r="C68" s="365" t="s">
        <v>479</v>
      </c>
      <c r="D68" s="368">
        <v>188832.527</v>
      </c>
    </row>
    <row r="69" spans="2:4" ht="12.75">
      <c r="B69" s="367">
        <f t="shared" si="1"/>
        <v>198.210546</v>
      </c>
      <c r="C69" s="365" t="s">
        <v>162</v>
      </c>
      <c r="D69" s="368">
        <v>198210.546</v>
      </c>
    </row>
    <row r="70" spans="2:4" ht="12.75">
      <c r="B70" s="367">
        <f t="shared" si="1"/>
        <v>213.63365900000002</v>
      </c>
      <c r="C70" s="365" t="s">
        <v>836</v>
      </c>
      <c r="D70" s="368">
        <v>213633.659</v>
      </c>
    </row>
    <row r="71" spans="2:4" ht="12.75">
      <c r="B71" s="367">
        <f t="shared" si="1"/>
        <v>232.782854</v>
      </c>
      <c r="C71" s="365" t="s">
        <v>440</v>
      </c>
      <c r="D71" s="368">
        <v>232782.854</v>
      </c>
    </row>
    <row r="72" spans="2:4" ht="12.75">
      <c r="B72" s="367">
        <f t="shared" si="1"/>
        <v>240.233722</v>
      </c>
      <c r="C72" s="365" t="s">
        <v>349</v>
      </c>
      <c r="D72" s="368">
        <v>240233.722</v>
      </c>
    </row>
    <row r="73" spans="2:4" ht="12.75">
      <c r="B73" s="370">
        <f t="shared" si="1"/>
        <v>243.33236300000002</v>
      </c>
      <c r="C73" s="365" t="s">
        <v>376</v>
      </c>
      <c r="D73" s="371">
        <v>243332.363</v>
      </c>
    </row>
    <row r="75" spans="1:10" ht="12.75">
      <c r="A75" s="294" t="s">
        <v>1016</v>
      </c>
      <c r="B75" s="507" t="str">
        <f>CONCATENATE("6. Einfuhr im ",B1,". Vierteljahr ",B2," nach ausgewählten Ländern
in der Reihenfolge ihrer Anteile")</f>
        <v>6. Einfuhr im 2. Vierteljahr 2015 nach ausgewählten Ländern
in der Reihenfolge ihrer Anteile</v>
      </c>
      <c r="C75" s="508"/>
      <c r="D75" s="508"/>
      <c r="E75" s="509"/>
      <c r="F75" s="509"/>
      <c r="G75" s="509"/>
      <c r="H75" s="509"/>
      <c r="I75" s="510"/>
      <c r="J75" s="295"/>
    </row>
    <row r="76" spans="1:4" ht="12.75">
      <c r="A76" s="276" t="s">
        <v>1017</v>
      </c>
      <c r="B76" s="364">
        <f aca="true" t="shared" si="2" ref="B76:B90">D76/1000</f>
        <v>37.231016000000004</v>
      </c>
      <c r="C76" s="372" t="s">
        <v>376</v>
      </c>
      <c r="D76" s="366">
        <v>37231.016</v>
      </c>
    </row>
    <row r="77" spans="2:4" ht="12.75">
      <c r="B77" s="367">
        <f t="shared" si="2"/>
        <v>38.885008</v>
      </c>
      <c r="C77" s="373" t="s">
        <v>375</v>
      </c>
      <c r="D77" s="368">
        <v>38885.008</v>
      </c>
    </row>
    <row r="78" spans="2:4" ht="12.75">
      <c r="B78" s="367">
        <f t="shared" si="2"/>
        <v>44.131762</v>
      </c>
      <c r="C78" s="373" t="s">
        <v>908</v>
      </c>
      <c r="D78" s="368">
        <v>44131.762</v>
      </c>
    </row>
    <row r="79" spans="2:4" ht="12.75">
      <c r="B79" s="367">
        <f t="shared" si="2"/>
        <v>46.304506</v>
      </c>
      <c r="C79" s="373" t="s">
        <v>365</v>
      </c>
      <c r="D79" s="368">
        <v>46304.506</v>
      </c>
    </row>
    <row r="80" spans="2:4" ht="12.75">
      <c r="B80" s="367">
        <f t="shared" si="2"/>
        <v>75.81424000000001</v>
      </c>
      <c r="C80" s="373" t="s">
        <v>355</v>
      </c>
      <c r="D80" s="368">
        <v>75814.24</v>
      </c>
    </row>
    <row r="81" spans="2:4" ht="12.75">
      <c r="B81" s="367">
        <f t="shared" si="2"/>
        <v>95.537503</v>
      </c>
      <c r="C81" s="373" t="s">
        <v>440</v>
      </c>
      <c r="D81" s="368">
        <v>95537.503</v>
      </c>
    </row>
    <row r="82" spans="2:4" ht="12.75">
      <c r="B82" s="367">
        <f t="shared" si="2"/>
        <v>101.60246000000001</v>
      </c>
      <c r="C82" s="373" t="s">
        <v>358</v>
      </c>
      <c r="D82" s="368">
        <v>101602.46</v>
      </c>
    </row>
    <row r="83" spans="2:4" ht="12.75">
      <c r="B83" s="367">
        <f t="shared" si="2"/>
        <v>116.37526</v>
      </c>
      <c r="C83" s="373" t="s">
        <v>349</v>
      </c>
      <c r="D83" s="368">
        <v>116375.26</v>
      </c>
    </row>
    <row r="84" spans="2:7" ht="12.75">
      <c r="B84" s="367">
        <f t="shared" si="2"/>
        <v>129.655104</v>
      </c>
      <c r="C84" s="373" t="s">
        <v>479</v>
      </c>
      <c r="D84" s="368">
        <v>129655.104</v>
      </c>
      <c r="F84" s="283">
        <v>300</v>
      </c>
      <c r="G84" s="284" t="s">
        <v>995</v>
      </c>
    </row>
    <row r="85" spans="2:4" ht="12.75">
      <c r="B85" s="367">
        <f t="shared" si="2"/>
        <v>140.573473</v>
      </c>
      <c r="C85" s="373" t="s">
        <v>374</v>
      </c>
      <c r="D85" s="368">
        <v>140573.473</v>
      </c>
    </row>
    <row r="86" spans="2:4" ht="12.75">
      <c r="B86" s="367">
        <f t="shared" si="2"/>
        <v>168.609577</v>
      </c>
      <c r="C86" s="373" t="s">
        <v>373</v>
      </c>
      <c r="D86" s="368">
        <v>168609.577</v>
      </c>
    </row>
    <row r="87" spans="2:4" ht="12.75">
      <c r="B87" s="367">
        <f t="shared" si="2"/>
        <v>170.888314</v>
      </c>
      <c r="C87" s="373" t="s">
        <v>350</v>
      </c>
      <c r="D87" s="368">
        <v>170888.314</v>
      </c>
    </row>
    <row r="88" spans="2:4" ht="12.75">
      <c r="B88" s="367">
        <f t="shared" si="2"/>
        <v>203.321908</v>
      </c>
      <c r="C88" s="373" t="s">
        <v>351</v>
      </c>
      <c r="D88" s="368">
        <v>203321.908</v>
      </c>
    </row>
    <row r="89" spans="2:4" ht="12.75">
      <c r="B89" s="367">
        <f t="shared" si="2"/>
        <v>204.749505</v>
      </c>
      <c r="C89" s="365" t="s">
        <v>836</v>
      </c>
      <c r="D89" s="368">
        <v>204749.505</v>
      </c>
    </row>
    <row r="90" spans="2:4" ht="12.75">
      <c r="B90" s="370">
        <f t="shared" si="2"/>
        <v>234.59657199999998</v>
      </c>
      <c r="C90" s="369" t="s">
        <v>162</v>
      </c>
      <c r="D90" s="371">
        <v>234596.572</v>
      </c>
    </row>
    <row r="94" spans="1:10" ht="12.75">
      <c r="A94" s="294" t="s">
        <v>1018</v>
      </c>
      <c r="B94" s="507" t="str">
        <f>CONCATENATE("7. Außenhandel mit den EU-Ländern (EU-28) im ",B1,". Vierteljahr ",B2,"")</f>
        <v>7. Außenhandel mit den EU-Ländern (EU-28) im 2. Vierteljahr 2015</v>
      </c>
      <c r="C94" s="508"/>
      <c r="D94" s="511"/>
      <c r="E94" s="512"/>
      <c r="F94" s="509"/>
      <c r="G94" s="509"/>
      <c r="H94" s="509"/>
      <c r="I94" s="510"/>
      <c r="J94" s="295"/>
    </row>
    <row r="95" spans="1:5" ht="12.75">
      <c r="A95" s="276" t="s">
        <v>1019</v>
      </c>
      <c r="B95" s="374" t="s">
        <v>1073</v>
      </c>
      <c r="C95" s="375" t="s">
        <v>1074</v>
      </c>
      <c r="D95" s="376" t="s">
        <v>1020</v>
      </c>
      <c r="E95" s="377"/>
    </row>
    <row r="96" spans="1:10" ht="12.75">
      <c r="A96" s="272">
        <v>1</v>
      </c>
      <c r="B96" s="364">
        <v>240.233722</v>
      </c>
      <c r="C96" s="364">
        <v>116.37526</v>
      </c>
      <c r="D96" s="378" t="s">
        <v>349</v>
      </c>
      <c r="E96" s="379"/>
      <c r="H96" s="283">
        <v>275</v>
      </c>
      <c r="I96" s="284" t="s">
        <v>995</v>
      </c>
      <c r="J96" s="284"/>
    </row>
    <row r="97" spans="1:5" ht="12.75">
      <c r="A97" s="272">
        <v>2</v>
      </c>
      <c r="B97" s="367">
        <v>146.648886</v>
      </c>
      <c r="C97" s="367">
        <v>170.888314</v>
      </c>
      <c r="D97" s="380" t="s">
        <v>350</v>
      </c>
      <c r="E97" s="381"/>
    </row>
    <row r="98" spans="1:5" ht="12.75">
      <c r="A98" s="272">
        <v>3</v>
      </c>
      <c r="B98" s="367">
        <v>176.883789</v>
      </c>
      <c r="C98" s="367">
        <v>203.321908</v>
      </c>
      <c r="D98" s="380" t="s">
        <v>351</v>
      </c>
      <c r="E98" s="381"/>
    </row>
    <row r="99" spans="1:5" ht="12.75">
      <c r="A99" s="272">
        <v>4</v>
      </c>
      <c r="B99" s="367">
        <v>213.633659</v>
      </c>
      <c r="C99" s="367">
        <v>204.749505</v>
      </c>
      <c r="D99" s="380" t="s">
        <v>836</v>
      </c>
      <c r="E99" s="381"/>
    </row>
    <row r="100" spans="1:5" ht="12.75">
      <c r="A100" s="272">
        <v>5</v>
      </c>
      <c r="B100" s="367">
        <v>9.487328</v>
      </c>
      <c r="C100" s="367">
        <v>11.777292</v>
      </c>
      <c r="D100" s="380" t="s">
        <v>352</v>
      </c>
      <c r="E100" s="381"/>
    </row>
    <row r="101" spans="1:5" ht="12.75">
      <c r="A101" s="272">
        <v>6</v>
      </c>
      <c r="B101" s="367">
        <v>52.730344</v>
      </c>
      <c r="C101" s="367">
        <v>26.371234</v>
      </c>
      <c r="D101" s="380" t="s">
        <v>900</v>
      </c>
      <c r="E101" s="381"/>
    </row>
    <row r="102" spans="1:5" ht="12.75">
      <c r="A102" s="272">
        <v>7</v>
      </c>
      <c r="B102" s="367">
        <v>8.621195</v>
      </c>
      <c r="C102" s="367">
        <v>4.841364</v>
      </c>
      <c r="D102" s="380" t="s">
        <v>353</v>
      </c>
      <c r="E102" s="381"/>
    </row>
    <row r="103" spans="1:5" ht="12.75">
      <c r="A103" s="272">
        <v>8</v>
      </c>
      <c r="B103" s="367">
        <v>23.833494</v>
      </c>
      <c r="C103" s="367">
        <v>10.5863</v>
      </c>
      <c r="D103" s="380" t="s">
        <v>354</v>
      </c>
      <c r="E103" s="381"/>
    </row>
    <row r="104" spans="1:9" ht="12.75">
      <c r="A104" s="272">
        <v>9</v>
      </c>
      <c r="B104" s="367">
        <v>177.583699</v>
      </c>
      <c r="C104" s="367">
        <v>75.81424</v>
      </c>
      <c r="D104" s="380" t="s">
        <v>355</v>
      </c>
      <c r="E104" s="381"/>
      <c r="G104" s="272" t="s">
        <v>1021</v>
      </c>
      <c r="I104" s="382" t="str">
        <f>CONCATENATE("im Moment ist Quartal ",B1," gewählt!")</f>
        <v>im Moment ist Quartal 2 gewählt!</v>
      </c>
    </row>
    <row r="105" spans="1:7" ht="12.75">
      <c r="A105" s="272">
        <v>10</v>
      </c>
      <c r="B105" s="367">
        <v>52.579283</v>
      </c>
      <c r="C105" s="367">
        <v>28.239792</v>
      </c>
      <c r="D105" s="380" t="s">
        <v>356</v>
      </c>
      <c r="E105" s="381"/>
      <c r="G105" s="272" t="s">
        <v>1022</v>
      </c>
    </row>
    <row r="106" spans="1:7" ht="12.75">
      <c r="A106" s="272">
        <v>11</v>
      </c>
      <c r="B106" s="367">
        <v>54.685958</v>
      </c>
      <c r="C106" s="367">
        <v>12.637355</v>
      </c>
      <c r="D106" s="380" t="s">
        <v>357</v>
      </c>
      <c r="E106" s="381"/>
      <c r="G106" s="272" t="s">
        <v>1023</v>
      </c>
    </row>
    <row r="107" spans="1:7" ht="12.75">
      <c r="A107" s="272">
        <v>12</v>
      </c>
      <c r="B107" s="367">
        <v>188.832527</v>
      </c>
      <c r="C107" s="367">
        <v>129.655104</v>
      </c>
      <c r="D107" s="380" t="s">
        <v>479</v>
      </c>
      <c r="E107" s="381"/>
      <c r="G107" s="272" t="s">
        <v>1024</v>
      </c>
    </row>
    <row r="108" spans="1:7" ht="12.75">
      <c r="A108" s="272">
        <v>13</v>
      </c>
      <c r="B108" s="367">
        <v>91.846093</v>
      </c>
      <c r="C108" s="367">
        <v>101.60246</v>
      </c>
      <c r="D108" s="380" t="s">
        <v>358</v>
      </c>
      <c r="E108" s="381"/>
      <c r="G108" s="272" t="s">
        <v>1025</v>
      </c>
    </row>
    <row r="109" spans="1:5" ht="12.75">
      <c r="A109" s="272">
        <v>14</v>
      </c>
      <c r="B109" s="367">
        <v>25.227466</v>
      </c>
      <c r="C109" s="367">
        <v>33.516233</v>
      </c>
      <c r="D109" s="380" t="s">
        <v>359</v>
      </c>
      <c r="E109" s="381"/>
    </row>
    <row r="110" spans="1:7" ht="12.75">
      <c r="A110" s="272">
        <v>15</v>
      </c>
      <c r="B110" s="367">
        <v>1.211989</v>
      </c>
      <c r="C110" s="367">
        <v>0.058102</v>
      </c>
      <c r="D110" s="380" t="s">
        <v>368</v>
      </c>
      <c r="E110" s="381"/>
      <c r="G110" s="383" t="s">
        <v>1026</v>
      </c>
    </row>
    <row r="111" spans="1:5" ht="12.75">
      <c r="A111" s="272">
        <v>16</v>
      </c>
      <c r="B111" s="367">
        <v>5.483952</v>
      </c>
      <c r="C111" s="367">
        <v>1.511283</v>
      </c>
      <c r="D111" s="380" t="s">
        <v>370</v>
      </c>
      <c r="E111" s="381"/>
    </row>
    <row r="112" spans="1:5" ht="12.75">
      <c r="A112" s="272">
        <v>17</v>
      </c>
      <c r="B112" s="367">
        <v>5.020902</v>
      </c>
      <c r="C112" s="367">
        <v>3.208127</v>
      </c>
      <c r="D112" s="380" t="s">
        <v>371</v>
      </c>
      <c r="E112" s="381"/>
    </row>
    <row r="113" spans="1:5" ht="12.75">
      <c r="A113" s="272">
        <v>18</v>
      </c>
      <c r="B113" s="367">
        <v>9.951534</v>
      </c>
      <c r="C113" s="367">
        <v>4.956793</v>
      </c>
      <c r="D113" s="380" t="s">
        <v>372</v>
      </c>
      <c r="E113" s="381"/>
    </row>
    <row r="114" spans="1:5" ht="12.75">
      <c r="A114" s="272">
        <v>19</v>
      </c>
      <c r="B114" s="367">
        <v>185.583603</v>
      </c>
      <c r="C114" s="367">
        <v>168.609577</v>
      </c>
      <c r="D114" s="380" t="s">
        <v>373</v>
      </c>
      <c r="E114" s="381"/>
    </row>
    <row r="115" spans="1:5" ht="12.75">
      <c r="A115" s="272">
        <v>20</v>
      </c>
      <c r="B115" s="367">
        <v>153.211654</v>
      </c>
      <c r="C115" s="367">
        <v>140.573473</v>
      </c>
      <c r="D115" s="380" t="s">
        <v>374</v>
      </c>
      <c r="E115" s="381"/>
    </row>
    <row r="116" spans="1:5" ht="12.75">
      <c r="A116" s="272">
        <v>21</v>
      </c>
      <c r="B116" s="367">
        <v>62.658888</v>
      </c>
      <c r="C116" s="367">
        <v>38.885008</v>
      </c>
      <c r="D116" s="380" t="s">
        <v>375</v>
      </c>
      <c r="E116" s="381"/>
    </row>
    <row r="117" spans="1:5" ht="12.75">
      <c r="A117" s="272">
        <v>22</v>
      </c>
      <c r="B117" s="367">
        <v>243.332363</v>
      </c>
      <c r="C117" s="367">
        <v>37.231016</v>
      </c>
      <c r="D117" s="380" t="s">
        <v>376</v>
      </c>
      <c r="E117" s="381"/>
    </row>
    <row r="118" spans="1:5" ht="12.75">
      <c r="A118" s="272">
        <v>23</v>
      </c>
      <c r="B118" s="367">
        <v>45.976012</v>
      </c>
      <c r="C118" s="367">
        <v>44.131762</v>
      </c>
      <c r="D118" s="380" t="s">
        <v>908</v>
      </c>
      <c r="E118" s="381"/>
    </row>
    <row r="119" spans="1:5" ht="12.75">
      <c r="A119" s="272">
        <v>24</v>
      </c>
      <c r="B119" s="367">
        <v>15.790741</v>
      </c>
      <c r="C119" s="367">
        <v>6.404992</v>
      </c>
      <c r="D119" s="380" t="s">
        <v>377</v>
      </c>
      <c r="E119" s="381"/>
    </row>
    <row r="120" spans="1:5" ht="12.75">
      <c r="A120" s="272">
        <v>25</v>
      </c>
      <c r="B120" s="367">
        <v>15.963655</v>
      </c>
      <c r="C120" s="367">
        <v>16.61543</v>
      </c>
      <c r="D120" s="380" t="s">
        <v>389</v>
      </c>
      <c r="E120" s="381"/>
    </row>
    <row r="121" spans="1:5" ht="12.75">
      <c r="A121" s="272">
        <v>26</v>
      </c>
      <c r="B121" s="367">
        <v>8.314769</v>
      </c>
      <c r="C121" s="367">
        <v>2.121011</v>
      </c>
      <c r="D121" s="380" t="s">
        <v>390</v>
      </c>
      <c r="E121" s="381"/>
    </row>
    <row r="122" spans="1:5" ht="12.75">
      <c r="A122" s="272">
        <v>27</v>
      </c>
      <c r="B122" s="367">
        <v>1.582285</v>
      </c>
      <c r="C122" s="367">
        <v>0.047646</v>
      </c>
      <c r="D122" s="380" t="s">
        <v>128</v>
      </c>
      <c r="E122" s="381"/>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520" t="s">
        <v>1224</v>
      </c>
      <c r="B1" s="520"/>
      <c r="C1" s="520"/>
      <c r="D1" s="520"/>
      <c r="E1" s="520"/>
      <c r="F1" s="520"/>
    </row>
    <row r="2" spans="2:6" ht="12.75">
      <c r="B2" s="4"/>
      <c r="C2" s="3"/>
      <c r="D2" s="3"/>
      <c r="E2" s="4"/>
      <c r="F2" s="3"/>
    </row>
    <row r="3" spans="1:6" ht="24" customHeight="1">
      <c r="A3" s="521" t="s">
        <v>976</v>
      </c>
      <c r="B3" s="524" t="s">
        <v>1174</v>
      </c>
      <c r="C3" s="526" t="s">
        <v>108</v>
      </c>
      <c r="D3" s="526"/>
      <c r="E3" s="527" t="s">
        <v>1175</v>
      </c>
      <c r="F3" s="529" t="s">
        <v>1177</v>
      </c>
    </row>
    <row r="4" spans="1:6" ht="30.75" customHeight="1">
      <c r="A4" s="522"/>
      <c r="B4" s="525"/>
      <c r="C4" s="386" t="s">
        <v>1176</v>
      </c>
      <c r="D4" s="386" t="s">
        <v>1132</v>
      </c>
      <c r="E4" s="528"/>
      <c r="F4" s="528"/>
    </row>
    <row r="5" spans="1:6" ht="15" customHeight="1">
      <c r="A5" s="523"/>
      <c r="B5" s="117" t="s">
        <v>107</v>
      </c>
      <c r="C5" s="530" t="s">
        <v>476</v>
      </c>
      <c r="D5" s="530"/>
      <c r="E5" s="71" t="s">
        <v>107</v>
      </c>
      <c r="F5" s="72" t="s">
        <v>476</v>
      </c>
    </row>
    <row r="6" spans="1:6" ht="19.5" customHeight="1">
      <c r="A6" s="6"/>
      <c r="B6" s="118"/>
      <c r="C6" s="7"/>
      <c r="D6" s="7"/>
      <c r="E6" s="8"/>
      <c r="F6" s="7"/>
    </row>
    <row r="7" spans="1:6" ht="19.5" customHeight="1">
      <c r="A7" s="519" t="s">
        <v>109</v>
      </c>
      <c r="B7" s="519"/>
      <c r="C7" s="519"/>
      <c r="D7" s="519"/>
      <c r="E7" s="519"/>
      <c r="F7" s="519"/>
    </row>
    <row r="8" spans="1:6" ht="19.5" customHeight="1">
      <c r="A8" s="6"/>
      <c r="B8" s="118"/>
      <c r="C8" s="7"/>
      <c r="D8" s="7"/>
      <c r="E8" s="8"/>
      <c r="F8" s="7"/>
    </row>
    <row r="9" spans="1:7" s="151" customFormat="1" ht="19.5" customHeight="1">
      <c r="A9" s="149" t="s">
        <v>676</v>
      </c>
      <c r="B9" s="98">
        <v>215310378</v>
      </c>
      <c r="C9" s="99">
        <v>-13.2879001819711</v>
      </c>
      <c r="D9" s="99">
        <v>-2.3996082392156</v>
      </c>
      <c r="E9" s="98">
        <v>463615261</v>
      </c>
      <c r="F9" s="157">
        <v>1.09518813276982</v>
      </c>
      <c r="G9" s="150"/>
    </row>
    <row r="10" spans="1:7" s="151" customFormat="1" ht="19.5" customHeight="1">
      <c r="A10" s="149" t="s">
        <v>677</v>
      </c>
      <c r="B10" s="98">
        <v>3003653385</v>
      </c>
      <c r="C10" s="99">
        <v>0.316504401715534</v>
      </c>
      <c r="D10" s="99">
        <v>0.610865315871493</v>
      </c>
      <c r="E10" s="98">
        <v>5997830069</v>
      </c>
      <c r="F10" s="157">
        <v>3.39402623668374</v>
      </c>
      <c r="G10" s="150"/>
    </row>
    <row r="11" spans="1:7" s="15" customFormat="1" ht="19.5" customHeight="1">
      <c r="A11" s="119" t="s">
        <v>678</v>
      </c>
      <c r="B11" s="98">
        <v>24519013</v>
      </c>
      <c r="C11" s="99">
        <v>-8.42858774392047</v>
      </c>
      <c r="D11" s="99">
        <v>-14.8766032536638</v>
      </c>
      <c r="E11" s="98">
        <v>51294851</v>
      </c>
      <c r="F11" s="157">
        <v>-6.28555796968054</v>
      </c>
      <c r="G11" s="24"/>
    </row>
    <row r="12" spans="1:7" s="15" customFormat="1" ht="19.5" customHeight="1">
      <c r="A12" s="119" t="s">
        <v>679</v>
      </c>
      <c r="B12" s="98">
        <v>126709602</v>
      </c>
      <c r="C12" s="99">
        <v>-6.42608181142187</v>
      </c>
      <c r="D12" s="99">
        <v>-17.652445892837</v>
      </c>
      <c r="E12" s="98">
        <v>262120841</v>
      </c>
      <c r="F12" s="157">
        <v>-13.7670680832079</v>
      </c>
      <c r="G12" s="24"/>
    </row>
    <row r="13" spans="1:7" s="15" customFormat="1" ht="19.5" customHeight="1">
      <c r="A13" s="119" t="s">
        <v>680</v>
      </c>
      <c r="B13" s="98">
        <v>2852424770</v>
      </c>
      <c r="C13" s="99">
        <v>0.721583262505249</v>
      </c>
      <c r="D13" s="99">
        <v>1.77269577342963</v>
      </c>
      <c r="E13" s="98">
        <v>5684414377</v>
      </c>
      <c r="F13" s="157">
        <v>4.44988626412039</v>
      </c>
      <c r="G13" s="24"/>
    </row>
    <row r="14" spans="1:7" s="37" customFormat="1" ht="19.5" customHeight="1">
      <c r="A14" s="120" t="s">
        <v>681</v>
      </c>
      <c r="B14" s="62">
        <v>3409381602</v>
      </c>
      <c r="C14" s="100">
        <v>1.87772964179646</v>
      </c>
      <c r="D14" s="100">
        <v>3.41392501790799</v>
      </c>
      <c r="E14" s="62">
        <v>6755924182</v>
      </c>
      <c r="F14" s="158">
        <v>5.08571985418223</v>
      </c>
      <c r="G14" s="36"/>
    </row>
    <row r="15" spans="1:7" s="15" customFormat="1" ht="30" customHeight="1">
      <c r="A15" s="119" t="s">
        <v>682</v>
      </c>
      <c r="B15" s="98">
        <v>2458971498</v>
      </c>
      <c r="C15" s="99">
        <v>3.8868860761614</v>
      </c>
      <c r="D15" s="99">
        <v>2.64266920978105</v>
      </c>
      <c r="E15" s="98">
        <v>4825941566</v>
      </c>
      <c r="F15" s="157">
        <v>2.83168688170834</v>
      </c>
      <c r="G15" s="24"/>
    </row>
    <row r="16" spans="1:7" s="15" customFormat="1" ht="19.5" customHeight="1">
      <c r="A16" s="119" t="s">
        <v>683</v>
      </c>
      <c r="B16" s="392"/>
      <c r="C16" s="99"/>
      <c r="D16" s="99"/>
      <c r="E16" s="392"/>
      <c r="F16" s="159"/>
      <c r="G16" s="24"/>
    </row>
    <row r="17" spans="1:7" s="15" customFormat="1" ht="19.5" customHeight="1">
      <c r="A17" s="119" t="s">
        <v>1122</v>
      </c>
      <c r="B17" s="98">
        <v>2216909790</v>
      </c>
      <c r="C17" s="99">
        <v>3.98925999125034</v>
      </c>
      <c r="D17" s="99">
        <v>4.71273596966817</v>
      </c>
      <c r="E17" s="98">
        <v>4348773975</v>
      </c>
      <c r="F17" s="157">
        <v>4.86821738273579</v>
      </c>
      <c r="G17" s="24"/>
    </row>
    <row r="18" spans="1:7" s="15" customFormat="1" ht="19.5" customHeight="1">
      <c r="A18" s="119" t="s">
        <v>685</v>
      </c>
      <c r="B18" s="392"/>
      <c r="C18" s="99"/>
      <c r="D18" s="99"/>
      <c r="E18" s="392"/>
      <c r="F18" s="159"/>
      <c r="G18" s="24"/>
    </row>
    <row r="19" spans="1:7" s="15" customFormat="1" ht="19.5" customHeight="1">
      <c r="A19" s="119" t="s">
        <v>686</v>
      </c>
      <c r="B19" s="98">
        <v>1245757362</v>
      </c>
      <c r="C19" s="99">
        <v>4.76998290506276</v>
      </c>
      <c r="D19" s="99">
        <v>6.48407202456812</v>
      </c>
      <c r="E19" s="98">
        <v>2434797703</v>
      </c>
      <c r="F19" s="157">
        <v>4.0361198144188</v>
      </c>
      <c r="G19" s="24"/>
    </row>
    <row r="20" spans="1:7" s="15" customFormat="1" ht="19.5" customHeight="1">
      <c r="A20" s="119" t="s">
        <v>687</v>
      </c>
      <c r="B20" s="98">
        <v>58560221</v>
      </c>
      <c r="C20" s="99">
        <v>-13.1793951701566</v>
      </c>
      <c r="D20" s="99">
        <v>-20.9214076946394</v>
      </c>
      <c r="E20" s="98">
        <v>126009902</v>
      </c>
      <c r="F20" s="157">
        <v>-6.44042114925688</v>
      </c>
      <c r="G20" s="24"/>
    </row>
    <row r="21" spans="1:7" s="15" customFormat="1" ht="19.5" customHeight="1">
      <c r="A21" s="119" t="s">
        <v>688</v>
      </c>
      <c r="B21" s="98">
        <v>362600890</v>
      </c>
      <c r="C21" s="99">
        <v>-16.0175362365492</v>
      </c>
      <c r="D21" s="99">
        <v>9.30186687612704</v>
      </c>
      <c r="E21" s="98">
        <v>794358752</v>
      </c>
      <c r="F21" s="157">
        <v>24.2362964558202</v>
      </c>
      <c r="G21" s="24"/>
    </row>
    <row r="22" spans="1:7" s="15" customFormat="1" ht="19.5" customHeight="1">
      <c r="A22" s="119" t="s">
        <v>689</v>
      </c>
      <c r="B22" s="98">
        <v>513546795</v>
      </c>
      <c r="C22" s="99">
        <v>10.2518534519225</v>
      </c>
      <c r="D22" s="99">
        <v>7.22626072973723</v>
      </c>
      <c r="E22" s="98">
        <v>979341046</v>
      </c>
      <c r="F22" s="157">
        <v>5.2148410274842</v>
      </c>
      <c r="G22" s="24"/>
    </row>
    <row r="23" spans="1:7" s="15" customFormat="1" ht="30.75" customHeight="1">
      <c r="A23" s="148" t="s">
        <v>1030</v>
      </c>
      <c r="B23" s="98">
        <v>15530270</v>
      </c>
      <c r="C23" s="99">
        <v>6.73953237076064</v>
      </c>
      <c r="D23" s="99">
        <v>-4.77610357089534</v>
      </c>
      <c r="E23" s="98">
        <v>30079959</v>
      </c>
      <c r="F23" s="157">
        <v>-2.64286782136223</v>
      </c>
      <c r="G23" s="24"/>
    </row>
    <row r="24" spans="1:7" s="15" customFormat="1" ht="19.5" customHeight="1">
      <c r="A24" s="119" t="s">
        <v>690</v>
      </c>
      <c r="B24" s="98">
        <v>171928</v>
      </c>
      <c r="C24" s="99">
        <v>717.575728755528</v>
      </c>
      <c r="D24" s="99">
        <v>36.8254347220564</v>
      </c>
      <c r="E24" s="98">
        <v>192957</v>
      </c>
      <c r="F24" s="157">
        <v>37.2558364513238</v>
      </c>
      <c r="G24" s="24"/>
    </row>
    <row r="25" spans="1:7" s="37" customFormat="1" ht="19.5" customHeight="1">
      <c r="A25" s="120" t="s">
        <v>681</v>
      </c>
      <c r="B25" s="62">
        <v>3409381602</v>
      </c>
      <c r="C25" s="100">
        <v>1.87772964179646</v>
      </c>
      <c r="D25" s="100">
        <v>3.41392501790799</v>
      </c>
      <c r="E25" s="62">
        <v>6755924182</v>
      </c>
      <c r="F25" s="158">
        <v>5.08571985418223</v>
      </c>
      <c r="G25" s="36"/>
    </row>
    <row r="26" spans="1:6" s="15" customFormat="1" ht="19.5" customHeight="1">
      <c r="A26" s="16"/>
      <c r="B26" s="13"/>
      <c r="C26" s="14"/>
      <c r="D26" s="17"/>
      <c r="E26" s="13"/>
      <c r="F26" s="17"/>
    </row>
    <row r="27" spans="1:6" s="15" customFormat="1" ht="19.5" customHeight="1">
      <c r="A27" s="518" t="s">
        <v>110</v>
      </c>
      <c r="B27" s="518"/>
      <c r="C27" s="518"/>
      <c r="D27" s="518"/>
      <c r="E27" s="518"/>
      <c r="F27" s="518"/>
    </row>
    <row r="28" spans="1:6" s="15" customFormat="1" ht="19.5" customHeight="1">
      <c r="A28" s="16"/>
      <c r="B28" s="13"/>
      <c r="C28" s="14"/>
      <c r="D28" s="17"/>
      <c r="E28" s="13"/>
      <c r="F28" s="17"/>
    </row>
    <row r="29" spans="1:7" s="15" customFormat="1" ht="19.5" customHeight="1">
      <c r="A29" s="119" t="s">
        <v>676</v>
      </c>
      <c r="B29" s="152">
        <v>230531184</v>
      </c>
      <c r="C29" s="155">
        <v>-13.2460887425974</v>
      </c>
      <c r="D29" s="155">
        <v>-12.5718205455971</v>
      </c>
      <c r="E29" s="98">
        <v>496261202</v>
      </c>
      <c r="F29" s="155">
        <v>-7.9132622001717</v>
      </c>
      <c r="G29" s="24"/>
    </row>
    <row r="30" spans="1:7" s="15" customFormat="1" ht="19.5" customHeight="1">
      <c r="A30" s="119" t="s">
        <v>677</v>
      </c>
      <c r="B30" s="152">
        <v>1806510245</v>
      </c>
      <c r="C30" s="155">
        <v>-1.31906012374664</v>
      </c>
      <c r="D30" s="155">
        <v>3.16080003518034</v>
      </c>
      <c r="E30" s="98">
        <v>3637167966</v>
      </c>
      <c r="F30" s="155">
        <v>3.28948703889769</v>
      </c>
      <c r="G30" s="24"/>
    </row>
    <row r="31" spans="1:7" s="15" customFormat="1" ht="19.5" customHeight="1">
      <c r="A31" s="119" t="s">
        <v>678</v>
      </c>
      <c r="B31" s="152">
        <v>16639312</v>
      </c>
      <c r="C31" s="155">
        <v>-4.16538421133144</v>
      </c>
      <c r="D31" s="155">
        <v>-20.0072765620475</v>
      </c>
      <c r="E31" s="98">
        <v>34001840</v>
      </c>
      <c r="F31" s="157">
        <v>-20.4617274356868</v>
      </c>
      <c r="G31" s="24"/>
    </row>
    <row r="32" spans="1:7" s="15" customFormat="1" ht="19.5" customHeight="1">
      <c r="A32" s="119" t="s">
        <v>679</v>
      </c>
      <c r="B32" s="152">
        <v>97169966</v>
      </c>
      <c r="C32" s="155">
        <v>-11.2365861416484</v>
      </c>
      <c r="D32" s="155">
        <v>-16.1972252121405</v>
      </c>
      <c r="E32" s="98">
        <v>206640706</v>
      </c>
      <c r="F32" s="157">
        <v>-1.55640019130313</v>
      </c>
      <c r="G32" s="24"/>
    </row>
    <row r="33" spans="1:7" s="15" customFormat="1" ht="19.5" customHeight="1">
      <c r="A33" s="119" t="s">
        <v>680</v>
      </c>
      <c r="B33" s="152">
        <v>1692700967</v>
      </c>
      <c r="C33" s="155">
        <v>-0.652853994460187</v>
      </c>
      <c r="D33" s="155">
        <v>4.84965333287856</v>
      </c>
      <c r="E33" s="98">
        <v>3396525420</v>
      </c>
      <c r="F33" s="157">
        <v>3.91130749570002</v>
      </c>
      <c r="G33" s="24"/>
    </row>
    <row r="34" spans="1:7" s="37" customFormat="1" ht="19.5" customHeight="1">
      <c r="A34" s="120" t="s">
        <v>681</v>
      </c>
      <c r="B34" s="153">
        <v>2280639773</v>
      </c>
      <c r="C34" s="156">
        <v>0.469044855738701</v>
      </c>
      <c r="D34" s="156">
        <v>5.55491501387242</v>
      </c>
      <c r="E34" s="62">
        <v>4550632263</v>
      </c>
      <c r="F34" s="158">
        <v>4.87868635767704</v>
      </c>
      <c r="G34" s="36"/>
    </row>
    <row r="35" spans="1:7" s="15" customFormat="1" ht="29.25" customHeight="1">
      <c r="A35" s="119" t="s">
        <v>682</v>
      </c>
      <c r="B35" s="152">
        <v>1726739748</v>
      </c>
      <c r="C35" s="155">
        <v>1.79527483767001</v>
      </c>
      <c r="D35" s="155">
        <v>2.35795351234738</v>
      </c>
      <c r="E35" s="98">
        <v>3423026487</v>
      </c>
      <c r="F35" s="159">
        <v>2.7163030637149</v>
      </c>
      <c r="G35" s="24"/>
    </row>
    <row r="36" spans="1:7" s="15" customFormat="1" ht="19.5" customHeight="1">
      <c r="A36" s="119" t="s">
        <v>683</v>
      </c>
      <c r="B36" s="152"/>
      <c r="C36" s="155"/>
      <c r="D36" s="155"/>
      <c r="E36" s="98"/>
      <c r="F36" s="159"/>
      <c r="G36" s="24"/>
    </row>
    <row r="37" spans="1:7" s="15" customFormat="1" ht="19.5" customHeight="1">
      <c r="A37" s="119" t="s">
        <v>1122</v>
      </c>
      <c r="B37" s="152">
        <v>1594730581</v>
      </c>
      <c r="C37" s="155">
        <v>1.4813392539764</v>
      </c>
      <c r="D37" s="155">
        <v>2.43662240297462</v>
      </c>
      <c r="E37" s="98">
        <v>3166182626</v>
      </c>
      <c r="F37" s="159">
        <v>2.79176411841686</v>
      </c>
      <c r="G37" s="24"/>
    </row>
    <row r="38" spans="1:7" s="15" customFormat="1" ht="19.5" customHeight="1">
      <c r="A38" s="119" t="s">
        <v>685</v>
      </c>
      <c r="B38" s="152"/>
      <c r="C38" s="155"/>
      <c r="D38" s="155"/>
      <c r="E38" s="98"/>
      <c r="F38" s="159"/>
      <c r="G38" s="24"/>
    </row>
    <row r="39" spans="1:7" s="15" customFormat="1" ht="19.5" customHeight="1">
      <c r="A39" s="119" t="s">
        <v>686</v>
      </c>
      <c r="B39" s="152">
        <v>936298219</v>
      </c>
      <c r="C39" s="155">
        <v>-1.47272231613368</v>
      </c>
      <c r="D39" s="155">
        <v>1.13895032176339</v>
      </c>
      <c r="E39" s="98">
        <v>1886591621</v>
      </c>
      <c r="F39" s="159">
        <v>2.49072127403792</v>
      </c>
      <c r="G39" s="24"/>
    </row>
    <row r="40" spans="1:7" s="15" customFormat="1" ht="19.5" customHeight="1">
      <c r="A40" s="119" t="s">
        <v>687</v>
      </c>
      <c r="B40" s="152">
        <v>30383427</v>
      </c>
      <c r="C40" s="155">
        <v>38.750452440769</v>
      </c>
      <c r="D40" s="155">
        <v>130.694372481858</v>
      </c>
      <c r="E40" s="98">
        <v>52281321</v>
      </c>
      <c r="F40" s="157">
        <v>105.283517920881</v>
      </c>
      <c r="G40" s="24"/>
    </row>
    <row r="41" spans="1:7" s="15" customFormat="1" ht="19.5" customHeight="1">
      <c r="A41" s="119" t="s">
        <v>688</v>
      </c>
      <c r="B41" s="152">
        <v>125079800</v>
      </c>
      <c r="C41" s="155">
        <v>5.55565588666133</v>
      </c>
      <c r="D41" s="155">
        <v>4.0989562198689</v>
      </c>
      <c r="E41" s="98">
        <v>243576340</v>
      </c>
      <c r="F41" s="155">
        <v>-14.844897936224</v>
      </c>
      <c r="G41" s="24"/>
    </row>
    <row r="42" spans="1:7" s="15" customFormat="1" ht="19.5" customHeight="1">
      <c r="A42" s="119" t="s">
        <v>689</v>
      </c>
      <c r="B42" s="152">
        <v>397792794</v>
      </c>
      <c r="C42" s="155">
        <v>-7.83877804071901</v>
      </c>
      <c r="D42" s="155">
        <v>17.065477982635</v>
      </c>
      <c r="E42" s="98">
        <v>829419877</v>
      </c>
      <c r="F42" s="155">
        <v>19.5654772066098</v>
      </c>
      <c r="G42" s="24"/>
    </row>
    <row r="43" spans="1:7" s="15" customFormat="1" ht="30.75" customHeight="1">
      <c r="A43" s="148" t="s">
        <v>1030</v>
      </c>
      <c r="B43" s="98">
        <v>644004</v>
      </c>
      <c r="C43" s="155">
        <v>-61.7627954310387</v>
      </c>
      <c r="D43" s="155">
        <v>21.8700502426978</v>
      </c>
      <c r="E43" s="98">
        <v>2328238</v>
      </c>
      <c r="F43" s="157">
        <v>87.519319844813</v>
      </c>
      <c r="G43" s="24"/>
    </row>
    <row r="44" spans="1:7" s="15" customFormat="1" ht="19.5" customHeight="1">
      <c r="A44" s="119" t="s">
        <v>690</v>
      </c>
      <c r="B44" s="405" t="s">
        <v>1181</v>
      </c>
      <c r="C44" s="405" t="s">
        <v>1180</v>
      </c>
      <c r="D44" s="405" t="s">
        <v>1180</v>
      </c>
      <c r="E44" s="405" t="s">
        <v>1181</v>
      </c>
      <c r="F44" s="405" t="s">
        <v>1180</v>
      </c>
      <c r="G44" s="24"/>
    </row>
    <row r="45" spans="1:7" s="37" customFormat="1" ht="19.5" customHeight="1">
      <c r="A45" s="120" t="s">
        <v>681</v>
      </c>
      <c r="B45" s="153">
        <v>2280639773</v>
      </c>
      <c r="C45" s="156">
        <v>0.469044855738701</v>
      </c>
      <c r="D45" s="156">
        <v>5.55491501387242</v>
      </c>
      <c r="E45" s="62">
        <v>4550632263</v>
      </c>
      <c r="F45" s="158">
        <v>4.87868635767704</v>
      </c>
      <c r="G45" s="36"/>
    </row>
    <row r="46" spans="1:7" s="37" customFormat="1" ht="9.75" customHeight="1">
      <c r="A46" s="154"/>
      <c r="B46" s="64"/>
      <c r="C46" s="100"/>
      <c r="D46" s="144"/>
      <c r="E46" s="62"/>
      <c r="F46" s="144"/>
      <c r="G46" s="36"/>
    </row>
    <row r="47" spans="1:2" ht="12.75">
      <c r="A47" s="39" t="s">
        <v>830</v>
      </c>
      <c r="B47" s="29"/>
    </row>
    <row r="48" spans="1:8" ht="31.5" customHeight="1">
      <c r="A48" s="517" t="s">
        <v>1225</v>
      </c>
      <c r="B48" s="517"/>
      <c r="C48" s="517"/>
      <c r="D48" s="517"/>
      <c r="E48" s="517"/>
      <c r="F48" s="517"/>
      <c r="G48" s="29"/>
      <c r="H48" s="2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2015-09-07T07:31:40Z</cp:lastPrinted>
  <dcterms:created xsi:type="dcterms:W3CDTF">2004-03-02T08:35:25Z</dcterms:created>
  <dcterms:modified xsi:type="dcterms:W3CDTF">2015-09-07T11:08:01Z</dcterms:modified>
  <cp:category/>
  <cp:version/>
  <cp:contentType/>
  <cp:contentStatus/>
</cp:coreProperties>
</file>