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740" tabRatio="1000"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2" sheetId="9" r:id="rId9"/>
    <sheet name="Grafik 3+4" sheetId="10" r:id="rId10"/>
    <sheet name="Grafik 5+6" sheetId="11" r:id="rId11"/>
    <sheet name="Grafik 7" sheetId="12" r:id="rId12"/>
    <sheet name="Tabelle 1" sheetId="13" r:id="rId13"/>
    <sheet name="Tabelle2 bis 3" sheetId="14" r:id="rId14"/>
    <sheet name="Tabelle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'Daten'!$A$1:$P$121</definedName>
    <definedName name="_xlnm.Print_Area" localSheetId="6">'Ländergruppen'!$A$1:$D$78</definedName>
    <definedName name="_xlnm.Print_Area" localSheetId="5">'Länderverzeichnis'!$A$1:$L$91</definedName>
    <definedName name="_xlnm.Print_Area" localSheetId="12">'Tabelle 1'!$A$1:$F$48</definedName>
    <definedName name="_xlnm.Print_Area" localSheetId="17">'Tabelle 10 bis 11'!$A$1:$H$40</definedName>
    <definedName name="_xlnm.Print_Area" localSheetId="27">'Tabelle 23'!$A$1:$I$48</definedName>
    <definedName name="_xlnm.Print_Area" localSheetId="20">'Tabelle16'!$A$1:$I$256</definedName>
    <definedName name="_xlnm.Print_Area" localSheetId="21">'Tabelle17'!$A$1:$I$256</definedName>
    <definedName name="_xlnm.Print_Area" localSheetId="24">'Tabelle20'!$A$1:$M$48</definedName>
    <definedName name="_xlnm.Print_Area" localSheetId="26">'Tabelle22'!$A$1:$I$48</definedName>
    <definedName name="_xlnm.Print_Area" localSheetId="3">'Vorbemerkungen'!$A$1:$J$199</definedName>
  </definedNames>
  <calcPr fullCalcOnLoad="1"/>
</workbook>
</file>

<file path=xl/sharedStrings.xml><?xml version="1.0" encoding="utf-8"?>
<sst xmlns="http://schemas.openxmlformats.org/spreadsheetml/2006/main" count="5082" uniqueCount="1270">
  <si>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</si>
  <si>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</si>
  <si>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</si>
  <si>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</si>
  <si>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</si>
  <si>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</si>
  <si>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</si>
  <si>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</si>
  <si>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</si>
  <si>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</si>
  <si>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</si>
  <si>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</si>
  <si>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</si>
  <si>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</si>
  <si>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</si>
  <si>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</si>
  <si>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</si>
  <si>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</si>
  <si>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</si>
  <si>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</si>
  <si>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</si>
  <si>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</si>
  <si>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</si>
  <si>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</si>
  <si>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</si>
  <si>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</si>
  <si>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</si>
  <si>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</si>
  <si>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</si>
  <si>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</si>
  <si>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</si>
  <si>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</si>
  <si>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</si>
  <si>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</si>
  <si>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</si>
  <si>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</si>
  <si>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</si>
  <si>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</si>
  <si>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</si>
  <si>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</si>
  <si>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</si>
  <si>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</si>
  <si>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</si>
  <si>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</si>
  <si>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</si>
  <si>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</si>
  <si>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</si>
  <si>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</si>
  <si>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</si>
  <si>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</si>
  <si>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</si>
  <si>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</si>
  <si>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</si>
  <si>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</si>
  <si>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</si>
  <si>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</si>
  <si>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</si>
  <si>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</si>
  <si>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</si>
  <si>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</si>
  <si>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</si>
  <si>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</si>
  <si>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</si>
  <si>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</si>
  <si>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</si>
  <si>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</si>
  <si>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</si>
  <si>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</si>
  <si>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</si>
  <si>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</si>
  <si>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</si>
  <si>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</si>
  <si>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</si>
  <si>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</si>
  <si>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</si>
  <si>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</si>
  <si>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</si>
  <si>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</si>
  <si>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</si>
  <si>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</si>
  <si>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</si>
  <si>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</si>
  <si>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</si>
  <si>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</si>
  <si>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</si>
  <si>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</si>
  <si>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</si>
  <si>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</si>
  <si>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</si>
  <si>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</si>
  <si>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</si>
  <si>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</si>
  <si>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</si>
  <si>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</si>
  <si>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</si>
  <si>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</si>
  <si>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</si>
  <si>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</si>
  <si>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</si>
  <si>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</si>
  <si>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</si>
  <si>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</si>
  <si>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</si>
  <si>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</si>
  <si>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</si>
  <si>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</si>
  <si>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</si>
  <si>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</si>
  <si>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</si>
  <si>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</si>
  <si>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</si>
  <si>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</si>
  <si>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</si>
  <si>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</si>
  <si>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</si>
  <si>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</si>
  <si>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</si>
  <si>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</si>
  <si>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</si>
  <si>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</si>
  <si>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</si>
  <si>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</si>
  <si>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</si>
  <si>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</si>
  <si>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</si>
  <si>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</si>
  <si>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</si>
  <si>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</si>
  <si>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</si>
  <si>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</si>
  <si>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</si>
  <si>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</si>
  <si>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</si>
  <si>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</si>
  <si>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</si>
  <si>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</si>
  <si>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</si>
  <si>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</si>
  <si>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</si>
  <si>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</si>
  <si>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</si>
  <si>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</si>
  <si>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</si>
  <si>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</si>
  <si>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</si>
  <si>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</si>
  <si>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</si>
  <si>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</si>
  <si>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</si>
  <si>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</si>
  <si>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</si>
  <si>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</si>
  <si>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</si>
  <si>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</si>
  <si>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</si>
  <si>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</si>
  <si>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</si>
  <si>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</si>
  <si>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</si>
  <si>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</si>
  <si>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</si>
  <si>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</si>
  <si>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</si>
  <si>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</si>
  <si>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</si>
  <si>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</si>
  <si>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</si>
  <si>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</si>
  <si>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</si>
  <si>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</si>
  <si>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</si>
  <si>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</si>
  <si>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</si>
  <si>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</si>
  <si>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</si>
  <si>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</si>
  <si>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</si>
  <si>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</si>
  <si>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</si>
  <si>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</si>
  <si>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</si>
  <si>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</si>
  <si>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</si>
  <si>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</si>
  <si>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</si>
  <si>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</si>
  <si>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</si>
  <si>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</si>
  <si>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</si>
  <si>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</si>
  <si>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</si>
  <si>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</si>
  <si>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</si>
  <si>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</si>
  <si>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</si>
  <si>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</si>
  <si>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</si>
  <si>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</si>
  <si>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</si>
  <si>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</si>
  <si>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</si>
  <si>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</si>
  <si>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</si>
  <si>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</si>
  <si>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</si>
  <si>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</si>
  <si>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</si>
  <si>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</si>
  <si>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</si>
  <si>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</si>
  <si>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</si>
  <si>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</si>
  <si>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</si>
  <si>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</si>
  <si>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</si>
  <si>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</si>
  <si>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</si>
  <si>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</si>
  <si>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</si>
  <si>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</si>
  <si>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</si>
  <si>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</si>
  <si>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</si>
  <si>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</si>
  <si>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</si>
  <si>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</si>
  <si>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</si>
  <si>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</si>
  <si>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</si>
  <si>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</si>
  <si>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</si>
  <si>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</si>
  <si>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</si>
  <si>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</si>
  <si>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</si>
  <si>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</si>
  <si>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</si>
  <si>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</si>
  <si>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</si>
  <si>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</si>
  <si>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</si>
  <si>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</si>
  <si>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</si>
  <si>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</si>
  <si>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</si>
  <si>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</si>
  <si>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</si>
  <si>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</si>
  <si>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</si>
  <si>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</si>
  <si>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</si>
  <si>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</si>
  <si>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</si>
  <si>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</si>
  <si>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</si>
  <si>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</si>
  <si>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</si>
  <si>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</si>
  <si>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</si>
  <si>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</si>
  <si>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</si>
  <si>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</si>
  <si>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</si>
  <si>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</si>
  <si>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</si>
  <si>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</si>
  <si>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</si>
  <si>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</si>
  <si>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</si>
  <si>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</si>
  <si>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</si>
  <si>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</si>
  <si>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</si>
  <si>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</si>
  <si>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</si>
  <si>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</si>
  <si>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</si>
  <si>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</si>
  <si>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</si>
  <si>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</si>
  <si>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</si>
  <si>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</si>
  <si>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</si>
  <si>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</si>
  <si>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</si>
  <si>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</si>
  <si>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</si>
  <si>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</si>
  <si>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</si>
  <si>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</si>
  <si>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</si>
  <si>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</si>
  <si>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</si>
  <si>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</si>
  <si>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</si>
  <si>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</si>
  <si>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</si>
  <si>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</si>
  <si>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</si>
  <si>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</si>
  <si>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</si>
  <si>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</si>
  <si>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</si>
  <si>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</si>
  <si>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</si>
  <si>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</si>
  <si>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</si>
  <si>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</si>
  <si>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</si>
  <si>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</si>
  <si>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</si>
  <si>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</si>
  <si>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</si>
  <si>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</si>
  <si>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</si>
  <si>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</si>
  <si>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</si>
  <si>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</si>
  <si>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</si>
  <si>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</si>
  <si>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</si>
  <si>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</si>
  <si>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</si>
  <si>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</si>
  <si>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</si>
  <si>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</si>
  <si>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</si>
  <si>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</si>
  <si>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</si>
  <si>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</si>
  <si>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</si>
  <si>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</si>
  <si>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</si>
  <si>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</si>
  <si>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</si>
  <si>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</si>
  <si>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</si>
  <si>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</si>
  <si>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</si>
  <si>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</si>
  <si>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</si>
  <si>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</si>
  <si>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</si>
  <si>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</si>
  <si>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</si>
  <si>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</si>
  <si>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</si>
  <si>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</si>
  <si>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</si>
  <si>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</si>
  <si>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</si>
  <si>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</si>
  <si>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</si>
  <si>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</si>
  <si>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</si>
  <si>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</si>
  <si>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</si>
  <si>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</si>
  <si>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</si>
  <si>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</si>
  <si>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</si>
  <si>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</si>
  <si>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</si>
  <si>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</si>
  <si>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</si>
  <si>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</si>
  <si>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</si>
  <si>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</si>
  <si>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</si>
  <si>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</si>
  <si>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</si>
  <si>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</si>
  <si>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</si>
  <si>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</si>
  <si>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</si>
  <si>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</si>
  <si>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</si>
  <si>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</si>
  <si>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</si>
  <si>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</si>
  <si>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</si>
  <si>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</si>
  <si>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</si>
  <si>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</si>
  <si>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</si>
  <si>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</si>
  <si>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</si>
  <si>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</si>
  <si>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</si>
  <si>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</si>
  <si>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</si>
  <si>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</si>
  <si>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</si>
  <si>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</si>
  <si>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</si>
  <si>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</si>
  <si>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</si>
  <si>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</si>
  <si>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</si>
  <si>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</si>
  <si>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</si>
  <si>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</si>
  <si>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</si>
  <si>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</si>
  <si>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</si>
  <si>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</si>
  <si>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</si>
  <si>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</si>
  <si>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</si>
  <si>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</si>
  <si>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</si>
  <si>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</si>
  <si>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</si>
  <si>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</si>
  <si>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</si>
  <si>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</si>
  <si>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</si>
  <si>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</si>
  <si>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</si>
  <si>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</si>
  <si>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</si>
  <si>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</si>
  <si>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</si>
  <si>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</si>
  <si>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</si>
  <si>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</si>
  <si>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</si>
  <si>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</si>
  <si>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</si>
  <si>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</si>
  <si>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</si>
  <si>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</si>
  <si>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</si>
  <si>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</si>
  <si>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</si>
  <si>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</si>
  <si>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</si>
  <si>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</si>
  <si>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</si>
  <si>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</si>
  <si>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</si>
  <si>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</si>
  <si>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</si>
  <si>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</si>
  <si>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</si>
  <si>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</si>
  <si>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</si>
  <si>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</si>
  <si>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</si>
  <si>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</si>
  <si>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</si>
  <si>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</si>
  <si>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</si>
  <si>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</si>
  <si>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</si>
  <si>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</si>
  <si>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</si>
  <si>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</si>
  <si>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</si>
  <si>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</si>
  <si>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</si>
  <si>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</si>
  <si>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</si>
  <si>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</si>
  <si>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</si>
  <si>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</si>
  <si>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</si>
  <si>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</si>
  <si>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</si>
  <si>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</si>
  <si>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</si>
  <si>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</si>
  <si>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</si>
  <si>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</si>
  <si>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</si>
  <si>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</si>
  <si>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</si>
  <si>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</si>
  <si>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</si>
  <si>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</si>
  <si>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</si>
  <si>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</si>
  <si>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</si>
  <si>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</si>
  <si>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</si>
  <si>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</si>
  <si>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</si>
  <si>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</si>
  <si>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</si>
  <si>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</si>
  <si>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</si>
  <si>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</si>
  <si>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</si>
  <si>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</si>
  <si>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</si>
  <si>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</si>
  <si>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</si>
  <si>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</si>
  <si>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</si>
  <si>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</si>
  <si>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</si>
  <si>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</si>
  <si>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</si>
  <si>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</si>
  <si>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</si>
  <si>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</si>
  <si>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</si>
  <si>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</si>
  <si>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</si>
  <si>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</si>
  <si>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</si>
  <si>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</si>
  <si>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</si>
  <si>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</si>
  <si>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</si>
  <si>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</si>
  <si>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</si>
  <si>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</si>
  <si>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</si>
  <si>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</si>
  <si>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</si>
  <si>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</si>
  <si>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</si>
  <si>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</si>
  <si>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</si>
  <si>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</si>
  <si>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</si>
  <si>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</si>
  <si>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</si>
  <si>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</si>
  <si>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</si>
  <si>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</si>
  <si>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</si>
  <si>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</si>
  <si>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</si>
  <si>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</si>
  <si>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</si>
  <si>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</si>
  <si>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</si>
  <si>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</si>
  <si>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</si>
  <si>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</si>
  <si>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</si>
  <si>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</si>
  <si>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</si>
  <si>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</si>
  <si>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</si>
  <si>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</si>
  <si>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</si>
  <si>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</si>
  <si>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</si>
  <si>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</si>
  <si>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</si>
  <si>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</si>
  <si>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</si>
  <si>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</si>
  <si>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</si>
  <si>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</si>
  <si>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</si>
  <si>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</si>
  <si>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</si>
  <si>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</si>
  <si>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</si>
  <si>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</si>
  <si>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</si>
  <si>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</si>
  <si>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</si>
  <si>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</si>
  <si>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</si>
  <si>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</si>
  <si>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</si>
  <si>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</si>
  <si>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</si>
  <si>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</si>
  <si>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</si>
  <si>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</si>
  <si>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</si>
  <si>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</si>
  <si>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</si>
  <si>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</si>
  <si>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</si>
  <si>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</si>
  <si>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</si>
  <si>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</si>
  <si>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</si>
  <si>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</si>
  <si>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</si>
  <si>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</si>
  <si>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</si>
  <si>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</si>
  <si>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</si>
  <si>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</si>
  <si>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</si>
  <si>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</si>
  <si>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</si>
  <si>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</si>
  <si>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</si>
  <si>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</si>
  <si>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</si>
  <si>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</si>
  <si>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</si>
  <si>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</si>
  <si>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</si>
  <si>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</si>
  <si>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</si>
  <si>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</si>
  <si>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</si>
  <si>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</si>
  <si>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</si>
  <si>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</si>
  <si>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</si>
  <si>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</si>
  <si>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</si>
  <si>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</si>
  <si>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</si>
  <si>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</si>
  <si>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</si>
  <si>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</si>
  <si>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</si>
  <si>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</si>
  <si>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</si>
  <si>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</si>
  <si>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</si>
  <si>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</si>
  <si>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</si>
  <si>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</si>
  <si>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</si>
  <si>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</si>
  <si>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</si>
  <si>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</si>
  <si>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</si>
  <si>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</si>
  <si>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</si>
  <si>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</si>
  <si>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</si>
  <si>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</si>
  <si>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</si>
  <si>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</si>
  <si>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</si>
  <si>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</si>
  <si>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</si>
  <si>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</si>
  <si>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</si>
  <si>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</si>
  <si>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</si>
  <si>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</si>
  <si>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</si>
  <si>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</si>
  <si>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</si>
  <si>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</si>
  <si>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</si>
  <si>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</si>
  <si>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</si>
  <si>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</si>
  <si>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</si>
  <si>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</si>
  <si>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</si>
  <si>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</si>
  <si>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</si>
  <si>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</si>
  <si>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</si>
  <si>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</si>
  <si>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</si>
  <si>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</si>
  <si>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</si>
  <si>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</si>
  <si>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</si>
  <si>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</si>
  <si>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</si>
  <si>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</si>
  <si>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</si>
  <si>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</si>
  <si>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</si>
  <si>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</si>
  <si>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</si>
  <si>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</si>
  <si>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</si>
  <si>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</si>
  <si>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</si>
  <si>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</si>
  <si>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</si>
  <si>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</si>
  <si>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</si>
  <si>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</si>
  <si>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</si>
  <si>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</si>
  <si>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</si>
  <si>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</si>
  <si>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</si>
  <si>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</si>
  <si>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</si>
  <si>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5</t>
  </si>
  <si>
    <t>6</t>
  </si>
  <si>
    <t>7</t>
  </si>
  <si>
    <t>8</t>
  </si>
  <si>
    <t>315</t>
  </si>
  <si>
    <t>513</t>
  </si>
  <si>
    <t>506</t>
  </si>
  <si>
    <t>607</t>
  </si>
  <si>
    <t>609</t>
  </si>
  <si>
    <t>753</t>
  </si>
  <si>
    <t>884</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</si>
  <si>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</si>
  <si>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</si>
  <si>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</si>
  <si>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</si>
  <si>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</si>
  <si>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</si>
  <si>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</si>
  <si>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</si>
  <si>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</si>
  <si>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</si>
  <si>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</si>
  <si>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</si>
  <si>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</si>
  <si>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</si>
  <si>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</si>
  <si>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</si>
  <si>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</si>
  <si>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</si>
  <si>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</si>
  <si>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</si>
  <si>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</si>
  <si>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</si>
  <si>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</si>
  <si>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</si>
  <si>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</si>
  <si>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</si>
  <si>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</si>
  <si>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</si>
  <si>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</si>
  <si>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</si>
  <si>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</si>
  <si>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</si>
  <si>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</si>
  <si>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</si>
  <si>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</si>
  <si>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</si>
  <si>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</si>
  <si>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</si>
  <si>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</si>
  <si>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</si>
  <si>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</si>
  <si>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</si>
  <si>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</si>
  <si>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</si>
  <si>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</si>
  <si>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</si>
  <si>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</si>
  <si>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</si>
  <si>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</si>
  <si>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</si>
  <si>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</si>
  <si>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</si>
  <si>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</si>
  <si>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</si>
  <si>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</si>
  <si>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</si>
  <si>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</si>
  <si>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</si>
  <si>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</si>
  <si>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</si>
  <si>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</si>
  <si>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</si>
  <si>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</si>
  <si>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</si>
  <si>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</si>
  <si>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</si>
  <si>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</si>
  <si>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</si>
  <si>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</si>
  <si>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</si>
  <si>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</si>
  <si>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</si>
  <si>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</si>
  <si>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</si>
  <si>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</si>
  <si>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</si>
  <si>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</si>
  <si>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</si>
  <si>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</si>
  <si>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</si>
  <si>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</si>
  <si>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</si>
  <si>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</si>
  <si>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</si>
  <si>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</si>
  <si>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</si>
  <si>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</si>
  <si>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</si>
  <si>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</si>
  <si>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</si>
  <si>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</si>
  <si>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</si>
  <si>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</si>
  <si>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</si>
  <si>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</si>
  <si>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</si>
  <si>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</si>
  <si>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</si>
  <si>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</si>
  <si>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</si>
  <si>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</si>
  <si>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</si>
  <si>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</si>
  <si>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</si>
  <si>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</si>
  <si>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</si>
  <si>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</si>
  <si>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</si>
  <si>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</si>
  <si>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</si>
  <si>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</si>
  <si>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</si>
  <si>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</si>
  <si>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</si>
  <si>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</si>
  <si>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</si>
  <si>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</si>
  <si>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</si>
  <si>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</si>
  <si>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</si>
  <si>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</si>
  <si>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</si>
  <si>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</si>
  <si>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</si>
  <si>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</si>
  <si>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</si>
  <si>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</si>
  <si>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</si>
  <si>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</si>
  <si>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</si>
  <si>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</si>
  <si>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</si>
  <si>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</si>
  <si>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</si>
  <si>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</si>
  <si>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</si>
  <si>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</si>
  <si>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</si>
  <si>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</si>
  <si>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</si>
  <si>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</si>
  <si>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</si>
  <si>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</si>
  <si>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</si>
  <si>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</si>
  <si>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</si>
  <si>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</si>
  <si>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</si>
  <si>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</si>
  <si>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</si>
  <si>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</si>
  <si>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</si>
  <si>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</si>
  <si>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</si>
  <si>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</si>
  <si>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</si>
  <si>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</si>
  <si>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</si>
  <si>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</si>
  <si>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</si>
  <si>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</si>
  <si>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</si>
  <si>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</si>
  <si>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</si>
  <si>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</si>
  <si>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</si>
  <si>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</si>
  <si>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</si>
  <si>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</si>
  <si>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</si>
  <si>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</si>
  <si>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</si>
  <si>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</si>
  <si>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</si>
  <si>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</si>
  <si>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</si>
  <si>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</si>
  <si>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</si>
  <si>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</si>
  <si>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</si>
  <si>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</si>
  <si>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</si>
  <si>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</si>
  <si>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</si>
  <si>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</si>
  <si>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</si>
  <si>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</si>
  <si>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</si>
  <si>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</si>
  <si>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</si>
  <si>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</si>
  <si>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</si>
  <si>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</si>
  <si>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Demokratische Republik</t>
  </si>
  <si>
    <t>DE</t>
  </si>
  <si>
    <t>Deutschland</t>
  </si>
  <si>
    <t xml:space="preserve"> Kongo</t>
  </si>
  <si>
    <t>Timor-Leste</t>
  </si>
  <si>
    <t>Dänemark</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</si>
  <si>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</si>
  <si>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</si>
  <si>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</si>
  <si>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</si>
  <si>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</si>
  <si>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</si>
  <si>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</si>
  <si>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</si>
  <si>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</si>
  <si>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</si>
  <si>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</si>
  <si>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</si>
  <si>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</si>
  <si>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</si>
  <si>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</si>
  <si>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</si>
  <si>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</si>
  <si>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</si>
  <si>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</si>
  <si>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</si>
  <si>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</si>
  <si>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</si>
  <si>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</si>
  <si>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</si>
  <si>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</si>
  <si>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</si>
  <si>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</si>
  <si>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</si>
  <si>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</si>
  <si>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</si>
  <si>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</si>
  <si>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</si>
  <si>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</si>
  <si>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</si>
  <si>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</si>
  <si>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</si>
  <si>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</si>
  <si>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</si>
  <si>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</si>
  <si>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</si>
  <si>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</si>
  <si>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</si>
  <si>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</si>
  <si>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</si>
  <si>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</si>
  <si>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</si>
  <si>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</si>
  <si>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</si>
  <si>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</si>
  <si>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</si>
  <si>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</si>
  <si>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</si>
  <si>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</si>
  <si>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</si>
  <si>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</si>
  <si>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</si>
  <si>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</si>
  <si>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</si>
  <si>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</si>
  <si>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</si>
  <si>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</si>
  <si>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</si>
  <si>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</si>
  <si>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</si>
  <si>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</si>
  <si>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</si>
  <si>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</si>
  <si>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</si>
  <si>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</si>
  <si>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</si>
  <si>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</si>
  <si>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</si>
  <si>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</si>
  <si>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345</t>
  </si>
  <si>
    <t>Ernährungs-               wirtschaft</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</si>
  <si>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</si>
  <si>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</si>
  <si>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</si>
  <si>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</si>
  <si>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</si>
  <si>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</si>
  <si>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</si>
  <si>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</si>
  <si>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</si>
  <si>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</si>
  <si>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</si>
  <si>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</si>
  <si>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</si>
  <si>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</si>
  <si>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</si>
  <si>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</si>
  <si>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</si>
  <si>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</si>
  <si>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</si>
  <si>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</si>
  <si>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</si>
  <si>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</si>
  <si>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</si>
  <si>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</si>
  <si>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</si>
  <si>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</si>
  <si>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</si>
  <si>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</si>
  <si>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</si>
  <si>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</si>
  <si>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</si>
  <si>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</si>
  <si>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</si>
  <si>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</si>
  <si>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</si>
  <si>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</si>
  <si>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</si>
  <si>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</si>
  <si>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</si>
  <si>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</si>
  <si>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</si>
  <si>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</si>
  <si>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</si>
  <si>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</si>
  <si>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</si>
  <si>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</si>
  <si>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</si>
  <si>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</si>
  <si>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</si>
  <si>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</si>
  <si>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</si>
  <si>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</si>
  <si>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</si>
  <si>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</si>
  <si>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</si>
  <si>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</si>
  <si>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</si>
  <si>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</si>
  <si>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</si>
  <si>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</si>
  <si>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</si>
  <si>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</si>
  <si>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</si>
  <si>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</si>
  <si>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</si>
  <si>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</si>
  <si>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</si>
  <si>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</si>
  <si>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</si>
  <si>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</si>
  <si>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</si>
  <si>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</si>
  <si>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</si>
  <si>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</si>
  <si>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</si>
  <si>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</si>
  <si>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</si>
  <si>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</si>
  <si>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</si>
  <si>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</si>
  <si>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</si>
  <si>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</si>
  <si>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</si>
  <si>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</si>
  <si>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</si>
  <si>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</si>
  <si>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</si>
  <si>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</si>
  <si>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</si>
  <si>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755</t>
  </si>
  <si>
    <t>883</t>
  </si>
  <si>
    <t xml:space="preserve"> Fahrgestelle, Karosserien, Motoren für Kfz</t>
  </si>
  <si>
    <t xml:space="preserve"> pharmazeutische Erzeugnisse</t>
  </si>
  <si>
    <t xml:space="preserve"> Waren aus Kunststoffen</t>
  </si>
  <si>
    <t xml:space="preserve"> Luftfahrzeuge</t>
  </si>
  <si>
    <t xml:space="preserve"> Möbel  </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</si>
  <si>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</si>
  <si>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</si>
  <si>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</si>
  <si>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</si>
  <si>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</si>
  <si>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</si>
  <si>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</si>
  <si>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</si>
  <si>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</si>
  <si>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</si>
  <si>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</si>
  <si>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</si>
  <si>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</si>
  <si>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</si>
  <si>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</si>
  <si>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</si>
  <si>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</si>
  <si>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</si>
  <si>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</si>
  <si>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</si>
  <si>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</si>
  <si>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</si>
  <si>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</si>
  <si>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</si>
  <si>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</si>
  <si>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</si>
  <si>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</si>
  <si>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</si>
  <si>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</si>
  <si>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</si>
  <si>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</si>
  <si>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</si>
  <si>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</si>
  <si>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</si>
  <si>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</si>
  <si>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</si>
  <si>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</si>
  <si>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</si>
  <si>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</si>
  <si>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</si>
  <si>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</si>
  <si>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</si>
  <si>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</si>
  <si>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</si>
  <si>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</si>
  <si>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</si>
  <si>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</si>
  <si>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</si>
  <si>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</si>
  <si>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</si>
  <si>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</si>
  <si>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t xml:space="preserve">EU-Länder (EU-28)             </t>
  </si>
  <si>
    <r>
      <t xml:space="preserve"> </t>
    </r>
    <r>
      <rPr>
        <b/>
        <vertAlign val="superscript"/>
        <sz val="10"/>
        <rFont val="Calibri"/>
        <family val="2"/>
      </rPr>
      <t>●</t>
    </r>
  </si>
  <si>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</si>
  <si>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t xml:space="preserve">Verordnung (EG) Nr. 471/2009 des Europäischen Parlaments und des Rates vom 6. Mai 2009 über Gemeinschaftsstatistiken des Außenhandels mit Drittländern und zur Aufhebung der Verordnung (EG) Nr. 1172/95 des Rates (Abl. EU L 152 vom 16.6.2009, S. 23)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</si>
  <si>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</si>
  <si>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</si>
  <si>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</si>
  <si>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Andere europäische Länder</t>
  </si>
  <si>
    <t>Backwaren und andere Zubereitungen aus Getreide</t>
  </si>
  <si>
    <t>Abfälle von Gespinstwaren, Lumpen</t>
  </si>
  <si>
    <t>Halbstoffe aus zellulosehaltigen Faserstoffen</t>
  </si>
  <si>
    <t>Fahrgestelle, Karosserien, Motoren für Kfz</t>
  </si>
  <si>
    <t>Gemüse und sonstige Küchengewächse, frisch</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</si>
  <si>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</si>
  <si>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</si>
  <si>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</si>
  <si>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Am 1. Januar 2015 trat Litauen der Eurozone bei (siehe S. 8 unter Ländergruppen).</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</si>
  <si>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</si>
  <si>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</si>
  <si>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393</t>
  </si>
  <si>
    <t>Kleie, Abfallerzeugnisse zur Viehfütterung</t>
  </si>
  <si>
    <t>Stäbe und Profile aus Eisen oder Stahl</t>
  </si>
  <si>
    <t xml:space="preserve"> </t>
  </si>
  <si>
    <t>532</t>
  </si>
  <si>
    <t xml:space="preserve"> -  </t>
  </si>
  <si>
    <t xml:space="preserve"> -</t>
  </si>
  <si>
    <t>2013</t>
  </si>
  <si>
    <t>Januar</t>
  </si>
  <si>
    <t>Februar</t>
  </si>
  <si>
    <t>August</t>
  </si>
  <si>
    <t>September</t>
  </si>
  <si>
    <t>Oktober</t>
  </si>
  <si>
    <t>November</t>
  </si>
  <si>
    <t>Dezember</t>
  </si>
  <si>
    <t>2014</t>
  </si>
  <si>
    <t>2015</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</si>
  <si>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</si>
  <si>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</si>
  <si>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</si>
  <si>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3. Vj. 2015</t>
  </si>
  <si>
    <t xml:space="preserve"> -      </t>
  </si>
  <si>
    <t xml:space="preserve">*) Im Insgesamt sind Zuschätzungen für Antwortausfälle und Befreiungen, Rückwaren und Ersatzlieferungen enthalten; alle Angaben für die Jahre 2013 und 2014 sind endgültige Ergebnisse (s.a. in den Vorbemerkungen unter „Monatliche Revisionen“)
</t>
  </si>
  <si>
    <t xml:space="preserve">*) Im Insgesamt sind Zuschätzungen für Antwortausfälle und Befreiungen, Rückwaren und Ersatzlieferungen enthalten; alle Angaben für die
Jahre 2013 und 2014 sind endgültige Ergebnisse (s.a. in den Vorbemerkungen unter „Monatliche Revisionen“)
</t>
  </si>
  <si>
    <t xml:space="preserve"> Geräte zur Elektrizitätserzeugung
   und -verteilung</t>
  </si>
  <si>
    <r>
      <t>Gesetz über die Statistik des grenzüberschreitenden Warenverkehrs (Außenhandelsstatistikgesetz - AHStatG) in der im Bundesgesetzblatt Teil III, Gliederungsnummer 7402 - 1 veröffentlichten bereinigten Fassung vom 1. Mai 1957, zuletzt geändert durch Artikel 299 der Verordnung vom 31. August 2015 (BGBl. I S.</t>
    </r>
    <r>
      <rPr>
        <sz val="10"/>
        <rFont val="Calibri"/>
        <family val="2"/>
      </rPr>
      <t> </t>
    </r>
    <r>
      <rPr>
        <sz val="10"/>
        <rFont val="Arial"/>
        <family val="2"/>
      </rPr>
      <t>1474)</t>
    </r>
  </si>
  <si>
    <t>Verordnung zur Durchführung des Gesetzes über die Statistik des grenzüberschreitenden Warenverkehrs  (Außenhandelsstatistik - Durchführungsverordnung - AHStatDV) in der Fassung der Bekanntmachung vom  29. Juli 1994 (BGBl. I  S. 1993), zuletzt geändert durch Artikel 300 der Verordnung vom 31. August 2015 (BGBl I S. 1474)</t>
  </si>
  <si>
    <t xml:space="preserve">  3. Ausfuhr von ausgewählten Enderzeugnissen im 4. Vierteljahr 2015</t>
  </si>
  <si>
    <t xml:space="preserve">  4. Einfuhr von ausgewählten Enderzeugnissen im 4. Vierteljahr 2015</t>
  </si>
  <si>
    <t xml:space="preserve">  5. Ausfuhr im 4. Vierteljahr 2015 nach ausgewählten Ländern </t>
  </si>
  <si>
    <t xml:space="preserve">  6. Einfuhr im 4. Vierteljahr 2015 nach ausgewählten Ländern </t>
  </si>
  <si>
    <t xml:space="preserve">  7. Außenhandel mit den EU-Ländern (EU-28) im 4. Vierteljahr 2015</t>
  </si>
  <si>
    <t xml:space="preserve">  1. Übersicht über den Außenhandel im 4. Vierteljahr 2015</t>
  </si>
  <si>
    <t xml:space="preserve">  2. Ausfuhr im 4. Vierteljahr 2015 nach Warengruppen und ausgewählten Warenuntergruppen</t>
  </si>
  <si>
    <t xml:space="preserve">  3. Einfuhr im 4. Vierteljahr 2015 nach Warengruppen und ausgewählten Warenuntergruppen</t>
  </si>
  <si>
    <t xml:space="preserve">  4. Ausfuhr im 1. bis 4. Vierteljahr 2015 nach Warengruppen und ausgewählten </t>
  </si>
  <si>
    <t xml:space="preserve">  5. Einfuhr im 1. bis 4. Vierteljahr 2015 nach Warengruppen und ausgewählten </t>
  </si>
  <si>
    <t xml:space="preserve">  6. Ausfuhr im 4. Vierteljahr 2015 nach ausgewählten Ländern in der Reihenfolge</t>
  </si>
  <si>
    <t xml:space="preserve">  7. Einfuhr im 4. Vierteljahr 2015 nach ausgewählten Ländern in der Reihenfolge</t>
  </si>
  <si>
    <t xml:space="preserve">  8. Ausfuhr im 1. bis 4. Vierteljahr 2015 nach ausgewählten Ländern in der Reihenfolge</t>
  </si>
  <si>
    <t xml:space="preserve">  9. Einfuhr im 1. bis 4. Vierteljahr 2015 nach ausgewählten Ländern in der Reihenfolge</t>
  </si>
  <si>
    <t>12. Ausfuhr im 4. Vierteljahr 2015 nach Erdteilen, Ländergruppen und Warengruppen</t>
  </si>
  <si>
    <t>13. Einfuhr im 4. Vierteljahr 2015 nach Erdteilen, Ländergruppen und Warengruppen</t>
  </si>
  <si>
    <t>14. Ausfuhr im 1. bis 4. Vierteljahr 2015 nach Erdteilen, Ländergruppen und Warengruppen</t>
  </si>
  <si>
    <t>15. Einfuhr im 1. bis 4. Vierteljahr 2015 nach Erdteilen, Ländergruppen und Warengruppen</t>
  </si>
  <si>
    <t xml:space="preserve">  1. Ausfuhr Januar 2014 bis Dezember 2015</t>
  </si>
  <si>
    <t xml:space="preserve">  2. Einfuhr Januar 2014 bis Dezember 2015</t>
  </si>
  <si>
    <t>20. Ausfuhr Januar 2013 bis Dezember 2015 nach Warengruppen</t>
  </si>
  <si>
    <t>21. Einfuhr Januar 2013 bis Dezember 2015 nach Warengruppen</t>
  </si>
  <si>
    <t>22. Ausfuhr Januar 2013 bis Dezember 2015 nach Erdteilen</t>
  </si>
  <si>
    <t>23. Einfuhr Januar 2013 bis Dezember 2015 nach Erdteilen</t>
  </si>
  <si>
    <r>
      <t xml:space="preserve">                                         Länderverzeichnis für die Außenhandelsstatistik                   </t>
    </r>
    <r>
      <rPr>
        <b/>
        <vertAlign val="superscript"/>
        <sz val="18"/>
        <rFont val="Arial"/>
        <family val="2"/>
      </rPr>
      <t>Stand: Januar 2016</t>
    </r>
  </si>
  <si>
    <t>Stand: Januar 2016</t>
  </si>
  <si>
    <t>4. Vj. 2015</t>
  </si>
  <si>
    <t>4. Vj. 2014</t>
  </si>
  <si>
    <r>
      <t xml:space="preserve">  1. Übersicht über den Außenhandel im 4. Vierteljahr 2015</t>
    </r>
    <r>
      <rPr>
        <b/>
        <vertAlign val="superscript"/>
        <sz val="11"/>
        <rFont val="Arial"/>
        <family val="2"/>
      </rPr>
      <t>*)</t>
    </r>
  </si>
  <si>
    <t>1. Vj. bis 4. Vj.
2015</t>
  </si>
  <si>
    <t xml:space="preserve">  2. Ausfuhr im 4. Vierteljahr 2015 nach Warengruppen und ausge </t>
  </si>
  <si>
    <t xml:space="preserve">  3. Einfuhr im 4. Vierteljahr 2015 nach Warengruppen und ausge </t>
  </si>
  <si>
    <t>834</t>
  </si>
  <si>
    <t>642</t>
  </si>
  <si>
    <t>Abfälle und Schrott, aus Eisen oder Stahl</t>
  </si>
  <si>
    <t>875</t>
  </si>
  <si>
    <t>Möbel</t>
  </si>
  <si>
    <t>Nr. der
 Syste-      matik</t>
  </si>
  <si>
    <t>Nr. der Syste-      matik</t>
  </si>
  <si>
    <t>*) Für Antwortausfälle und Befreiungen sind Zuschätzungen bei den EU-  Ländern und im Insgesamt enthalten, in den Regionalangaben und im Insgesamt auch Rückwaren und Ersatzlieferungen.</t>
  </si>
  <si>
    <t xml:space="preserve">-    </t>
  </si>
  <si>
    <t xml:space="preserve">  4. Ausfuhr im 1. bis 4. Vierteljahr 2015 nach Warengruppen und  </t>
  </si>
  <si>
    <t xml:space="preserve">  5. Einfuhr im 1. bis 4. Vierteljahr 2015 nach Warengruppen und  </t>
  </si>
  <si>
    <t xml:space="preserve">  7. Einfuhr im 4. Vierteljahr 2015 nach ausgewählten Ländern in der Reihenfolge ihrer Anteile </t>
  </si>
  <si>
    <t xml:space="preserve">  8. Ausfuhr im 1. bis 4. Vierteljahr 2015 nach ausgewählten Ländern in der Reihenfolge ihrer Anteile </t>
  </si>
  <si>
    <t xml:space="preserve">  9. Einfuhr im 1. bis 4. Vierteljahr 2015 nach ausgewählten Ländern in der Reihenfolge ihrer Anteile </t>
  </si>
  <si>
    <t>1. Vj. bis 4. Vj. 2015</t>
  </si>
  <si>
    <r>
      <t>12. Ausfuhr im 4. Vierteljahr 2015 nach Erdteilen, Ländergruppen und Warengruppen</t>
    </r>
    <r>
      <rPr>
        <b/>
        <vertAlign val="superscript"/>
        <sz val="9"/>
        <color indexed="8"/>
        <rFont val="Arial"/>
        <family val="2"/>
      </rPr>
      <t>*)</t>
    </r>
  </si>
  <si>
    <t>Veränderung gegenüber
4. Vj. 2014
in %</t>
  </si>
  <si>
    <t>Veränderung gegenüber
1. Vj. bis 4. Vj.
2014
in %</t>
  </si>
  <si>
    <r>
      <t>13. Einfuhr im 4. Vierteljahr 2015 nach Erdteilen, Ländergruppen und Warengruppen</t>
    </r>
    <r>
      <rPr>
        <b/>
        <vertAlign val="superscript"/>
        <sz val="11"/>
        <rFont val="Arial"/>
        <family val="2"/>
      </rPr>
      <t>*)</t>
    </r>
  </si>
  <si>
    <r>
      <t>14. Ausfuhr im 1. bis 4. Vierteljahr 2015 nach Erdteilen, Ländergruppen und Warengruppen</t>
    </r>
    <r>
      <rPr>
        <b/>
        <vertAlign val="superscript"/>
        <sz val="11"/>
        <rFont val="Arial"/>
        <family val="2"/>
      </rPr>
      <t>*)</t>
    </r>
  </si>
  <si>
    <r>
      <t>15. Einfuhr im 1. bis 4. Vierteljahr 2015 nach Erdteilen, Ländergruppen und Warengruppen</t>
    </r>
    <r>
      <rPr>
        <b/>
        <vertAlign val="superscript"/>
        <sz val="11"/>
        <rFont val="Arial"/>
        <family val="2"/>
      </rPr>
      <t>*)</t>
    </r>
  </si>
  <si>
    <t>Veränderung
gegenüber
4. Vj. 2014
in %</t>
  </si>
  <si>
    <t>Veränderung
gegenüber
1. Vj. bis
 4. Vj. 2014
in %</t>
  </si>
  <si>
    <r>
      <t>23. Einfuhr Januar 2013 bis Dezember 2015 nach Erdteilen</t>
    </r>
    <r>
      <rPr>
        <b/>
        <vertAlign val="superscript"/>
        <sz val="11"/>
        <rFont val="Arial"/>
        <family val="2"/>
      </rPr>
      <t>*)</t>
    </r>
  </si>
  <si>
    <r>
      <t>22. Ausfuhr Januar 2013 bis Dezember 2015 nach Erdteilen</t>
    </r>
    <r>
      <rPr>
        <b/>
        <vertAlign val="superscript"/>
        <sz val="11"/>
        <rFont val="Arial"/>
        <family val="2"/>
      </rPr>
      <t>*)</t>
    </r>
  </si>
  <si>
    <r>
      <t>21. Einfuhr Januar 2013 bis Dezember 2015 nach Warengruppen</t>
    </r>
    <r>
      <rPr>
        <b/>
        <vertAlign val="superscript"/>
        <sz val="11"/>
        <rFont val="Arial"/>
        <family val="2"/>
      </rPr>
      <t>*)</t>
    </r>
  </si>
  <si>
    <r>
      <t>20. Ausfuhr Januar 2013 bis Dezember 2015 nach Warengruppen</t>
    </r>
    <r>
      <rPr>
        <b/>
        <vertAlign val="superscript"/>
        <sz val="11"/>
        <rFont val="Arial"/>
        <family val="2"/>
      </rPr>
      <t>*)</t>
    </r>
  </si>
  <si>
    <t xml:space="preserve">Die Angaben in dem vorliegenden Statistischen Bericht entsprechen dem zum Zeitpunkt der Veröffentlichung gültigen Revisionsstand vom Februar 2016. Vergleiche mit früher veröffentlichten Ergebnissen sind daher nur eingeschränkt möglich. Die jeweils aktuellen Monatsergebnisse erhalten Sie über unser Internetportal unter www.statistik.thueringen.de.
</t>
  </si>
  <si>
    <t xml:space="preserve"> mess-, steuerungs- und 
  regelungstechnische Erzeugnisse</t>
  </si>
  <si>
    <t xml:space="preserve"> elektrotechnische Erzeugnisse, a.n.g.</t>
  </si>
  <si>
    <t xml:space="preserve">  6. Ausfuhr im 4. Vierteljahr 2015 nach ausgewählten Ländern in der Reihenfolge ihrer Anteile </t>
  </si>
  <si>
    <t>Veränderung gegenüber
1. Vj. bis 4. Vj.
2014</t>
  </si>
  <si>
    <t xml:space="preserve">20a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</si>
  <si>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</si>
  <si>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</si>
  <si>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</si>
  <si>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</si>
  <si>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</si>
  <si>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</si>
  <si>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</si>
  <si>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</si>
  <si>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</si>
  <si>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</si>
  <si>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</si>
  <si>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</si>
  <si>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</si>
  <si>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Aus- und Einfuhr in Thüringen, 4. Vierteljahr 2015 -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</si>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</sst>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 numFmtId="223" formatCode="#,##0;\-#,##0;\-"/>
    <numFmt numFmtId="224" formatCode="0.0;\-0.0;\-"/>
  </numFmts>
  <fonts count="81">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10"/>
      <name val="Arial"/>
      <family val="2"/>
    </font>
    <font>
      <sz val="10"/>
      <name val="Calibri"/>
      <family val="2"/>
    </font>
    <font>
      <b/>
      <vertAlign val="superscript"/>
      <sz val="10"/>
      <name val="Calibri"/>
      <family val="2"/>
    </font>
    <font>
      <b/>
      <vertAlign val="superscript"/>
      <sz val="9"/>
      <color indexed="8"/>
      <name val="Arial"/>
      <family val="2"/>
    </font>
    <font>
      <sz val="19"/>
      <color indexed="8"/>
      <name val="Arial"/>
      <family val="2"/>
    </font>
    <font>
      <sz val="9"/>
      <color indexed="8"/>
      <name val="Arial"/>
      <family val="2"/>
    </font>
    <font>
      <b/>
      <sz val="10"/>
      <color indexed="8"/>
      <name val="Arial"/>
      <family val="2"/>
    </font>
    <font>
      <sz val="7.55"/>
      <color indexed="8"/>
      <name val="Arial"/>
      <family val="2"/>
    </font>
    <font>
      <sz val="8.25"/>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style="thin"/>
      <right style="hair"/>
      <top style="hair"/>
      <bottom style="thin"/>
    </border>
    <border>
      <left>
        <color indexed="63"/>
      </left>
      <right>
        <color indexed="63"/>
      </right>
      <top style="thin"/>
      <bottom>
        <color indexed="63"/>
      </bottom>
    </border>
    <border>
      <left style="hair"/>
      <right>
        <color indexed="63"/>
      </right>
      <top>
        <color indexed="63"/>
      </top>
      <bottom>
        <color indexed="63"/>
      </bottom>
    </border>
    <border>
      <left style="hair"/>
      <right style="hair"/>
      <top>
        <color indexed="63"/>
      </top>
      <bottom style="hair"/>
    </border>
    <border>
      <left>
        <color indexed="63"/>
      </left>
      <right style="hair"/>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style="hair"/>
      <top style="hair"/>
      <bottom style="hair"/>
    </border>
    <border>
      <left style="thin"/>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style="thin"/>
    </border>
    <border>
      <left style="hair"/>
      <right>
        <color indexed="63"/>
      </right>
      <top style="thin"/>
      <bottom style="hair"/>
    </border>
    <border>
      <left style="hair"/>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style="hair"/>
      <right style="hair"/>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705">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10" xfId="0" applyBorder="1" applyAlignment="1">
      <alignment/>
    </xf>
    <xf numFmtId="0" fontId="2" fillId="0" borderId="0" xfId="0" applyFont="1" applyAlignment="1">
      <alignment/>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2" fillId="0" borderId="0" xfId="0" applyNumberFormat="1" applyFont="1" applyAlignment="1">
      <alignment/>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3" xfId="0" applyNumberFormat="1" applyBorder="1" applyAlignment="1">
      <alignment horizontal="center" vertical="center"/>
    </xf>
    <xf numFmtId="49" fontId="0" fillId="0" borderId="14" xfId="0" applyNumberFormat="1" applyBorder="1" applyAlignment="1">
      <alignment horizontal="center" vertical="center"/>
    </xf>
    <xf numFmtId="3" fontId="0" fillId="0" borderId="15" xfId="0" applyNumberFormat="1" applyBorder="1" applyAlignment="1">
      <alignment horizontal="center"/>
    </xf>
    <xf numFmtId="49" fontId="0" fillId="0" borderId="16"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7"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0" fontId="4" fillId="0" borderId="0" xfId="0" applyFont="1" applyAlignment="1">
      <alignment horizont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0" fillId="0" borderId="0" xfId="0" applyAlignment="1">
      <alignment/>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1"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3" fontId="0" fillId="0" borderId="22" xfId="0" applyNumberFormat="1" applyBorder="1" applyAlignment="1">
      <alignment horizontal="center" vertical="center"/>
    </xf>
    <xf numFmtId="3" fontId="0" fillId="0" borderId="16" xfId="0" applyNumberFormat="1" applyBorder="1" applyAlignment="1">
      <alignment horizontal="center" vertical="center"/>
    </xf>
    <xf numFmtId="49" fontId="2" fillId="0" borderId="17"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7" fontId="2" fillId="0" borderId="0" xfId="0" applyNumberFormat="1" applyFont="1" applyAlignment="1">
      <alignment horizontal="right"/>
    </xf>
    <xf numFmtId="187" fontId="0" fillId="0" borderId="0" xfId="0" applyNumberFormat="1" applyAlignment="1">
      <alignment horizontal="righ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21"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23" xfId="0" applyNumberFormat="1" applyBorder="1" applyAlignment="1">
      <alignment horizontal="right"/>
    </xf>
    <xf numFmtId="205" fontId="0" fillId="0" borderId="0" xfId="0" applyNumberFormat="1" applyAlignment="1">
      <alignment horizontal="right"/>
    </xf>
    <xf numFmtId="0" fontId="13" fillId="0" borderId="0" xfId="0" applyFont="1" applyAlignment="1">
      <alignment horizontal="right"/>
    </xf>
    <xf numFmtId="0" fontId="3" fillId="0" borderId="21" xfId="0" applyFont="1" applyBorder="1" applyAlignment="1">
      <alignment/>
    </xf>
    <xf numFmtId="0" fontId="6" fillId="0" borderId="0" xfId="0" applyFont="1" applyAlignment="1">
      <alignment horizontal="right"/>
    </xf>
    <xf numFmtId="0" fontId="18" fillId="0" borderId="0" xfId="0" applyFont="1" applyAlignment="1">
      <alignment horizontal="center"/>
    </xf>
    <xf numFmtId="0" fontId="0" fillId="0" borderId="22"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24" xfId="0" applyNumberFormat="1" applyFont="1" applyBorder="1" applyAlignment="1" quotePrefix="1">
      <alignment horizontal="right"/>
    </xf>
    <xf numFmtId="49" fontId="2" fillId="0" borderId="24" xfId="0" applyNumberFormat="1" applyFont="1" applyBorder="1" applyAlignment="1">
      <alignment horizontal="right"/>
    </xf>
    <xf numFmtId="3" fontId="0" fillId="0" borderId="25" xfId="0" applyNumberFormat="1" applyBorder="1" applyAlignment="1">
      <alignment horizontal="center" vertical="center"/>
    </xf>
    <xf numFmtId="0" fontId="2" fillId="0" borderId="17" xfId="0" applyFont="1" applyBorder="1" applyAlignment="1">
      <alignment horizontal="left"/>
    </xf>
    <xf numFmtId="185" fontId="0" fillId="0" borderId="17" xfId="0" applyNumberFormat="1" applyBorder="1" applyAlignment="1">
      <alignmen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7" xfId="0" applyFont="1" applyBorder="1" applyAlignment="1">
      <alignment/>
    </xf>
    <xf numFmtId="0" fontId="12" fillId="0" borderId="24" xfId="0" applyFont="1" applyBorder="1" applyAlignment="1">
      <alignment/>
    </xf>
    <xf numFmtId="0" fontId="6" fillId="0" borderId="17" xfId="0" applyFont="1" applyBorder="1" applyAlignment="1">
      <alignment/>
    </xf>
    <xf numFmtId="0" fontId="6" fillId="0" borderId="0" xfId="0" applyFont="1" applyBorder="1" applyAlignment="1">
      <alignment/>
    </xf>
    <xf numFmtId="0" fontId="13" fillId="0" borderId="17" xfId="0" applyFont="1" applyBorder="1" applyAlignment="1">
      <alignment/>
    </xf>
    <xf numFmtId="0" fontId="13" fillId="0" borderId="0" xfId="0" applyFont="1" applyBorder="1" applyAlignment="1">
      <alignment/>
    </xf>
    <xf numFmtId="0" fontId="6" fillId="0" borderId="24" xfId="0" applyFont="1" applyBorder="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79" fontId="2" fillId="0" borderId="0" xfId="0" applyNumberFormat="1" applyFont="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0" fontId="77" fillId="0" borderId="0" xfId="0" applyFont="1" applyAlignment="1">
      <alignment/>
    </xf>
    <xf numFmtId="49" fontId="77" fillId="0" borderId="0" xfId="0" applyNumberFormat="1" applyFont="1" applyAlignment="1">
      <alignment/>
    </xf>
    <xf numFmtId="3" fontId="77" fillId="0" borderId="10" xfId="0" applyNumberFormat="1" applyFont="1" applyBorder="1" applyAlignment="1">
      <alignment horizontal="right"/>
    </xf>
    <xf numFmtId="49" fontId="77" fillId="0" borderId="10" xfId="0" applyNumberFormat="1" applyFont="1" applyBorder="1" applyAlignment="1">
      <alignment horizontal="right"/>
    </xf>
    <xf numFmtId="0" fontId="77" fillId="0" borderId="10" xfId="0" applyFont="1" applyBorder="1" applyAlignment="1">
      <alignment horizontal="right"/>
    </xf>
    <xf numFmtId="181" fontId="77" fillId="0" borderId="0" xfId="0" applyNumberFormat="1" applyFont="1" applyAlignment="1">
      <alignment/>
    </xf>
    <xf numFmtId="0" fontId="78" fillId="0" borderId="0" xfId="0" applyFont="1" applyAlignment="1">
      <alignment vertical="center"/>
    </xf>
    <xf numFmtId="3" fontId="78" fillId="0" borderId="22" xfId="0" applyNumberFormat="1" applyFont="1" applyBorder="1" applyAlignment="1">
      <alignment horizontal="center" vertical="center"/>
    </xf>
    <xf numFmtId="3" fontId="78" fillId="0" borderId="16" xfId="0" applyNumberFormat="1" applyFont="1" applyBorder="1" applyAlignment="1">
      <alignment horizontal="center" vertical="center"/>
    </xf>
    <xf numFmtId="49" fontId="78" fillId="0" borderId="11" xfId="0" applyNumberFormat="1" applyFont="1" applyBorder="1" applyAlignment="1">
      <alignment/>
    </xf>
    <xf numFmtId="3" fontId="78" fillId="0" borderId="0" xfId="0" applyNumberFormat="1" applyFont="1" applyAlignment="1">
      <alignment horizontal="right"/>
    </xf>
    <xf numFmtId="49" fontId="78" fillId="0" borderId="0" xfId="0" applyNumberFormat="1" applyFont="1" applyAlignment="1">
      <alignment horizontal="right"/>
    </xf>
    <xf numFmtId="0" fontId="78" fillId="0" borderId="0" xfId="0" applyFont="1" applyAlignment="1">
      <alignment horizontal="right"/>
    </xf>
    <xf numFmtId="0" fontId="78" fillId="0" borderId="0" xfId="0"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205" fontId="78" fillId="0" borderId="0" xfId="0" applyNumberFormat="1" applyFont="1" applyAlignment="1">
      <alignment horizontal="right"/>
    </xf>
    <xf numFmtId="49" fontId="78" fillId="0" borderId="0" xfId="0" applyNumberFormat="1" applyFont="1" applyAlignment="1">
      <alignment/>
    </xf>
    <xf numFmtId="205" fontId="78" fillId="0" borderId="0" xfId="0" applyNumberFormat="1" applyFont="1" applyAlignment="1">
      <alignment/>
    </xf>
    <xf numFmtId="181" fontId="78" fillId="0" borderId="0" xfId="0" applyNumberFormat="1" applyFont="1" applyAlignment="1">
      <alignment/>
    </xf>
    <xf numFmtId="49" fontId="79" fillId="0" borderId="12" xfId="0" applyNumberFormat="1" applyFont="1" applyBorder="1" applyAlignment="1">
      <alignment/>
    </xf>
    <xf numFmtId="181" fontId="79" fillId="0" borderId="0" xfId="0" applyNumberFormat="1" applyFont="1" applyAlignment="1">
      <alignment horizontal="right"/>
    </xf>
    <xf numFmtId="180" fontId="79"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30"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21" xfId="0" applyFont="1" applyBorder="1" applyAlignment="1">
      <alignment horizontal="left"/>
    </xf>
    <xf numFmtId="185" fontId="5" fillId="0" borderId="0" xfId="0" applyNumberFormat="1" applyFont="1" applyAlignment="1">
      <alignment horizontal="center"/>
    </xf>
    <xf numFmtId="0" fontId="3" fillId="0" borderId="21"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4" xfId="0" applyNumberFormat="1" applyFont="1" applyBorder="1" applyAlignment="1">
      <alignment horizontal="center"/>
    </xf>
    <xf numFmtId="0" fontId="0" fillId="0" borderId="24" xfId="0" applyFont="1" applyBorder="1" applyAlignment="1">
      <alignment/>
    </xf>
    <xf numFmtId="49" fontId="78" fillId="0" borderId="12" xfId="0" applyNumberFormat="1" applyFont="1" applyBorder="1" applyAlignment="1">
      <alignment wrapText="1"/>
    </xf>
    <xf numFmtId="0" fontId="0" fillId="0" borderId="0" xfId="53">
      <alignment/>
      <protection/>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6" xfId="0" applyNumberFormat="1" applyFont="1" applyBorder="1" applyAlignment="1">
      <alignment horizontal="left"/>
    </xf>
    <xf numFmtId="185" fontId="0" fillId="0" borderId="17" xfId="0" applyNumberFormat="1" applyFont="1" applyBorder="1" applyAlignment="1">
      <alignment horizontal="left"/>
    </xf>
    <xf numFmtId="187" fontId="0" fillId="0" borderId="0" xfId="0" applyNumberFormat="1" applyFont="1" applyAlignment="1">
      <alignment horizontal="right"/>
    </xf>
    <xf numFmtId="185" fontId="2" fillId="0" borderId="17"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7" xfId="0" applyNumberFormat="1" applyFont="1" applyBorder="1" applyAlignment="1">
      <alignment horizontal="left"/>
    </xf>
    <xf numFmtId="0" fontId="0" fillId="0" borderId="17"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7"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0" fontId="3" fillId="0" borderId="0" xfId="53" applyFont="1">
      <alignment/>
      <protection/>
    </xf>
    <xf numFmtId="0" fontId="0" fillId="0" borderId="0" xfId="53" applyAlignment="1">
      <alignment vertical="center"/>
      <protection/>
    </xf>
    <xf numFmtId="183" fontId="2" fillId="0" borderId="0" xfId="53" applyNumberFormat="1" applyFont="1" applyAlignment="1">
      <alignment/>
      <protection/>
    </xf>
    <xf numFmtId="179" fontId="2" fillId="0" borderId="0" xfId="53" applyNumberFormat="1" applyFont="1">
      <alignment/>
      <protection/>
    </xf>
    <xf numFmtId="183" fontId="0" fillId="0" borderId="0" xfId="53" applyNumberFormat="1" applyFill="1" applyAlignment="1">
      <alignment horizontal="right"/>
      <protection/>
    </xf>
    <xf numFmtId="183" fontId="0" fillId="0" borderId="0" xfId="53" applyNumberFormat="1" applyAlignment="1">
      <alignment horizontal="right"/>
      <protection/>
    </xf>
    <xf numFmtId="179" fontId="2" fillId="0" borderId="0" xfId="53" applyNumberFormat="1" applyFont="1" applyAlignment="1">
      <alignment/>
      <protection/>
    </xf>
    <xf numFmtId="0" fontId="3" fillId="0" borderId="0" xfId="0" applyFont="1" applyAlignment="1">
      <alignment horizontal="centerContinuous"/>
    </xf>
    <xf numFmtId="0" fontId="0" fillId="0" borderId="0" xfId="53" applyAlignment="1">
      <alignment horizontal="right"/>
      <protection/>
    </xf>
    <xf numFmtId="0" fontId="0" fillId="0" borderId="0" xfId="53" applyAlignment="1">
      <alignment/>
      <protection/>
    </xf>
    <xf numFmtId="172" fontId="0" fillId="0" borderId="0" xfId="53" applyNumberFormat="1" applyAlignment="1">
      <alignment horizontal="right"/>
      <protection/>
    </xf>
    <xf numFmtId="0" fontId="0" fillId="0" borderId="0" xfId="0" applyFont="1" applyFill="1" applyAlignment="1">
      <alignment horizontal="left" vertical="top" wrapText="1"/>
    </xf>
    <xf numFmtId="0" fontId="5" fillId="0" borderId="0" xfId="0" applyFont="1" applyAlignment="1">
      <alignment horizontal="left" wrapText="1"/>
    </xf>
    <xf numFmtId="0" fontId="25" fillId="33" borderId="27" xfId="0" applyFont="1" applyFill="1" applyBorder="1" applyAlignment="1">
      <alignment horizontal="right"/>
    </xf>
    <xf numFmtId="0" fontId="0" fillId="34" borderId="27"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28" xfId="0" applyFont="1" applyFill="1" applyBorder="1" applyAlignment="1">
      <alignment horizontal="center"/>
    </xf>
    <xf numFmtId="216" fontId="25" fillId="33" borderId="29" xfId="0" applyNumberFormat="1" applyFont="1" applyFill="1" applyBorder="1" applyAlignment="1">
      <alignment horizontal="center"/>
    </xf>
    <xf numFmtId="216" fontId="25" fillId="33" borderId="30" xfId="0" applyNumberFormat="1" applyFont="1" applyFill="1" applyBorder="1" applyAlignment="1">
      <alignment horizontal="center"/>
    </xf>
    <xf numFmtId="0" fontId="25" fillId="33" borderId="31" xfId="0" applyFont="1" applyFill="1" applyBorder="1" applyAlignment="1">
      <alignment horizontal="center"/>
    </xf>
    <xf numFmtId="183" fontId="26" fillId="34" borderId="32" xfId="0" applyNumberFormat="1" applyFont="1" applyFill="1" applyBorder="1" applyAlignment="1">
      <alignment horizontal="right"/>
    </xf>
    <xf numFmtId="183" fontId="26" fillId="34" borderId="33" xfId="0" applyNumberFormat="1" applyFont="1" applyFill="1" applyBorder="1" applyAlignment="1">
      <alignment horizontal="right"/>
    </xf>
    <xf numFmtId="0" fontId="0" fillId="33" borderId="27" xfId="0" applyFill="1" applyBorder="1" applyAlignment="1">
      <alignment horizontal="center"/>
    </xf>
    <xf numFmtId="0" fontId="0" fillId="33" borderId="0" xfId="0" applyFill="1" applyAlignment="1">
      <alignment horizontal="left" indent="1"/>
    </xf>
    <xf numFmtId="0" fontId="25" fillId="33" borderId="34" xfId="0" applyFont="1" applyFill="1" applyBorder="1" applyAlignment="1">
      <alignment horizontal="center"/>
    </xf>
    <xf numFmtId="183" fontId="26" fillId="34" borderId="35" xfId="0" applyNumberFormat="1" applyFont="1" applyFill="1" applyBorder="1" applyAlignment="1">
      <alignment horizontal="right"/>
    </xf>
    <xf numFmtId="183" fontId="26" fillId="34" borderId="36" xfId="0" applyNumberFormat="1" applyFont="1" applyFill="1" applyBorder="1" applyAlignment="1">
      <alignment horizontal="right"/>
    </xf>
    <xf numFmtId="0" fontId="0" fillId="33" borderId="0" xfId="0" applyFill="1" applyAlignment="1">
      <alignment horizontal="center"/>
    </xf>
    <xf numFmtId="0" fontId="25" fillId="33" borderId="37" xfId="0" applyFont="1" applyFill="1" applyBorder="1" applyAlignment="1">
      <alignment horizontal="center"/>
    </xf>
    <xf numFmtId="183" fontId="26" fillId="34" borderId="38" xfId="0" applyNumberFormat="1" applyFont="1" applyFill="1" applyBorder="1" applyAlignment="1">
      <alignment horizontal="right"/>
    </xf>
    <xf numFmtId="183" fontId="26" fillId="34" borderId="39" xfId="0" applyNumberFormat="1" applyFont="1" applyFill="1" applyBorder="1" applyAlignment="1">
      <alignment horizontal="right"/>
    </xf>
    <xf numFmtId="0" fontId="25" fillId="33" borderId="0" xfId="0" applyFont="1" applyFill="1" applyBorder="1" applyAlignment="1">
      <alignment horizontal="center"/>
    </xf>
    <xf numFmtId="183" fontId="26" fillId="33" borderId="0" xfId="0" applyNumberFormat="1" applyFont="1" applyFill="1" applyBorder="1" applyAlignment="1">
      <alignment horizontal="right"/>
    </xf>
    <xf numFmtId="0" fontId="25" fillId="33" borderId="28" xfId="0" applyFont="1" applyFill="1" applyBorder="1" applyAlignment="1">
      <alignment horizontal="right"/>
    </xf>
    <xf numFmtId="0" fontId="0" fillId="33" borderId="0" xfId="0" applyFill="1" applyBorder="1" applyAlignment="1">
      <alignment horizontal="left"/>
    </xf>
    <xf numFmtId="1" fontId="25" fillId="33" borderId="0" xfId="0" applyNumberFormat="1" applyFont="1" applyFill="1" applyAlignment="1">
      <alignment/>
    </xf>
    <xf numFmtId="0" fontId="0" fillId="36" borderId="0" xfId="0" applyFill="1" applyAlignment="1">
      <alignment/>
    </xf>
    <xf numFmtId="0" fontId="0" fillId="37" borderId="27" xfId="0" applyFill="1" applyBorder="1" applyAlignment="1">
      <alignment/>
    </xf>
    <xf numFmtId="0" fontId="0" fillId="33" borderId="27" xfId="0" applyFill="1" applyBorder="1" applyAlignment="1">
      <alignment horizontal="left"/>
    </xf>
    <xf numFmtId="0" fontId="0" fillId="33" borderId="27" xfId="0" applyFill="1" applyBorder="1" applyAlignment="1">
      <alignment/>
    </xf>
    <xf numFmtId="0" fontId="0" fillId="38" borderId="27" xfId="0" applyFill="1" applyBorder="1" applyAlignment="1">
      <alignment/>
    </xf>
    <xf numFmtId="0" fontId="0" fillId="39" borderId="27" xfId="0" applyFill="1" applyBorder="1" applyAlignment="1">
      <alignment/>
    </xf>
    <xf numFmtId="0" fontId="0" fillId="40" borderId="0" xfId="0" applyFill="1" applyAlignment="1">
      <alignment/>
    </xf>
    <xf numFmtId="0" fontId="0" fillId="35" borderId="27" xfId="0" applyFill="1" applyBorder="1" applyAlignment="1">
      <alignment/>
    </xf>
    <xf numFmtId="0" fontId="0" fillId="41" borderId="27" xfId="0" applyFill="1" applyBorder="1" applyAlignment="1">
      <alignment/>
    </xf>
    <xf numFmtId="0" fontId="0" fillId="42" borderId="27" xfId="0" applyFill="1" applyBorder="1" applyAlignment="1">
      <alignment/>
    </xf>
    <xf numFmtId="0" fontId="0" fillId="35" borderId="0" xfId="0" applyFill="1" applyAlignment="1">
      <alignment/>
    </xf>
    <xf numFmtId="0" fontId="0" fillId="43" borderId="27" xfId="0" applyFill="1" applyBorder="1" applyAlignment="1">
      <alignment/>
    </xf>
    <xf numFmtId="0" fontId="0" fillId="44" borderId="27" xfId="0" applyFill="1" applyBorder="1" applyAlignment="1">
      <alignment/>
    </xf>
    <xf numFmtId="0" fontId="0" fillId="45" borderId="27" xfId="0" applyFill="1" applyBorder="1" applyAlignment="1">
      <alignment/>
    </xf>
    <xf numFmtId="0" fontId="0" fillId="46" borderId="27" xfId="0" applyFill="1" applyBorder="1" applyAlignment="1">
      <alignment/>
    </xf>
    <xf numFmtId="0" fontId="0" fillId="47" borderId="0" xfId="0" applyFill="1" applyAlignment="1">
      <alignment/>
    </xf>
    <xf numFmtId="0" fontId="0" fillId="36" borderId="27" xfId="0" applyFill="1" applyBorder="1" applyAlignment="1">
      <alignment/>
    </xf>
    <xf numFmtId="0" fontId="0" fillId="48" borderId="27" xfId="0" applyFill="1" applyBorder="1" applyAlignment="1">
      <alignment/>
    </xf>
    <xf numFmtId="0" fontId="0" fillId="49" borderId="27" xfId="0" applyFill="1" applyBorder="1" applyAlignment="1">
      <alignment/>
    </xf>
    <xf numFmtId="0" fontId="0" fillId="40" borderId="27" xfId="0" applyFill="1" applyBorder="1" applyAlignment="1">
      <alignment/>
    </xf>
    <xf numFmtId="0" fontId="27" fillId="33" borderId="40" xfId="0" applyFont="1" applyFill="1" applyBorder="1" applyAlignment="1">
      <alignment horizontal="left"/>
    </xf>
    <xf numFmtId="0" fontId="25" fillId="33" borderId="41" xfId="0" applyFont="1" applyFill="1" applyBorder="1" applyAlignment="1">
      <alignment horizontal="center"/>
    </xf>
    <xf numFmtId="0" fontId="25" fillId="33" borderId="42" xfId="0" applyFont="1" applyFill="1" applyBorder="1" applyAlignment="1">
      <alignment horizontal="center"/>
    </xf>
    <xf numFmtId="0" fontId="0" fillId="50" borderId="0" xfId="0" applyFill="1" applyAlignment="1">
      <alignment/>
    </xf>
    <xf numFmtId="0" fontId="0" fillId="51" borderId="27" xfId="0" applyFill="1" applyBorder="1" applyAlignment="1">
      <alignment/>
    </xf>
    <xf numFmtId="0" fontId="0" fillId="52" borderId="27" xfId="0" applyFill="1" applyBorder="1" applyAlignment="1">
      <alignment/>
    </xf>
    <xf numFmtId="0" fontId="0" fillId="53" borderId="27" xfId="0" applyFill="1" applyBorder="1" applyAlignment="1">
      <alignment/>
    </xf>
    <xf numFmtId="0" fontId="0" fillId="54" borderId="27" xfId="0" applyFill="1" applyBorder="1" applyAlignment="1">
      <alignment/>
    </xf>
    <xf numFmtId="187" fontId="25" fillId="33" borderId="27" xfId="0" applyNumberFormat="1" applyFont="1" applyFill="1" applyBorder="1" applyAlignment="1">
      <alignment horizontal="right"/>
    </xf>
    <xf numFmtId="0" fontId="0" fillId="55" borderId="27" xfId="0" applyFill="1" applyBorder="1" applyAlignment="1">
      <alignment/>
    </xf>
    <xf numFmtId="0" fontId="0" fillId="50" borderId="27" xfId="0" applyFill="1" applyBorder="1" applyAlignment="1">
      <alignment/>
    </xf>
    <xf numFmtId="0" fontId="0" fillId="56" borderId="27" xfId="0" applyFill="1" applyBorder="1" applyAlignment="1">
      <alignment/>
    </xf>
    <xf numFmtId="0" fontId="0" fillId="57" borderId="27" xfId="0" applyFill="1" applyBorder="1" applyAlignment="1">
      <alignment/>
    </xf>
    <xf numFmtId="0" fontId="0" fillId="58" borderId="27" xfId="0" applyFill="1" applyBorder="1" applyAlignment="1">
      <alignment/>
    </xf>
    <xf numFmtId="0" fontId="0" fillId="59" borderId="27" xfId="0" applyFill="1" applyBorder="1" applyAlignment="1">
      <alignment/>
    </xf>
    <xf numFmtId="0" fontId="0" fillId="60" borderId="27" xfId="0" applyFill="1" applyBorder="1" applyAlignment="1">
      <alignment/>
    </xf>
    <xf numFmtId="0" fontId="0" fillId="61" borderId="27" xfId="0" applyFill="1" applyBorder="1" applyAlignment="1">
      <alignment/>
    </xf>
    <xf numFmtId="0" fontId="0" fillId="62" borderId="27" xfId="0" applyFill="1" applyBorder="1" applyAlignment="1">
      <alignment/>
    </xf>
    <xf numFmtId="0" fontId="0" fillId="63" borderId="27" xfId="0" applyFill="1" applyBorder="1" applyAlignment="1">
      <alignment/>
    </xf>
    <xf numFmtId="0" fontId="0" fillId="64" borderId="27" xfId="0" applyFill="1" applyBorder="1" applyAlignment="1">
      <alignment/>
    </xf>
    <xf numFmtId="0" fontId="0" fillId="65" borderId="27" xfId="0" applyFill="1" applyBorder="1" applyAlignment="1">
      <alignment/>
    </xf>
    <xf numFmtId="0" fontId="0" fillId="66" borderId="27" xfId="0" applyFill="1" applyBorder="1" applyAlignment="1">
      <alignment/>
    </xf>
    <xf numFmtId="0" fontId="0" fillId="67" borderId="27" xfId="0" applyFill="1" applyBorder="1" applyAlignment="1">
      <alignment/>
    </xf>
    <xf numFmtId="0" fontId="0" fillId="68" borderId="27" xfId="0" applyFill="1" applyBorder="1" applyAlignment="1">
      <alignment/>
    </xf>
    <xf numFmtId="0" fontId="0" fillId="69" borderId="27" xfId="0" applyFill="1" applyBorder="1" applyAlignment="1">
      <alignment/>
    </xf>
    <xf numFmtId="0" fontId="0" fillId="66" borderId="0" xfId="0" applyFill="1" applyAlignment="1">
      <alignment/>
    </xf>
    <xf numFmtId="0" fontId="0" fillId="70" borderId="27" xfId="0" applyFill="1" applyBorder="1" applyAlignment="1">
      <alignment/>
    </xf>
    <xf numFmtId="0" fontId="0" fillId="71" borderId="27" xfId="0" applyFill="1" applyBorder="1" applyAlignment="1">
      <alignment/>
    </xf>
    <xf numFmtId="0" fontId="0" fillId="72" borderId="27" xfId="0" applyFill="1" applyBorder="1" applyAlignment="1">
      <alignment/>
    </xf>
    <xf numFmtId="0" fontId="0" fillId="73" borderId="27" xfId="0" applyFill="1" applyBorder="1" applyAlignment="1">
      <alignment/>
    </xf>
    <xf numFmtId="0" fontId="0" fillId="74" borderId="27" xfId="0" applyFill="1" applyBorder="1" applyAlignment="1">
      <alignment/>
    </xf>
    <xf numFmtId="0" fontId="0" fillId="75" borderId="27" xfId="0" applyFill="1" applyBorder="1" applyAlignment="1">
      <alignment/>
    </xf>
    <xf numFmtId="0" fontId="0" fillId="76" borderId="27" xfId="0" applyFill="1" applyBorder="1" applyAlignment="1">
      <alignment/>
    </xf>
    <xf numFmtId="0" fontId="0" fillId="77" borderId="27" xfId="0" applyFill="1" applyBorder="1" applyAlignment="1">
      <alignment/>
    </xf>
    <xf numFmtId="0" fontId="0" fillId="47" borderId="27" xfId="0" applyFill="1" applyBorder="1" applyAlignment="1">
      <alignment/>
    </xf>
    <xf numFmtId="0" fontId="0" fillId="78" borderId="27" xfId="0" applyFill="1" applyBorder="1" applyAlignment="1">
      <alignment/>
    </xf>
    <xf numFmtId="0" fontId="0" fillId="79" borderId="27" xfId="0" applyFill="1" applyBorder="1" applyAlignment="1">
      <alignment/>
    </xf>
    <xf numFmtId="0" fontId="0" fillId="80" borderId="27" xfId="0" applyFill="1" applyBorder="1" applyAlignment="1">
      <alignment/>
    </xf>
    <xf numFmtId="0" fontId="0" fillId="81" borderId="27" xfId="0" applyFill="1" applyBorder="1" applyAlignment="1">
      <alignment/>
    </xf>
    <xf numFmtId="0" fontId="0" fillId="82" borderId="27" xfId="0" applyFill="1" applyBorder="1" applyAlignment="1">
      <alignment/>
    </xf>
    <xf numFmtId="0" fontId="0" fillId="83" borderId="27" xfId="0" applyFill="1" applyBorder="1" applyAlignment="1">
      <alignment/>
    </xf>
    <xf numFmtId="0" fontId="0" fillId="84" borderId="27" xfId="0" applyFill="1" applyBorder="1" applyAlignment="1">
      <alignment/>
    </xf>
    <xf numFmtId="0" fontId="0" fillId="52" borderId="0" xfId="0" applyFill="1" applyAlignment="1">
      <alignment/>
    </xf>
    <xf numFmtId="0" fontId="0" fillId="85" borderId="27" xfId="0" applyFill="1" applyBorder="1" applyAlignment="1">
      <alignment/>
    </xf>
    <xf numFmtId="0" fontId="0" fillId="86" borderId="27" xfId="0" applyFill="1" applyBorder="1" applyAlignment="1">
      <alignment/>
    </xf>
    <xf numFmtId="0" fontId="0" fillId="87" borderId="27" xfId="0" applyFill="1" applyBorder="1" applyAlignment="1">
      <alignment/>
    </xf>
    <xf numFmtId="0" fontId="0" fillId="88" borderId="27" xfId="0" applyFill="1" applyBorder="1" applyAlignment="1">
      <alignment/>
    </xf>
    <xf numFmtId="1" fontId="25" fillId="33" borderId="31" xfId="0" applyNumberFormat="1" applyFont="1" applyFill="1" applyBorder="1" applyAlignment="1">
      <alignment horizontal="center"/>
    </xf>
    <xf numFmtId="49" fontId="0" fillId="0" borderId="12" xfId="0" applyNumberFormat="1" applyFont="1" applyBorder="1" applyAlignment="1">
      <alignment horizontal="left"/>
    </xf>
    <xf numFmtId="1" fontId="26" fillId="34" borderId="42" xfId="0" applyNumberFormat="1" applyFont="1" applyFill="1" applyBorder="1" applyAlignment="1">
      <alignment horizontal="right"/>
    </xf>
    <xf numFmtId="1" fontId="25" fillId="33" borderId="34" xfId="0" applyNumberFormat="1" applyFont="1" applyFill="1" applyBorder="1" applyAlignment="1">
      <alignment horizontal="center"/>
    </xf>
    <xf numFmtId="1" fontId="26" fillId="34" borderId="43" xfId="0" applyNumberFormat="1" applyFont="1" applyFill="1" applyBorder="1" applyAlignment="1">
      <alignment horizontal="right"/>
    </xf>
    <xf numFmtId="183" fontId="26" fillId="34" borderId="22" xfId="0" applyNumberFormat="1" applyFont="1" applyFill="1" applyBorder="1" applyAlignment="1">
      <alignment horizontal="left"/>
    </xf>
    <xf numFmtId="1" fontId="25" fillId="33" borderId="37" xfId="0" applyNumberFormat="1" applyFont="1" applyFill="1" applyBorder="1" applyAlignment="1">
      <alignment horizontal="center"/>
    </xf>
    <xf numFmtId="1" fontId="26" fillId="34" borderId="44" xfId="0" applyNumberFormat="1" applyFont="1" applyFill="1" applyBorder="1" applyAlignment="1">
      <alignment horizontal="right"/>
    </xf>
    <xf numFmtId="183" fontId="26" fillId="34" borderId="45" xfId="0" applyNumberFormat="1" applyFont="1" applyFill="1" applyBorder="1" applyAlignment="1">
      <alignment horizontal="left"/>
    </xf>
    <xf numFmtId="183" fontId="26" fillId="34" borderId="46" xfId="0" applyNumberFormat="1" applyFont="1" applyFill="1" applyBorder="1" applyAlignment="1">
      <alignment horizontal="left"/>
    </xf>
    <xf numFmtId="2" fontId="25" fillId="33" borderId="31" xfId="0" applyNumberFormat="1" applyFont="1" applyFill="1" applyBorder="1" applyAlignment="1">
      <alignment horizontal="center"/>
    </xf>
    <xf numFmtId="2" fontId="25" fillId="33" borderId="40" xfId="0" applyNumberFormat="1" applyFont="1" applyFill="1" applyBorder="1" applyAlignment="1">
      <alignment horizontal="center"/>
    </xf>
    <xf numFmtId="2" fontId="25" fillId="33" borderId="28" xfId="0" applyNumberFormat="1" applyFont="1" applyFill="1" applyBorder="1" applyAlignment="1">
      <alignment horizontal="left"/>
    </xf>
    <xf numFmtId="0" fontId="0" fillId="33" borderId="30" xfId="0" applyFill="1" applyBorder="1" applyAlignment="1">
      <alignment/>
    </xf>
    <xf numFmtId="2" fontId="25" fillId="33" borderId="47" xfId="0" applyNumberFormat="1" applyFont="1" applyFill="1" applyBorder="1" applyAlignment="1">
      <alignment horizontal="left"/>
    </xf>
    <xf numFmtId="2" fontId="25" fillId="33" borderId="48" xfId="0" applyNumberFormat="1" applyFont="1" applyFill="1" applyBorder="1" applyAlignment="1">
      <alignment horizontal="left"/>
    </xf>
    <xf numFmtId="2" fontId="25" fillId="33" borderId="13" xfId="0" applyNumberFormat="1" applyFont="1" applyFill="1" applyBorder="1" applyAlignment="1">
      <alignment horizontal="left"/>
    </xf>
    <xf numFmtId="2" fontId="25" fillId="33" borderId="43" xfId="0" applyNumberFormat="1" applyFont="1" applyFill="1" applyBorder="1" applyAlignment="1">
      <alignment horizontal="left"/>
    </xf>
    <xf numFmtId="0" fontId="2" fillId="33" borderId="0" xfId="0" applyFont="1" applyFill="1" applyAlignment="1">
      <alignment/>
    </xf>
    <xf numFmtId="0" fontId="28" fillId="33" borderId="0" xfId="0" applyFont="1" applyFill="1" applyAlignment="1">
      <alignment/>
    </xf>
    <xf numFmtId="181" fontId="0" fillId="0" borderId="0" xfId="0" applyNumberFormat="1" applyAlignment="1">
      <alignment/>
    </xf>
    <xf numFmtId="222" fontId="78" fillId="0" borderId="0" xfId="0" applyNumberFormat="1" applyFont="1" applyAlignment="1">
      <alignment horizontal="center"/>
    </xf>
    <xf numFmtId="49" fontId="0" fillId="0" borderId="49" xfId="0" applyNumberFormat="1" applyBorder="1" applyAlignment="1">
      <alignment horizontal="center" vertical="center" wrapText="1"/>
    </xf>
    <xf numFmtId="183" fontId="0" fillId="0" borderId="0" xfId="53" applyNumberFormat="1">
      <alignment/>
      <protection/>
    </xf>
    <xf numFmtId="205" fontId="0" fillId="0" borderId="0" xfId="0" applyNumberFormat="1" applyFont="1" applyAlignment="1">
      <alignment horizontal="right"/>
    </xf>
    <xf numFmtId="49" fontId="0" fillId="0" borderId="24" xfId="0" applyNumberFormat="1" applyFont="1" applyBorder="1" applyAlignment="1">
      <alignment/>
    </xf>
    <xf numFmtId="49" fontId="0" fillId="0" borderId="0" xfId="0" applyNumberFormat="1" applyAlignment="1">
      <alignment/>
    </xf>
    <xf numFmtId="0" fontId="0" fillId="0" borderId="0" xfId="0" applyFont="1" applyAlignment="1">
      <alignment vertical="center" wrapText="1"/>
    </xf>
    <xf numFmtId="0" fontId="0" fillId="33" borderId="0" xfId="0" applyFont="1" applyFill="1" applyAlignment="1">
      <alignment horizontal="center"/>
    </xf>
    <xf numFmtId="0" fontId="0" fillId="33" borderId="0" xfId="0" applyFont="1" applyFill="1" applyAlignment="1">
      <alignment/>
    </xf>
    <xf numFmtId="183" fontId="26" fillId="34" borderId="12" xfId="0" applyNumberFormat="1" applyFont="1" applyFill="1" applyBorder="1" applyAlignment="1">
      <alignment horizontal="left"/>
    </xf>
    <xf numFmtId="175" fontId="0" fillId="0" borderId="0" xfId="0" applyNumberFormat="1" applyAlignment="1">
      <alignment/>
    </xf>
    <xf numFmtId="0" fontId="9" fillId="0" borderId="0" xfId="0" applyFont="1" applyBorder="1" applyAlignment="1">
      <alignment horizontal="center"/>
    </xf>
    <xf numFmtId="0" fontId="26" fillId="0" borderId="41" xfId="0" applyFont="1" applyFill="1" applyBorder="1" applyAlignment="1">
      <alignment/>
    </xf>
    <xf numFmtId="0" fontId="26" fillId="0" borderId="50" xfId="0" applyFont="1" applyFill="1" applyBorder="1" applyAlignment="1">
      <alignment/>
    </xf>
    <xf numFmtId="0" fontId="26" fillId="0" borderId="50" xfId="0" applyFont="1" applyFill="1" applyBorder="1" applyAlignment="1">
      <alignment wrapText="1"/>
    </xf>
    <xf numFmtId="0" fontId="26" fillId="0" borderId="51" xfId="0" applyFont="1" applyFill="1" applyBorder="1" applyAlignment="1">
      <alignment/>
    </xf>
    <xf numFmtId="181" fontId="0" fillId="0" borderId="0" xfId="0" applyNumberFormat="1" applyFont="1" applyFill="1" applyAlignment="1">
      <alignment horizontal="right"/>
    </xf>
    <xf numFmtId="16" fontId="2" fillId="0" borderId="26" xfId="0" applyNumberFormat="1" applyFont="1" applyBorder="1" applyAlignment="1" quotePrefix="1">
      <alignment/>
    </xf>
    <xf numFmtId="0" fontId="0" fillId="0" borderId="17" xfId="0" applyBorder="1" applyAlignment="1">
      <alignment horizontal="center"/>
    </xf>
    <xf numFmtId="16" fontId="2" fillId="0" borderId="17" xfId="0" applyNumberFormat="1" applyFont="1" applyBorder="1" applyAlignment="1" quotePrefix="1">
      <alignment/>
    </xf>
    <xf numFmtId="49" fontId="2" fillId="0" borderId="17" xfId="0" applyNumberFormat="1" applyFont="1" applyBorder="1" applyAlignment="1">
      <alignment/>
    </xf>
    <xf numFmtId="49" fontId="2" fillId="0" borderId="23" xfId="0" applyNumberFormat="1" applyFont="1" applyBorder="1" applyAlignment="1">
      <alignment horizontal="left" indent="1"/>
    </xf>
    <xf numFmtId="49" fontId="0" fillId="0" borderId="0" xfId="0" applyNumberFormat="1" applyBorder="1" applyAlignment="1">
      <alignment horizontal="left" indent="2"/>
    </xf>
    <xf numFmtId="49" fontId="2" fillId="0" borderId="0" xfId="0" applyNumberFormat="1" applyFont="1" applyBorder="1" applyAlignment="1">
      <alignment horizontal="left" indent="1"/>
    </xf>
    <xf numFmtId="181" fontId="0" fillId="0" borderId="0" xfId="0" applyNumberFormat="1" applyFont="1" applyAlignment="1">
      <alignment horizontal="right"/>
    </xf>
    <xf numFmtId="181" fontId="0" fillId="0" borderId="0" xfId="0" applyNumberFormat="1" applyFont="1" applyBorder="1" applyAlignment="1">
      <alignment horizontal="right"/>
    </xf>
    <xf numFmtId="0" fontId="3" fillId="0" borderId="0" xfId="53" applyFont="1" applyFill="1" applyAlignment="1">
      <alignment horizontal="centerContinuous"/>
      <protection/>
    </xf>
    <xf numFmtId="0" fontId="5" fillId="0" borderId="0" xfId="53" applyFont="1" applyFill="1" applyAlignment="1">
      <alignment horizontal="centerContinuous"/>
      <protection/>
    </xf>
    <xf numFmtId="0" fontId="0" fillId="0" borderId="10" xfId="53" applyFill="1" applyBorder="1">
      <alignment/>
      <protection/>
    </xf>
    <xf numFmtId="0" fontId="0" fillId="0" borderId="14" xfId="0" applyFill="1" applyBorder="1" applyAlignment="1">
      <alignment horizontal="center" vertical="center"/>
    </xf>
    <xf numFmtId="0" fontId="2" fillId="0" borderId="12" xfId="53" applyFont="1" applyFill="1" applyBorder="1" applyAlignment="1">
      <alignment horizontal="left"/>
      <protection/>
    </xf>
    <xf numFmtId="183" fontId="2" fillId="0" borderId="0" xfId="53" applyNumberFormat="1" applyFont="1" applyFill="1" applyAlignment="1">
      <alignment/>
      <protection/>
    </xf>
    <xf numFmtId="0" fontId="0" fillId="0" borderId="12" xfId="53" applyFill="1" applyBorder="1" applyAlignment="1">
      <alignment horizontal="left" indent="1"/>
      <protection/>
    </xf>
    <xf numFmtId="0" fontId="0" fillId="0" borderId="0" xfId="0" applyFill="1" applyAlignment="1">
      <alignment horizontal="left"/>
    </xf>
    <xf numFmtId="0" fontId="0" fillId="0" borderId="0" xfId="0" applyFill="1" applyAlignment="1">
      <alignment/>
    </xf>
    <xf numFmtId="0" fontId="2" fillId="0" borderId="12" xfId="53" applyFont="1" applyFill="1" applyBorder="1" applyAlignment="1">
      <alignment horizontal="left" wrapText="1"/>
      <protection/>
    </xf>
    <xf numFmtId="183" fontId="2" fillId="0" borderId="0" xfId="53" applyNumberFormat="1" applyFont="1" applyFill="1" applyAlignment="1">
      <alignment horizontal="right" indent="1"/>
      <protection/>
    </xf>
    <xf numFmtId="183" fontId="0" fillId="0" borderId="0" xfId="53" applyNumberFormat="1" applyFont="1" applyFill="1" applyAlignment="1">
      <alignment horizontal="right" indent="1"/>
      <protection/>
    </xf>
    <xf numFmtId="0" fontId="0" fillId="0" borderId="0" xfId="0" applyAlignment="1">
      <alignment wrapText="1"/>
    </xf>
    <xf numFmtId="183" fontId="2" fillId="0" borderId="0" xfId="53" applyNumberFormat="1" applyFont="1" applyFill="1" applyAlignment="1">
      <alignment horizontal="right" indent="2"/>
      <protection/>
    </xf>
    <xf numFmtId="183" fontId="0" fillId="0" borderId="0" xfId="53" applyNumberFormat="1" applyFont="1" applyFill="1" applyAlignment="1">
      <alignment horizontal="right" indent="2"/>
      <protection/>
    </xf>
    <xf numFmtId="0" fontId="0" fillId="0" borderId="10" xfId="0" applyFill="1" applyBorder="1" applyAlignment="1">
      <alignment/>
    </xf>
    <xf numFmtId="49" fontId="0" fillId="0" borderId="10" xfId="0" applyNumberFormat="1" applyFill="1" applyBorder="1" applyAlignment="1">
      <alignment/>
    </xf>
    <xf numFmtId="0" fontId="0" fillId="0" borderId="0" xfId="0" applyFill="1" applyAlignment="1">
      <alignment horizontal="center" vertical="center" wrapText="1"/>
    </xf>
    <xf numFmtId="184"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3" fontId="0" fillId="0" borderId="13" xfId="0" applyNumberFormat="1" applyFill="1" applyBorder="1" applyAlignment="1">
      <alignment horizontal="center" vertical="center"/>
    </xf>
    <xf numFmtId="3" fontId="0" fillId="0" borderId="25" xfId="0" applyNumberFormat="1" applyFill="1" applyBorder="1" applyAlignment="1">
      <alignment horizontal="center" vertical="center"/>
    </xf>
    <xf numFmtId="0" fontId="0" fillId="0" borderId="26" xfId="0" applyFill="1" applyBorder="1" applyAlignment="1">
      <alignment/>
    </xf>
    <xf numFmtId="0" fontId="0" fillId="0" borderId="23" xfId="0" applyFill="1" applyBorder="1" applyAlignment="1">
      <alignment/>
    </xf>
    <xf numFmtId="49" fontId="0" fillId="0" borderId="11" xfId="0" applyNumberFormat="1" applyFill="1" applyBorder="1" applyAlignment="1">
      <alignment/>
    </xf>
    <xf numFmtId="49" fontId="2" fillId="0" borderId="17" xfId="0" applyNumberFormat="1" applyFont="1" applyFill="1" applyBorder="1" applyAlignment="1">
      <alignment horizontal="left"/>
    </xf>
    <xf numFmtId="49" fontId="2" fillId="0" borderId="12" xfId="0" applyNumberFormat="1" applyFont="1" applyFill="1" applyBorder="1" applyAlignment="1">
      <alignment/>
    </xf>
    <xf numFmtId="0" fontId="2" fillId="0" borderId="12" xfId="0" applyFont="1" applyFill="1" applyBorder="1" applyAlignment="1">
      <alignment/>
    </xf>
    <xf numFmtId="187" fontId="2" fillId="0" borderId="0" xfId="0" applyNumberFormat="1" applyFont="1" applyFill="1" applyAlignment="1">
      <alignment horizontal="right"/>
    </xf>
    <xf numFmtId="0" fontId="2" fillId="0" borderId="0" xfId="0" applyFont="1" applyFill="1" applyAlignment="1">
      <alignment/>
    </xf>
    <xf numFmtId="0" fontId="2" fillId="0" borderId="17" xfId="0" applyFont="1" applyFill="1" applyBorder="1" applyAlignment="1">
      <alignment horizontal="left"/>
    </xf>
    <xf numFmtId="49" fontId="2" fillId="0" borderId="0" xfId="0" applyNumberFormat="1" applyFont="1" applyFill="1" applyBorder="1" applyAlignment="1">
      <alignment/>
    </xf>
    <xf numFmtId="0" fontId="0" fillId="0" borderId="17" xfId="0" applyFill="1" applyBorder="1" applyAlignment="1">
      <alignment horizontal="left"/>
    </xf>
    <xf numFmtId="0" fontId="0" fillId="0" borderId="0" xfId="0" applyFill="1" applyBorder="1" applyAlignment="1">
      <alignment/>
    </xf>
    <xf numFmtId="49" fontId="0" fillId="0" borderId="12" xfId="0" applyNumberFormat="1" applyFill="1" applyBorder="1" applyAlignment="1">
      <alignment/>
    </xf>
    <xf numFmtId="187" fontId="0" fillId="0" borderId="0" xfId="0" applyNumberFormat="1" applyFill="1" applyAlignment="1">
      <alignment horizontal="right"/>
    </xf>
    <xf numFmtId="0" fontId="0" fillId="0" borderId="0" xfId="0" applyFill="1" applyBorder="1" applyAlignment="1">
      <alignment horizontal="left"/>
    </xf>
    <xf numFmtId="0" fontId="0" fillId="0" borderId="24" xfId="0" applyFill="1" applyBorder="1" applyAlignment="1">
      <alignment/>
    </xf>
    <xf numFmtId="0" fontId="2" fillId="0" borderId="0" xfId="0" applyFont="1" applyFill="1" applyBorder="1" applyAlignment="1">
      <alignment horizontal="left"/>
    </xf>
    <xf numFmtId="49" fontId="2" fillId="0" borderId="24" xfId="0" applyNumberFormat="1" applyFont="1" applyFill="1" applyBorder="1" applyAlignment="1">
      <alignment/>
    </xf>
    <xf numFmtId="49" fontId="0" fillId="0" borderId="0" xfId="0" applyNumberFormat="1" applyFill="1" applyAlignment="1">
      <alignment/>
    </xf>
    <xf numFmtId="0" fontId="0" fillId="0" borderId="10" xfId="0" applyFill="1" applyBorder="1" applyAlignment="1">
      <alignment horizontal="center" vertical="center" wrapText="1"/>
    </xf>
    <xf numFmtId="49" fontId="0" fillId="0" borderId="26" xfId="0" applyNumberFormat="1" applyFill="1" applyBorder="1" applyAlignment="1">
      <alignment horizontal="left"/>
    </xf>
    <xf numFmtId="49" fontId="0" fillId="0" borderId="23" xfId="0" applyNumberFormat="1" applyFill="1" applyBorder="1" applyAlignment="1">
      <alignment horizontal="left"/>
    </xf>
    <xf numFmtId="3" fontId="0" fillId="0" borderId="0" xfId="0" applyNumberFormat="1" applyFill="1" applyAlignment="1">
      <alignment horizontal="right"/>
    </xf>
    <xf numFmtId="184" fontId="0" fillId="0" borderId="0" xfId="0" applyNumberFormat="1" applyFill="1" applyAlignment="1">
      <alignment horizontal="center"/>
    </xf>
    <xf numFmtId="49" fontId="0" fillId="0" borderId="0" xfId="0" applyNumberFormat="1" applyFill="1" applyAlignment="1">
      <alignment horizontal="center"/>
    </xf>
    <xf numFmtId="49" fontId="0" fillId="0" borderId="12" xfId="0" applyNumberFormat="1" applyFill="1" applyBorder="1" applyAlignment="1">
      <alignment horizontal="left"/>
    </xf>
    <xf numFmtId="187" fontId="0" fillId="0" borderId="0" xfId="0" applyNumberFormat="1" applyFill="1" applyAlignment="1">
      <alignment/>
    </xf>
    <xf numFmtId="49" fontId="0" fillId="0" borderId="0" xfId="0" applyNumberFormat="1" applyFill="1" applyAlignment="1">
      <alignment horizontal="left"/>
    </xf>
    <xf numFmtId="49" fontId="0" fillId="0" borderId="0" xfId="0" applyNumberFormat="1" applyFill="1" applyBorder="1" applyAlignment="1">
      <alignment horizontal="center" vertical="center" wrapText="1"/>
    </xf>
    <xf numFmtId="184" fontId="0" fillId="0" borderId="10" xfId="0" applyNumberFormat="1" applyFill="1" applyBorder="1" applyAlignment="1">
      <alignment horizontal="center" vertical="center" wrapText="1"/>
    </xf>
    <xf numFmtId="0" fontId="0" fillId="0" borderId="26" xfId="0" applyFill="1" applyBorder="1" applyAlignment="1">
      <alignment horizontal="left"/>
    </xf>
    <xf numFmtId="0" fontId="0" fillId="0" borderId="23" xfId="0" applyFill="1" applyBorder="1" applyAlignment="1">
      <alignment horizontal="left"/>
    </xf>
    <xf numFmtId="49" fontId="0" fillId="0" borderId="0" xfId="0" applyNumberFormat="1" applyFill="1" applyBorder="1" applyAlignment="1">
      <alignment/>
    </xf>
    <xf numFmtId="0" fontId="0" fillId="0" borderId="12" xfId="0" applyFill="1" applyBorder="1" applyAlignment="1">
      <alignment/>
    </xf>
    <xf numFmtId="0" fontId="2" fillId="0" borderId="17" xfId="0" applyFont="1" applyFill="1" applyBorder="1" applyAlignment="1">
      <alignment/>
    </xf>
    <xf numFmtId="184" fontId="0" fillId="0" borderId="0" xfId="0" applyNumberFormat="1" applyFill="1" applyAlignment="1">
      <alignment horizontal="right"/>
    </xf>
    <xf numFmtId="0" fontId="0" fillId="0" borderId="0" xfId="0" applyNumberFormat="1" applyFill="1" applyAlignment="1">
      <alignment horizontal="right"/>
    </xf>
    <xf numFmtId="49" fontId="0" fillId="0" borderId="0" xfId="0" applyNumberFormat="1" applyFill="1" applyAlignment="1">
      <alignment horizontal="right"/>
    </xf>
    <xf numFmtId="3" fontId="2" fillId="0" borderId="0" xfId="0" applyNumberFormat="1" applyFont="1" applyFill="1" applyAlignment="1">
      <alignment horizontal="right"/>
    </xf>
    <xf numFmtId="49" fontId="2" fillId="0" borderId="0" xfId="0" applyNumberFormat="1" applyFont="1" applyFill="1" applyAlignment="1">
      <alignment horizontal="center"/>
    </xf>
    <xf numFmtId="0" fontId="0" fillId="0" borderId="0" xfId="0" applyFill="1" applyAlignment="1">
      <alignment horizontal="center"/>
    </xf>
    <xf numFmtId="187" fontId="2" fillId="0" borderId="0" xfId="0" applyNumberFormat="1" applyFont="1" applyFill="1" applyAlignment="1">
      <alignment/>
    </xf>
    <xf numFmtId="212" fontId="2" fillId="0" borderId="0" xfId="0" applyNumberFormat="1" applyFont="1" applyAlignment="1">
      <alignment horizontal="right" indent="1"/>
    </xf>
    <xf numFmtId="212" fontId="0" fillId="0" borderId="0" xfId="0" applyNumberFormat="1" applyFont="1" applyAlignment="1">
      <alignment horizontal="right" indent="1"/>
    </xf>
    <xf numFmtId="212" fontId="0" fillId="0" borderId="0" xfId="0" applyNumberFormat="1" applyAlignment="1">
      <alignment horizontal="right" indent="1"/>
    </xf>
    <xf numFmtId="212" fontId="2" fillId="0" borderId="0" xfId="0" applyNumberFormat="1" applyFont="1" applyFill="1" applyAlignment="1">
      <alignment horizontal="right" indent="1"/>
    </xf>
    <xf numFmtId="212" fontId="0" fillId="0" borderId="0" xfId="0" applyNumberFormat="1" applyFill="1" applyAlignment="1">
      <alignment horizontal="right" indent="1"/>
    </xf>
    <xf numFmtId="187" fontId="0" fillId="0" borderId="0" xfId="0" applyNumberFormat="1" applyFill="1" applyAlignment="1">
      <alignment horizontal="right" indent="1"/>
    </xf>
    <xf numFmtId="212" fontId="0" fillId="0" borderId="0" xfId="0" applyNumberFormat="1" applyFont="1" applyFill="1" applyAlignment="1">
      <alignment horizontal="right" indent="1"/>
    </xf>
    <xf numFmtId="49" fontId="1" fillId="0" borderId="0" xfId="0" applyNumberFormat="1" applyFont="1" applyFill="1" applyAlignment="1">
      <alignment horizontal="right"/>
    </xf>
    <xf numFmtId="0" fontId="1" fillId="0" borderId="0" xfId="0" applyFont="1" applyFill="1" applyAlignment="1">
      <alignment/>
    </xf>
    <xf numFmtId="49" fontId="1" fillId="0" borderId="10" xfId="0" applyNumberFormat="1" applyFont="1" applyFill="1" applyBorder="1" applyAlignment="1">
      <alignment/>
    </xf>
    <xf numFmtId="3" fontId="1" fillId="0" borderId="10" xfId="0" applyNumberFormat="1" applyFont="1" applyFill="1" applyBorder="1" applyAlignment="1">
      <alignment horizontal="right"/>
    </xf>
    <xf numFmtId="0" fontId="1" fillId="0" borderId="10" xfId="0" applyFont="1" applyFill="1" applyBorder="1" applyAlignment="1">
      <alignment horizontal="right"/>
    </xf>
    <xf numFmtId="49" fontId="1" fillId="0" borderId="10" xfId="0" applyNumberFormat="1" applyFont="1" applyFill="1" applyBorder="1" applyAlignment="1">
      <alignment horizontal="right"/>
    </xf>
    <xf numFmtId="49" fontId="1" fillId="0" borderId="0" xfId="0" applyNumberFormat="1" applyFont="1" applyFill="1" applyAlignment="1">
      <alignment horizontal="right" vertical="center"/>
    </xf>
    <xf numFmtId="0" fontId="1" fillId="0" borderId="0" xfId="0" applyFont="1" applyFill="1" applyAlignment="1">
      <alignment vertical="center"/>
    </xf>
    <xf numFmtId="3" fontId="1" fillId="0" borderId="46"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49" fontId="1" fillId="0" borderId="11" xfId="0" applyNumberFormat="1" applyFont="1" applyFill="1" applyBorder="1" applyAlignment="1">
      <alignment/>
    </xf>
    <xf numFmtId="3" fontId="1" fillId="0" borderId="0" xfId="0" applyNumberFormat="1" applyFont="1" applyFill="1" applyAlignment="1">
      <alignment horizontal="right"/>
    </xf>
    <xf numFmtId="0" fontId="1" fillId="0" borderId="0" xfId="0" applyFont="1" applyFill="1" applyAlignment="1">
      <alignment horizontal="right"/>
    </xf>
    <xf numFmtId="49" fontId="1" fillId="0" borderId="12" xfId="0" applyNumberFormat="1" applyFont="1" applyFill="1" applyBorder="1" applyAlignment="1">
      <alignment/>
    </xf>
    <xf numFmtId="181" fontId="1" fillId="0" borderId="0" xfId="0" applyNumberFormat="1" applyFont="1" applyFill="1" applyAlignment="1">
      <alignment horizontal="right"/>
    </xf>
    <xf numFmtId="205" fontId="1" fillId="0" borderId="0" xfId="0" applyNumberFormat="1" applyFont="1" applyFill="1" applyAlignment="1">
      <alignment horizontal="right"/>
    </xf>
    <xf numFmtId="49" fontId="1" fillId="0" borderId="0" xfId="0" applyNumberFormat="1" applyFont="1" applyFill="1" applyAlignment="1">
      <alignment/>
    </xf>
    <xf numFmtId="205" fontId="1" fillId="0" borderId="0" xfId="0" applyNumberFormat="1" applyFont="1" applyFill="1" applyAlignment="1">
      <alignment/>
    </xf>
    <xf numFmtId="49" fontId="29" fillId="0" borderId="12" xfId="0" applyNumberFormat="1" applyFont="1" applyFill="1" applyBorder="1" applyAlignment="1">
      <alignment/>
    </xf>
    <xf numFmtId="181" fontId="29" fillId="0" borderId="0" xfId="0" applyNumberFormat="1" applyFont="1" applyFill="1" applyAlignment="1">
      <alignment horizontal="right"/>
    </xf>
    <xf numFmtId="205" fontId="29" fillId="0" borderId="0" xfId="0" applyNumberFormat="1" applyFont="1" applyFill="1" applyAlignment="1">
      <alignment horizontal="right"/>
    </xf>
    <xf numFmtId="0" fontId="29" fillId="0" borderId="0" xfId="0" applyFont="1" applyFill="1" applyAlignment="1">
      <alignment horizontal="right"/>
    </xf>
    <xf numFmtId="0" fontId="29" fillId="0" borderId="0" xfId="0" applyFont="1" applyFill="1" applyAlignment="1">
      <alignment/>
    </xf>
    <xf numFmtId="49" fontId="29" fillId="0" borderId="0" xfId="0" applyNumberFormat="1" applyFont="1" applyFill="1" applyBorder="1" applyAlignment="1">
      <alignment/>
    </xf>
    <xf numFmtId="49" fontId="1" fillId="0" borderId="0" xfId="0" applyNumberFormat="1" applyFont="1" applyFill="1" applyBorder="1" applyAlignment="1">
      <alignment/>
    </xf>
    <xf numFmtId="49" fontId="1" fillId="0" borderId="0" xfId="0" applyNumberFormat="1" applyFont="1" applyFill="1" applyAlignment="1">
      <alignment horizontal="center"/>
    </xf>
    <xf numFmtId="49" fontId="1" fillId="0" borderId="0" xfId="0" applyNumberFormat="1" applyFont="1" applyFill="1" applyBorder="1" applyAlignment="1">
      <alignment/>
    </xf>
    <xf numFmtId="3" fontId="0" fillId="0" borderId="10" xfId="0" applyNumberFormat="1" applyFill="1" applyBorder="1" applyAlignment="1">
      <alignment horizontal="right"/>
    </xf>
    <xf numFmtId="49" fontId="0" fillId="0" borderId="10" xfId="0" applyNumberFormat="1" applyFill="1" applyBorder="1" applyAlignment="1">
      <alignment horizontal="right"/>
    </xf>
    <xf numFmtId="0" fontId="0" fillId="0" borderId="10" xfId="0" applyFill="1" applyBorder="1" applyAlignment="1">
      <alignment horizontal="right"/>
    </xf>
    <xf numFmtId="0" fontId="0" fillId="0" borderId="0" xfId="0" applyFill="1" applyAlignment="1">
      <alignment vertical="center"/>
    </xf>
    <xf numFmtId="3" fontId="0" fillId="0" borderId="22"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0" xfId="0" applyFill="1" applyAlignment="1">
      <alignment horizontal="right"/>
    </xf>
    <xf numFmtId="179" fontId="0" fillId="0" borderId="0" xfId="0" applyNumberFormat="1" applyFill="1" applyAlignment="1">
      <alignment horizontal="right"/>
    </xf>
    <xf numFmtId="49" fontId="0" fillId="0" borderId="12" xfId="0" applyNumberFormat="1" applyFill="1" applyBorder="1" applyAlignment="1">
      <alignment wrapText="1"/>
    </xf>
    <xf numFmtId="210" fontId="2" fillId="0" borderId="0" xfId="0" applyNumberFormat="1" applyFont="1" applyFill="1" applyAlignment="1">
      <alignment horizontal="right"/>
    </xf>
    <xf numFmtId="183" fontId="0" fillId="0" borderId="0" xfId="0" applyNumberFormat="1" applyFill="1" applyAlignment="1">
      <alignment horizontal="right"/>
    </xf>
    <xf numFmtId="3" fontId="0" fillId="0" borderId="0" xfId="0" applyNumberFormat="1" applyFill="1" applyBorder="1" applyAlignment="1">
      <alignment horizontal="right"/>
    </xf>
    <xf numFmtId="49" fontId="0" fillId="0" borderId="0" xfId="0" applyNumberFormat="1" applyFill="1" applyBorder="1" applyAlignment="1">
      <alignment horizontal="right"/>
    </xf>
    <xf numFmtId="0" fontId="0" fillId="0" borderId="0" xfId="0" applyFill="1" applyBorder="1" applyAlignment="1">
      <alignment horizontal="right"/>
    </xf>
    <xf numFmtId="16" fontId="2" fillId="0" borderId="24" xfId="0" applyNumberFormat="1" applyFont="1" applyBorder="1" applyAlignment="1">
      <alignment horizontal="right"/>
    </xf>
    <xf numFmtId="49" fontId="0" fillId="0" borderId="12" xfId="0" applyNumberFormat="1" applyFont="1" applyFill="1" applyBorder="1" applyAlignment="1">
      <alignment/>
    </xf>
    <xf numFmtId="49" fontId="0" fillId="0" borderId="22" xfId="0" applyNumberFormat="1" applyFont="1" applyBorder="1" applyAlignment="1">
      <alignment horizontal="left"/>
    </xf>
    <xf numFmtId="192" fontId="10" fillId="0" borderId="0" xfId="0" applyNumberFormat="1" applyFont="1" applyAlignment="1">
      <alignment horizontal="right"/>
    </xf>
    <xf numFmtId="0" fontId="5" fillId="0" borderId="0" xfId="0" applyFont="1" applyAlignment="1">
      <alignment horizontal="center"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6" fillId="0" borderId="0" xfId="0" applyFont="1" applyAlignment="1">
      <alignment horizontal="left"/>
    </xf>
    <xf numFmtId="0" fontId="5" fillId="0" borderId="0" xfId="0" applyFont="1" applyAlignment="1">
      <alignment horizontal="left"/>
    </xf>
    <xf numFmtId="0" fontId="3" fillId="0" borderId="0" xfId="0" applyFont="1" applyAlignment="1">
      <alignment horizontal="left"/>
    </xf>
    <xf numFmtId="0" fontId="0" fillId="0" borderId="0" xfId="0" applyFont="1" applyAlignment="1">
      <alignment horizontal="left" vertical="top" wrapText="1"/>
    </xf>
    <xf numFmtId="0" fontId="19" fillId="0" borderId="0" xfId="0" applyFont="1" applyAlignment="1">
      <alignment horizontal="center" vertical="top"/>
    </xf>
    <xf numFmtId="0" fontId="5" fillId="0" borderId="0" xfId="0" applyFont="1" applyAlignment="1">
      <alignment horizontal="left" wrapText="1"/>
    </xf>
    <xf numFmtId="0" fontId="25" fillId="57" borderId="28" xfId="0" applyFont="1" applyFill="1" applyBorder="1" applyAlignment="1">
      <alignment horizontal="left"/>
    </xf>
    <xf numFmtId="0" fontId="25" fillId="57" borderId="29" xfId="0" applyFont="1" applyFill="1"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25" fillId="57" borderId="23" xfId="0" applyFont="1" applyFill="1" applyBorder="1" applyAlignment="1">
      <alignment horizontal="left"/>
    </xf>
    <xf numFmtId="0" fontId="0" fillId="0" borderId="23" xfId="0" applyBorder="1" applyAlignment="1">
      <alignment horizontal="left"/>
    </xf>
    <xf numFmtId="0" fontId="25" fillId="57" borderId="27" xfId="0" applyFont="1" applyFill="1" applyBorder="1" applyAlignment="1">
      <alignment horizontal="center"/>
    </xf>
    <xf numFmtId="0" fontId="25" fillId="33" borderId="52" xfId="0" applyFont="1" applyFill="1" applyBorder="1" applyAlignment="1">
      <alignment horizontal="left"/>
    </xf>
    <xf numFmtId="0" fontId="25" fillId="33" borderId="51" xfId="0" applyFont="1" applyFill="1" applyBorder="1" applyAlignment="1">
      <alignment horizontal="left"/>
    </xf>
    <xf numFmtId="0" fontId="25" fillId="33" borderId="44"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0" fillId="0" borderId="54" xfId="0" applyFont="1" applyBorder="1" applyAlignment="1">
      <alignment horizontal="center" vertical="center" wrapText="1"/>
    </xf>
    <xf numFmtId="0" fontId="0" fillId="0" borderId="55" xfId="0" applyBorder="1" applyAlignment="1" quotePrefix="1">
      <alignment horizontal="center" vertical="center" wrapText="1"/>
    </xf>
    <xf numFmtId="49" fontId="0" fillId="0" borderId="23" xfId="0" applyNumberForma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quotePrefix="1">
      <alignment horizontal="center" vertical="center" wrapText="1"/>
    </xf>
    <xf numFmtId="0" fontId="0" fillId="0" borderId="56" xfId="0" applyFont="1" applyBorder="1" applyAlignment="1">
      <alignment horizontal="center" vertical="center" wrapText="1"/>
    </xf>
    <xf numFmtId="49" fontId="0" fillId="0" borderId="10" xfId="0" applyNumberFormat="1" applyBorder="1" applyAlignment="1">
      <alignment horizontal="center" vertical="center"/>
    </xf>
    <xf numFmtId="3" fontId="0" fillId="0" borderId="58" xfId="0" applyNumberFormat="1" applyFont="1"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57" xfId="0" applyBorder="1" applyAlignment="1">
      <alignment horizontal="center" vertical="center" wrapText="1"/>
    </xf>
    <xf numFmtId="0" fontId="0" fillId="0" borderId="59" xfId="0"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6" xfId="0" applyFont="1" applyBorder="1" applyAlignment="1">
      <alignment horizontal="center" vertical="center" wrapText="1"/>
    </xf>
    <xf numFmtId="0" fontId="0" fillId="0" borderId="60" xfId="0" applyBorder="1" applyAlignment="1">
      <alignment horizontal="center" vertical="center" wrapText="1"/>
    </xf>
    <xf numFmtId="49" fontId="0" fillId="0" borderId="61" xfId="0" applyNumberFormat="1" applyBorder="1" applyAlignment="1">
      <alignment horizontal="center"/>
    </xf>
    <xf numFmtId="49" fontId="0" fillId="0" borderId="41" xfId="0" applyNumberFormat="1" applyBorder="1" applyAlignment="1">
      <alignment horizontal="center"/>
    </xf>
    <xf numFmtId="49" fontId="0" fillId="0" borderId="32" xfId="0" applyNumberFormat="1" applyBorder="1" applyAlignment="1">
      <alignment horizontal="center"/>
    </xf>
    <xf numFmtId="3" fontId="0" fillId="0" borderId="50" xfId="0" applyNumberFormat="1" applyBorder="1" applyAlignment="1">
      <alignment horizontal="center" vertical="center"/>
    </xf>
    <xf numFmtId="3" fontId="0" fillId="0" borderId="35" xfId="0" applyNumberFormat="1" applyBorder="1" applyAlignment="1">
      <alignment horizontal="center" vertical="center"/>
    </xf>
    <xf numFmtId="49" fontId="0" fillId="0" borderId="19" xfId="0" applyNumberFormat="1" applyBorder="1" applyAlignment="1">
      <alignment horizontal="center"/>
    </xf>
    <xf numFmtId="49" fontId="0" fillId="0" borderId="51" xfId="0" applyNumberFormat="1" applyBorder="1" applyAlignment="1">
      <alignment horizontal="center"/>
    </xf>
    <xf numFmtId="49" fontId="0" fillId="0" borderId="38" xfId="0" applyNumberFormat="1" applyBorder="1" applyAlignment="1">
      <alignment horizontal="center"/>
    </xf>
    <xf numFmtId="0" fontId="0" fillId="0" borderId="62" xfId="0" applyBorder="1" applyAlignment="1">
      <alignment horizontal="center" vertical="center" wrapText="1"/>
    </xf>
    <xf numFmtId="3" fontId="0" fillId="0" borderId="63" xfId="0" applyNumberFormat="1" applyFont="1" applyBorder="1" applyAlignment="1">
      <alignment horizontal="center" vertical="center" wrapText="1"/>
    </xf>
    <xf numFmtId="0" fontId="0" fillId="0" borderId="18" xfId="0" applyBorder="1" applyAlignment="1">
      <alignment wrapText="1"/>
    </xf>
    <xf numFmtId="49" fontId="0" fillId="0" borderId="0" xfId="0" applyNumberFormat="1" applyFont="1" applyFill="1" applyBorder="1" applyAlignment="1">
      <alignment horizontal="left" wrapText="1"/>
    </xf>
    <xf numFmtId="3" fontId="0" fillId="0" borderId="64"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21" xfId="0" applyNumberFormat="1" applyBorder="1" applyAlignment="1">
      <alignment horizontal="center" vertical="center" wrapText="1"/>
    </xf>
    <xf numFmtId="3" fontId="0" fillId="0" borderId="17" xfId="0" applyNumberFormat="1" applyBorder="1" applyAlignment="1">
      <alignment horizontal="center" vertical="center" wrapText="1"/>
    </xf>
    <xf numFmtId="0" fontId="0" fillId="0" borderId="47" xfId="0" applyBorder="1" applyAlignment="1">
      <alignment horizontal="center" vertical="center" wrapText="1"/>
    </xf>
    <xf numFmtId="0" fontId="0" fillId="0" borderId="58" xfId="0" applyBorder="1" applyAlignment="1">
      <alignment horizontal="center" vertical="center" wrapText="1"/>
    </xf>
    <xf numFmtId="0" fontId="0" fillId="0" borderId="5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3" fontId="0" fillId="0" borderId="16" xfId="0" applyNumberFormat="1" applyBorder="1" applyAlignment="1">
      <alignment horizontal="center" vertical="center"/>
    </xf>
    <xf numFmtId="3" fontId="0" fillId="0" borderId="19"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3" xfId="0" applyNumberFormat="1" applyBorder="1" applyAlignment="1">
      <alignment horizontal="center" vertical="center" wrapText="1"/>
    </xf>
    <xf numFmtId="3" fontId="0" fillId="0" borderId="45"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46"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61" xfId="0" applyNumberFormat="1" applyBorder="1" applyAlignment="1">
      <alignment horizontal="center" vertical="center"/>
    </xf>
    <xf numFmtId="3" fontId="0" fillId="0" borderId="14" xfId="0" applyNumberFormat="1" applyBorder="1" applyAlignment="1">
      <alignment horizontal="center" vertical="center"/>
    </xf>
    <xf numFmtId="3" fontId="0" fillId="0" borderId="49" xfId="0" applyNumberFormat="1" applyBorder="1" applyAlignment="1">
      <alignment horizontal="center" vertical="center"/>
    </xf>
    <xf numFmtId="0" fontId="0" fillId="0" borderId="49" xfId="0" applyBorder="1" applyAlignment="1">
      <alignment horizontal="center" vertical="center" wrapText="1"/>
    </xf>
    <xf numFmtId="3" fontId="1" fillId="0" borderId="45" xfId="0" applyNumberFormat="1" applyFont="1" applyFill="1" applyBorder="1" applyAlignment="1">
      <alignment horizontal="center" vertical="center"/>
    </xf>
    <xf numFmtId="3" fontId="1" fillId="0" borderId="65" xfId="0" applyNumberFormat="1" applyFont="1" applyFill="1" applyBorder="1" applyAlignment="1" quotePrefix="1">
      <alignment horizontal="center" vertical="center"/>
    </xf>
    <xf numFmtId="3" fontId="1" fillId="0" borderId="65" xfId="0" applyNumberFormat="1" applyFont="1" applyFill="1" applyBorder="1" applyAlignment="1">
      <alignment horizontal="center" vertical="center"/>
    </xf>
    <xf numFmtId="3" fontId="1" fillId="0" borderId="61" xfId="0" applyNumberFormat="1" applyFont="1" applyFill="1" applyBorder="1" applyAlignment="1" quotePrefix="1">
      <alignment horizontal="center" vertical="center"/>
    </xf>
    <xf numFmtId="49" fontId="1" fillId="0" borderId="14"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5" fillId="0" borderId="0" xfId="0" applyNumberFormat="1" applyFont="1" applyFill="1" applyAlignment="1">
      <alignment horizontal="center"/>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49" xfId="0" applyFont="1" applyFill="1" applyBorder="1" applyAlignment="1">
      <alignment horizontal="center" vertical="center"/>
    </xf>
    <xf numFmtId="49" fontId="1" fillId="0" borderId="46"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3" fontId="78" fillId="0" borderId="14" xfId="0" applyNumberFormat="1" applyFont="1" applyBorder="1" applyAlignment="1">
      <alignment horizontal="center" vertical="center" wrapText="1"/>
    </xf>
    <xf numFmtId="0" fontId="78" fillId="0" borderId="49" xfId="0" applyFont="1" applyBorder="1" applyAlignment="1">
      <alignment horizontal="center" vertical="center" wrapText="1"/>
    </xf>
    <xf numFmtId="3" fontId="78" fillId="0" borderId="16" xfId="0" applyNumberFormat="1" applyFont="1" applyBorder="1" applyAlignment="1">
      <alignment horizontal="center" vertical="center"/>
    </xf>
    <xf numFmtId="3" fontId="78" fillId="0" borderId="19" xfId="0" applyNumberFormat="1" applyFont="1" applyBorder="1" applyAlignment="1">
      <alignment horizontal="center" vertical="center"/>
    </xf>
    <xf numFmtId="49" fontId="80" fillId="0" borderId="0" xfId="0" applyNumberFormat="1" applyFont="1" applyAlignment="1">
      <alignment horizontal="center"/>
    </xf>
    <xf numFmtId="49" fontId="78" fillId="0" borderId="11" xfId="0" applyNumberFormat="1" applyFont="1" applyBorder="1" applyAlignment="1">
      <alignment horizontal="center" vertical="center" wrapText="1"/>
    </xf>
    <xf numFmtId="49" fontId="78" fillId="0" borderId="12" xfId="0" applyNumberFormat="1" applyFont="1" applyBorder="1" applyAlignment="1">
      <alignment horizontal="center" vertical="center" wrapText="1"/>
    </xf>
    <xf numFmtId="49" fontId="78" fillId="0" borderId="53" xfId="0" applyNumberFormat="1" applyFont="1" applyBorder="1" applyAlignment="1">
      <alignment horizontal="center" vertical="center" wrapText="1"/>
    </xf>
    <xf numFmtId="3" fontId="78" fillId="0" borderId="45" xfId="0" applyNumberFormat="1" applyFont="1" applyBorder="1" applyAlignment="1">
      <alignment horizontal="center" vertical="center" wrapText="1"/>
    </xf>
    <xf numFmtId="3" fontId="78" fillId="0" borderId="65" xfId="0" applyNumberFormat="1" applyFont="1" applyBorder="1" applyAlignment="1">
      <alignment horizontal="center" vertical="center" wrapText="1"/>
    </xf>
    <xf numFmtId="3" fontId="78" fillId="0" borderId="46" xfId="0" applyNumberFormat="1" applyFont="1" applyBorder="1" applyAlignment="1">
      <alignment horizontal="center" vertical="center" wrapText="1"/>
    </xf>
    <xf numFmtId="3" fontId="78" fillId="0" borderId="65" xfId="0" applyNumberFormat="1" applyFont="1" applyBorder="1" applyAlignment="1">
      <alignment horizontal="center" vertical="center"/>
    </xf>
    <xf numFmtId="3" fontId="78" fillId="0" borderId="61" xfId="0" applyNumberFormat="1" applyFont="1" applyBorder="1" applyAlignment="1">
      <alignment horizontal="center" vertical="center"/>
    </xf>
    <xf numFmtId="3" fontId="78" fillId="0" borderId="14" xfId="0" applyNumberFormat="1" applyFont="1" applyBorder="1" applyAlignment="1">
      <alignment horizontal="center" vertical="center"/>
    </xf>
    <xf numFmtId="3" fontId="78" fillId="0" borderId="49" xfId="0" applyNumberFormat="1" applyFont="1" applyBorder="1" applyAlignment="1">
      <alignment horizontal="center" vertical="center"/>
    </xf>
    <xf numFmtId="49" fontId="3" fillId="0" borderId="0" xfId="0" applyNumberFormat="1" applyFont="1" applyFill="1" applyAlignment="1">
      <alignment horizontal="center"/>
    </xf>
    <xf numFmtId="49" fontId="0" fillId="0" borderId="11"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53" xfId="0" applyNumberFormat="1" applyFill="1" applyBorder="1" applyAlignment="1">
      <alignment horizontal="center" vertical="center" wrapText="1"/>
    </xf>
    <xf numFmtId="3" fontId="0" fillId="0" borderId="45" xfId="0" applyNumberFormat="1" applyFill="1" applyBorder="1" applyAlignment="1">
      <alignment horizontal="center" vertical="center" wrapText="1"/>
    </xf>
    <xf numFmtId="3" fontId="0" fillId="0" borderId="65" xfId="0" applyNumberFormat="1" applyFill="1" applyBorder="1" applyAlignment="1">
      <alignment horizontal="center" vertical="center" wrapText="1"/>
    </xf>
    <xf numFmtId="3" fontId="0" fillId="0" borderId="46" xfId="0" applyNumberFormat="1" applyFill="1" applyBorder="1" applyAlignment="1">
      <alignment horizontal="center" vertical="center" wrapText="1"/>
    </xf>
    <xf numFmtId="3" fontId="0" fillId="0" borderId="14" xfId="0" applyNumberFormat="1" applyFill="1" applyBorder="1" applyAlignment="1">
      <alignment horizontal="center" vertical="center" wrapText="1"/>
    </xf>
    <xf numFmtId="3" fontId="0" fillId="0" borderId="65" xfId="0" applyNumberFormat="1" applyFont="1" applyFill="1" applyBorder="1" applyAlignment="1">
      <alignment horizontal="center" vertical="center" wrapText="1"/>
    </xf>
    <xf numFmtId="3" fontId="0" fillId="0" borderId="65" xfId="0" applyNumberFormat="1" applyFill="1" applyBorder="1" applyAlignment="1">
      <alignment horizontal="center" vertical="center"/>
    </xf>
    <xf numFmtId="3" fontId="0" fillId="0" borderId="61"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49" xfId="0" applyNumberFormat="1" applyFill="1" applyBorder="1" applyAlignment="1">
      <alignment horizontal="center" vertical="center"/>
    </xf>
    <xf numFmtId="0" fontId="0" fillId="0" borderId="49" xfId="0" applyFill="1" applyBorder="1" applyAlignment="1">
      <alignment horizontal="center" vertical="center" wrapText="1"/>
    </xf>
    <xf numFmtId="3" fontId="0" fillId="0" borderId="16" xfId="0" applyNumberFormat="1" applyFill="1" applyBorder="1" applyAlignment="1">
      <alignment horizontal="center" vertical="center"/>
    </xf>
    <xf numFmtId="3" fontId="0" fillId="0" borderId="19" xfId="0" applyNumberFormat="1" applyFill="1" applyBorder="1" applyAlignment="1">
      <alignment horizontal="center" vertical="center"/>
    </xf>
    <xf numFmtId="49" fontId="4" fillId="0" borderId="0" xfId="0" applyNumberFormat="1" applyFont="1" applyFill="1" applyAlignment="1">
      <alignment horizontal="center"/>
    </xf>
    <xf numFmtId="3" fontId="0" fillId="0" borderId="40" xfId="0" applyNumberFormat="1" applyFill="1" applyBorder="1" applyAlignment="1">
      <alignment horizontal="center" vertical="center"/>
    </xf>
    <xf numFmtId="3" fontId="0" fillId="0" borderId="41" xfId="0" applyNumberFormat="1" applyFill="1" applyBorder="1" applyAlignment="1">
      <alignment horizontal="center" vertical="center"/>
    </xf>
    <xf numFmtId="49" fontId="0" fillId="0" borderId="26"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60" xfId="0" applyNumberFormat="1" applyFill="1" applyBorder="1" applyAlignment="1">
      <alignment horizontal="center" vertical="center" wrapText="1"/>
    </xf>
    <xf numFmtId="184" fontId="0" fillId="0" borderId="62" xfId="0" applyNumberFormat="1" applyFont="1" applyFill="1" applyBorder="1" applyAlignment="1">
      <alignment horizontal="center" vertical="center" wrapText="1"/>
    </xf>
    <xf numFmtId="184" fontId="0" fillId="0" borderId="24" xfId="0" applyNumberFormat="1" applyFont="1" applyFill="1" applyBorder="1" applyAlignment="1">
      <alignment horizontal="center" vertical="center" wrapText="1"/>
    </xf>
    <xf numFmtId="184" fontId="0" fillId="0" borderId="20" xfId="0" applyNumberFormat="1" applyFont="1" applyFill="1" applyBorder="1" applyAlignment="1">
      <alignment horizontal="center" vertical="center" wrapText="1"/>
    </xf>
    <xf numFmtId="0" fontId="0" fillId="0" borderId="49" xfId="0" applyFill="1" applyBorder="1" applyAlignment="1">
      <alignment horizontal="center" vertical="center"/>
    </xf>
    <xf numFmtId="0" fontId="0" fillId="0" borderId="50" xfId="0" applyFill="1" applyBorder="1" applyAlignment="1">
      <alignment horizontal="center" vertical="center"/>
    </xf>
    <xf numFmtId="49" fontId="0" fillId="0" borderId="66" xfId="0" applyNumberFormat="1" applyFill="1" applyBorder="1" applyAlignment="1">
      <alignment horizontal="center" vertical="center" wrapText="1"/>
    </xf>
    <xf numFmtId="49" fontId="0" fillId="0" borderId="55" xfId="0" applyNumberFormat="1" applyFill="1" applyBorder="1" applyAlignment="1">
      <alignment horizontal="center" vertical="center" wrapText="1"/>
    </xf>
    <xf numFmtId="49" fontId="0" fillId="0" borderId="67" xfId="0" applyNumberFormat="1" applyFill="1" applyBorder="1" applyAlignment="1">
      <alignment horizontal="center" vertical="center" wrapText="1"/>
    </xf>
    <xf numFmtId="49" fontId="0" fillId="0" borderId="56"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58" xfId="0" applyNumberFormat="1" applyFill="1" applyBorder="1" applyAlignment="1">
      <alignment horizontal="center" vertical="center" wrapText="1"/>
    </xf>
    <xf numFmtId="49" fontId="0" fillId="0" borderId="59" xfId="0" applyNumberFormat="1" applyFill="1" applyBorder="1" applyAlignment="1">
      <alignment horizontal="center" vertical="center" wrapText="1"/>
    </xf>
    <xf numFmtId="49" fontId="0" fillId="0" borderId="68" xfId="0" applyNumberFormat="1" applyFill="1" applyBorder="1" applyAlignment="1">
      <alignment horizontal="center" vertical="center" wrapText="1"/>
    </xf>
    <xf numFmtId="49" fontId="2" fillId="0" borderId="0" xfId="0" applyNumberFormat="1" applyFont="1" applyFill="1" applyAlignment="1">
      <alignment horizontal="center"/>
    </xf>
    <xf numFmtId="49" fontId="3" fillId="0" borderId="0" xfId="0" applyNumberFormat="1" applyFont="1" applyAlignment="1">
      <alignment horizontal="center" vertical="top"/>
    </xf>
    <xf numFmtId="0" fontId="0" fillId="0" borderId="0" xfId="0" applyFont="1" applyAlignment="1">
      <alignment vertical="top"/>
    </xf>
    <xf numFmtId="187" fontId="4" fillId="0" borderId="0" xfId="0" applyNumberFormat="1" applyFont="1" applyAlignment="1">
      <alignment horizontal="center"/>
    </xf>
    <xf numFmtId="184" fontId="0" fillId="0" borderId="62" xfId="0" applyNumberFormat="1" applyFont="1" applyBorder="1" applyAlignment="1">
      <alignment horizontal="center" vertical="center" wrapText="1"/>
    </xf>
    <xf numFmtId="184" fontId="0" fillId="0" borderId="24" xfId="0" applyNumberFormat="1" applyBorder="1" applyAlignment="1">
      <alignment horizontal="center" vertical="center" wrapText="1"/>
    </xf>
    <xf numFmtId="184" fontId="0" fillId="0" borderId="20"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59"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62"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60"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49" fontId="0" fillId="0" borderId="66"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67" xfId="0" applyNumberFormat="1" applyBorder="1" applyAlignment="1">
      <alignment horizontal="center" vertical="center" wrapText="1"/>
    </xf>
    <xf numFmtId="3" fontId="0" fillId="0" borderId="40" xfId="0" applyNumberFormat="1" applyBorder="1" applyAlignment="1">
      <alignment horizontal="center" vertical="center"/>
    </xf>
    <xf numFmtId="3" fontId="0" fillId="0" borderId="41" xfId="0" applyNumberForma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49" fontId="2" fillId="0" borderId="24" xfId="0" applyNumberFormat="1" applyFont="1" applyBorder="1" applyAlignment="1">
      <alignment horizontal="left" wrapText="1"/>
    </xf>
    <xf numFmtId="49" fontId="2" fillId="0" borderId="12" xfId="0" applyNumberFormat="1" applyFont="1" applyBorder="1" applyAlignment="1">
      <alignment horizontal="left" wrapText="1"/>
    </xf>
    <xf numFmtId="0" fontId="0" fillId="0" borderId="0" xfId="0" applyFont="1" applyFill="1" applyAlignment="1">
      <alignment horizontal="left" wrapText="1"/>
    </xf>
    <xf numFmtId="0" fontId="0" fillId="0" borderId="11" xfId="53" applyFill="1" applyBorder="1" applyAlignment="1">
      <alignment horizontal="center" vertical="center" wrapText="1"/>
      <protection/>
    </xf>
    <xf numFmtId="0" fontId="0" fillId="0" borderId="12" xfId="53" applyFill="1" applyBorder="1" applyAlignment="1">
      <alignment horizontal="center" vertical="center" wrapText="1"/>
      <protection/>
    </xf>
    <xf numFmtId="0" fontId="0" fillId="0" borderId="53" xfId="53" applyFill="1" applyBorder="1" applyAlignment="1">
      <alignment horizontal="center" vertical="center" wrapText="1"/>
      <protection/>
    </xf>
    <xf numFmtId="0" fontId="0" fillId="0" borderId="14" xfId="0" applyFill="1" applyBorder="1" applyAlignment="1">
      <alignment horizontal="center" vertical="center" wrapText="1"/>
    </xf>
    <xf numFmtId="0" fontId="0" fillId="0" borderId="14" xfId="0" applyFill="1" applyBorder="1" applyAlignment="1">
      <alignment horizontal="center" vertical="center"/>
    </xf>
    <xf numFmtId="0" fontId="0" fillId="0" borderId="14" xfId="0" applyFont="1" applyFill="1" applyBorder="1" applyAlignment="1">
      <alignment horizontal="center" vertical="center" wrapText="1"/>
    </xf>
    <xf numFmtId="0" fontId="0" fillId="0" borderId="22" xfId="53" applyFill="1" applyBorder="1" applyAlignment="1">
      <alignment horizontal="center" vertical="center"/>
      <protection/>
    </xf>
    <xf numFmtId="0" fontId="0" fillId="0" borderId="16" xfId="53" applyFill="1" applyBorder="1" applyAlignment="1">
      <alignment horizontal="center" vertical="center"/>
      <protection/>
    </xf>
    <xf numFmtId="0" fontId="0" fillId="0" borderId="19" xfId="53" applyFill="1" applyBorder="1" applyAlignment="1">
      <alignment horizontal="center" vertical="center"/>
      <protection/>
    </xf>
    <xf numFmtId="0" fontId="0" fillId="0" borderId="65" xfId="0" applyFill="1" applyBorder="1" applyAlignment="1">
      <alignment horizontal="center" vertical="center"/>
    </xf>
    <xf numFmtId="0" fontId="0" fillId="0" borderId="65" xfId="0" applyFont="1" applyFill="1" applyBorder="1" applyAlignment="1">
      <alignment horizontal="center" vertical="center"/>
    </xf>
    <xf numFmtId="0" fontId="0" fillId="0" borderId="61" xfId="0" applyFill="1" applyBorder="1" applyAlignment="1">
      <alignment horizontal="center" vertical="center"/>
    </xf>
    <xf numFmtId="0" fontId="0" fillId="0" borderId="49"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61"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415"/>
          <c:y val="0.007"/>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305"/>
          <c:w val="0.936"/>
          <c:h val="0.75325"/>
        </c:manualLayout>
      </c:layout>
      <c:barChart>
        <c:barDir val="col"/>
        <c:grouping val="clustered"/>
        <c:varyColors val="0"/>
        <c:ser>
          <c:idx val="0"/>
          <c:order val="0"/>
          <c:tx>
            <c:strRef>
              <c:f>Daten!$C$6</c:f>
              <c:strCache>
                <c:ptCount val="1"/>
                <c:pt idx="0">
                  <c:v> 2014</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1041.943803</c:v>
                </c:pt>
                <c:pt idx="1">
                  <c:v>1010.501265</c:v>
                </c:pt>
                <c:pt idx="2">
                  <c:v>1066.965902</c:v>
                </c:pt>
                <c:pt idx="3">
                  <c:v>1028.801092</c:v>
                </c:pt>
                <c:pt idx="4">
                  <c:v>1072.916634</c:v>
                </c:pt>
                <c:pt idx="5">
                  <c:v>1186.4863</c:v>
                </c:pt>
                <c:pt idx="6">
                  <c:v>1121.347142</c:v>
                </c:pt>
                <c:pt idx="7">
                  <c:v>1014.42162</c:v>
                </c:pt>
                <c:pt idx="8">
                  <c:v>1174.512825</c:v>
                </c:pt>
                <c:pt idx="9">
                  <c:v>1186.000996</c:v>
                </c:pt>
                <c:pt idx="10">
                  <c:v>1093.298471</c:v>
                </c:pt>
                <c:pt idx="11">
                  <c:v>989.436551</c:v>
                </c:pt>
              </c:numCache>
            </c:numRef>
          </c:val>
        </c:ser>
        <c:ser>
          <c:idx val="1"/>
          <c:order val="1"/>
          <c:tx>
            <c:strRef>
              <c:f>Daten!$D$6</c:f>
              <c:strCache>
                <c:ptCount val="1"/>
                <c:pt idx="0">
                  <c:v> 2015</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1048.479891</c:v>
                </c:pt>
                <c:pt idx="1">
                  <c:v>1094.240054</c:v>
                </c:pt>
                <c:pt idx="2">
                  <c:v>1216.911403</c:v>
                </c:pt>
                <c:pt idx="3">
                  <c:v>1120.546311</c:v>
                </c:pt>
                <c:pt idx="4">
                  <c:v>1081.716556</c:v>
                </c:pt>
                <c:pt idx="5">
                  <c:v>1196.445141</c:v>
                </c:pt>
                <c:pt idx="6">
                  <c:v>1182.063024</c:v>
                </c:pt>
                <c:pt idx="7">
                  <c:v>1016.574476</c:v>
                </c:pt>
                <c:pt idx="8">
                  <c:v>1204.009632</c:v>
                </c:pt>
                <c:pt idx="9">
                  <c:v>1178.835069</c:v>
                </c:pt>
                <c:pt idx="10">
                  <c:v>1178.384341</c:v>
                </c:pt>
                <c:pt idx="11">
                  <c:v>1010.224915</c:v>
                </c:pt>
              </c:numCache>
            </c:numRef>
          </c:val>
        </c:ser>
        <c:axId val="38673281"/>
        <c:axId val="12515210"/>
      </c:barChart>
      <c:catAx>
        <c:axId val="3867328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2515210"/>
        <c:crosses val="autoZero"/>
        <c:auto val="1"/>
        <c:lblOffset val="100"/>
        <c:tickLblSkip val="1"/>
        <c:noMultiLvlLbl val="0"/>
      </c:catAx>
      <c:valAx>
        <c:axId val="12515210"/>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673281"/>
        <c:crossesAt val="1"/>
        <c:crossBetween val="between"/>
        <c:dispUnits/>
        <c:majorUnit val="100"/>
        <c:minorUnit val="50"/>
      </c:valAx>
      <c:spPr>
        <a:noFill/>
        <a:ln w="12700">
          <a:solidFill>
            <a:srgbClr val="000000"/>
          </a:solidFill>
        </a:ln>
      </c:spPr>
    </c:plotArea>
    <c:legend>
      <c:legendPos val="b"/>
      <c:legendEntry>
        <c:idx val="0"/>
        <c:txPr>
          <a:bodyPr vert="horz" rot="0"/>
          <a:lstStyle/>
          <a:p>
            <a:pPr>
              <a:defRPr lang="en-US" cap="none" sz="825" b="0" i="0" u="none" baseline="0">
                <a:solidFill>
                  <a:srgbClr val="000000"/>
                </a:solidFill>
                <a:latin typeface="Arial"/>
                <a:ea typeface="Arial"/>
                <a:cs typeface="Arial"/>
              </a:defRPr>
            </a:pPr>
          </a:p>
        </c:txPr>
      </c:legendEntry>
      <c:legendEntry>
        <c:idx val="1"/>
        <c:txPr>
          <a:bodyPr vert="horz" rot="0"/>
          <a:lstStyle/>
          <a:p>
            <a:pPr>
              <a:defRPr lang="en-US" cap="none" sz="825" b="0" i="0" u="none" baseline="0">
                <a:solidFill>
                  <a:srgbClr val="000000"/>
                </a:solidFill>
                <a:latin typeface="Arial"/>
                <a:ea typeface="Arial"/>
                <a:cs typeface="Arial"/>
              </a:defRPr>
            </a:pPr>
          </a:p>
        </c:txPr>
      </c:legendEntry>
      <c:layout>
        <c:manualLayout>
          <c:xMode val="edge"/>
          <c:yMode val="edge"/>
          <c:x val="0.38825"/>
          <c:y val="0.89825"/>
          <c:w val="0.2605"/>
          <c:h val="0.0462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775"/>
          <c:y val="-0.005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55"/>
          <c:y val="0.07025"/>
          <c:w val="0.9625"/>
          <c:h val="0.856"/>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Daten!$B$96:$B$122</c:f>
              <c:numCache>
                <c:ptCount val="27"/>
                <c:pt idx="0">
                  <c:v>225.421389</c:v>
                </c:pt>
                <c:pt idx="1">
                  <c:v>151.242265</c:v>
                </c:pt>
                <c:pt idx="2">
                  <c:v>167.938084</c:v>
                </c:pt>
                <c:pt idx="3">
                  <c:v>189.041713</c:v>
                </c:pt>
                <c:pt idx="4">
                  <c:v>9.996556</c:v>
                </c:pt>
                <c:pt idx="5">
                  <c:v>51.400311</c:v>
                </c:pt>
                <c:pt idx="6">
                  <c:v>8.388355</c:v>
                </c:pt>
                <c:pt idx="7">
                  <c:v>23.444986</c:v>
                </c:pt>
                <c:pt idx="8">
                  <c:v>181.072178</c:v>
                </c:pt>
                <c:pt idx="9">
                  <c:v>46.135226</c:v>
                </c:pt>
                <c:pt idx="10">
                  <c:v>51.549449</c:v>
                </c:pt>
                <c:pt idx="11">
                  <c:v>178.586319</c:v>
                </c:pt>
                <c:pt idx="12">
                  <c:v>82.303199</c:v>
                </c:pt>
                <c:pt idx="13">
                  <c:v>17.949184</c:v>
                </c:pt>
                <c:pt idx="14">
                  <c:v>1.273308</c:v>
                </c:pt>
                <c:pt idx="15">
                  <c:v>4.700055</c:v>
                </c:pt>
                <c:pt idx="16">
                  <c:v>4.04717</c:v>
                </c:pt>
                <c:pt idx="17">
                  <c:v>10.569052</c:v>
                </c:pt>
                <c:pt idx="18">
                  <c:v>173.428585</c:v>
                </c:pt>
                <c:pt idx="19">
                  <c:v>162.355778</c:v>
                </c:pt>
                <c:pt idx="20">
                  <c:v>64.639447</c:v>
                </c:pt>
                <c:pt idx="21">
                  <c:v>244.753717</c:v>
                </c:pt>
                <c:pt idx="22">
                  <c:v>55.980661</c:v>
                </c:pt>
                <c:pt idx="23">
                  <c:v>14.189532</c:v>
                </c:pt>
                <c:pt idx="24">
                  <c:v>18.526587</c:v>
                </c:pt>
                <c:pt idx="25">
                  <c:v>5.89711</c:v>
                </c:pt>
                <c:pt idx="26">
                  <c:v>1.450441</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Daten!$C$96:$C$122</c:f>
              <c:numCache>
                <c:ptCount val="27"/>
                <c:pt idx="0">
                  <c:v>130.575093</c:v>
                </c:pt>
                <c:pt idx="1">
                  <c:v>176.482586</c:v>
                </c:pt>
                <c:pt idx="2">
                  <c:v>196.014811</c:v>
                </c:pt>
                <c:pt idx="3">
                  <c:v>183.330965</c:v>
                </c:pt>
                <c:pt idx="4">
                  <c:v>13.636273</c:v>
                </c:pt>
                <c:pt idx="5">
                  <c:v>25.614403</c:v>
                </c:pt>
                <c:pt idx="6">
                  <c:v>5.38782</c:v>
                </c:pt>
                <c:pt idx="7">
                  <c:v>9.239616</c:v>
                </c:pt>
                <c:pt idx="8">
                  <c:v>76.257646</c:v>
                </c:pt>
                <c:pt idx="9">
                  <c:v>25.707953</c:v>
                </c:pt>
                <c:pt idx="10">
                  <c:v>13.477253</c:v>
                </c:pt>
                <c:pt idx="11">
                  <c:v>140.713338</c:v>
                </c:pt>
                <c:pt idx="12">
                  <c:v>105.650152</c:v>
                </c:pt>
                <c:pt idx="13">
                  <c:v>31.816799</c:v>
                </c:pt>
                <c:pt idx="14">
                  <c:v>0.061589</c:v>
                </c:pt>
                <c:pt idx="15">
                  <c:v>2.797459</c:v>
                </c:pt>
                <c:pt idx="16">
                  <c:v>3.342048</c:v>
                </c:pt>
                <c:pt idx="17">
                  <c:v>8.09688</c:v>
                </c:pt>
                <c:pt idx="18">
                  <c:v>177.782224</c:v>
                </c:pt>
                <c:pt idx="19">
                  <c:v>136.615139</c:v>
                </c:pt>
                <c:pt idx="20">
                  <c:v>37.86381</c:v>
                </c:pt>
                <c:pt idx="21">
                  <c:v>41.395291</c:v>
                </c:pt>
                <c:pt idx="22">
                  <c:v>50.334802</c:v>
                </c:pt>
                <c:pt idx="23">
                  <c:v>8.456403</c:v>
                </c:pt>
                <c:pt idx="24">
                  <c:v>14.992104</c:v>
                </c:pt>
                <c:pt idx="25">
                  <c:v>3.000264</c:v>
                </c:pt>
                <c:pt idx="26">
                  <c:v>0.05118</c:v>
                </c:pt>
              </c:numCache>
            </c:numRef>
          </c:val>
        </c:ser>
        <c:axId val="34673303"/>
        <c:axId val="43624272"/>
      </c:barChart>
      <c:catAx>
        <c:axId val="34673303"/>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624272"/>
        <c:crosses val="autoZero"/>
        <c:auto val="1"/>
        <c:lblOffset val="100"/>
        <c:tickLblSkip val="1"/>
        <c:noMultiLvlLbl val="0"/>
      </c:catAx>
      <c:valAx>
        <c:axId val="43624272"/>
        <c:scaling>
          <c:orientation val="minMax"/>
          <c:max val="26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673303"/>
        <c:crosses val="max"/>
        <c:crossBetween val="between"/>
        <c:dispUnits/>
        <c:majorUnit val="20"/>
      </c:valAx>
      <c:spPr>
        <a:noFill/>
        <a:ln w="12700">
          <a:solidFill>
            <a:srgbClr val="000000"/>
          </a:solidFill>
        </a:ln>
      </c:spPr>
    </c:plotArea>
    <c:legend>
      <c:legendPos val="b"/>
      <c:layout>
        <c:manualLayout>
          <c:xMode val="edge"/>
          <c:yMode val="edge"/>
          <c:x val="0.467"/>
          <c:y val="0.957"/>
          <c:w val="0.27225"/>
          <c:h val="0.02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75"/>
          <c:w val="0.9505"/>
          <c:h val="0.965"/>
        </c:manualLayout>
      </c:layout>
      <c:barChart>
        <c:barDir val="col"/>
        <c:grouping val="clustered"/>
        <c:varyColors val="0"/>
        <c:axId val="46824317"/>
        <c:axId val="18765670"/>
      </c:barChart>
      <c:catAx>
        <c:axId val="46824317"/>
        <c:scaling>
          <c:orientation val="minMax"/>
        </c:scaling>
        <c:axPos val="b"/>
        <c:delete val="0"/>
        <c:numFmt formatCode="General" sourceLinked="1"/>
        <c:majorTickMark val="cross"/>
        <c:minorTickMark val="none"/>
        <c:tickLblPos val="nextTo"/>
        <c:spPr>
          <a:ln w="3175">
            <a:solidFill>
              <a:srgbClr val="000000"/>
            </a:solidFill>
          </a:ln>
        </c:spPr>
        <c:crossAx val="18765670"/>
        <c:crosses val="autoZero"/>
        <c:auto val="1"/>
        <c:lblOffset val="100"/>
        <c:tickLblSkip val="1"/>
        <c:noMultiLvlLbl val="0"/>
      </c:catAx>
      <c:valAx>
        <c:axId val="18765670"/>
        <c:scaling>
          <c:orientation val="minMax"/>
        </c:scaling>
        <c:axPos val="l"/>
        <c:delete val="0"/>
        <c:numFmt formatCode="General" sourceLinked="1"/>
        <c:majorTickMark val="cross"/>
        <c:minorTickMark val="none"/>
        <c:tickLblPos val="nextTo"/>
        <c:spPr>
          <a:ln w="3175">
            <a:solidFill>
              <a:srgbClr val="000000"/>
            </a:solidFill>
          </a:ln>
        </c:spPr>
        <c:crossAx val="4682431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4325"/>
          <c:y val="0.010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015"/>
          <c:w val="0.936"/>
          <c:h val="0.79"/>
        </c:manualLayout>
      </c:layout>
      <c:barChart>
        <c:barDir val="col"/>
        <c:grouping val="clustered"/>
        <c:varyColors val="0"/>
        <c:ser>
          <c:idx val="0"/>
          <c:order val="0"/>
          <c:tx>
            <c:strRef>
              <c:f>Daten!$C$21</c:f>
              <c:strCache>
                <c:ptCount val="1"/>
                <c:pt idx="0">
                  <c:v> 2014</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727.791306</c:v>
                </c:pt>
                <c:pt idx="1">
                  <c:v>742.510715</c:v>
                </c:pt>
                <c:pt idx="2">
                  <c:v>710.236858</c:v>
                </c:pt>
                <c:pt idx="3">
                  <c:v>736.700474</c:v>
                </c:pt>
                <c:pt idx="4">
                  <c:v>693.35514</c:v>
                </c:pt>
                <c:pt idx="5">
                  <c:v>725.139999</c:v>
                </c:pt>
                <c:pt idx="6">
                  <c:v>746.067326</c:v>
                </c:pt>
                <c:pt idx="7">
                  <c:v>694.462633</c:v>
                </c:pt>
                <c:pt idx="8">
                  <c:v>758.848669</c:v>
                </c:pt>
                <c:pt idx="9">
                  <c:v>752.963157</c:v>
                </c:pt>
                <c:pt idx="10">
                  <c:v>733.544018</c:v>
                </c:pt>
                <c:pt idx="11">
                  <c:v>644.067533</c:v>
                </c:pt>
              </c:numCache>
            </c:numRef>
          </c:val>
        </c:ser>
        <c:ser>
          <c:idx val="1"/>
          <c:order val="1"/>
          <c:tx>
            <c:strRef>
              <c:f>Daten!$D$21</c:f>
              <c:strCache>
                <c:ptCount val="1"/>
                <c:pt idx="0">
                  <c:v> 2015</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731.428078</c:v>
                </c:pt>
                <c:pt idx="1">
                  <c:v>739.841334</c:v>
                </c:pt>
                <c:pt idx="2">
                  <c:v>806.470088</c:v>
                </c:pt>
                <c:pt idx="3">
                  <c:v>727.721288</c:v>
                </c:pt>
                <c:pt idx="4">
                  <c:v>745.045597</c:v>
                </c:pt>
                <c:pt idx="5">
                  <c:v>808.518402</c:v>
                </c:pt>
                <c:pt idx="6">
                  <c:v>902.701802</c:v>
                </c:pt>
                <c:pt idx="7">
                  <c:v>695.156076</c:v>
                </c:pt>
                <c:pt idx="8">
                  <c:v>803.30917</c:v>
                </c:pt>
                <c:pt idx="9">
                  <c:v>811.718799</c:v>
                </c:pt>
                <c:pt idx="10">
                  <c:v>816.363445</c:v>
                </c:pt>
                <c:pt idx="11">
                  <c:v>692.944943</c:v>
                </c:pt>
              </c:numCache>
            </c:numRef>
          </c:val>
        </c:ser>
        <c:axId val="45528027"/>
        <c:axId val="7099060"/>
      </c:barChart>
      <c:catAx>
        <c:axId val="4552802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099060"/>
        <c:crosses val="autoZero"/>
        <c:auto val="1"/>
        <c:lblOffset val="100"/>
        <c:tickLblSkip val="1"/>
        <c:noMultiLvlLbl val="0"/>
      </c:catAx>
      <c:valAx>
        <c:axId val="7099060"/>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528027"/>
        <c:crossesAt val="1"/>
        <c:crossBetween val="between"/>
        <c:dispUnits/>
        <c:majorUnit val="100"/>
        <c:minorUnit val="50"/>
      </c:valAx>
      <c:spPr>
        <a:noFill/>
        <a:ln w="12700">
          <a:solidFill>
            <a:srgbClr val="000000"/>
          </a:solidFill>
        </a:ln>
      </c:spPr>
    </c:plotArea>
    <c:legend>
      <c:legendPos val="b"/>
      <c:legendEntry>
        <c:idx val="0"/>
        <c:txPr>
          <a:bodyPr vert="horz" rot="0"/>
          <a:lstStyle/>
          <a:p>
            <a:pPr>
              <a:defRPr lang="en-US" cap="none" sz="825" b="0" i="0" u="none" baseline="0">
                <a:solidFill>
                  <a:srgbClr val="000000"/>
                </a:solidFill>
                <a:latin typeface="Arial"/>
                <a:ea typeface="Arial"/>
                <a:cs typeface="Arial"/>
              </a:defRPr>
            </a:pPr>
          </a:p>
        </c:txPr>
      </c:legendEntry>
      <c:legendEntry>
        <c:idx val="1"/>
        <c:txPr>
          <a:bodyPr vert="horz" rot="0"/>
          <a:lstStyle/>
          <a:p>
            <a:pPr>
              <a:defRPr lang="en-US" cap="none" sz="825" b="0" i="0" u="none" baseline="0">
                <a:solidFill>
                  <a:srgbClr val="000000"/>
                </a:solidFill>
                <a:latin typeface="Arial"/>
                <a:ea typeface="Arial"/>
                <a:cs typeface="Arial"/>
              </a:defRPr>
            </a:pPr>
          </a:p>
        </c:txPr>
      </c:legendEntry>
      <c:layout>
        <c:manualLayout>
          <c:xMode val="edge"/>
          <c:yMode val="edge"/>
          <c:x val="0.38875"/>
          <c:y val="0.8795"/>
          <c:w val="0.26075"/>
          <c:h val="0.0652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8"/>
          <c:w val="0.9505"/>
          <c:h val="0.965"/>
        </c:manualLayout>
      </c:layout>
      <c:barChart>
        <c:barDir val="col"/>
        <c:grouping val="clustered"/>
        <c:varyColors val="0"/>
        <c:axId val="39417159"/>
        <c:axId val="19210112"/>
      </c:barChart>
      <c:catAx>
        <c:axId val="39417159"/>
        <c:scaling>
          <c:orientation val="minMax"/>
        </c:scaling>
        <c:axPos val="b"/>
        <c:delete val="0"/>
        <c:numFmt formatCode="General" sourceLinked="1"/>
        <c:majorTickMark val="cross"/>
        <c:minorTickMark val="none"/>
        <c:tickLblPos val="nextTo"/>
        <c:spPr>
          <a:ln w="3175">
            <a:solidFill>
              <a:srgbClr val="000000"/>
            </a:solidFill>
          </a:ln>
        </c:spPr>
        <c:crossAx val="19210112"/>
        <c:crosses val="autoZero"/>
        <c:auto val="1"/>
        <c:lblOffset val="100"/>
        <c:tickLblSkip val="1"/>
        <c:noMultiLvlLbl val="0"/>
      </c:catAx>
      <c:valAx>
        <c:axId val="19210112"/>
        <c:scaling>
          <c:orientation val="minMax"/>
        </c:scaling>
        <c:axPos val="l"/>
        <c:delete val="0"/>
        <c:numFmt formatCode="General" sourceLinked="1"/>
        <c:majorTickMark val="cross"/>
        <c:minorTickMark val="none"/>
        <c:tickLblPos val="nextTo"/>
        <c:spPr>
          <a:ln w="3175">
            <a:solidFill>
              <a:srgbClr val="000000"/>
            </a:solidFill>
          </a:ln>
        </c:spPr>
        <c:crossAx val="3941715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42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0975"/>
          <c:w val="0.4345"/>
          <c:h val="0.633"/>
        </c:manualLayout>
      </c:layout>
      <c:pieChart>
        <c:varyColors val="1"/>
        <c:ser>
          <c:idx val="0"/>
          <c:order val="0"/>
          <c:tx>
            <c:strRef>
              <c:f>Daten!$B$38</c:f>
              <c:strCache>
                <c:ptCount val="1"/>
                <c:pt idx="0">
                  <c:v>        3. Ausfuhr von ausgewählten Enderzeugnissen im 4. Vierteljahr 2015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FF6600"/>
              </a:solidFill>
              <a:ln w="12700">
                <a:solidFill>
                  <a:srgbClr val="000000"/>
                </a:solidFill>
              </a:ln>
            </c:spPr>
          </c:dPt>
          <c:dPt>
            <c:idx val="2"/>
            <c:spPr>
              <a:solidFill>
                <a:srgbClr val="FFFF00"/>
              </a:solidFill>
              <a:ln w="12700">
                <a:solidFill>
                  <a:srgbClr val="000000"/>
                </a:solidFill>
              </a:ln>
            </c:spPr>
          </c:dPt>
          <c:dPt>
            <c:idx val="3"/>
            <c:spPr>
              <a:solidFill>
                <a:srgbClr val="D9D9D9"/>
              </a:solidFill>
              <a:ln w="12700">
                <a:solidFill>
                  <a:srgbClr val="000000"/>
                </a:solidFill>
              </a:ln>
            </c:spPr>
          </c:dPt>
          <c:dPt>
            <c:idx val="4"/>
            <c:spPr>
              <a:solidFill>
                <a:srgbClr val="595959"/>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pharmazeutische Erzeugnisse</c:v>
                  </c:pt>
                  <c:pt idx="3">
                    <c:v> Geräte zur Elektrizitätserzeugung</c:v>
                  </c:pt>
                  <c:pt idx="4">
                    <c:v> mess-, steuerungs- und </c:v>
                  </c:pt>
                  <c:pt idx="5">
                    <c:v> sonstige Enderzeugnisse                                   </c:v>
                  </c:pt>
                </c:lvl>
                <c:lvl>
                  <c:pt idx="3">
                    <c:v>   und -verteilung</c:v>
                  </c:pt>
                  <c:pt idx="4">
                    <c:v>  regelungstechnische Erzeugnisse</c:v>
                  </c:pt>
                </c:lvl>
              </c:multiLvlStrCache>
            </c:multiLvlStrRef>
          </c:cat>
          <c:val>
            <c:numRef>
              <c:f>(Daten!$E$39:$E$43,Daten!$E$45)</c:f>
              <c:numCache>
                <c:ptCount val="6"/>
                <c:pt idx="0">
                  <c:v>560760961</c:v>
                </c:pt>
                <c:pt idx="1">
                  <c:v>195345007</c:v>
                </c:pt>
                <c:pt idx="2">
                  <c:v>159770260</c:v>
                </c:pt>
                <c:pt idx="3">
                  <c:v>141370480</c:v>
                </c:pt>
                <c:pt idx="4">
                  <c:v>135957209</c:v>
                </c:pt>
                <c:pt idx="5">
                  <c:v>1335166926</c:v>
                </c:pt>
              </c:numCache>
            </c:numRef>
          </c:val>
        </c:ser>
      </c:pieChart>
      <c:spPr>
        <a:noFill/>
        <a:ln>
          <a:noFill/>
        </a:ln>
      </c:spPr>
    </c:plotArea>
    <c:legend>
      <c:legendPos val="r"/>
      <c:layout>
        <c:manualLayout>
          <c:xMode val="edge"/>
          <c:yMode val="edge"/>
          <c:x val="0.565"/>
          <c:y val="0.2755"/>
          <c:w val="0.43175"/>
          <c:h val="0.555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9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5625"/>
          <c:w val="0.4345"/>
          <c:h val="0.55725"/>
        </c:manualLayout>
      </c:layout>
      <c:pieChart>
        <c:varyColors val="1"/>
        <c:ser>
          <c:idx val="0"/>
          <c:order val="0"/>
          <c:tx>
            <c:strRef>
              <c:f>Daten!$B$47</c:f>
              <c:strCache>
                <c:ptCount val="1"/>
                <c:pt idx="0">
                  <c:v>        4. Einfuhr von ausgewählten Enderzeugnissen im 4. Vierteljahr 2015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95B3D7"/>
              </a:solidFill>
              <a:ln w="12700">
                <a:solidFill>
                  <a:srgbClr val="000000"/>
                </a:solidFill>
              </a:ln>
            </c:spPr>
          </c:dPt>
          <c:dPt>
            <c:idx val="2"/>
            <c:spPr>
              <a:solidFill>
                <a:srgbClr val="993300"/>
              </a:solidFill>
              <a:ln w="12700">
                <a:solidFill>
                  <a:srgbClr val="000000"/>
                </a:solidFill>
              </a:ln>
            </c:spPr>
          </c:dPt>
          <c:dPt>
            <c:idx val="3"/>
            <c:spPr>
              <a:solidFill>
                <a:srgbClr val="FF6600"/>
              </a:solidFill>
              <a:ln w="12700">
                <a:solidFill>
                  <a:srgbClr val="000000"/>
                </a:solidFill>
              </a:ln>
            </c:spPr>
          </c:dPt>
          <c:dPt>
            <c:idx val="4"/>
            <c:spPr>
              <a:solidFill>
                <a:srgbClr val="7F7F7F"/>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 Fahrgestelle, Karosserien, Motoren für Kfz</c:v>
                </c:pt>
                <c:pt idx="1">
                  <c:v> Luftfahrzeuge</c:v>
                </c:pt>
                <c:pt idx="2">
                  <c:v> Möbel  </c:v>
                </c:pt>
                <c:pt idx="3">
                  <c:v> Waren aus Kunststoffen</c:v>
                </c:pt>
                <c:pt idx="4">
                  <c:v> elektrotechnische Erzeugnisse, a.n.g.</c:v>
                </c:pt>
                <c:pt idx="5">
                  <c:v> sonstige Enderzeugnisse                                   </c:v>
                </c:pt>
              </c:strCache>
            </c:strRef>
          </c:cat>
          <c:val>
            <c:numRef>
              <c:f>(Daten!$E$48:$E$52,Daten!$E$54)</c:f>
              <c:numCache>
                <c:ptCount val="6"/>
                <c:pt idx="0">
                  <c:v>110479076</c:v>
                </c:pt>
                <c:pt idx="1">
                  <c:v>107053384</c:v>
                </c:pt>
                <c:pt idx="2">
                  <c:v>104583792</c:v>
                </c:pt>
                <c:pt idx="3">
                  <c:v>87424461</c:v>
                </c:pt>
                <c:pt idx="4">
                  <c:v>77347751</c:v>
                </c:pt>
                <c:pt idx="5">
                  <c:v>898212792</c:v>
                </c:pt>
              </c:numCache>
            </c:numRef>
          </c:val>
        </c:ser>
      </c:pieChart>
      <c:spPr>
        <a:noFill/>
        <a:ln>
          <a:noFill/>
        </a:ln>
      </c:spPr>
    </c:plotArea>
    <c:legend>
      <c:legendPos val="r"/>
      <c:layout>
        <c:manualLayout>
          <c:xMode val="edge"/>
          <c:yMode val="edge"/>
          <c:x val="0.56775"/>
          <c:y val="0.28525"/>
          <c:w val="0.43225"/>
          <c:h val="0.486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8"/>
          <c:w val="0.9505"/>
          <c:h val="0.965"/>
        </c:manualLayout>
      </c:layout>
      <c:barChart>
        <c:barDir val="col"/>
        <c:grouping val="clustered"/>
        <c:varyColors val="0"/>
        <c:axId val="63891541"/>
        <c:axId val="38152958"/>
      </c:barChart>
      <c:catAx>
        <c:axId val="63891541"/>
        <c:scaling>
          <c:orientation val="minMax"/>
        </c:scaling>
        <c:axPos val="b"/>
        <c:delete val="0"/>
        <c:numFmt formatCode="General" sourceLinked="1"/>
        <c:majorTickMark val="cross"/>
        <c:minorTickMark val="none"/>
        <c:tickLblPos val="nextTo"/>
        <c:spPr>
          <a:ln w="3175">
            <a:solidFill>
              <a:srgbClr val="000000"/>
            </a:solidFill>
          </a:ln>
        </c:spPr>
        <c:crossAx val="38152958"/>
        <c:crosses val="autoZero"/>
        <c:auto val="1"/>
        <c:lblOffset val="100"/>
        <c:tickLblSkip val="1"/>
        <c:noMultiLvlLbl val="0"/>
      </c:catAx>
      <c:valAx>
        <c:axId val="38152958"/>
        <c:scaling>
          <c:orientation val="minMax"/>
        </c:scaling>
        <c:axPos val="l"/>
        <c:delete val="0"/>
        <c:numFmt formatCode="General" sourceLinked="1"/>
        <c:majorTickMark val="cross"/>
        <c:minorTickMark val="none"/>
        <c:tickLblPos val="nextTo"/>
        <c:spPr>
          <a:ln w="3175">
            <a:solidFill>
              <a:srgbClr val="000000"/>
            </a:solidFill>
          </a:ln>
        </c:spPr>
        <c:crossAx val="6389154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775"/>
          <c:y val="0.002"/>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35"/>
          <c:y val="0.13725"/>
          <c:w val="0.9745"/>
          <c:h val="0.76825"/>
        </c:manualLayout>
      </c:layout>
      <c:barChart>
        <c:barDir val="bar"/>
        <c:grouping val="clustered"/>
        <c:varyColors val="0"/>
        <c:ser>
          <c:idx val="1"/>
          <c:order val="0"/>
          <c:tx>
            <c:strRef>
              <c:f>Daten!$B$75</c:f>
              <c:strCache>
                <c:ptCount val="1"/>
                <c:pt idx="0">
                  <c:v>6. Einfuhr im 4. Vierteljahr 2015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Türkei</c:v>
                </c:pt>
                <c:pt idx="1">
                  <c:v>Ungarn</c:v>
                </c:pt>
                <c:pt idx="2">
                  <c:v>Malaysia</c:v>
                </c:pt>
                <c:pt idx="3">
                  <c:v>Rumänien</c:v>
                </c:pt>
                <c:pt idx="4">
                  <c:v>Vereinigte Staaten</c:v>
                </c:pt>
                <c:pt idx="5">
                  <c:v>Spanien</c:v>
                </c:pt>
                <c:pt idx="6">
                  <c:v>Belgien</c:v>
                </c:pt>
                <c:pt idx="7">
                  <c:v>Frankreich</c:v>
                </c:pt>
                <c:pt idx="8">
                  <c:v>Tschechische Republik</c:v>
                </c:pt>
                <c:pt idx="9">
                  <c:v>Österreich</c:v>
                </c:pt>
                <c:pt idx="10">
                  <c:v>Niederlande</c:v>
                </c:pt>
                <c:pt idx="11">
                  <c:v>Polen</c:v>
                </c:pt>
                <c:pt idx="12">
                  <c:v>Vereinigtes Königreich</c:v>
                </c:pt>
                <c:pt idx="13">
                  <c:v>Italien</c:v>
                </c:pt>
                <c:pt idx="14">
                  <c:v>Volksrepublik China</c:v>
                </c:pt>
              </c:strCache>
            </c:strRef>
          </c:cat>
          <c:val>
            <c:numRef>
              <c:f>Daten!$B$76:$B$90</c:f>
              <c:numCache>
                <c:ptCount val="15"/>
                <c:pt idx="0">
                  <c:v>41.385000999999995</c:v>
                </c:pt>
                <c:pt idx="1">
                  <c:v>41.395291</c:v>
                </c:pt>
                <c:pt idx="2">
                  <c:v>42.687961</c:v>
                </c:pt>
                <c:pt idx="3">
                  <c:v>50.334802</c:v>
                </c:pt>
                <c:pt idx="4">
                  <c:v>74.704642</c:v>
                </c:pt>
                <c:pt idx="5">
                  <c:v>76.257646</c:v>
                </c:pt>
                <c:pt idx="6">
                  <c:v>105.650152</c:v>
                </c:pt>
                <c:pt idx="7">
                  <c:v>130.57509299999998</c:v>
                </c:pt>
                <c:pt idx="8">
                  <c:v>136.615139</c:v>
                </c:pt>
                <c:pt idx="9">
                  <c:v>140.713338</c:v>
                </c:pt>
                <c:pt idx="10">
                  <c:v>176.482586</c:v>
                </c:pt>
                <c:pt idx="11">
                  <c:v>177.78222399999999</c:v>
                </c:pt>
                <c:pt idx="12">
                  <c:v>183.330965</c:v>
                </c:pt>
                <c:pt idx="13">
                  <c:v>196.01481099999998</c:v>
                </c:pt>
                <c:pt idx="14">
                  <c:v>257.16895900000003</c:v>
                </c:pt>
              </c:numCache>
            </c:numRef>
          </c:val>
        </c:ser>
        <c:axId val="30436777"/>
        <c:axId val="5495538"/>
      </c:barChart>
      <c:catAx>
        <c:axId val="30436777"/>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95538"/>
        <c:crosses val="autoZero"/>
        <c:auto val="1"/>
        <c:lblOffset val="100"/>
        <c:tickLblSkip val="1"/>
        <c:noMultiLvlLbl val="0"/>
      </c:catAx>
      <c:valAx>
        <c:axId val="5495538"/>
        <c:scaling>
          <c:orientation val="minMax"/>
          <c:max val="30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436777"/>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9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25"/>
          <c:y val="0.153"/>
          <c:w val="0.97125"/>
          <c:h val="0.7445"/>
        </c:manualLayout>
      </c:layout>
      <c:barChart>
        <c:barDir val="bar"/>
        <c:grouping val="clustered"/>
        <c:varyColors val="0"/>
        <c:ser>
          <c:idx val="1"/>
          <c:order val="0"/>
          <c:tx>
            <c:strRef>
              <c:f>Daten!$B$58</c:f>
              <c:strCache>
                <c:ptCount val="1"/>
                <c:pt idx="0">
                  <c:v>5. Ausfuhr im 4. Vierteljahr 2015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Russische Föderation</c:v>
                </c:pt>
                <c:pt idx="2">
                  <c:v>Belgien</c:v>
                </c:pt>
                <c:pt idx="3">
                  <c:v>Schweiz</c:v>
                </c:pt>
                <c:pt idx="4">
                  <c:v>Niederlande</c:v>
                </c:pt>
                <c:pt idx="5">
                  <c:v>Tschechische Republik</c:v>
                </c:pt>
                <c:pt idx="6">
                  <c:v>Italien</c:v>
                </c:pt>
                <c:pt idx="7">
                  <c:v>Polen</c:v>
                </c:pt>
                <c:pt idx="8">
                  <c:v>Österreich</c:v>
                </c:pt>
                <c:pt idx="9">
                  <c:v>Spanien</c:v>
                </c:pt>
                <c:pt idx="10">
                  <c:v>Vereinigtes Königreich</c:v>
                </c:pt>
                <c:pt idx="11">
                  <c:v>Volksrepublik China</c:v>
                </c:pt>
                <c:pt idx="12">
                  <c:v>Frankreich</c:v>
                </c:pt>
                <c:pt idx="13">
                  <c:v>Ungarn</c:v>
                </c:pt>
                <c:pt idx="14">
                  <c:v>Vereinigte Staaten</c:v>
                </c:pt>
              </c:strCache>
            </c:strRef>
          </c:cat>
          <c:val>
            <c:numRef>
              <c:f>Daten!$B$59:$B$73</c:f>
              <c:numCache>
                <c:ptCount val="15"/>
                <c:pt idx="0">
                  <c:v>64.639447</c:v>
                </c:pt>
                <c:pt idx="1">
                  <c:v>74.006198</c:v>
                </c:pt>
                <c:pt idx="2">
                  <c:v>82.30319899999999</c:v>
                </c:pt>
                <c:pt idx="3">
                  <c:v>109.783772</c:v>
                </c:pt>
                <c:pt idx="4">
                  <c:v>151.242265</c:v>
                </c:pt>
                <c:pt idx="5">
                  <c:v>162.355778</c:v>
                </c:pt>
                <c:pt idx="6">
                  <c:v>167.938084</c:v>
                </c:pt>
                <c:pt idx="7">
                  <c:v>173.428585</c:v>
                </c:pt>
                <c:pt idx="8">
                  <c:v>178.58631899999997</c:v>
                </c:pt>
                <c:pt idx="9">
                  <c:v>181.072178</c:v>
                </c:pt>
                <c:pt idx="10">
                  <c:v>189.041713</c:v>
                </c:pt>
                <c:pt idx="11">
                  <c:v>199.143049</c:v>
                </c:pt>
                <c:pt idx="12">
                  <c:v>225.421389</c:v>
                </c:pt>
                <c:pt idx="13">
                  <c:v>244.753717</c:v>
                </c:pt>
                <c:pt idx="14">
                  <c:v>245.725965</c:v>
                </c:pt>
              </c:numCache>
            </c:numRef>
          </c:val>
        </c:ser>
        <c:axId val="49459843"/>
        <c:axId val="42485404"/>
      </c:barChart>
      <c:catAx>
        <c:axId val="49459843"/>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485404"/>
        <c:crosses val="autoZero"/>
        <c:auto val="1"/>
        <c:lblOffset val="100"/>
        <c:tickLblSkip val="1"/>
        <c:noMultiLvlLbl val="0"/>
      </c:catAx>
      <c:valAx>
        <c:axId val="42485404"/>
        <c:scaling>
          <c:orientation val="minMax"/>
          <c:max val="30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9459843"/>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5"/>
          <c:w val="0.9505"/>
          <c:h val="0.9655"/>
        </c:manualLayout>
      </c:layout>
      <c:barChart>
        <c:barDir val="col"/>
        <c:grouping val="clustered"/>
        <c:varyColors val="0"/>
        <c:axId val="7832303"/>
        <c:axId val="3381864"/>
      </c:barChart>
      <c:catAx>
        <c:axId val="7832303"/>
        <c:scaling>
          <c:orientation val="minMax"/>
        </c:scaling>
        <c:axPos val="b"/>
        <c:delete val="0"/>
        <c:numFmt formatCode="General" sourceLinked="1"/>
        <c:majorTickMark val="cross"/>
        <c:minorTickMark val="none"/>
        <c:tickLblPos val="nextTo"/>
        <c:spPr>
          <a:ln w="3175">
            <a:solidFill>
              <a:srgbClr val="000000"/>
            </a:solidFill>
          </a:ln>
        </c:spPr>
        <c:crossAx val="3381864"/>
        <c:crosses val="autoZero"/>
        <c:auto val="1"/>
        <c:lblOffset val="100"/>
        <c:tickLblSkip val="1"/>
        <c:noMultiLvlLbl val="0"/>
      </c:catAx>
      <c:valAx>
        <c:axId val="3381864"/>
        <c:scaling>
          <c:orientation val="minMax"/>
        </c:scaling>
        <c:axPos val="l"/>
        <c:delete val="0"/>
        <c:numFmt formatCode="General" sourceLinked="1"/>
        <c:majorTickMark val="cross"/>
        <c:minorTickMark val="none"/>
        <c:tickLblPos val="nextTo"/>
        <c:spPr>
          <a:ln w="3175">
            <a:solidFill>
              <a:srgbClr val="000000"/>
            </a:solidFill>
          </a:ln>
        </c:spPr>
        <c:crossAx val="783230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35433070866141736" header="0.5118110236220472" footer="0.2362204724409449"/>
  <pageSetup firstPageNumber="9"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35433070866141736" header="0.5118110236220472" footer="0.2362204724409449"/>
  <pageSetup firstPageNumber="10"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35" header="0.5118110236220472" footer="0.3"/>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16.emf" /><Relationship Id="rId5" Type="http://schemas.openxmlformats.org/officeDocument/2006/relationships/image" Target="../media/image10.emf" /><Relationship Id="rId6" Type="http://schemas.openxmlformats.org/officeDocument/2006/relationships/image" Target="../media/image14.emf" /><Relationship Id="rId7" Type="http://schemas.openxmlformats.org/officeDocument/2006/relationships/image" Target="../media/image9.emf" /><Relationship Id="rId8" Type="http://schemas.openxmlformats.org/officeDocument/2006/relationships/image" Target="../media/image17.emf" /><Relationship Id="rId9" Type="http://schemas.openxmlformats.org/officeDocument/2006/relationships/image" Target="../media/image13.emf" /><Relationship Id="rId10" Type="http://schemas.openxmlformats.org/officeDocument/2006/relationships/image" Target="../media/image7.emf" /><Relationship Id="rId11" Type="http://schemas.openxmlformats.org/officeDocument/2006/relationships/image" Target="../media/image8.emf" /><Relationship Id="rId12" Type="http://schemas.openxmlformats.org/officeDocument/2006/relationships/image" Target="../media/image4.emf" /><Relationship Id="rId13" Type="http://schemas.openxmlformats.org/officeDocument/2006/relationships/image" Target="../media/image15.emf" /><Relationship Id="rId14" Type="http://schemas.openxmlformats.org/officeDocument/2006/relationships/image" Target="../media/image6.emf" /><Relationship Id="rId15" Type="http://schemas.openxmlformats.org/officeDocument/2006/relationships/image" Target="../media/image18.emf" /><Relationship Id="rId16" Type="http://schemas.openxmlformats.org/officeDocument/2006/relationships/image" Target="../media/image20.emf" /><Relationship Id="rId17" Type="http://schemas.openxmlformats.org/officeDocument/2006/relationships/image" Target="../media/image5.emf" /><Relationship Id="rId18" Type="http://schemas.openxmlformats.org/officeDocument/2006/relationships/image" Target="../media/image1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66675</xdr:colOff>
      <xdr:row>39</xdr:row>
      <xdr:rowOff>47625</xdr:rowOff>
    </xdr:from>
    <xdr:to>
      <xdr:col>0</xdr:col>
      <xdr:colOff>904875</xdr:colOff>
      <xdr:row>40</xdr:row>
      <xdr:rowOff>457200</xdr:rowOff>
    </xdr:to>
    <xdr:pic>
      <xdr:nvPicPr>
        <xdr:cNvPr id="3" name="CommandButton5"/>
        <xdr:cNvPicPr preferRelativeResize="1">
          <a:picLocks noChangeAspect="1"/>
        </xdr:cNvPicPr>
      </xdr:nvPicPr>
      <xdr:blipFill>
        <a:blip r:embed="rId3"/>
        <a:stretch>
          <a:fillRect/>
        </a:stretch>
      </xdr:blipFill>
      <xdr:spPr>
        <a:xfrm>
          <a:off x="66675" y="6429375"/>
          <a:ext cx="838200" cy="571500"/>
        </a:xfrm>
        <a:prstGeom prst="rect">
          <a:avLst/>
        </a:prstGeom>
        <a:noFill/>
        <a:ln w="9525" cmpd="sng">
          <a:noFill/>
        </a:ln>
      </xdr:spPr>
    </xdr:pic>
    <xdr:clientData/>
  </xdr:twoCellAnchor>
  <xdr:twoCellAnchor editAs="oneCell">
    <xdr:from>
      <xdr:col>0</xdr:col>
      <xdr:colOff>66675</xdr:colOff>
      <xdr:row>48</xdr:row>
      <xdr:rowOff>19050</xdr:rowOff>
    </xdr:from>
    <xdr:to>
      <xdr:col>0</xdr:col>
      <xdr:colOff>904875</xdr:colOff>
      <xdr:row>52</xdr:row>
      <xdr:rowOff>95250</xdr:rowOff>
    </xdr:to>
    <xdr:pic>
      <xdr:nvPicPr>
        <xdr:cNvPr id="4" name="CommandButton6"/>
        <xdr:cNvPicPr preferRelativeResize="1">
          <a:picLocks noChangeAspect="1"/>
        </xdr:cNvPicPr>
      </xdr:nvPicPr>
      <xdr:blipFill>
        <a:blip r:embed="rId4"/>
        <a:stretch>
          <a:fillRect/>
        </a:stretch>
      </xdr:blipFill>
      <xdr:spPr>
        <a:xfrm>
          <a:off x="66675" y="8915400"/>
          <a:ext cx="838200" cy="723900"/>
        </a:xfrm>
        <a:prstGeom prst="rect">
          <a:avLst/>
        </a:prstGeom>
        <a:noFill/>
        <a:ln w="9525" cmpd="sng">
          <a:noFill/>
        </a:ln>
      </xdr:spPr>
    </xdr:pic>
    <xdr:clientData/>
  </xdr:twoCellAnchor>
  <xdr:twoCellAnchor editAs="oneCell">
    <xdr:from>
      <xdr:col>0</xdr:col>
      <xdr:colOff>104775</xdr:colOff>
      <xdr:row>60</xdr:row>
      <xdr:rowOff>66675</xdr:rowOff>
    </xdr:from>
    <xdr:to>
      <xdr:col>0</xdr:col>
      <xdr:colOff>942975</xdr:colOff>
      <xdr:row>64</xdr:row>
      <xdr:rowOff>142875</xdr:rowOff>
    </xdr:to>
    <xdr:pic>
      <xdr:nvPicPr>
        <xdr:cNvPr id="5" name="CommandButton7"/>
        <xdr:cNvPicPr preferRelativeResize="1">
          <a:picLocks noChangeAspect="1"/>
        </xdr:cNvPicPr>
      </xdr:nvPicPr>
      <xdr:blipFill>
        <a:blip r:embed="rId5"/>
        <a:stretch>
          <a:fillRect/>
        </a:stretch>
      </xdr:blipFill>
      <xdr:spPr>
        <a:xfrm>
          <a:off x="104775" y="10906125"/>
          <a:ext cx="838200" cy="723900"/>
        </a:xfrm>
        <a:prstGeom prst="rect">
          <a:avLst/>
        </a:prstGeom>
        <a:noFill/>
        <a:ln w="9525" cmpd="sng">
          <a:noFill/>
        </a:ln>
      </xdr:spPr>
    </xdr:pic>
    <xdr:clientData/>
  </xdr:twoCellAnchor>
  <xdr:twoCellAnchor editAs="oneCell">
    <xdr:from>
      <xdr:col>0</xdr:col>
      <xdr:colOff>85725</xdr:colOff>
      <xdr:row>79</xdr:row>
      <xdr:rowOff>152400</xdr:rowOff>
    </xdr:from>
    <xdr:to>
      <xdr:col>0</xdr:col>
      <xdr:colOff>923925</xdr:colOff>
      <xdr:row>84</xdr:row>
      <xdr:rowOff>66675</xdr:rowOff>
    </xdr:to>
    <xdr:pic>
      <xdr:nvPicPr>
        <xdr:cNvPr id="6" name="CommandButton8"/>
        <xdr:cNvPicPr preferRelativeResize="1">
          <a:picLocks noChangeAspect="1"/>
        </xdr:cNvPicPr>
      </xdr:nvPicPr>
      <xdr:blipFill>
        <a:blip r:embed="rId6"/>
        <a:stretch>
          <a:fillRect/>
        </a:stretch>
      </xdr:blipFill>
      <xdr:spPr>
        <a:xfrm>
          <a:off x="85725" y="14068425"/>
          <a:ext cx="838200" cy="723900"/>
        </a:xfrm>
        <a:prstGeom prst="rect">
          <a:avLst/>
        </a:prstGeom>
        <a:noFill/>
        <a:ln w="9525" cmpd="sng">
          <a:noFill/>
        </a:ln>
      </xdr:spPr>
    </xdr:pic>
    <xdr:clientData/>
  </xdr:twoCellAnchor>
  <xdr:twoCellAnchor editAs="oneCell">
    <xdr:from>
      <xdr:col>0</xdr:col>
      <xdr:colOff>1038225</xdr:colOff>
      <xdr:row>76</xdr:row>
      <xdr:rowOff>19050</xdr:rowOff>
    </xdr:from>
    <xdr:to>
      <xdr:col>0</xdr:col>
      <xdr:colOff>2790825</xdr:colOff>
      <xdr:row>80</xdr:row>
      <xdr:rowOff>57150</xdr:rowOff>
    </xdr:to>
    <xdr:pic>
      <xdr:nvPicPr>
        <xdr:cNvPr id="7" name="CommandButton2"/>
        <xdr:cNvPicPr preferRelativeResize="1">
          <a:picLocks noChangeAspect="1"/>
        </xdr:cNvPicPr>
      </xdr:nvPicPr>
      <xdr:blipFill>
        <a:blip r:embed="rId7"/>
        <a:stretch>
          <a:fillRect/>
        </a:stretch>
      </xdr:blipFill>
      <xdr:spPr>
        <a:xfrm>
          <a:off x="1038225" y="13449300"/>
          <a:ext cx="1752600" cy="685800"/>
        </a:xfrm>
        <a:prstGeom prst="rect">
          <a:avLst/>
        </a:prstGeom>
        <a:noFill/>
        <a:ln w="9525" cmpd="sng">
          <a:noFill/>
        </a:ln>
      </xdr:spPr>
    </xdr:pic>
    <xdr:clientData/>
  </xdr:twoCellAnchor>
  <xdr:twoCellAnchor editAs="oneCell">
    <xdr:from>
      <xdr:col>0</xdr:col>
      <xdr:colOff>1009650</xdr:colOff>
      <xdr:row>59</xdr:row>
      <xdr:rowOff>47625</xdr:rowOff>
    </xdr:from>
    <xdr:to>
      <xdr:col>0</xdr:col>
      <xdr:colOff>2762250</xdr:colOff>
      <xdr:row>63</xdr:row>
      <xdr:rowOff>85725</xdr:rowOff>
    </xdr:to>
    <xdr:pic>
      <xdr:nvPicPr>
        <xdr:cNvPr id="8" name="CommandButton1"/>
        <xdr:cNvPicPr preferRelativeResize="1">
          <a:picLocks noChangeAspect="1"/>
        </xdr:cNvPicPr>
      </xdr:nvPicPr>
      <xdr:blipFill>
        <a:blip r:embed="rId8"/>
        <a:stretch>
          <a:fillRect/>
        </a:stretch>
      </xdr:blipFill>
      <xdr:spPr>
        <a:xfrm>
          <a:off x="1009650" y="10725150"/>
          <a:ext cx="1752600" cy="685800"/>
        </a:xfrm>
        <a:prstGeom prst="rect">
          <a:avLst/>
        </a:prstGeom>
        <a:noFill/>
        <a:ln w="9525" cmpd="sng">
          <a:noFill/>
        </a:ln>
      </xdr:spPr>
    </xdr:pic>
    <xdr:clientData/>
  </xdr:twoCellAnchor>
  <xdr:twoCellAnchor editAs="oneCell">
    <xdr:from>
      <xdr:col>0</xdr:col>
      <xdr:colOff>1314450</xdr:colOff>
      <xdr:row>7</xdr:row>
      <xdr:rowOff>28575</xdr:rowOff>
    </xdr:from>
    <xdr:to>
      <xdr:col>0</xdr:col>
      <xdr:colOff>2324100</xdr:colOff>
      <xdr:row>9</xdr:row>
      <xdr:rowOff>219075</xdr:rowOff>
    </xdr:to>
    <xdr:pic>
      <xdr:nvPicPr>
        <xdr:cNvPr id="9" name="CommandButton10"/>
        <xdr:cNvPicPr preferRelativeResize="1">
          <a:picLocks noChangeAspect="1"/>
        </xdr:cNvPicPr>
      </xdr:nvPicPr>
      <xdr:blipFill>
        <a:blip r:embed="rId9"/>
        <a:stretch>
          <a:fillRect/>
        </a:stretch>
      </xdr:blipFill>
      <xdr:spPr>
        <a:xfrm>
          <a:off x="1314450" y="1162050"/>
          <a:ext cx="1009650" cy="514350"/>
        </a:xfrm>
        <a:prstGeom prst="rect">
          <a:avLst/>
        </a:prstGeom>
        <a:noFill/>
        <a:ln w="9525" cmpd="sng">
          <a:noFill/>
        </a:ln>
      </xdr:spPr>
    </xdr:pic>
    <xdr:clientData/>
  </xdr:twoCellAnchor>
  <xdr:twoCellAnchor editAs="oneCell">
    <xdr:from>
      <xdr:col>0</xdr:col>
      <xdr:colOff>1314450</xdr:colOff>
      <xdr:row>22</xdr:row>
      <xdr:rowOff>19050</xdr:rowOff>
    </xdr:from>
    <xdr:to>
      <xdr:col>0</xdr:col>
      <xdr:colOff>2324100</xdr:colOff>
      <xdr:row>25</xdr:row>
      <xdr:rowOff>47625</xdr:rowOff>
    </xdr:to>
    <xdr:pic>
      <xdr:nvPicPr>
        <xdr:cNvPr id="10" name="CommandButton11"/>
        <xdr:cNvPicPr preferRelativeResize="1">
          <a:picLocks noChangeAspect="1"/>
        </xdr:cNvPicPr>
      </xdr:nvPicPr>
      <xdr:blipFill>
        <a:blip r:embed="rId10"/>
        <a:stretch>
          <a:fillRect/>
        </a:stretch>
      </xdr:blipFill>
      <xdr:spPr>
        <a:xfrm>
          <a:off x="1314450" y="364807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2011025"/>
          <a:ext cx="1009650" cy="514350"/>
        </a:xfrm>
        <a:prstGeom prst="rect">
          <a:avLst/>
        </a:prstGeom>
        <a:noFill/>
        <a:ln w="9525" cmpd="sng">
          <a:noFill/>
        </a:ln>
      </xdr:spPr>
    </xdr:pic>
    <xdr:clientData/>
  </xdr:twoCellAnchor>
  <xdr:twoCellAnchor editAs="oneCell">
    <xdr:from>
      <xdr:col>0</xdr:col>
      <xdr:colOff>1409700</xdr:colOff>
      <xdr:row>84</xdr:row>
      <xdr:rowOff>57150</xdr:rowOff>
    </xdr:from>
    <xdr:to>
      <xdr:col>0</xdr:col>
      <xdr:colOff>2419350</xdr:colOff>
      <xdr:row>87</xdr:row>
      <xdr:rowOff>85725</xdr:rowOff>
    </xdr:to>
    <xdr:pic>
      <xdr:nvPicPr>
        <xdr:cNvPr id="12" name="CommandButton13"/>
        <xdr:cNvPicPr preferRelativeResize="1">
          <a:picLocks noChangeAspect="1"/>
        </xdr:cNvPicPr>
      </xdr:nvPicPr>
      <xdr:blipFill>
        <a:blip r:embed="rId12"/>
        <a:stretch>
          <a:fillRect/>
        </a:stretch>
      </xdr:blipFill>
      <xdr:spPr>
        <a:xfrm>
          <a:off x="1409700" y="14782800"/>
          <a:ext cx="1009650" cy="514350"/>
        </a:xfrm>
        <a:prstGeom prst="rect">
          <a:avLst/>
        </a:prstGeom>
        <a:noFill/>
        <a:ln w="9525" cmpd="sng">
          <a:noFill/>
        </a:ln>
      </xdr:spPr>
    </xdr:pic>
    <xdr:clientData/>
  </xdr:twoCellAnchor>
  <xdr:twoCellAnchor editAs="oneCell">
    <xdr:from>
      <xdr:col>0</xdr:col>
      <xdr:colOff>857250</xdr:colOff>
      <xdr:row>101</xdr:row>
      <xdr:rowOff>114300</xdr:rowOff>
    </xdr:from>
    <xdr:to>
      <xdr:col>0</xdr:col>
      <xdr:colOff>1866900</xdr:colOff>
      <xdr:row>106</xdr:row>
      <xdr:rowOff>123825</xdr:rowOff>
    </xdr:to>
    <xdr:pic>
      <xdr:nvPicPr>
        <xdr:cNvPr id="13" name="CommandButton14"/>
        <xdr:cNvPicPr preferRelativeResize="1">
          <a:picLocks noChangeAspect="1"/>
        </xdr:cNvPicPr>
      </xdr:nvPicPr>
      <xdr:blipFill>
        <a:blip r:embed="rId13"/>
        <a:stretch>
          <a:fillRect/>
        </a:stretch>
      </xdr:blipFill>
      <xdr:spPr>
        <a:xfrm>
          <a:off x="857250" y="17592675"/>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978217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809625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41</xdr:row>
      <xdr:rowOff>161925</xdr:rowOff>
    </xdr:to>
    <xdr:pic>
      <xdr:nvPicPr>
        <xdr:cNvPr id="16" name="CommandButton16"/>
        <xdr:cNvPicPr preferRelativeResize="1">
          <a:picLocks noChangeAspect="1"/>
        </xdr:cNvPicPr>
      </xdr:nvPicPr>
      <xdr:blipFill>
        <a:blip r:embed="rId16"/>
        <a:stretch>
          <a:fillRect/>
        </a:stretch>
      </xdr:blipFill>
      <xdr:spPr>
        <a:xfrm>
          <a:off x="6524625" y="6229350"/>
          <a:ext cx="762000" cy="962025"/>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123825</xdr:rowOff>
    </xdr:to>
    <xdr:pic>
      <xdr:nvPicPr>
        <xdr:cNvPr id="19" name="SpinButton4"/>
        <xdr:cNvPicPr preferRelativeResize="1">
          <a:picLocks noChangeAspect="1"/>
        </xdr:cNvPicPr>
      </xdr:nvPicPr>
      <xdr:blipFill>
        <a:blip r:embed="rId15"/>
        <a:stretch>
          <a:fillRect/>
        </a:stretch>
      </xdr:blipFill>
      <xdr:spPr>
        <a:xfrm>
          <a:off x="1009650" y="6553200"/>
          <a:ext cx="885825" cy="1143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7038975"/>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7848600"/>
          <a:ext cx="885825" cy="152400"/>
        </a:xfrm>
        <a:prstGeom prst="rect">
          <a:avLst/>
        </a:prstGeom>
        <a:noFill/>
        <a:ln w="9525" cmpd="sng">
          <a:noFill/>
        </a:ln>
      </xdr:spPr>
    </xdr:pic>
    <xdr:clientData/>
  </xdr:twoCellAnchor>
  <xdr:twoCellAnchor editAs="oneCell">
    <xdr:from>
      <xdr:col>0</xdr:col>
      <xdr:colOff>1971675</xdr:colOff>
      <xdr:row>47</xdr:row>
      <xdr:rowOff>38100</xdr:rowOff>
    </xdr:from>
    <xdr:to>
      <xdr:col>0</xdr:col>
      <xdr:colOff>2733675</xdr:colOff>
      <xdr:row>54</xdr:row>
      <xdr:rowOff>28575</xdr:rowOff>
    </xdr:to>
    <xdr:pic>
      <xdr:nvPicPr>
        <xdr:cNvPr id="22" name="CommandButton17"/>
        <xdr:cNvPicPr preferRelativeResize="1">
          <a:picLocks noChangeAspect="1"/>
        </xdr:cNvPicPr>
      </xdr:nvPicPr>
      <xdr:blipFill>
        <a:blip r:embed="rId17"/>
        <a:stretch>
          <a:fillRect/>
        </a:stretch>
      </xdr:blipFill>
      <xdr:spPr>
        <a:xfrm>
          <a:off x="1971675" y="8772525"/>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955357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874395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90587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906780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922972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9391650"/>
          <a:ext cx="885825" cy="152400"/>
        </a:xfrm>
        <a:prstGeom prst="rect">
          <a:avLst/>
        </a:prstGeom>
        <a:noFill/>
        <a:ln w="9525" cmpd="sng">
          <a:noFill/>
        </a:ln>
      </xdr:spPr>
    </xdr:pic>
    <xdr:clientData/>
  </xdr:twoCellAnchor>
  <xdr:twoCellAnchor editAs="oneCell">
    <xdr:from>
      <xdr:col>0</xdr:col>
      <xdr:colOff>485775</xdr:colOff>
      <xdr:row>94</xdr:row>
      <xdr:rowOff>142875</xdr:rowOff>
    </xdr:from>
    <xdr:to>
      <xdr:col>0</xdr:col>
      <xdr:colOff>1914525</xdr:colOff>
      <xdr:row>101</xdr:row>
      <xdr:rowOff>57150</xdr:rowOff>
    </xdr:to>
    <xdr:pic>
      <xdr:nvPicPr>
        <xdr:cNvPr id="29" name="CommandButton18"/>
        <xdr:cNvPicPr preferRelativeResize="1">
          <a:picLocks noChangeAspect="1"/>
        </xdr:cNvPicPr>
      </xdr:nvPicPr>
      <xdr:blipFill>
        <a:blip r:embed="rId18"/>
        <a:stretch>
          <a:fillRect/>
        </a:stretch>
      </xdr:blipFill>
      <xdr:spPr>
        <a:xfrm>
          <a:off x="485775" y="16487775"/>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0.88075</cdr:y>
    </cdr:from>
    <cdr:to>
      <cdr:x>1</cdr:x>
      <cdr:y>0.99</cdr:y>
    </cdr:to>
    <cdr:sp>
      <cdr:nvSpPr>
        <cdr:cNvPr id="1" name="Text Box 1"/>
        <cdr:cNvSpPr txBox="1">
          <a:spLocks noChangeArrowheads="1"/>
        </cdr:cNvSpPr>
      </cdr:nvSpPr>
      <cdr:spPr>
        <a:xfrm>
          <a:off x="0" y="4105275"/>
          <a:ext cx="6124575" cy="5143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0.92625</cdr:y>
    </cdr:from>
    <cdr:to>
      <cdr:x>0.3165</cdr:x>
      <cdr:y>0.993</cdr:y>
    </cdr:to>
    <cdr:sp>
      <cdr:nvSpPr>
        <cdr:cNvPr id="2" name="Text Box 2"/>
        <cdr:cNvSpPr txBox="1">
          <a:spLocks noChangeArrowheads="1"/>
        </cdr:cNvSpPr>
      </cdr:nvSpPr>
      <cdr:spPr>
        <a:xfrm>
          <a:off x="0" y="4314825"/>
          <a:ext cx="1933575" cy="3143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0.87375</cdr:y>
    </cdr:from>
    <cdr:to>
      <cdr:x>1</cdr:x>
      <cdr:y>0.9915</cdr:y>
    </cdr:to>
    <cdr:sp>
      <cdr:nvSpPr>
        <cdr:cNvPr id="1" name="Text Box 1"/>
        <cdr:cNvSpPr txBox="1">
          <a:spLocks noChangeArrowheads="1"/>
        </cdr:cNvSpPr>
      </cdr:nvSpPr>
      <cdr:spPr>
        <a:xfrm>
          <a:off x="0" y="3762375"/>
          <a:ext cx="6115050" cy="5048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cdr:y>
    </cdr:from>
    <cdr:to>
      <cdr:x>0.32125</cdr:x>
      <cdr:y>0.99325</cdr:y>
    </cdr:to>
    <cdr:sp>
      <cdr:nvSpPr>
        <cdr:cNvPr id="2" name="Text Box 2"/>
        <cdr:cNvSpPr txBox="1">
          <a:spLocks noChangeArrowheads="1"/>
        </cdr:cNvSpPr>
      </cdr:nvSpPr>
      <cdr:spPr>
        <a:xfrm>
          <a:off x="0" y="4000500"/>
          <a:ext cx="196215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0.4935</cdr:y>
    </cdr:from>
    <cdr:to>
      <cdr:x>0.96625</cdr:x>
      <cdr:y>0.987</cdr:y>
    </cdr:to>
    <cdr:graphicFrame>
      <cdr:nvGraphicFramePr>
        <cdr:cNvPr id="1" name="Chart 649"/>
        <cdr:cNvGraphicFramePr/>
      </cdr:nvGraphicFramePr>
      <cdr:xfrm>
        <a:off x="142875" y="4667250"/>
        <a:ext cx="6096000" cy="4667250"/>
      </cdr:xfrm>
      <a:graphic>
        <a:graphicData uri="http://schemas.openxmlformats.org/drawingml/2006/chart">
          <c:chart r:id="rId1"/>
        </a:graphicData>
      </a:graphic>
    </cdr:graphicFrame>
  </cdr:relSizeAnchor>
  <cdr:relSizeAnchor xmlns:cdr="http://schemas.openxmlformats.org/drawingml/2006/chartDrawing">
    <cdr:from>
      <cdr:x>0.02325</cdr:x>
      <cdr:y>0.00025</cdr:y>
    </cdr:from>
    <cdr:to>
      <cdr:x>0.96425</cdr:x>
      <cdr:y>0.456</cdr:y>
    </cdr:to>
    <cdr:graphicFrame>
      <cdr:nvGraphicFramePr>
        <cdr:cNvPr id="2" name="Chart 650"/>
        <cdr:cNvGraphicFramePr/>
      </cdr:nvGraphicFramePr>
      <cdr:xfrm>
        <a:off x="142875" y="0"/>
        <a:ext cx="6086475" cy="431482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583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0.0305</cdr:x>
      <cdr:y>0.01525</cdr:y>
    </cdr:from>
    <cdr:to>
      <cdr:x>0.972</cdr:x>
      <cdr:y>0.99375</cdr:y>
    </cdr:to>
    <cdr:graphicFrame>
      <cdr:nvGraphicFramePr>
        <cdr:cNvPr id="1" name="Chart 461"/>
        <cdr:cNvGraphicFramePr/>
      </cdr:nvGraphicFramePr>
      <cdr:xfrm>
        <a:off x="190500" y="133350"/>
        <a:ext cx="6086475" cy="9029700"/>
      </cdr:xfrm>
      <a:graphic>
        <a:graphicData uri="http://schemas.openxmlformats.org/drawingml/2006/chart">
          <c:chart r:id="rId1"/>
        </a:graphicData>
      </a:graphic>
    </cdr:graphicFrame>
  </cdr:relSizeAnchor>
  <cdr:relSizeAnchor xmlns:cdr="http://schemas.openxmlformats.org/drawingml/2006/chartDrawing">
    <cdr:from>
      <cdr:x>0.03125</cdr:x>
      <cdr:y>0.9565</cdr:y>
    </cdr:from>
    <cdr:to>
      <cdr:x>0.33975</cdr:x>
      <cdr:y>0.99775</cdr:y>
    </cdr:to>
    <cdr:sp>
      <cdr:nvSpPr>
        <cdr:cNvPr id="2" name="Text Box 2053"/>
        <cdr:cNvSpPr txBox="1">
          <a:spLocks noChangeArrowheads="1"/>
        </cdr:cNvSpPr>
      </cdr:nvSpPr>
      <cdr:spPr>
        <a:xfrm>
          <a:off x="200025" y="882015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0.43375</cdr:x>
      <cdr:y>0.91125</cdr:y>
    </cdr:from>
    <cdr:to>
      <cdr:x>0.74175</cdr:x>
      <cdr:y>0.95175</cdr:y>
    </cdr:to>
    <cdr:sp>
      <cdr:nvSpPr>
        <cdr:cNvPr id="3" name="Text Box 2054"/>
        <cdr:cNvSpPr txBox="1">
          <a:spLocks noChangeArrowheads="1"/>
        </cdr:cNvSpPr>
      </cdr:nvSpPr>
      <cdr:spPr>
        <a:xfrm>
          <a:off x="2800350" y="841057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0.015</cdr:y>
    </cdr:from>
    <cdr:to>
      <cdr:x>0.31125</cdr:x>
      <cdr:y>0.217</cdr:y>
    </cdr:to>
    <cdr:sp>
      <cdr:nvSpPr>
        <cdr:cNvPr id="1" name="Text Box 1"/>
        <cdr:cNvSpPr txBox="1">
          <a:spLocks noChangeArrowheads="1"/>
        </cdr:cNvSpPr>
      </cdr:nvSpPr>
      <cdr:spPr>
        <a:xfrm>
          <a:off x="19050" y="57150"/>
          <a:ext cx="1885950" cy="8572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0.93325</cdr:y>
    </cdr:from>
    <cdr:to>
      <cdr:x>0.3365</cdr:x>
      <cdr:y>1</cdr:y>
    </cdr:to>
    <cdr:sp>
      <cdr:nvSpPr>
        <cdr:cNvPr id="2" name="Text Box 2"/>
        <cdr:cNvSpPr txBox="1">
          <a:spLocks noChangeArrowheads="1"/>
        </cdr:cNvSpPr>
      </cdr:nvSpPr>
      <cdr:spPr>
        <a:xfrm>
          <a:off x="0" y="3952875"/>
          <a:ext cx="207645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cdr:x>
      <cdr:y>0.07475</cdr:y>
    </cdr:from>
    <cdr:to>
      <cdr:x>0.256</cdr:x>
      <cdr:y>0.12525</cdr:y>
    </cdr:to>
    <cdr:sp>
      <cdr:nvSpPr>
        <cdr:cNvPr id="1" name="Text Box 1"/>
        <cdr:cNvSpPr txBox="1">
          <a:spLocks noChangeArrowheads="1"/>
        </cdr:cNvSpPr>
      </cdr:nvSpPr>
      <cdr:spPr>
        <a:xfrm>
          <a:off x="390525" y="352425"/>
          <a:ext cx="1181100" cy="2381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0.931</cdr:y>
    </cdr:from>
    <cdr:to>
      <cdr:x>0.34525</cdr:x>
      <cdr:y>0.99875</cdr:y>
    </cdr:to>
    <cdr:sp>
      <cdr:nvSpPr>
        <cdr:cNvPr id="2" name="Text Box 2"/>
        <cdr:cNvSpPr txBox="1">
          <a:spLocks noChangeArrowheads="1"/>
        </cdr:cNvSpPr>
      </cdr:nvSpPr>
      <cdr:spPr>
        <a:xfrm>
          <a:off x="0" y="4467225"/>
          <a:ext cx="2124075"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0.02475</cdr:x>
      <cdr:y>0.00025</cdr:y>
    </cdr:from>
    <cdr:to>
      <cdr:x>0.97475</cdr:x>
      <cdr:y>0.449</cdr:y>
    </cdr:to>
    <cdr:graphicFrame>
      <cdr:nvGraphicFramePr>
        <cdr:cNvPr id="1" name="Chart 649"/>
        <cdr:cNvGraphicFramePr/>
      </cdr:nvGraphicFramePr>
      <cdr:xfrm>
        <a:off x="152400" y="0"/>
        <a:ext cx="6143625" cy="4238625"/>
      </cdr:xfrm>
      <a:graphic>
        <a:graphicData uri="http://schemas.openxmlformats.org/drawingml/2006/chart">
          <c:chart r:id="rId1"/>
        </a:graphicData>
      </a:graphic>
    </cdr:graphicFrame>
  </cdr:relSizeAnchor>
  <cdr:relSizeAnchor xmlns:cdr="http://schemas.openxmlformats.org/drawingml/2006/chartDrawing">
    <cdr:from>
      <cdr:x>0.027</cdr:x>
      <cdr:y>0.48275</cdr:y>
    </cdr:from>
    <cdr:to>
      <cdr:x>0.97475</cdr:x>
      <cdr:y>0.9905</cdr:y>
    </cdr:to>
    <cdr:graphicFrame>
      <cdr:nvGraphicFramePr>
        <cdr:cNvPr id="2" name="Chart 650"/>
        <cdr:cNvGraphicFramePr/>
      </cdr:nvGraphicFramePr>
      <cdr:xfrm>
        <a:off x="171450" y="4552950"/>
        <a:ext cx="6134100" cy="4800600"/>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0.9195</cdr:y>
    </cdr:from>
    <cdr:to>
      <cdr:x>0.33375</cdr:x>
      <cdr:y>1</cdr:y>
    </cdr:to>
    <cdr:sp>
      <cdr:nvSpPr>
        <cdr:cNvPr id="1" name="Text Box 1"/>
        <cdr:cNvSpPr txBox="1">
          <a:spLocks noChangeArrowheads="1"/>
        </cdr:cNvSpPr>
      </cdr:nvSpPr>
      <cdr:spPr>
        <a:xfrm>
          <a:off x="0" y="3895725"/>
          <a:ext cx="2066925" cy="3810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0.91975</cdr:y>
    </cdr:from>
    <cdr:to>
      <cdr:x>0.36775</cdr:x>
      <cdr:y>0.9975</cdr:y>
    </cdr:to>
    <cdr:sp>
      <cdr:nvSpPr>
        <cdr:cNvPr id="1" name="Text Box 1"/>
        <cdr:cNvSpPr txBox="1">
          <a:spLocks noChangeArrowheads="1"/>
        </cdr:cNvSpPr>
      </cdr:nvSpPr>
      <cdr:spPr>
        <a:xfrm>
          <a:off x="0" y="4419600"/>
          <a:ext cx="2266950" cy="371475"/>
        </a:xfrm>
        <a:prstGeom prst="rect">
          <a:avLst/>
        </a:prstGeom>
        <a:noFill/>
        <a:ln w="9525" cmpd="sng">
          <a:noFill/>
        </a:ln>
      </cdr:spPr>
      <cdr:txBody>
        <a:bodyPr vertOverflow="clip" wrap="square" lIns="18000" tIns="46800" rIns="18000" bIns="46800" anchor="ctr"/>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0.00025</cdr:y>
    </cdr:from>
    <cdr:to>
      <cdr:x>0.97575</cdr:x>
      <cdr:y>0.449</cdr:y>
    </cdr:to>
    <cdr:graphicFrame>
      <cdr:nvGraphicFramePr>
        <cdr:cNvPr id="1" name="Chart 649"/>
        <cdr:cNvGraphicFramePr/>
      </cdr:nvGraphicFramePr>
      <cdr:xfrm>
        <a:off x="133350" y="0"/>
        <a:ext cx="6172200" cy="4238625"/>
      </cdr:xfrm>
      <a:graphic>
        <a:graphicData uri="http://schemas.openxmlformats.org/drawingml/2006/chart">
          <c:chart r:id="rId1"/>
        </a:graphicData>
      </a:graphic>
    </cdr:graphicFrame>
  </cdr:relSizeAnchor>
  <cdr:relSizeAnchor xmlns:cdr="http://schemas.openxmlformats.org/drawingml/2006/chartDrawing">
    <cdr:from>
      <cdr:x>0.0245</cdr:x>
      <cdr:y>0.48275</cdr:y>
    </cdr:from>
    <cdr:to>
      <cdr:x>0.97475</cdr:x>
      <cdr:y>0.99225</cdr:y>
    </cdr:to>
    <cdr:graphicFrame>
      <cdr:nvGraphicFramePr>
        <cdr:cNvPr id="2" name="Chart 650"/>
        <cdr:cNvGraphicFramePr/>
      </cdr:nvGraphicFramePr>
      <cdr:xfrm>
        <a:off x="152400" y="4552950"/>
        <a:ext cx="6143625" cy="481012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83" customWidth="1"/>
  </cols>
  <sheetData>
    <row r="1" spans="1:2" ht="15.75">
      <c r="A1" s="487" t="s">
        <v>1234</v>
      </c>
      <c r="B1" s="487"/>
    </row>
    <row r="4" spans="1:2" ht="12.75">
      <c r="A4" s="9" t="s">
        <v>1247</v>
      </c>
      <c r="B4" s="9"/>
    </row>
    <row r="5" spans="1:2" ht="14.25">
      <c r="A5" s="488"/>
      <c r="B5" s="488"/>
    </row>
    <row r="6" spans="1:2" ht="14.25">
      <c r="A6" s="488"/>
      <c r="B6" s="488"/>
    </row>
    <row r="7" spans="1:2" ht="12.75">
      <c r="A7" s="383" t="s">
        <v>1235</v>
      </c>
      <c r="B7" s="489"/>
    </row>
    <row r="10" spans="1:2" ht="12.75">
      <c r="A10" s="489" t="s">
        <v>1248</v>
      </c>
      <c r="B10" s="489"/>
    </row>
    <row r="11" ht="12.75">
      <c r="A11" s="383" t="s">
        <v>1236</v>
      </c>
    </row>
    <row r="14" ht="12.75">
      <c r="A14" s="383" t="s">
        <v>1237</v>
      </c>
    </row>
    <row r="17" ht="12.75">
      <c r="A17" s="383" t="s">
        <v>1238</v>
      </c>
    </row>
    <row r="18" ht="12.75">
      <c r="A18" s="383" t="s">
        <v>1239</v>
      </c>
    </row>
    <row r="19" ht="12.75">
      <c r="A19" s="383" t="s">
        <v>1240</v>
      </c>
    </row>
    <row r="20" ht="12.75">
      <c r="A20" s="383" t="s">
        <v>1241</v>
      </c>
    </row>
    <row r="21" ht="12.75">
      <c r="A21" s="383" t="s">
        <v>1242</v>
      </c>
    </row>
    <row r="24" spans="1:2" ht="12.75">
      <c r="A24" s="490" t="s">
        <v>1243</v>
      </c>
      <c r="B24" s="490"/>
    </row>
    <row r="25" spans="1:2" ht="38.25">
      <c r="A25" s="491" t="s">
        <v>1244</v>
      </c>
      <c r="B25" s="491"/>
    </row>
    <row r="28" spans="1:2" ht="12.75">
      <c r="A28" s="490" t="s">
        <v>1245</v>
      </c>
      <c r="B28" s="490"/>
    </row>
    <row r="29" spans="1:2" ht="13.5" customHeight="1">
      <c r="A29" s="492" t="s">
        <v>1246</v>
      </c>
      <c r="B29" s="492"/>
    </row>
    <row r="30" ht="12.75">
      <c r="A30" s="383" t="s">
        <v>1145</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P578"/>
  <sheetViews>
    <sheetView zoomScale="90" zoomScaleNormal="9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16" customWidth="1"/>
    <col min="5" max="5" width="16.140625" style="0" customWidth="1"/>
    <col min="6" max="12" width="15.7109375" style="0" customWidth="1"/>
    <col min="13" max="13" width="8.57421875" style="25" customWidth="1"/>
  </cols>
  <sheetData>
    <row r="1" spans="1:13" ht="17.25">
      <c r="A1" s="34"/>
      <c r="B1" s="34"/>
      <c r="C1" s="35"/>
      <c r="D1" s="36"/>
      <c r="E1" s="37" t="s">
        <v>1199</v>
      </c>
      <c r="F1" s="38" t="s">
        <v>724</v>
      </c>
      <c r="G1" s="39"/>
      <c r="H1" s="39"/>
      <c r="I1" s="35"/>
      <c r="M1" s="40"/>
    </row>
    <row r="2" spans="1:13" ht="15">
      <c r="A2" s="41"/>
      <c r="B2" s="41"/>
      <c r="C2" s="42"/>
      <c r="D2" s="42"/>
      <c r="E2" s="42"/>
      <c r="F2" s="42"/>
      <c r="G2" s="42"/>
      <c r="M2" s="43"/>
    </row>
    <row r="3" spans="1:13" ht="12.75" customHeight="1">
      <c r="A3" s="535" t="s">
        <v>1206</v>
      </c>
      <c r="B3" s="530" t="s">
        <v>722</v>
      </c>
      <c r="C3" s="549" t="s">
        <v>886</v>
      </c>
      <c r="D3" s="550"/>
      <c r="E3" s="537" t="s">
        <v>468</v>
      </c>
      <c r="F3" s="538"/>
      <c r="G3" s="538"/>
      <c r="H3" s="538"/>
      <c r="I3" s="538"/>
      <c r="J3" s="538"/>
      <c r="K3" s="538"/>
      <c r="L3" s="539"/>
      <c r="M3" s="555" t="s">
        <v>1207</v>
      </c>
    </row>
    <row r="4" spans="1:13" ht="12.75" customHeight="1">
      <c r="A4" s="533"/>
      <c r="B4" s="531"/>
      <c r="C4" s="551"/>
      <c r="D4" s="552"/>
      <c r="E4" s="545" t="s">
        <v>202</v>
      </c>
      <c r="F4" s="540" t="s">
        <v>469</v>
      </c>
      <c r="G4" s="541"/>
      <c r="H4" s="533" t="s">
        <v>204</v>
      </c>
      <c r="I4" s="529" t="s">
        <v>205</v>
      </c>
      <c r="J4" s="529" t="s">
        <v>206</v>
      </c>
      <c r="K4" s="554" t="s">
        <v>1031</v>
      </c>
      <c r="L4" s="529" t="s">
        <v>207</v>
      </c>
      <c r="M4" s="556"/>
    </row>
    <row r="5" spans="1:13" ht="12.75" customHeight="1">
      <c r="A5" s="533"/>
      <c r="B5" s="531"/>
      <c r="C5" s="553"/>
      <c r="D5" s="534"/>
      <c r="E5" s="527"/>
      <c r="F5" s="546" t="s">
        <v>1122</v>
      </c>
      <c r="G5" s="525" t="s">
        <v>723</v>
      </c>
      <c r="H5" s="533"/>
      <c r="I5" s="529"/>
      <c r="J5" s="529"/>
      <c r="K5" s="529"/>
      <c r="L5" s="529"/>
      <c r="M5" s="556"/>
    </row>
    <row r="6" spans="1:13" ht="17.25" customHeight="1">
      <c r="A6" s="533"/>
      <c r="B6" s="531"/>
      <c r="C6" s="44" t="s">
        <v>466</v>
      </c>
      <c r="D6" s="45" t="s">
        <v>887</v>
      </c>
      <c r="E6" s="528"/>
      <c r="F6" s="547"/>
      <c r="G6" s="526"/>
      <c r="H6" s="534"/>
      <c r="I6" s="526"/>
      <c r="J6" s="526"/>
      <c r="K6" s="526"/>
      <c r="L6" s="526"/>
      <c r="M6" s="556"/>
    </row>
    <row r="7" spans="1:13" ht="12.75">
      <c r="A7" s="536"/>
      <c r="B7" s="532"/>
      <c r="C7" s="46" t="s">
        <v>467</v>
      </c>
      <c r="D7" s="47" t="s">
        <v>823</v>
      </c>
      <c r="E7" s="542" t="s">
        <v>467</v>
      </c>
      <c r="F7" s="543"/>
      <c r="G7" s="543"/>
      <c r="H7" s="543"/>
      <c r="I7" s="543"/>
      <c r="J7" s="543"/>
      <c r="K7" s="543"/>
      <c r="L7" s="544"/>
      <c r="M7" s="557"/>
    </row>
    <row r="8" spans="1:13" s="9" customFormat="1" ht="20.25" customHeight="1">
      <c r="A8" s="362" t="s">
        <v>208</v>
      </c>
      <c r="B8" s="366" t="s">
        <v>824</v>
      </c>
      <c r="C8" s="185">
        <v>255831.975</v>
      </c>
      <c r="D8" s="186">
        <v>7.59721469188656</v>
      </c>
      <c r="E8" s="185">
        <v>228048.188</v>
      </c>
      <c r="F8" s="185">
        <v>214640.565</v>
      </c>
      <c r="G8" s="185">
        <v>138315.745</v>
      </c>
      <c r="H8" s="185">
        <v>3252.521</v>
      </c>
      <c r="I8" s="185">
        <v>10161.278</v>
      </c>
      <c r="J8" s="185">
        <v>11616.032</v>
      </c>
      <c r="K8" s="185">
        <v>2721.098</v>
      </c>
      <c r="L8" s="185">
        <v>32.858</v>
      </c>
      <c r="M8" s="111" t="s">
        <v>208</v>
      </c>
    </row>
    <row r="9" spans="1:13" ht="20.25" customHeight="1">
      <c r="A9" s="363" t="s">
        <v>695</v>
      </c>
      <c r="B9" s="367" t="s">
        <v>1131</v>
      </c>
      <c r="C9" s="185">
        <v>67391.198</v>
      </c>
      <c r="D9" s="186">
        <v>2.00125648699478</v>
      </c>
      <c r="E9" s="185">
        <v>56412.255</v>
      </c>
      <c r="F9" s="185">
        <v>52387.032</v>
      </c>
      <c r="G9" s="185">
        <v>33844.967</v>
      </c>
      <c r="H9" s="185">
        <v>130.508</v>
      </c>
      <c r="I9" s="185">
        <v>8212.764</v>
      </c>
      <c r="J9" s="185">
        <v>2299.676</v>
      </c>
      <c r="K9" s="185">
        <v>335.985</v>
      </c>
      <c r="L9" s="185">
        <v>0.01</v>
      </c>
      <c r="M9" s="187" t="s">
        <v>695</v>
      </c>
    </row>
    <row r="10" spans="1:13" ht="12.75">
      <c r="A10" s="363" t="s">
        <v>231</v>
      </c>
      <c r="B10" s="367" t="s">
        <v>232</v>
      </c>
      <c r="C10" s="185">
        <v>43942.827</v>
      </c>
      <c r="D10" s="186">
        <v>1.30493106222328</v>
      </c>
      <c r="E10" s="185">
        <v>36758.92</v>
      </c>
      <c r="F10" s="185">
        <v>32084.253</v>
      </c>
      <c r="G10" s="185">
        <v>14290.741</v>
      </c>
      <c r="H10" s="185">
        <v>90.517</v>
      </c>
      <c r="I10" s="185">
        <v>989.511</v>
      </c>
      <c r="J10" s="185">
        <v>4841.97</v>
      </c>
      <c r="K10" s="185">
        <v>1261.909</v>
      </c>
      <c r="L10" s="185" t="s">
        <v>1209</v>
      </c>
      <c r="M10" s="187" t="s">
        <v>231</v>
      </c>
    </row>
    <row r="11" spans="1:13" ht="12.75">
      <c r="A11" s="363" t="s">
        <v>1142</v>
      </c>
      <c r="B11" s="367" t="s">
        <v>1143</v>
      </c>
      <c r="C11" s="185">
        <v>33457.679</v>
      </c>
      <c r="D11" s="186">
        <v>0.993562944800877</v>
      </c>
      <c r="E11" s="185">
        <v>33375.733</v>
      </c>
      <c r="F11" s="185">
        <v>33049.092</v>
      </c>
      <c r="G11" s="185">
        <v>24825.054</v>
      </c>
      <c r="H11" s="185">
        <v>21.242</v>
      </c>
      <c r="I11" s="185">
        <v>8.5</v>
      </c>
      <c r="J11" s="185">
        <v>50.668</v>
      </c>
      <c r="K11" s="185">
        <v>1.536</v>
      </c>
      <c r="L11" s="185" t="s">
        <v>1209</v>
      </c>
      <c r="M11" s="187" t="s">
        <v>1142</v>
      </c>
    </row>
    <row r="12" spans="1:13" s="9" customFormat="1" ht="20.25" customHeight="1">
      <c r="A12" s="364" t="s">
        <v>241</v>
      </c>
      <c r="B12" s="368" t="s">
        <v>197</v>
      </c>
      <c r="C12" s="185">
        <v>2922917.233</v>
      </c>
      <c r="D12" s="186">
        <v>86.7992741943848</v>
      </c>
      <c r="E12" s="185">
        <v>1991241.389</v>
      </c>
      <c r="F12" s="185">
        <v>1743176.202</v>
      </c>
      <c r="G12" s="185">
        <v>959791.456</v>
      </c>
      <c r="H12" s="185">
        <v>54355.648</v>
      </c>
      <c r="I12" s="185">
        <v>353895.202</v>
      </c>
      <c r="J12" s="185">
        <v>510900.513</v>
      </c>
      <c r="K12" s="185">
        <v>12501.941</v>
      </c>
      <c r="L12" s="185">
        <v>22.54</v>
      </c>
      <c r="M12" s="483" t="s">
        <v>241</v>
      </c>
    </row>
    <row r="13" spans="1:13" s="9" customFormat="1" ht="20.25" customHeight="1">
      <c r="A13" s="114" t="s">
        <v>691</v>
      </c>
      <c r="B13" s="368" t="s">
        <v>198</v>
      </c>
      <c r="C13" s="185">
        <v>27770.259</v>
      </c>
      <c r="D13" s="186">
        <v>0.824668689956738</v>
      </c>
      <c r="E13" s="185">
        <v>18050.662</v>
      </c>
      <c r="F13" s="185">
        <v>13498.038</v>
      </c>
      <c r="G13" s="185">
        <v>9478.772</v>
      </c>
      <c r="H13" s="185">
        <v>5350.492</v>
      </c>
      <c r="I13" s="185">
        <v>1962.277</v>
      </c>
      <c r="J13" s="185">
        <v>2391.093</v>
      </c>
      <c r="K13" s="185">
        <v>15.735</v>
      </c>
      <c r="L13" s="185" t="s">
        <v>1209</v>
      </c>
      <c r="M13" s="112" t="s">
        <v>691</v>
      </c>
    </row>
    <row r="14" spans="1:13" ht="20.25" customHeight="1">
      <c r="A14" s="363" t="s">
        <v>696</v>
      </c>
      <c r="B14" s="367" t="s">
        <v>246</v>
      </c>
      <c r="C14" s="185">
        <v>12352.831</v>
      </c>
      <c r="D14" s="186">
        <v>0.366831038847242</v>
      </c>
      <c r="E14" s="185">
        <v>9418.357</v>
      </c>
      <c r="F14" s="185">
        <v>6739.233</v>
      </c>
      <c r="G14" s="185">
        <v>5634.005</v>
      </c>
      <c r="H14" s="185">
        <v>0</v>
      </c>
      <c r="I14" s="185">
        <v>1895.997</v>
      </c>
      <c r="J14" s="185">
        <v>1022.762</v>
      </c>
      <c r="K14" s="185">
        <v>15.715</v>
      </c>
      <c r="L14" s="185" t="s">
        <v>1209</v>
      </c>
      <c r="M14" s="187" t="s">
        <v>696</v>
      </c>
    </row>
    <row r="15" spans="1:13" ht="12.75">
      <c r="A15" s="363" t="s">
        <v>697</v>
      </c>
      <c r="B15" s="367" t="s">
        <v>1132</v>
      </c>
      <c r="C15" s="185">
        <v>9777.53</v>
      </c>
      <c r="D15" s="186">
        <v>0.290354614845785</v>
      </c>
      <c r="E15" s="185">
        <v>3283.71</v>
      </c>
      <c r="F15" s="185">
        <v>2548.768</v>
      </c>
      <c r="G15" s="185">
        <v>944.29</v>
      </c>
      <c r="H15" s="185">
        <v>5333.382</v>
      </c>
      <c r="I15" s="185" t="s">
        <v>1209</v>
      </c>
      <c r="J15" s="185">
        <v>1160.438</v>
      </c>
      <c r="K15" s="185" t="s">
        <v>1209</v>
      </c>
      <c r="L15" s="185" t="s">
        <v>1209</v>
      </c>
      <c r="M15" s="187" t="s">
        <v>697</v>
      </c>
    </row>
    <row r="16" spans="1:13" ht="12.75">
      <c r="A16" s="363" t="s">
        <v>1054</v>
      </c>
      <c r="B16" s="367" t="s">
        <v>245</v>
      </c>
      <c r="C16" s="185">
        <v>2099.315</v>
      </c>
      <c r="D16" s="186">
        <v>0.0623414909762465</v>
      </c>
      <c r="E16" s="185">
        <v>1923.048</v>
      </c>
      <c r="F16" s="185">
        <v>1567.048</v>
      </c>
      <c r="G16" s="185">
        <v>1082.665</v>
      </c>
      <c r="H16" s="185" t="s">
        <v>1209</v>
      </c>
      <c r="I16" s="185" t="s">
        <v>1209</v>
      </c>
      <c r="J16" s="185">
        <v>176.267</v>
      </c>
      <c r="K16" s="185" t="s">
        <v>1209</v>
      </c>
      <c r="L16" s="185" t="s">
        <v>1209</v>
      </c>
      <c r="M16" s="187" t="s">
        <v>1054</v>
      </c>
    </row>
    <row r="17" spans="1:13" s="9" customFormat="1" ht="20.25" customHeight="1">
      <c r="A17" s="114" t="s">
        <v>692</v>
      </c>
      <c r="B17" s="368" t="s">
        <v>199</v>
      </c>
      <c r="C17" s="185">
        <v>119909.775</v>
      </c>
      <c r="D17" s="186">
        <v>3.56085397195097</v>
      </c>
      <c r="E17" s="185">
        <v>84693.249</v>
      </c>
      <c r="F17" s="185">
        <v>77467.213</v>
      </c>
      <c r="G17" s="185">
        <v>47180.485</v>
      </c>
      <c r="H17" s="185">
        <v>2404.547</v>
      </c>
      <c r="I17" s="185">
        <v>13338.762</v>
      </c>
      <c r="J17" s="185">
        <v>18612.707</v>
      </c>
      <c r="K17" s="185">
        <v>860.51</v>
      </c>
      <c r="L17" s="185" t="s">
        <v>1209</v>
      </c>
      <c r="M17" s="112" t="s">
        <v>692</v>
      </c>
    </row>
    <row r="18" spans="1:13" ht="20.25" customHeight="1">
      <c r="A18" s="363" t="s">
        <v>698</v>
      </c>
      <c r="B18" s="367" t="s">
        <v>262</v>
      </c>
      <c r="C18" s="185">
        <v>33607.339</v>
      </c>
      <c r="D18" s="186">
        <v>0.998007264752625</v>
      </c>
      <c r="E18" s="185">
        <v>17087.289</v>
      </c>
      <c r="F18" s="185">
        <v>16610.844</v>
      </c>
      <c r="G18" s="185">
        <v>10896.164</v>
      </c>
      <c r="H18" s="185">
        <v>1901.127</v>
      </c>
      <c r="I18" s="185">
        <v>6336.459</v>
      </c>
      <c r="J18" s="185">
        <v>8269.414</v>
      </c>
      <c r="K18" s="185">
        <v>13.05</v>
      </c>
      <c r="L18" s="185" t="s">
        <v>1209</v>
      </c>
      <c r="M18" s="187" t="s">
        <v>698</v>
      </c>
    </row>
    <row r="19" spans="1:13" ht="12.75">
      <c r="A19" s="363" t="s">
        <v>263</v>
      </c>
      <c r="B19" s="367" t="s">
        <v>1133</v>
      </c>
      <c r="C19" s="185">
        <v>22069.484</v>
      </c>
      <c r="D19" s="186">
        <v>0.655377843552024</v>
      </c>
      <c r="E19" s="185">
        <v>19912.822</v>
      </c>
      <c r="F19" s="185">
        <v>18952.206</v>
      </c>
      <c r="G19" s="185">
        <v>17589.716</v>
      </c>
      <c r="H19" s="185">
        <v>25.345</v>
      </c>
      <c r="I19" s="185">
        <v>477.682</v>
      </c>
      <c r="J19" s="185">
        <v>1052.916</v>
      </c>
      <c r="K19" s="185">
        <v>600.719</v>
      </c>
      <c r="L19" s="185" t="s">
        <v>1209</v>
      </c>
      <c r="M19" s="187" t="s">
        <v>263</v>
      </c>
    </row>
    <row r="20" spans="1:13" ht="12.75">
      <c r="A20" s="363" t="s">
        <v>699</v>
      </c>
      <c r="B20" s="367" t="s">
        <v>265</v>
      </c>
      <c r="C20" s="185">
        <v>20336.771</v>
      </c>
      <c r="D20" s="186">
        <v>0.603923006210355</v>
      </c>
      <c r="E20" s="185">
        <v>13253.63</v>
      </c>
      <c r="F20" s="185">
        <v>11208.569</v>
      </c>
      <c r="G20" s="185">
        <v>5816.954</v>
      </c>
      <c r="H20" s="185">
        <v>53.338</v>
      </c>
      <c r="I20" s="185">
        <v>2310.033</v>
      </c>
      <c r="J20" s="185">
        <v>4580.311</v>
      </c>
      <c r="K20" s="185">
        <v>139.459</v>
      </c>
      <c r="L20" s="185" t="s">
        <v>1209</v>
      </c>
      <c r="M20" s="187" t="s">
        <v>699</v>
      </c>
    </row>
    <row r="21" spans="1:13" s="9" customFormat="1" ht="20.25" customHeight="1">
      <c r="A21" s="365" t="s">
        <v>282</v>
      </c>
      <c r="B21" s="368" t="s">
        <v>200</v>
      </c>
      <c r="C21" s="185">
        <v>2775237.199</v>
      </c>
      <c r="D21" s="186">
        <v>82.4137515324771</v>
      </c>
      <c r="E21" s="185">
        <v>1888497.478</v>
      </c>
      <c r="F21" s="185">
        <v>1652210.951</v>
      </c>
      <c r="G21" s="185">
        <v>903132.199</v>
      </c>
      <c r="H21" s="185">
        <v>46600.609</v>
      </c>
      <c r="I21" s="185">
        <v>338594.163</v>
      </c>
      <c r="J21" s="185">
        <v>489896.713</v>
      </c>
      <c r="K21" s="185">
        <v>11625.696</v>
      </c>
      <c r="L21" s="185">
        <v>22.54</v>
      </c>
      <c r="M21" s="112" t="s">
        <v>282</v>
      </c>
    </row>
    <row r="22" spans="1:13" s="9" customFormat="1" ht="20.25" customHeight="1">
      <c r="A22" s="114" t="s">
        <v>693</v>
      </c>
      <c r="B22" s="368" t="s">
        <v>283</v>
      </c>
      <c r="C22" s="185">
        <v>246866.356</v>
      </c>
      <c r="D22" s="186">
        <v>7.33097067610762</v>
      </c>
      <c r="E22" s="185">
        <v>193561.276</v>
      </c>
      <c r="F22" s="185">
        <v>174810.382</v>
      </c>
      <c r="G22" s="185">
        <v>97928.02</v>
      </c>
      <c r="H22" s="185">
        <v>4629.306</v>
      </c>
      <c r="I22" s="185">
        <v>16001.33</v>
      </c>
      <c r="J22" s="185">
        <v>32312.172</v>
      </c>
      <c r="K22" s="185">
        <v>362.272</v>
      </c>
      <c r="L22" s="185" t="s">
        <v>1209</v>
      </c>
      <c r="M22" s="112" t="s">
        <v>693</v>
      </c>
    </row>
    <row r="23" spans="1:13" ht="20.25" customHeight="1">
      <c r="A23" s="363" t="s">
        <v>700</v>
      </c>
      <c r="B23" s="367" t="s">
        <v>1144</v>
      </c>
      <c r="C23" s="185">
        <v>50952.287</v>
      </c>
      <c r="D23" s="186">
        <v>1.51308476347267</v>
      </c>
      <c r="E23" s="185">
        <v>46987.579</v>
      </c>
      <c r="F23" s="185">
        <v>42842.999</v>
      </c>
      <c r="G23" s="185">
        <v>24292.343</v>
      </c>
      <c r="H23" s="185">
        <v>1131.015</v>
      </c>
      <c r="I23" s="185">
        <v>1654.026</v>
      </c>
      <c r="J23" s="185">
        <v>1151.206</v>
      </c>
      <c r="K23" s="185">
        <v>28.461</v>
      </c>
      <c r="L23" s="185" t="s">
        <v>1209</v>
      </c>
      <c r="M23" s="187" t="s">
        <v>700</v>
      </c>
    </row>
    <row r="24" spans="1:13" ht="12.75">
      <c r="A24" s="363" t="s">
        <v>289</v>
      </c>
      <c r="B24" s="367" t="s">
        <v>290</v>
      </c>
      <c r="C24" s="185">
        <v>31468.459</v>
      </c>
      <c r="D24" s="186">
        <v>0.934490847150086</v>
      </c>
      <c r="E24" s="185">
        <v>25718.06</v>
      </c>
      <c r="F24" s="185">
        <v>24362.151</v>
      </c>
      <c r="G24" s="185">
        <v>13706.941</v>
      </c>
      <c r="H24" s="185">
        <v>116.638</v>
      </c>
      <c r="I24" s="185">
        <v>1201.268</v>
      </c>
      <c r="J24" s="185">
        <v>4372.22</v>
      </c>
      <c r="K24" s="185">
        <v>60.273</v>
      </c>
      <c r="L24" s="185" t="s">
        <v>1209</v>
      </c>
      <c r="M24" s="187" t="s">
        <v>289</v>
      </c>
    </row>
    <row r="25" spans="1:13" ht="12.75">
      <c r="A25" s="363" t="s">
        <v>285</v>
      </c>
      <c r="B25" s="367" t="s">
        <v>286</v>
      </c>
      <c r="C25" s="185">
        <v>28169.675</v>
      </c>
      <c r="D25" s="186">
        <v>0.836529791773172</v>
      </c>
      <c r="E25" s="185">
        <v>25552.936</v>
      </c>
      <c r="F25" s="185">
        <v>24707.365</v>
      </c>
      <c r="G25" s="185">
        <v>12301.794</v>
      </c>
      <c r="H25" s="185">
        <v>158.996</v>
      </c>
      <c r="I25" s="185">
        <v>819.938</v>
      </c>
      <c r="J25" s="185">
        <v>1637.805</v>
      </c>
      <c r="K25" s="185">
        <v>0</v>
      </c>
      <c r="L25" s="185" t="s">
        <v>1209</v>
      </c>
      <c r="M25" s="187" t="s">
        <v>285</v>
      </c>
    </row>
    <row r="26" spans="1:13" s="9" customFormat="1" ht="20.25" customHeight="1">
      <c r="A26" s="114" t="s">
        <v>694</v>
      </c>
      <c r="B26" s="368" t="s">
        <v>307</v>
      </c>
      <c r="C26" s="185">
        <v>2528370.843</v>
      </c>
      <c r="D26" s="186">
        <v>75.0827808563695</v>
      </c>
      <c r="E26" s="185">
        <v>1694936.202</v>
      </c>
      <c r="F26" s="185">
        <v>1477400.569</v>
      </c>
      <c r="G26" s="185">
        <v>805204.179</v>
      </c>
      <c r="H26" s="185">
        <v>41971.303</v>
      </c>
      <c r="I26" s="185">
        <v>322592.833</v>
      </c>
      <c r="J26" s="185">
        <v>457584.541</v>
      </c>
      <c r="K26" s="185">
        <v>11263.424</v>
      </c>
      <c r="L26" s="185">
        <v>22.54</v>
      </c>
      <c r="M26" s="112" t="s">
        <v>694</v>
      </c>
    </row>
    <row r="27" spans="1:13" ht="20.25" customHeight="1">
      <c r="A27" s="363" t="s">
        <v>701</v>
      </c>
      <c r="B27" s="367" t="s">
        <v>1134</v>
      </c>
      <c r="C27" s="49">
        <v>560760.961</v>
      </c>
      <c r="D27" s="50">
        <v>16.6524196654684</v>
      </c>
      <c r="E27" s="49">
        <v>484139.42</v>
      </c>
      <c r="F27" s="49">
        <v>476303.463</v>
      </c>
      <c r="G27" s="49">
        <v>238147.252</v>
      </c>
      <c r="H27" s="49">
        <v>3911.728</v>
      </c>
      <c r="I27" s="49">
        <v>31578.874</v>
      </c>
      <c r="J27" s="49">
        <v>41064.107</v>
      </c>
      <c r="K27" s="49">
        <v>66.832</v>
      </c>
      <c r="L27" s="185" t="s">
        <v>1209</v>
      </c>
      <c r="M27" s="187" t="s">
        <v>701</v>
      </c>
    </row>
    <row r="28" spans="1:13" ht="12.75">
      <c r="A28" s="363" t="s">
        <v>1074</v>
      </c>
      <c r="B28" s="367" t="s">
        <v>322</v>
      </c>
      <c r="C28" s="49">
        <v>195345.007</v>
      </c>
      <c r="D28" s="50">
        <v>5.80098698439506</v>
      </c>
      <c r="E28" s="49">
        <v>172566.496</v>
      </c>
      <c r="F28" s="49">
        <v>159701.459</v>
      </c>
      <c r="G28" s="49">
        <v>90047.283</v>
      </c>
      <c r="H28" s="49">
        <v>3103.093</v>
      </c>
      <c r="I28" s="49">
        <v>9134.613</v>
      </c>
      <c r="J28" s="49">
        <v>9655.879</v>
      </c>
      <c r="K28" s="49">
        <v>884.926</v>
      </c>
      <c r="L28" s="185" t="s">
        <v>1209</v>
      </c>
      <c r="M28" s="187" t="s">
        <v>1074</v>
      </c>
    </row>
    <row r="29" spans="1:13" ht="12.75">
      <c r="A29" s="363" t="s">
        <v>1201</v>
      </c>
      <c r="B29" s="367" t="s">
        <v>324</v>
      </c>
      <c r="C29" s="49">
        <v>159770.26</v>
      </c>
      <c r="D29" s="50">
        <v>4.74455535356178</v>
      </c>
      <c r="E29" s="49">
        <v>88364.705</v>
      </c>
      <c r="F29" s="49">
        <v>63101.478</v>
      </c>
      <c r="G29" s="49">
        <v>47262.645</v>
      </c>
      <c r="H29" s="49">
        <v>4289.093</v>
      </c>
      <c r="I29" s="49">
        <v>18266.029</v>
      </c>
      <c r="J29" s="49">
        <v>47595.418</v>
      </c>
      <c r="K29" s="49">
        <v>1255.015</v>
      </c>
      <c r="L29" s="185" t="s">
        <v>1209</v>
      </c>
      <c r="M29" s="187" t="s">
        <v>1201</v>
      </c>
    </row>
    <row r="30" spans="1:13" s="9" customFormat="1" ht="20.25" customHeight="1">
      <c r="A30" s="52" t="s">
        <v>1145</v>
      </c>
      <c r="B30" s="368" t="s">
        <v>201</v>
      </c>
      <c r="C30" s="54">
        <v>3367444.325</v>
      </c>
      <c r="D30" s="55">
        <v>100</v>
      </c>
      <c r="E30" s="54">
        <v>2407773.787</v>
      </c>
      <c r="F30" s="54">
        <v>2146280.657</v>
      </c>
      <c r="G30" s="54">
        <v>1203098.024</v>
      </c>
      <c r="H30" s="54">
        <v>57631.669</v>
      </c>
      <c r="I30" s="54">
        <v>364183.887</v>
      </c>
      <c r="J30" s="54">
        <v>522576.545</v>
      </c>
      <c r="K30" s="54">
        <v>15223.039</v>
      </c>
      <c r="L30" s="54">
        <v>55.398</v>
      </c>
      <c r="M30" s="187"/>
    </row>
    <row r="31" spans="1:16" s="9" customFormat="1" ht="4.5" customHeight="1">
      <c r="A31" s="53"/>
      <c r="B31" s="53"/>
      <c r="C31" s="56"/>
      <c r="D31" s="57"/>
      <c r="E31" s="56"/>
      <c r="F31" s="56"/>
      <c r="G31" s="56"/>
      <c r="H31" s="56"/>
      <c r="I31" s="56"/>
      <c r="J31" s="56"/>
      <c r="K31" s="56"/>
      <c r="L31" s="58"/>
      <c r="M31" s="59"/>
      <c r="P31" s="136"/>
    </row>
    <row r="32" spans="1:16" s="9" customFormat="1" ht="4.5" customHeight="1">
      <c r="A32" s="53"/>
      <c r="B32" s="53"/>
      <c r="C32" s="56"/>
      <c r="D32" s="57"/>
      <c r="E32" s="56"/>
      <c r="F32" s="56"/>
      <c r="G32" s="56"/>
      <c r="H32" s="56"/>
      <c r="I32" s="56"/>
      <c r="J32" s="56"/>
      <c r="K32" s="56"/>
      <c r="L32" s="58"/>
      <c r="M32" s="59"/>
      <c r="P32" s="136"/>
    </row>
    <row r="33" spans="1:16" s="9" customFormat="1" ht="4.5" customHeight="1">
      <c r="A33" s="53"/>
      <c r="B33" s="53"/>
      <c r="C33" s="56"/>
      <c r="D33" s="57"/>
      <c r="E33" s="56"/>
      <c r="F33" s="56"/>
      <c r="G33" s="56"/>
      <c r="H33" s="56"/>
      <c r="I33" s="56"/>
      <c r="J33" s="56"/>
      <c r="K33" s="56"/>
      <c r="L33" s="58"/>
      <c r="M33" s="59"/>
      <c r="P33" s="136"/>
    </row>
    <row r="34" spans="1:16" ht="17.25">
      <c r="A34" s="34"/>
      <c r="B34" s="34"/>
      <c r="C34" s="35"/>
      <c r="D34" s="36"/>
      <c r="E34" s="37" t="s">
        <v>1200</v>
      </c>
      <c r="F34" s="38" t="s">
        <v>4</v>
      </c>
      <c r="G34" s="39"/>
      <c r="H34" s="39"/>
      <c r="I34" s="35"/>
      <c r="M34" s="40"/>
      <c r="P34" s="136"/>
    </row>
    <row r="35" spans="1:16" ht="12.75">
      <c r="A35" s="8"/>
      <c r="B35" s="8"/>
      <c r="M35" s="43"/>
      <c r="P35" s="136"/>
    </row>
    <row r="36" spans="1:16" ht="12.75" customHeight="1">
      <c r="A36" s="535" t="s">
        <v>1206</v>
      </c>
      <c r="B36" s="530" t="s">
        <v>722</v>
      </c>
      <c r="C36" s="549" t="s">
        <v>942</v>
      </c>
      <c r="D36" s="550"/>
      <c r="E36" s="537" t="s">
        <v>468</v>
      </c>
      <c r="F36" s="538"/>
      <c r="G36" s="538"/>
      <c r="H36" s="538"/>
      <c r="I36" s="538"/>
      <c r="J36" s="538"/>
      <c r="K36" s="538"/>
      <c r="L36" s="538"/>
      <c r="M36" s="555" t="s">
        <v>1207</v>
      </c>
      <c r="O36" s="136"/>
      <c r="P36" s="136"/>
    </row>
    <row r="37" spans="1:16" ht="12.75" customHeight="1">
      <c r="A37" s="533"/>
      <c r="B37" s="531"/>
      <c r="C37" s="551"/>
      <c r="D37" s="552"/>
      <c r="E37" s="545" t="s">
        <v>202</v>
      </c>
      <c r="F37" s="540" t="s">
        <v>469</v>
      </c>
      <c r="G37" s="541"/>
      <c r="H37" s="533" t="s">
        <v>204</v>
      </c>
      <c r="I37" s="529" t="s">
        <v>205</v>
      </c>
      <c r="J37" s="529" t="s">
        <v>206</v>
      </c>
      <c r="K37" s="554" t="s">
        <v>1031</v>
      </c>
      <c r="L37" s="527" t="s">
        <v>207</v>
      </c>
      <c r="M37" s="556"/>
      <c r="O37" s="136"/>
      <c r="P37" s="136"/>
    </row>
    <row r="38" spans="1:16" ht="12.75" customHeight="1">
      <c r="A38" s="533"/>
      <c r="B38" s="531"/>
      <c r="C38" s="553"/>
      <c r="D38" s="534"/>
      <c r="E38" s="527"/>
      <c r="F38" s="546" t="s">
        <v>1122</v>
      </c>
      <c r="G38" s="525" t="s">
        <v>723</v>
      </c>
      <c r="H38" s="533"/>
      <c r="I38" s="529"/>
      <c r="J38" s="529"/>
      <c r="K38" s="529"/>
      <c r="L38" s="527"/>
      <c r="M38" s="556"/>
      <c r="O38" s="136"/>
      <c r="P38" s="136"/>
    </row>
    <row r="39" spans="1:16" ht="17.25" customHeight="1">
      <c r="A39" s="533"/>
      <c r="B39" s="531"/>
      <c r="C39" s="44" t="s">
        <v>466</v>
      </c>
      <c r="D39" s="45" t="s">
        <v>887</v>
      </c>
      <c r="E39" s="528"/>
      <c r="F39" s="547"/>
      <c r="G39" s="526"/>
      <c r="H39" s="534"/>
      <c r="I39" s="526"/>
      <c r="J39" s="526"/>
      <c r="K39" s="526"/>
      <c r="L39" s="528"/>
      <c r="M39" s="556"/>
      <c r="O39" s="136"/>
      <c r="P39" s="136"/>
    </row>
    <row r="40" spans="1:16" ht="12.75">
      <c r="A40" s="536"/>
      <c r="B40" s="532"/>
      <c r="C40" s="46" t="s">
        <v>467</v>
      </c>
      <c r="D40" s="47" t="s">
        <v>823</v>
      </c>
      <c r="E40" s="542" t="s">
        <v>467</v>
      </c>
      <c r="F40" s="543"/>
      <c r="G40" s="543"/>
      <c r="H40" s="543"/>
      <c r="I40" s="543"/>
      <c r="J40" s="543"/>
      <c r="K40" s="543"/>
      <c r="L40" s="544"/>
      <c r="M40" s="557"/>
      <c r="O40" s="136"/>
      <c r="P40" s="136"/>
    </row>
    <row r="41" spans="1:13" s="9" customFormat="1" ht="20.25" customHeight="1">
      <c r="A41" s="362" t="s">
        <v>208</v>
      </c>
      <c r="B41" s="366" t="s">
        <v>824</v>
      </c>
      <c r="C41" s="185">
        <v>253422.99</v>
      </c>
      <c r="D41" s="348">
        <v>10.9185705113415</v>
      </c>
      <c r="E41" s="185">
        <v>241793.473</v>
      </c>
      <c r="F41" s="185">
        <v>229306.311</v>
      </c>
      <c r="G41" s="185">
        <v>191597.444</v>
      </c>
      <c r="H41" s="185">
        <v>371.825</v>
      </c>
      <c r="I41" s="185">
        <v>3376.032</v>
      </c>
      <c r="J41" s="185">
        <v>7869.545</v>
      </c>
      <c r="K41" s="185">
        <v>12.115</v>
      </c>
      <c r="L41" s="185" t="s">
        <v>1209</v>
      </c>
      <c r="M41" s="111" t="s">
        <v>208</v>
      </c>
    </row>
    <row r="42" spans="1:13" ht="20.25" customHeight="1">
      <c r="A42" s="363" t="s">
        <v>231</v>
      </c>
      <c r="B42" s="367" t="s">
        <v>232</v>
      </c>
      <c r="C42" s="185">
        <v>33802.141</v>
      </c>
      <c r="D42" s="348">
        <v>1.45634403549104</v>
      </c>
      <c r="E42" s="185">
        <v>33765.849</v>
      </c>
      <c r="F42" s="185">
        <v>33246.753</v>
      </c>
      <c r="G42" s="185">
        <v>31687.309</v>
      </c>
      <c r="H42" s="185">
        <v>0</v>
      </c>
      <c r="I42" s="185">
        <v>31.792</v>
      </c>
      <c r="J42" s="185">
        <v>4.5</v>
      </c>
      <c r="K42" s="185" t="s">
        <v>1209</v>
      </c>
      <c r="L42" s="185" t="s">
        <v>1209</v>
      </c>
      <c r="M42" s="187" t="s">
        <v>231</v>
      </c>
    </row>
    <row r="43" spans="1:13" ht="12.75">
      <c r="A43" s="363" t="s">
        <v>217</v>
      </c>
      <c r="B43" s="367" t="s">
        <v>218</v>
      </c>
      <c r="C43" s="185">
        <v>27676.687</v>
      </c>
      <c r="D43" s="348">
        <v>1.19243269337887</v>
      </c>
      <c r="E43" s="185">
        <v>27676.687</v>
      </c>
      <c r="F43" s="185">
        <v>27676.687</v>
      </c>
      <c r="G43" s="185">
        <v>25775.173</v>
      </c>
      <c r="H43" s="185">
        <v>0</v>
      </c>
      <c r="I43" s="185" t="s">
        <v>1209</v>
      </c>
      <c r="J43" s="185">
        <v>0</v>
      </c>
      <c r="K43" s="185" t="s">
        <v>1209</v>
      </c>
      <c r="L43" s="185" t="s">
        <v>1209</v>
      </c>
      <c r="M43" s="187" t="s">
        <v>217</v>
      </c>
    </row>
    <row r="44" spans="1:13" ht="12.75">
      <c r="A44" s="363" t="s">
        <v>974</v>
      </c>
      <c r="B44" s="367" t="s">
        <v>1135</v>
      </c>
      <c r="C44" s="185">
        <v>24044.813</v>
      </c>
      <c r="D44" s="348">
        <v>1.03595568094481</v>
      </c>
      <c r="E44" s="185">
        <v>23911.65</v>
      </c>
      <c r="F44" s="185">
        <v>23893.096</v>
      </c>
      <c r="G44" s="185">
        <v>23527.38</v>
      </c>
      <c r="H44" s="185">
        <v>87.992</v>
      </c>
      <c r="I44" s="185">
        <v>11.384</v>
      </c>
      <c r="J44" s="185">
        <v>33.787</v>
      </c>
      <c r="K44" s="185">
        <v>0</v>
      </c>
      <c r="L44" s="185" t="s">
        <v>1209</v>
      </c>
      <c r="M44" s="187" t="s">
        <v>974</v>
      </c>
    </row>
    <row r="45" spans="1:13" s="9" customFormat="1" ht="20.25" customHeight="1">
      <c r="A45" s="364" t="s">
        <v>241</v>
      </c>
      <c r="B45" s="368" t="s">
        <v>197</v>
      </c>
      <c r="C45" s="185">
        <v>1815097.685</v>
      </c>
      <c r="D45" s="348">
        <v>78.2023448568938</v>
      </c>
      <c r="E45" s="185">
        <v>1271454.864</v>
      </c>
      <c r="F45" s="185">
        <v>1159944.17</v>
      </c>
      <c r="G45" s="185">
        <v>622220.701</v>
      </c>
      <c r="H45" s="185">
        <v>14945.211</v>
      </c>
      <c r="I45" s="185">
        <v>98272.495</v>
      </c>
      <c r="J45" s="185">
        <v>430032.032</v>
      </c>
      <c r="K45" s="185">
        <v>393.083</v>
      </c>
      <c r="L45" s="185" t="s">
        <v>1209</v>
      </c>
      <c r="M45" s="111" t="s">
        <v>241</v>
      </c>
    </row>
    <row r="46" spans="1:13" s="9" customFormat="1" ht="20.25" customHeight="1">
      <c r="A46" s="114" t="s">
        <v>691</v>
      </c>
      <c r="B46" s="368" t="s">
        <v>198</v>
      </c>
      <c r="C46" s="185">
        <v>19641.108</v>
      </c>
      <c r="D46" s="348">
        <v>0.846224814168883</v>
      </c>
      <c r="E46" s="185">
        <v>16086.343</v>
      </c>
      <c r="F46" s="185">
        <v>14431.485</v>
      </c>
      <c r="G46" s="185">
        <v>5497.137</v>
      </c>
      <c r="H46" s="185">
        <v>257.505</v>
      </c>
      <c r="I46" s="185">
        <v>551.993</v>
      </c>
      <c r="J46" s="185">
        <v>2742.927</v>
      </c>
      <c r="K46" s="185">
        <v>2.34</v>
      </c>
      <c r="L46" s="185" t="s">
        <v>1209</v>
      </c>
      <c r="M46" s="112" t="s">
        <v>691</v>
      </c>
    </row>
    <row r="47" spans="1:13" ht="20.25" customHeight="1">
      <c r="A47" s="363" t="s">
        <v>696</v>
      </c>
      <c r="B47" s="367" t="s">
        <v>246</v>
      </c>
      <c r="C47" s="185">
        <v>6137.664</v>
      </c>
      <c r="D47" s="348">
        <v>0.26443740230088</v>
      </c>
      <c r="E47" s="185">
        <v>3348.001</v>
      </c>
      <c r="F47" s="185">
        <v>2795.393</v>
      </c>
      <c r="G47" s="185">
        <v>2374.268</v>
      </c>
      <c r="H47" s="185">
        <v>167.818</v>
      </c>
      <c r="I47" s="185">
        <v>117.462</v>
      </c>
      <c r="J47" s="185">
        <v>2504.383</v>
      </c>
      <c r="K47" s="185" t="s">
        <v>1209</v>
      </c>
      <c r="L47" s="185" t="s">
        <v>1209</v>
      </c>
      <c r="M47" s="187" t="s">
        <v>696</v>
      </c>
    </row>
    <row r="48" spans="1:13" ht="12.75">
      <c r="A48" s="363" t="s">
        <v>1054</v>
      </c>
      <c r="B48" s="367" t="s">
        <v>245</v>
      </c>
      <c r="C48" s="185">
        <v>4844.088</v>
      </c>
      <c r="D48" s="348">
        <v>0.208704492008176</v>
      </c>
      <c r="E48" s="185">
        <v>4844.088</v>
      </c>
      <c r="F48" s="185">
        <v>4844.088</v>
      </c>
      <c r="G48" s="185">
        <v>46.816</v>
      </c>
      <c r="H48" s="185" t="s">
        <v>1209</v>
      </c>
      <c r="I48" s="185" t="s">
        <v>1209</v>
      </c>
      <c r="J48" s="185" t="s">
        <v>1209</v>
      </c>
      <c r="K48" s="185" t="s">
        <v>1209</v>
      </c>
      <c r="L48" s="185" t="s">
        <v>1209</v>
      </c>
      <c r="M48" s="187" t="s">
        <v>1054</v>
      </c>
    </row>
    <row r="49" spans="1:13" ht="12.75">
      <c r="A49" s="363" t="s">
        <v>1146</v>
      </c>
      <c r="B49" s="367" t="s">
        <v>257</v>
      </c>
      <c r="C49" s="185">
        <v>1962.942</v>
      </c>
      <c r="D49" s="348">
        <v>0.0845721244022636</v>
      </c>
      <c r="E49" s="185">
        <v>1565.575</v>
      </c>
      <c r="F49" s="185">
        <v>1193.021</v>
      </c>
      <c r="G49" s="185">
        <v>688.785</v>
      </c>
      <c r="H49" s="185">
        <v>0</v>
      </c>
      <c r="I49" s="185">
        <v>329.624</v>
      </c>
      <c r="J49" s="185">
        <v>65.403</v>
      </c>
      <c r="K49" s="185">
        <v>2.34</v>
      </c>
      <c r="L49" s="185" t="s">
        <v>1209</v>
      </c>
      <c r="M49" s="187" t="s">
        <v>1146</v>
      </c>
    </row>
    <row r="50" spans="1:13" s="9" customFormat="1" ht="20.25" customHeight="1">
      <c r="A50" s="114" t="s">
        <v>692</v>
      </c>
      <c r="B50" s="368" t="s">
        <v>199</v>
      </c>
      <c r="C50" s="185">
        <v>95056.927</v>
      </c>
      <c r="D50" s="348">
        <v>4.09546805536837</v>
      </c>
      <c r="E50" s="185">
        <v>82792.015</v>
      </c>
      <c r="F50" s="185">
        <v>56758.754</v>
      </c>
      <c r="G50" s="185">
        <v>26696.431</v>
      </c>
      <c r="H50" s="185">
        <v>1362.553</v>
      </c>
      <c r="I50" s="185">
        <v>2104.897</v>
      </c>
      <c r="J50" s="185">
        <v>8797.462</v>
      </c>
      <c r="K50" s="185" t="s">
        <v>1209</v>
      </c>
      <c r="L50" s="185" t="s">
        <v>1209</v>
      </c>
      <c r="M50" s="112" t="s">
        <v>692</v>
      </c>
    </row>
    <row r="51" spans="1:13" ht="20.25" customHeight="1">
      <c r="A51" s="363" t="s">
        <v>291</v>
      </c>
      <c r="B51" s="367" t="s">
        <v>271</v>
      </c>
      <c r="C51" s="185">
        <v>34478.563</v>
      </c>
      <c r="D51" s="348">
        <v>1.48548725293324</v>
      </c>
      <c r="E51" s="185">
        <v>28407.115</v>
      </c>
      <c r="F51" s="185">
        <v>6599.971</v>
      </c>
      <c r="G51" s="185">
        <v>2922.65</v>
      </c>
      <c r="H51" s="185">
        <v>965.129</v>
      </c>
      <c r="I51" s="185">
        <v>0</v>
      </c>
      <c r="J51" s="185">
        <v>5106.319</v>
      </c>
      <c r="K51" s="185" t="s">
        <v>1209</v>
      </c>
      <c r="L51" s="185" t="s">
        <v>1209</v>
      </c>
      <c r="M51" s="187" t="s">
        <v>291</v>
      </c>
    </row>
    <row r="52" spans="1:13" ht="12.75">
      <c r="A52" s="363" t="s">
        <v>1202</v>
      </c>
      <c r="B52" s="367" t="s">
        <v>1203</v>
      </c>
      <c r="C52" s="185">
        <v>9892.902</v>
      </c>
      <c r="D52" s="348">
        <v>0.42622947526896</v>
      </c>
      <c r="E52" s="185">
        <v>9892.679</v>
      </c>
      <c r="F52" s="185">
        <v>9892.679</v>
      </c>
      <c r="G52" s="185">
        <v>150.29</v>
      </c>
      <c r="H52" s="185" t="s">
        <v>1209</v>
      </c>
      <c r="I52" s="185">
        <v>0</v>
      </c>
      <c r="J52" s="185">
        <v>0.223</v>
      </c>
      <c r="K52" s="185" t="s">
        <v>1209</v>
      </c>
      <c r="L52" s="185" t="s">
        <v>1209</v>
      </c>
      <c r="M52" s="187" t="s">
        <v>1202</v>
      </c>
    </row>
    <row r="53" spans="1:13" ht="12.75">
      <c r="A53" s="363" t="s">
        <v>698</v>
      </c>
      <c r="B53" s="367" t="s">
        <v>262</v>
      </c>
      <c r="C53" s="185">
        <v>6609.867</v>
      </c>
      <c r="D53" s="348">
        <v>0.28478197226735</v>
      </c>
      <c r="E53" s="185">
        <v>6481.013</v>
      </c>
      <c r="F53" s="185">
        <v>5981.059</v>
      </c>
      <c r="G53" s="185">
        <v>4482.809</v>
      </c>
      <c r="H53" s="185">
        <v>128.854</v>
      </c>
      <c r="I53" s="185">
        <v>0</v>
      </c>
      <c r="J53" s="185">
        <v>0</v>
      </c>
      <c r="K53" s="185" t="s">
        <v>1209</v>
      </c>
      <c r="L53" s="185" t="s">
        <v>1209</v>
      </c>
      <c r="M53" s="187" t="s">
        <v>698</v>
      </c>
    </row>
    <row r="54" spans="1:13" s="9" customFormat="1" ht="20.25" customHeight="1">
      <c r="A54" s="365" t="s">
        <v>282</v>
      </c>
      <c r="B54" s="368" t="s">
        <v>200</v>
      </c>
      <c r="C54" s="185">
        <v>1700399.65</v>
      </c>
      <c r="D54" s="348">
        <v>73.2606519873565</v>
      </c>
      <c r="E54" s="185">
        <v>1172576.506</v>
      </c>
      <c r="F54" s="185">
        <v>1088753.931</v>
      </c>
      <c r="G54" s="185">
        <v>590027.133</v>
      </c>
      <c r="H54" s="185">
        <v>13325.153</v>
      </c>
      <c r="I54" s="185">
        <v>95615.605</v>
      </c>
      <c r="J54" s="185">
        <v>418491.643</v>
      </c>
      <c r="K54" s="185">
        <v>390.743</v>
      </c>
      <c r="L54" s="185" t="s">
        <v>1209</v>
      </c>
      <c r="M54" s="111" t="s">
        <v>282</v>
      </c>
    </row>
    <row r="55" spans="1:13" s="9" customFormat="1" ht="20.25" customHeight="1">
      <c r="A55" s="114" t="s">
        <v>693</v>
      </c>
      <c r="B55" s="368" t="s">
        <v>283</v>
      </c>
      <c r="C55" s="185">
        <v>315298.394</v>
      </c>
      <c r="D55" s="348">
        <v>13.5844334683358</v>
      </c>
      <c r="E55" s="185">
        <v>277108.751</v>
      </c>
      <c r="F55" s="185">
        <v>259066.098</v>
      </c>
      <c r="G55" s="185">
        <v>201336.254</v>
      </c>
      <c r="H55" s="185">
        <v>2156.606</v>
      </c>
      <c r="I55" s="185">
        <v>24549.428</v>
      </c>
      <c r="J55" s="185">
        <v>11483.488</v>
      </c>
      <c r="K55" s="185">
        <v>0.121</v>
      </c>
      <c r="L55" s="185" t="s">
        <v>1209</v>
      </c>
      <c r="M55" s="112" t="s">
        <v>693</v>
      </c>
    </row>
    <row r="56" spans="1:13" ht="20.25" customHeight="1">
      <c r="A56" s="363" t="s">
        <v>289</v>
      </c>
      <c r="B56" s="367" t="s">
        <v>290</v>
      </c>
      <c r="C56" s="185">
        <v>74692.003</v>
      </c>
      <c r="D56" s="348">
        <v>3.21805808300513</v>
      </c>
      <c r="E56" s="185">
        <v>72339.196</v>
      </c>
      <c r="F56" s="185">
        <v>70735.716</v>
      </c>
      <c r="G56" s="185">
        <v>55051.206</v>
      </c>
      <c r="H56" s="185" t="s">
        <v>1209</v>
      </c>
      <c r="I56" s="185">
        <v>833.736</v>
      </c>
      <c r="J56" s="185">
        <v>1519.071</v>
      </c>
      <c r="K56" s="185" t="s">
        <v>1209</v>
      </c>
      <c r="L56" s="185" t="s">
        <v>1209</v>
      </c>
      <c r="M56" s="187" t="s">
        <v>289</v>
      </c>
    </row>
    <row r="57" spans="1:13" ht="12.75">
      <c r="A57" s="363" t="s">
        <v>1065</v>
      </c>
      <c r="B57" s="367" t="s">
        <v>298</v>
      </c>
      <c r="C57" s="185">
        <v>55986.281</v>
      </c>
      <c r="D57" s="348">
        <v>2.41213378772887</v>
      </c>
      <c r="E57" s="185">
        <v>55737.584</v>
      </c>
      <c r="F57" s="185">
        <v>55394.125</v>
      </c>
      <c r="G57" s="185">
        <v>51286.44</v>
      </c>
      <c r="H57" s="185">
        <v>0</v>
      </c>
      <c r="I57" s="185">
        <v>28.136</v>
      </c>
      <c r="J57" s="185">
        <v>220.561</v>
      </c>
      <c r="K57" s="185" t="s">
        <v>1209</v>
      </c>
      <c r="L57" s="185" t="s">
        <v>1209</v>
      </c>
      <c r="M57" s="187" t="s">
        <v>1065</v>
      </c>
    </row>
    <row r="58" spans="1:13" ht="12.75">
      <c r="A58" s="363" t="s">
        <v>285</v>
      </c>
      <c r="B58" s="367" t="s">
        <v>286</v>
      </c>
      <c r="C58" s="185">
        <v>50696.397</v>
      </c>
      <c r="D58" s="348">
        <v>2.18422245477989</v>
      </c>
      <c r="E58" s="185">
        <v>50007.843</v>
      </c>
      <c r="F58" s="185">
        <v>48836.598</v>
      </c>
      <c r="G58" s="185">
        <v>36804.519</v>
      </c>
      <c r="H58" s="185">
        <v>227.959</v>
      </c>
      <c r="I58" s="185">
        <v>56.045</v>
      </c>
      <c r="J58" s="185">
        <v>404.55</v>
      </c>
      <c r="K58" s="185" t="s">
        <v>1209</v>
      </c>
      <c r="L58" s="185" t="s">
        <v>1209</v>
      </c>
      <c r="M58" s="187" t="s">
        <v>285</v>
      </c>
    </row>
    <row r="59" spans="1:13" s="9" customFormat="1" ht="20.25" customHeight="1">
      <c r="A59" s="114" t="s">
        <v>694</v>
      </c>
      <c r="B59" s="368" t="s">
        <v>307</v>
      </c>
      <c r="C59" s="185">
        <v>1385101.256</v>
      </c>
      <c r="D59" s="348">
        <v>59.6762185190207</v>
      </c>
      <c r="E59" s="185">
        <v>895467.755</v>
      </c>
      <c r="F59" s="185">
        <v>829687.833</v>
      </c>
      <c r="G59" s="185">
        <v>388690.879</v>
      </c>
      <c r="H59" s="185">
        <v>11168.547</v>
      </c>
      <c r="I59" s="185">
        <v>71066.177</v>
      </c>
      <c r="J59" s="185">
        <v>407008.155</v>
      </c>
      <c r="K59" s="185">
        <v>390.622</v>
      </c>
      <c r="L59" s="185" t="s">
        <v>1209</v>
      </c>
      <c r="M59" s="112" t="s">
        <v>694</v>
      </c>
    </row>
    <row r="60" spans="1:13" ht="20.25" customHeight="1">
      <c r="A60" s="363" t="s">
        <v>701</v>
      </c>
      <c r="B60" s="367" t="s">
        <v>1134</v>
      </c>
      <c r="C60" s="49">
        <v>110479.076</v>
      </c>
      <c r="D60" s="102">
        <v>4.75992166825058</v>
      </c>
      <c r="E60" s="49">
        <v>99364.249</v>
      </c>
      <c r="F60" s="49">
        <v>89726.836</v>
      </c>
      <c r="G60" s="49">
        <v>45937.358</v>
      </c>
      <c r="H60" s="49">
        <v>1385.499</v>
      </c>
      <c r="I60" s="49">
        <v>1056.501</v>
      </c>
      <c r="J60" s="49">
        <v>8670.465</v>
      </c>
      <c r="K60" s="49">
        <v>2.362</v>
      </c>
      <c r="L60" s="185" t="s">
        <v>1209</v>
      </c>
      <c r="M60" s="187" t="s">
        <v>701</v>
      </c>
    </row>
    <row r="61" spans="1:13" ht="12.75">
      <c r="A61" s="363" t="s">
        <v>1066</v>
      </c>
      <c r="B61" s="367" t="s">
        <v>342</v>
      </c>
      <c r="C61" s="49">
        <v>107053.384</v>
      </c>
      <c r="D61" s="102">
        <v>4.61232787791555</v>
      </c>
      <c r="E61" s="49">
        <v>107039.416</v>
      </c>
      <c r="F61" s="49">
        <v>107029.066</v>
      </c>
      <c r="G61" s="49">
        <v>16.002</v>
      </c>
      <c r="H61" s="49">
        <v>0</v>
      </c>
      <c r="I61" s="49">
        <v>5.505</v>
      </c>
      <c r="J61" s="49">
        <v>8.463</v>
      </c>
      <c r="K61" s="49" t="s">
        <v>1209</v>
      </c>
      <c r="L61" s="185" t="s">
        <v>1209</v>
      </c>
      <c r="M61" s="187" t="s">
        <v>1066</v>
      </c>
    </row>
    <row r="62" spans="1:13" ht="12.75">
      <c r="A62" s="363" t="s">
        <v>1204</v>
      </c>
      <c r="B62" s="367" t="s">
        <v>1205</v>
      </c>
      <c r="C62" s="49">
        <v>104583.792</v>
      </c>
      <c r="D62" s="102">
        <v>4.50592705616593</v>
      </c>
      <c r="E62" s="49">
        <v>76783.849</v>
      </c>
      <c r="F62" s="49">
        <v>74162.787</v>
      </c>
      <c r="G62" s="49">
        <v>29131.067</v>
      </c>
      <c r="H62" s="49">
        <v>21.17</v>
      </c>
      <c r="I62" s="49">
        <v>47.761</v>
      </c>
      <c r="J62" s="49">
        <v>27731.012</v>
      </c>
      <c r="K62" s="49">
        <v>0</v>
      </c>
      <c r="L62" s="185" t="s">
        <v>1209</v>
      </c>
      <c r="M62" s="187" t="s">
        <v>1204</v>
      </c>
    </row>
    <row r="63" spans="1:13" s="9" customFormat="1" ht="20.25" customHeight="1">
      <c r="A63" s="52" t="s">
        <v>1145</v>
      </c>
      <c r="B63" s="368" t="s">
        <v>201</v>
      </c>
      <c r="C63" s="54">
        <v>2321027.187</v>
      </c>
      <c r="D63" s="55">
        <v>100</v>
      </c>
      <c r="E63" s="54">
        <v>1746017.511</v>
      </c>
      <c r="F63" s="54">
        <v>1618693.901</v>
      </c>
      <c r="G63" s="54">
        <v>966456.457</v>
      </c>
      <c r="H63" s="54">
        <v>15741.159</v>
      </c>
      <c r="I63" s="54">
        <v>110678.65</v>
      </c>
      <c r="J63" s="54">
        <v>447935.441</v>
      </c>
      <c r="K63" s="54">
        <v>654.426</v>
      </c>
      <c r="L63" s="54" t="s">
        <v>1209</v>
      </c>
      <c r="M63" s="349"/>
    </row>
    <row r="64" spans="1:15" s="9" customFormat="1" ht="7.5" customHeight="1">
      <c r="A64" s="53"/>
      <c r="B64" s="53"/>
      <c r="C64" s="56"/>
      <c r="D64" s="134"/>
      <c r="E64" s="56"/>
      <c r="F64" s="56"/>
      <c r="G64" s="56"/>
      <c r="H64" s="56"/>
      <c r="I64" s="56"/>
      <c r="J64" s="56"/>
      <c r="K64" s="56"/>
      <c r="L64" s="56"/>
      <c r="M64" s="48"/>
      <c r="O64" s="136"/>
    </row>
    <row r="65" spans="1:13" ht="7.5" customHeight="1">
      <c r="A65" t="s">
        <v>830</v>
      </c>
      <c r="M65" s="59"/>
    </row>
    <row r="66" spans="1:13" ht="28.5" customHeight="1">
      <c r="A66" s="548" t="s">
        <v>1208</v>
      </c>
      <c r="B66" s="548"/>
      <c r="C66" s="548"/>
      <c r="D66" s="548"/>
      <c r="E66" s="548"/>
      <c r="M66" s="59"/>
    </row>
    <row r="67" ht="12.75">
      <c r="M67" s="59"/>
    </row>
    <row r="68" ht="12.75">
      <c r="M68" s="59"/>
    </row>
    <row r="69" ht="12.75">
      <c r="M69" s="59"/>
    </row>
    <row r="70" ht="12.75">
      <c r="M70" s="59"/>
    </row>
    <row r="71" ht="12.75">
      <c r="M71" s="59"/>
    </row>
    <row r="72" ht="12.75">
      <c r="M72" s="59"/>
    </row>
    <row r="73" ht="12.75">
      <c r="M73" s="59"/>
    </row>
    <row r="74" ht="12.75">
      <c r="M74" s="59"/>
    </row>
    <row r="75" ht="12.75">
      <c r="M75" s="59"/>
    </row>
    <row r="76" ht="12.75">
      <c r="M76" s="59"/>
    </row>
    <row r="77" ht="12.75">
      <c r="M77" s="59"/>
    </row>
    <row r="78" ht="12.75">
      <c r="M78" s="59"/>
    </row>
    <row r="79" ht="12.75">
      <c r="M79" s="59"/>
    </row>
    <row r="80" ht="12.75">
      <c r="M80" s="59"/>
    </row>
    <row r="81" ht="12.75">
      <c r="M81" s="59"/>
    </row>
    <row r="82" ht="12.75">
      <c r="M82" s="59"/>
    </row>
    <row r="83" ht="12.75">
      <c r="M83" s="59"/>
    </row>
    <row r="84" ht="12.75">
      <c r="M84" s="59"/>
    </row>
    <row r="85" ht="12.75">
      <c r="M85" s="59"/>
    </row>
    <row r="86" ht="12.75">
      <c r="M86" s="59"/>
    </row>
    <row r="87" ht="12.75">
      <c r="M87" s="59"/>
    </row>
    <row r="88" ht="12.75">
      <c r="M88" s="59"/>
    </row>
    <row r="89" ht="12.75">
      <c r="M89" s="59"/>
    </row>
    <row r="90" ht="12.75">
      <c r="M90" s="59"/>
    </row>
    <row r="91" ht="12.75">
      <c r="M91" s="59"/>
    </row>
    <row r="92" ht="12.75">
      <c r="M92" s="59"/>
    </row>
    <row r="93" ht="12.75">
      <c r="M93" s="59"/>
    </row>
    <row r="94" ht="12.75">
      <c r="M94" s="59"/>
    </row>
    <row r="95" ht="12.75">
      <c r="M95" s="59"/>
    </row>
    <row r="96" ht="12.75">
      <c r="M96" s="59"/>
    </row>
    <row r="97" ht="12.75">
      <c r="M97" s="59"/>
    </row>
    <row r="98" ht="12.75">
      <c r="M98" s="59"/>
    </row>
    <row r="99" ht="12.75">
      <c r="M99" s="59"/>
    </row>
    <row r="100" ht="12.75">
      <c r="M100" s="59"/>
    </row>
    <row r="101" ht="12.75">
      <c r="M101" s="59"/>
    </row>
    <row r="102" ht="12.75">
      <c r="M102" s="59"/>
    </row>
    <row r="103" ht="12.75">
      <c r="M103" s="59"/>
    </row>
    <row r="104" ht="12.75">
      <c r="M104" s="59"/>
    </row>
    <row r="105" ht="12.75">
      <c r="M105" s="59"/>
    </row>
    <row r="106" ht="12.75">
      <c r="M106" s="59"/>
    </row>
    <row r="107" ht="12.75">
      <c r="M107" s="59"/>
    </row>
    <row r="108" ht="12.75">
      <c r="M108" s="59"/>
    </row>
    <row r="109" ht="12.75">
      <c r="M109" s="59"/>
    </row>
    <row r="110" ht="12.75">
      <c r="M110" s="59"/>
    </row>
    <row r="111" ht="12.75">
      <c r="M111" s="59"/>
    </row>
    <row r="112" ht="12.75">
      <c r="M112" s="59"/>
    </row>
    <row r="113" ht="12.75">
      <c r="M113" s="59"/>
    </row>
    <row r="114" ht="12.75">
      <c r="M114" s="59"/>
    </row>
    <row r="115" ht="12.75">
      <c r="M115" s="59"/>
    </row>
    <row r="116" ht="12.75">
      <c r="M116" s="59"/>
    </row>
    <row r="117" ht="12.75">
      <c r="M117" s="59"/>
    </row>
    <row r="118" ht="12.75">
      <c r="M118" s="59"/>
    </row>
    <row r="119" ht="12.75">
      <c r="M119" s="59"/>
    </row>
    <row r="120" ht="12.75">
      <c r="M120" s="59"/>
    </row>
    <row r="121" ht="12.75">
      <c r="M121" s="59"/>
    </row>
    <row r="122" ht="12.75">
      <c r="M122" s="59"/>
    </row>
    <row r="123" ht="12.75">
      <c r="M123" s="59"/>
    </row>
    <row r="124" ht="12.75">
      <c r="M124" s="59"/>
    </row>
    <row r="125" ht="12.75">
      <c r="M125" s="59"/>
    </row>
    <row r="126" ht="12.75">
      <c r="M126" s="59"/>
    </row>
    <row r="127" ht="12.75">
      <c r="M127" s="59"/>
    </row>
    <row r="128" ht="12.75">
      <c r="M128" s="59"/>
    </row>
    <row r="129" ht="12.75">
      <c r="M129" s="59"/>
    </row>
    <row r="130" ht="12.75">
      <c r="M130" s="59"/>
    </row>
    <row r="131" ht="12.75">
      <c r="M131" s="59"/>
    </row>
    <row r="132" ht="12.75">
      <c r="M132" s="59"/>
    </row>
    <row r="133" ht="12.75">
      <c r="M133" s="59"/>
    </row>
    <row r="134" ht="12.75">
      <c r="M134" s="59"/>
    </row>
    <row r="135" ht="12.75">
      <c r="M135" s="59"/>
    </row>
    <row r="136" ht="12.75">
      <c r="M136" s="59"/>
    </row>
    <row r="137" ht="12.75">
      <c r="M137" s="59"/>
    </row>
    <row r="138" ht="12.75">
      <c r="M138" s="59"/>
    </row>
    <row r="139" ht="12.75">
      <c r="M139" s="59"/>
    </row>
    <row r="140" ht="12.75">
      <c r="M140" s="59"/>
    </row>
    <row r="141" ht="12.75">
      <c r="M141" s="59"/>
    </row>
    <row r="142" ht="12.75">
      <c r="M142" s="59"/>
    </row>
    <row r="143" ht="12.75">
      <c r="M143" s="59"/>
    </row>
    <row r="144" ht="12.75">
      <c r="M144" s="59"/>
    </row>
    <row r="145" ht="12.75">
      <c r="M145" s="59"/>
    </row>
    <row r="146" ht="12.75">
      <c r="M146" s="59"/>
    </row>
    <row r="147" ht="12.75">
      <c r="M147" s="59"/>
    </row>
    <row r="148" ht="12.75">
      <c r="M148" s="59"/>
    </row>
    <row r="149" ht="12.75">
      <c r="M149" s="59"/>
    </row>
    <row r="150" ht="12.75">
      <c r="M150" s="59"/>
    </row>
    <row r="151" ht="12.75">
      <c r="M151" s="59"/>
    </row>
    <row r="152" ht="12.75">
      <c r="M152" s="59"/>
    </row>
    <row r="153" ht="12.75">
      <c r="M153" s="59"/>
    </row>
    <row r="154" ht="12.75">
      <c r="M154" s="59"/>
    </row>
    <row r="155" ht="12.75">
      <c r="M155" s="59"/>
    </row>
    <row r="156" ht="12.75">
      <c r="M156" s="59"/>
    </row>
    <row r="157" ht="12.75">
      <c r="M157" s="59"/>
    </row>
    <row r="158" ht="12.75">
      <c r="M158" s="59"/>
    </row>
    <row r="159" ht="12.75">
      <c r="M159" s="59"/>
    </row>
    <row r="160" ht="12.75">
      <c r="M160" s="59"/>
    </row>
    <row r="161" ht="12.75">
      <c r="M161" s="59"/>
    </row>
    <row r="162" ht="12.75">
      <c r="M162" s="59"/>
    </row>
    <row r="163" ht="12.75">
      <c r="M163" s="59"/>
    </row>
    <row r="164" ht="12.75">
      <c r="M164" s="59"/>
    </row>
    <row r="165" ht="12.75">
      <c r="M165" s="59"/>
    </row>
    <row r="166" ht="12.75">
      <c r="M166" s="59"/>
    </row>
    <row r="167" ht="12.75">
      <c r="M167" s="59"/>
    </row>
    <row r="168" ht="12.75">
      <c r="M168" s="59"/>
    </row>
    <row r="169" ht="12.75">
      <c r="M169" s="59"/>
    </row>
    <row r="170" ht="12.75">
      <c r="M170" s="59"/>
    </row>
    <row r="171" ht="12.75">
      <c r="M171" s="59"/>
    </row>
    <row r="172" ht="12.75">
      <c r="M172" s="59"/>
    </row>
    <row r="173" ht="12.75">
      <c r="M173" s="59"/>
    </row>
    <row r="174" ht="12.75">
      <c r="M174" s="59"/>
    </row>
    <row r="175" ht="12.75">
      <c r="M175" s="59"/>
    </row>
    <row r="176" ht="12.75">
      <c r="M176" s="59"/>
    </row>
    <row r="177" ht="12.75">
      <c r="M177" s="59"/>
    </row>
    <row r="178" ht="12.75">
      <c r="M178" s="59"/>
    </row>
    <row r="179" ht="12.75">
      <c r="M179" s="59"/>
    </row>
    <row r="180" ht="12.75">
      <c r="M180" s="59"/>
    </row>
    <row r="181" ht="12.75">
      <c r="M181" s="59"/>
    </row>
    <row r="182" ht="12.75">
      <c r="M182" s="59"/>
    </row>
    <row r="183" ht="12.75">
      <c r="M183" s="59"/>
    </row>
    <row r="184" ht="12.75">
      <c r="M184" s="59"/>
    </row>
    <row r="185" ht="12.75">
      <c r="M185" s="59"/>
    </row>
    <row r="186" ht="12.75">
      <c r="M186" s="59"/>
    </row>
    <row r="187" ht="12.75">
      <c r="M187" s="59"/>
    </row>
    <row r="188" ht="12.75">
      <c r="M188" s="59"/>
    </row>
    <row r="189" ht="12.75">
      <c r="M189" s="59"/>
    </row>
    <row r="190" ht="12.75">
      <c r="M190" s="59"/>
    </row>
    <row r="191" ht="12.75">
      <c r="M191" s="59"/>
    </row>
    <row r="192" ht="12.75">
      <c r="M192" s="59"/>
    </row>
    <row r="193" ht="12.75">
      <c r="M193" s="59"/>
    </row>
    <row r="194" ht="12.75">
      <c r="M194" s="59"/>
    </row>
    <row r="195" ht="12.75">
      <c r="M195" s="59"/>
    </row>
    <row r="196" ht="12.75">
      <c r="M196" s="59"/>
    </row>
    <row r="197" ht="12.75">
      <c r="M197" s="59"/>
    </row>
    <row r="198" ht="12.75">
      <c r="M198" s="59"/>
    </row>
    <row r="199" ht="12.75">
      <c r="M199" s="59"/>
    </row>
    <row r="200" ht="12.75">
      <c r="M200" s="59"/>
    </row>
    <row r="201" ht="12.75">
      <c r="M201" s="59"/>
    </row>
    <row r="202" ht="12.75">
      <c r="M202" s="59"/>
    </row>
    <row r="203" ht="12.75">
      <c r="M203" s="59"/>
    </row>
    <row r="204" ht="12.75">
      <c r="M204" s="59"/>
    </row>
    <row r="205" ht="12.75">
      <c r="M205" s="59"/>
    </row>
    <row r="206" ht="12.75">
      <c r="M206" s="59"/>
    </row>
    <row r="207" ht="12.75">
      <c r="M207" s="59"/>
    </row>
    <row r="208" ht="12.75">
      <c r="M208" s="59"/>
    </row>
    <row r="209" ht="12.75">
      <c r="M209" s="59"/>
    </row>
    <row r="210" ht="12.75">
      <c r="M210" s="59"/>
    </row>
    <row r="211" ht="12.75">
      <c r="M211" s="59"/>
    </row>
    <row r="212" ht="12.75">
      <c r="M212" s="59"/>
    </row>
    <row r="213" ht="12.75">
      <c r="M213" s="59"/>
    </row>
    <row r="214" ht="12.75">
      <c r="M214" s="59"/>
    </row>
    <row r="215" ht="12.75">
      <c r="M215" s="59"/>
    </row>
    <row r="216" ht="12.75">
      <c r="M216" s="59"/>
    </row>
    <row r="217" ht="12.75">
      <c r="M217" s="59"/>
    </row>
    <row r="218" ht="12.75">
      <c r="M218" s="59"/>
    </row>
    <row r="219" ht="12.75">
      <c r="M219" s="59"/>
    </row>
    <row r="220" ht="12.75">
      <c r="M220" s="59"/>
    </row>
    <row r="221" ht="12.75">
      <c r="M221" s="59"/>
    </row>
    <row r="222" ht="12.75">
      <c r="M222" s="59"/>
    </row>
    <row r="223" ht="12.75">
      <c r="M223" s="59"/>
    </row>
    <row r="224" ht="12.75">
      <c r="M224" s="59"/>
    </row>
    <row r="225" ht="12.75">
      <c r="M225" s="59"/>
    </row>
    <row r="226" ht="12.75">
      <c r="M226" s="59"/>
    </row>
    <row r="227" ht="12.75">
      <c r="M227" s="59"/>
    </row>
    <row r="228" ht="12.75">
      <c r="M228" s="59"/>
    </row>
    <row r="229" ht="12.75">
      <c r="M229" s="59"/>
    </row>
    <row r="230" ht="12.75">
      <c r="M230" s="59"/>
    </row>
    <row r="231" ht="12.75">
      <c r="M231" s="59"/>
    </row>
    <row r="232" ht="12.75">
      <c r="M232" s="59"/>
    </row>
    <row r="233" ht="12.75">
      <c r="M233" s="59"/>
    </row>
    <row r="234" ht="12.75">
      <c r="M234" s="59"/>
    </row>
    <row r="235" ht="12.75">
      <c r="M235" s="59"/>
    </row>
    <row r="236" ht="12.75">
      <c r="M236" s="59"/>
    </row>
    <row r="237" ht="12.75">
      <c r="M237" s="59"/>
    </row>
    <row r="238" ht="12.75">
      <c r="M238" s="59"/>
    </row>
    <row r="239" ht="12.75">
      <c r="M239" s="59"/>
    </row>
    <row r="240" ht="12.75">
      <c r="M240" s="59"/>
    </row>
    <row r="241" ht="12.75">
      <c r="M241" s="59"/>
    </row>
    <row r="242" ht="12.75">
      <c r="M242" s="59"/>
    </row>
    <row r="243" ht="12.75">
      <c r="M243" s="59"/>
    </row>
    <row r="244" ht="12.75">
      <c r="M244" s="59"/>
    </row>
    <row r="245" ht="12.75">
      <c r="M245" s="59"/>
    </row>
    <row r="246" ht="12.75">
      <c r="M246" s="59"/>
    </row>
    <row r="247" ht="12.75">
      <c r="M247" s="59"/>
    </row>
    <row r="248" ht="12.75">
      <c r="M248" s="59"/>
    </row>
    <row r="249" ht="12.75">
      <c r="M249" s="59"/>
    </row>
    <row r="250" ht="12.75">
      <c r="M250" s="59"/>
    </row>
    <row r="251" ht="12.75">
      <c r="M251" s="59"/>
    </row>
    <row r="252" ht="12.75">
      <c r="M252" s="59"/>
    </row>
    <row r="253" ht="12.75">
      <c r="M253" s="59"/>
    </row>
    <row r="254" ht="12.75">
      <c r="M254" s="59"/>
    </row>
    <row r="255" ht="12.75">
      <c r="M255" s="59"/>
    </row>
    <row r="256" ht="12.75">
      <c r="M256" s="59"/>
    </row>
    <row r="257" ht="12.75">
      <c r="M257" s="59"/>
    </row>
    <row r="258" ht="12.75">
      <c r="M258" s="59"/>
    </row>
    <row r="259" ht="12.75">
      <c r="M259" s="59"/>
    </row>
    <row r="260" ht="12.75">
      <c r="M260" s="59"/>
    </row>
    <row r="261" ht="12.75">
      <c r="M261" s="59"/>
    </row>
    <row r="262" ht="12.75">
      <c r="M262" s="59"/>
    </row>
    <row r="263" ht="12.75">
      <c r="M263" s="59"/>
    </row>
    <row r="264" ht="12.75">
      <c r="M264" s="59"/>
    </row>
    <row r="265" ht="12.75">
      <c r="M265" s="59"/>
    </row>
    <row r="266" ht="12.75">
      <c r="M266" s="59"/>
    </row>
    <row r="267" ht="12.75">
      <c r="M267" s="59"/>
    </row>
    <row r="268" ht="12.75">
      <c r="M268" s="59"/>
    </row>
    <row r="269" ht="12.75">
      <c r="M269" s="59"/>
    </row>
    <row r="270" ht="12.75">
      <c r="M270" s="59"/>
    </row>
    <row r="271" ht="12.75">
      <c r="M271" s="59"/>
    </row>
    <row r="272" ht="12.75">
      <c r="M272" s="59"/>
    </row>
    <row r="273" ht="12.75">
      <c r="M273" s="59"/>
    </row>
    <row r="274" ht="12.75">
      <c r="M274" s="59"/>
    </row>
    <row r="275" ht="12.75">
      <c r="M275" s="59"/>
    </row>
    <row r="276" ht="12.75">
      <c r="M276" s="59"/>
    </row>
    <row r="277" ht="12.75">
      <c r="M277" s="59"/>
    </row>
    <row r="278" ht="12.75">
      <c r="M278" s="59"/>
    </row>
    <row r="279" ht="12.75">
      <c r="M279" s="59"/>
    </row>
    <row r="280" ht="12.75">
      <c r="M280" s="59"/>
    </row>
    <row r="281" ht="12.75">
      <c r="M281" s="59"/>
    </row>
    <row r="282" ht="12.75">
      <c r="M282" s="59"/>
    </row>
    <row r="283" ht="12.75">
      <c r="M283" s="59"/>
    </row>
    <row r="284" ht="12.75">
      <c r="M284" s="59"/>
    </row>
    <row r="285" ht="12.75">
      <c r="M285" s="59"/>
    </row>
    <row r="286" ht="12.75">
      <c r="M286" s="59"/>
    </row>
    <row r="287" ht="12.75">
      <c r="M287" s="59"/>
    </row>
    <row r="288" ht="12.75">
      <c r="M288" s="59"/>
    </row>
    <row r="289" ht="12.75">
      <c r="M289" s="59"/>
    </row>
    <row r="290" ht="12.75">
      <c r="M290" s="59"/>
    </row>
    <row r="291" ht="12.75">
      <c r="M291" s="59"/>
    </row>
    <row r="292" ht="12.75">
      <c r="M292" s="59"/>
    </row>
    <row r="293" ht="12.75">
      <c r="M293" s="59"/>
    </row>
    <row r="294" ht="12.75">
      <c r="M294" s="59"/>
    </row>
    <row r="295" ht="12.75">
      <c r="M295" s="59"/>
    </row>
    <row r="296" ht="12.75">
      <c r="M296" s="59"/>
    </row>
    <row r="297" ht="12.75">
      <c r="M297" s="59"/>
    </row>
    <row r="298" ht="12.75">
      <c r="M298" s="59"/>
    </row>
    <row r="299" ht="12.75">
      <c r="M299" s="59"/>
    </row>
    <row r="300" ht="12.75">
      <c r="M300" s="59"/>
    </row>
    <row r="301" ht="12.75">
      <c r="M301" s="59"/>
    </row>
    <row r="302" ht="12.75">
      <c r="M302" s="59"/>
    </row>
    <row r="303" ht="12.75">
      <c r="M303" s="59"/>
    </row>
    <row r="304" ht="12.75">
      <c r="M304" s="59"/>
    </row>
    <row r="305" ht="12.75">
      <c r="M305" s="59"/>
    </row>
    <row r="306" ht="12.75">
      <c r="M306" s="59"/>
    </row>
    <row r="307" ht="12.75">
      <c r="M307" s="59"/>
    </row>
    <row r="308" ht="12.75">
      <c r="M308" s="59"/>
    </row>
    <row r="309" ht="12.75">
      <c r="M309" s="59"/>
    </row>
    <row r="310" ht="12.75">
      <c r="M310" s="59"/>
    </row>
    <row r="311" ht="12.75">
      <c r="M311" s="59"/>
    </row>
    <row r="312" ht="12.75">
      <c r="M312" s="59"/>
    </row>
    <row r="313" ht="12.75">
      <c r="M313" s="59"/>
    </row>
    <row r="314" ht="12.75">
      <c r="M314" s="59"/>
    </row>
    <row r="315" ht="12.75">
      <c r="M315" s="59"/>
    </row>
    <row r="316" ht="12.75">
      <c r="M316" s="59"/>
    </row>
    <row r="317" ht="12.75">
      <c r="M317" s="59"/>
    </row>
    <row r="318" ht="12.75">
      <c r="M318" s="59"/>
    </row>
    <row r="319" ht="12.75">
      <c r="M319" s="59"/>
    </row>
    <row r="320" ht="12.75">
      <c r="M320" s="59"/>
    </row>
    <row r="321" ht="12.75">
      <c r="M321" s="59"/>
    </row>
    <row r="322" ht="12.75">
      <c r="M322" s="59"/>
    </row>
    <row r="323" ht="12.75">
      <c r="M323" s="59"/>
    </row>
    <row r="324" ht="12.75">
      <c r="M324" s="59"/>
    </row>
    <row r="325" ht="12.75">
      <c r="M325" s="59"/>
    </row>
    <row r="326" ht="12.75">
      <c r="M326" s="59"/>
    </row>
    <row r="327" ht="12.75">
      <c r="M327" s="59"/>
    </row>
    <row r="328" ht="12.75">
      <c r="M328" s="59"/>
    </row>
    <row r="329" ht="12.75">
      <c r="M329" s="59"/>
    </row>
    <row r="330" ht="12.75">
      <c r="M330" s="59"/>
    </row>
    <row r="331" ht="12.75">
      <c r="M331" s="59"/>
    </row>
    <row r="332" ht="12.75">
      <c r="M332" s="59"/>
    </row>
    <row r="333" ht="12.75">
      <c r="M333" s="59"/>
    </row>
    <row r="334" ht="12.75">
      <c r="M334" s="59"/>
    </row>
    <row r="335" ht="12.75">
      <c r="M335" s="59"/>
    </row>
    <row r="336" ht="12.75">
      <c r="M336" s="59"/>
    </row>
    <row r="337" ht="12.75">
      <c r="M337" s="59"/>
    </row>
    <row r="338" ht="12.75">
      <c r="M338" s="59"/>
    </row>
    <row r="339" ht="12.75">
      <c r="M339" s="59"/>
    </row>
    <row r="340" ht="12.75">
      <c r="M340" s="59"/>
    </row>
    <row r="341" ht="12.75">
      <c r="M341" s="59"/>
    </row>
    <row r="342" ht="12.75">
      <c r="M342" s="59"/>
    </row>
    <row r="343" ht="12.75">
      <c r="M343" s="59"/>
    </row>
    <row r="344" ht="12.75">
      <c r="M344" s="59"/>
    </row>
    <row r="345" ht="12.75">
      <c r="M345" s="59"/>
    </row>
    <row r="346" ht="12.75">
      <c r="M346" s="59"/>
    </row>
    <row r="347" ht="12.75">
      <c r="M347" s="59"/>
    </row>
    <row r="348" ht="12.75">
      <c r="M348" s="59"/>
    </row>
    <row r="349" ht="12.75">
      <c r="M349" s="59"/>
    </row>
    <row r="350" ht="12.75">
      <c r="M350" s="59"/>
    </row>
    <row r="351" ht="12.75">
      <c r="M351" s="59"/>
    </row>
    <row r="352" ht="12.75">
      <c r="M352" s="59"/>
    </row>
    <row r="353" ht="12.75">
      <c r="M353" s="59"/>
    </row>
    <row r="354" ht="12.75">
      <c r="M354" s="59"/>
    </row>
    <row r="355" ht="12.75">
      <c r="M355" s="59"/>
    </row>
    <row r="356" ht="12.75">
      <c r="M356" s="59"/>
    </row>
    <row r="357" ht="12.75">
      <c r="M357" s="59"/>
    </row>
    <row r="358" ht="12.75">
      <c r="M358" s="59"/>
    </row>
    <row r="359" ht="12.75">
      <c r="M359" s="59"/>
    </row>
    <row r="360" ht="12.75">
      <c r="M360" s="59"/>
    </row>
    <row r="361" ht="12.75">
      <c r="M361" s="59"/>
    </row>
    <row r="362" ht="12.75">
      <c r="M362" s="59"/>
    </row>
    <row r="363" ht="12.75">
      <c r="M363" s="59"/>
    </row>
    <row r="364" ht="12.75">
      <c r="M364" s="59"/>
    </row>
    <row r="365" ht="12.75">
      <c r="M365" s="59"/>
    </row>
    <row r="366" ht="12.75">
      <c r="M366" s="59"/>
    </row>
    <row r="367" ht="12.75">
      <c r="M367" s="59"/>
    </row>
    <row r="368" ht="12.75">
      <c r="M368" s="59"/>
    </row>
    <row r="369" ht="12.75">
      <c r="M369" s="59"/>
    </row>
    <row r="370" ht="12.75">
      <c r="M370" s="59"/>
    </row>
    <row r="371" ht="12.75">
      <c r="M371" s="59"/>
    </row>
    <row r="372" ht="12.75">
      <c r="M372" s="59"/>
    </row>
    <row r="373" ht="12.75">
      <c r="M373" s="59"/>
    </row>
    <row r="374" ht="12.75">
      <c r="M374" s="59"/>
    </row>
    <row r="375" ht="12.75">
      <c r="M375" s="59"/>
    </row>
    <row r="376" ht="12.75">
      <c r="M376" s="59"/>
    </row>
    <row r="377" ht="12.75">
      <c r="M377" s="59"/>
    </row>
    <row r="378" ht="12.75">
      <c r="M378" s="59"/>
    </row>
    <row r="379" ht="12.75">
      <c r="M379" s="59"/>
    </row>
    <row r="380" ht="12.75">
      <c r="M380" s="59"/>
    </row>
    <row r="381" ht="12.75">
      <c r="M381" s="59"/>
    </row>
    <row r="382" ht="12.75">
      <c r="M382" s="59"/>
    </row>
    <row r="383" ht="12.75">
      <c r="M383" s="59"/>
    </row>
    <row r="384" ht="12.75">
      <c r="M384" s="59"/>
    </row>
    <row r="385" ht="12.75">
      <c r="M385" s="59"/>
    </row>
    <row r="386" ht="12.75">
      <c r="M386" s="59"/>
    </row>
    <row r="387" ht="12.75">
      <c r="M387" s="59"/>
    </row>
    <row r="388" ht="12.75">
      <c r="M388" s="59"/>
    </row>
    <row r="389" ht="12.75">
      <c r="M389" s="59"/>
    </row>
    <row r="390" ht="12.75">
      <c r="M390" s="59"/>
    </row>
    <row r="391" ht="12.75">
      <c r="M391" s="59"/>
    </row>
    <row r="392" ht="12.75">
      <c r="M392" s="59"/>
    </row>
    <row r="393" ht="12.75">
      <c r="M393" s="59"/>
    </row>
    <row r="394" ht="12.75">
      <c r="M394" s="59"/>
    </row>
    <row r="395" ht="12.75">
      <c r="M395" s="59"/>
    </row>
    <row r="396" ht="12.75">
      <c r="M396" s="59"/>
    </row>
    <row r="397" ht="12.75">
      <c r="M397" s="59"/>
    </row>
    <row r="398" ht="12.75">
      <c r="M398" s="59"/>
    </row>
    <row r="399" ht="12.75">
      <c r="M399" s="59"/>
    </row>
    <row r="400" ht="12.75">
      <c r="M400" s="59"/>
    </row>
    <row r="401" ht="12.75">
      <c r="M401" s="59"/>
    </row>
    <row r="402" ht="12.75">
      <c r="M402" s="59"/>
    </row>
    <row r="403" ht="12.75">
      <c r="M403" s="59"/>
    </row>
    <row r="404" ht="12.75">
      <c r="M404" s="59"/>
    </row>
    <row r="405" ht="12.75">
      <c r="M405" s="59"/>
    </row>
    <row r="406" ht="12.75">
      <c r="M406" s="59"/>
    </row>
    <row r="407" ht="12.75">
      <c r="M407" s="59"/>
    </row>
    <row r="408" ht="12.75">
      <c r="M408" s="59"/>
    </row>
    <row r="409" ht="12.75">
      <c r="M409" s="59"/>
    </row>
    <row r="410" ht="12.75">
      <c r="M410" s="59"/>
    </row>
    <row r="411" ht="12.75">
      <c r="M411" s="59"/>
    </row>
    <row r="412" ht="12.75">
      <c r="M412" s="59"/>
    </row>
    <row r="413" ht="12.75">
      <c r="M413" s="59"/>
    </row>
    <row r="414" ht="12.75">
      <c r="M414" s="59"/>
    </row>
    <row r="415" ht="12.75">
      <c r="M415" s="59"/>
    </row>
    <row r="416" ht="12.75">
      <c r="M416" s="59"/>
    </row>
    <row r="417" ht="12.75">
      <c r="M417" s="59"/>
    </row>
    <row r="418" ht="12.75">
      <c r="M418" s="59"/>
    </row>
    <row r="419" ht="12.75">
      <c r="M419" s="59"/>
    </row>
    <row r="420" ht="12.75">
      <c r="M420" s="59"/>
    </row>
    <row r="421" ht="12.75">
      <c r="M421" s="59"/>
    </row>
    <row r="422" ht="12.75">
      <c r="M422" s="59"/>
    </row>
    <row r="423" ht="12.75">
      <c r="M423" s="59"/>
    </row>
    <row r="424" ht="12.75">
      <c r="M424" s="59"/>
    </row>
    <row r="425" ht="12.75">
      <c r="M425" s="59"/>
    </row>
    <row r="426" ht="12.75">
      <c r="M426" s="59"/>
    </row>
    <row r="427" ht="12.75">
      <c r="M427" s="59"/>
    </row>
    <row r="428" ht="12.75">
      <c r="M428" s="59"/>
    </row>
    <row r="429" ht="12.75">
      <c r="M429" s="59"/>
    </row>
    <row r="430" ht="12.75">
      <c r="M430" s="59"/>
    </row>
    <row r="431" ht="12.75">
      <c r="M431" s="59"/>
    </row>
    <row r="432" ht="12.75">
      <c r="M432" s="59"/>
    </row>
    <row r="433" ht="12.75">
      <c r="M433" s="59"/>
    </row>
    <row r="434" ht="12.75">
      <c r="M434" s="59"/>
    </row>
    <row r="435" ht="12.75">
      <c r="M435" s="59"/>
    </row>
    <row r="436" ht="12.75">
      <c r="M436" s="59"/>
    </row>
    <row r="437" ht="12.75">
      <c r="M437" s="59"/>
    </row>
    <row r="438" ht="12.75">
      <c r="M438" s="59"/>
    </row>
    <row r="439" ht="12.75">
      <c r="M439" s="59"/>
    </row>
    <row r="440" ht="12.75">
      <c r="M440" s="59"/>
    </row>
    <row r="441" ht="12.75">
      <c r="M441" s="59"/>
    </row>
    <row r="442" ht="12.75">
      <c r="M442" s="59"/>
    </row>
    <row r="443" ht="12.75">
      <c r="M443" s="59"/>
    </row>
    <row r="444" ht="12.75">
      <c r="M444" s="59"/>
    </row>
    <row r="445" ht="12.75">
      <c r="M445" s="59"/>
    </row>
    <row r="446" ht="12.75">
      <c r="M446" s="59"/>
    </row>
    <row r="447" ht="12.75">
      <c r="M447" s="59"/>
    </row>
    <row r="448" ht="12.75">
      <c r="M448" s="59"/>
    </row>
    <row r="449" ht="12.75">
      <c r="M449" s="59"/>
    </row>
    <row r="450" ht="12.75">
      <c r="M450" s="59"/>
    </row>
    <row r="451" ht="12.75">
      <c r="M451" s="59"/>
    </row>
    <row r="452" ht="12.75">
      <c r="M452" s="59"/>
    </row>
    <row r="453" ht="12.75">
      <c r="M453" s="59"/>
    </row>
    <row r="454" ht="12.75">
      <c r="M454" s="59"/>
    </row>
    <row r="455" ht="12.75">
      <c r="M455" s="59"/>
    </row>
    <row r="456" ht="12.75">
      <c r="M456" s="59"/>
    </row>
    <row r="457" ht="12.75">
      <c r="M457" s="59"/>
    </row>
    <row r="458" ht="12.75">
      <c r="M458" s="59"/>
    </row>
    <row r="459" ht="12.75">
      <c r="M459" s="59"/>
    </row>
    <row r="460" ht="12.75">
      <c r="M460" s="59"/>
    </row>
    <row r="461" ht="12.75">
      <c r="M461" s="59"/>
    </row>
    <row r="462" ht="12.75">
      <c r="M462" s="59"/>
    </row>
    <row r="463" ht="12.75">
      <c r="M463" s="59"/>
    </row>
    <row r="464" ht="12.75">
      <c r="M464" s="59"/>
    </row>
    <row r="465" ht="12.75">
      <c r="M465" s="59"/>
    </row>
    <row r="466" ht="12.75">
      <c r="M466" s="59"/>
    </row>
    <row r="467" ht="12.75">
      <c r="M467" s="59"/>
    </row>
    <row r="468" ht="12.75">
      <c r="M468" s="59"/>
    </row>
    <row r="469" ht="12.75">
      <c r="M469" s="59"/>
    </row>
    <row r="470" ht="12.75">
      <c r="M470" s="59"/>
    </row>
    <row r="471" ht="12.75">
      <c r="M471" s="59"/>
    </row>
    <row r="472" ht="12.75">
      <c r="M472" s="59"/>
    </row>
    <row r="473" ht="12.75">
      <c r="M473" s="59"/>
    </row>
    <row r="474" ht="12.75">
      <c r="M474" s="59"/>
    </row>
    <row r="475" ht="12.75">
      <c r="M475" s="59"/>
    </row>
    <row r="476" ht="12.75">
      <c r="M476" s="59"/>
    </row>
    <row r="477" ht="12.75">
      <c r="M477" s="59"/>
    </row>
    <row r="478" ht="12.75">
      <c r="M478" s="59"/>
    </row>
    <row r="479" ht="12.75">
      <c r="M479" s="59"/>
    </row>
    <row r="480" ht="12.75">
      <c r="M480" s="59"/>
    </row>
    <row r="481" ht="12.75">
      <c r="M481" s="59"/>
    </row>
    <row r="482" ht="12.75">
      <c r="M482" s="59"/>
    </row>
    <row r="483" ht="12.75">
      <c r="M483" s="59"/>
    </row>
    <row r="484" ht="12.75">
      <c r="M484" s="59"/>
    </row>
    <row r="485" ht="12.75">
      <c r="M485" s="59"/>
    </row>
    <row r="486" ht="12.75">
      <c r="M486" s="59"/>
    </row>
    <row r="487" ht="12.75">
      <c r="M487" s="59"/>
    </row>
    <row r="488" ht="12.75">
      <c r="M488" s="59"/>
    </row>
    <row r="489" ht="12.75">
      <c r="M489" s="59"/>
    </row>
    <row r="490" ht="12.75">
      <c r="M490" s="59"/>
    </row>
    <row r="491" ht="12.75">
      <c r="M491" s="59"/>
    </row>
    <row r="492" ht="12.75">
      <c r="M492" s="59"/>
    </row>
    <row r="493" ht="12.75">
      <c r="M493" s="59"/>
    </row>
    <row r="494" ht="12.75">
      <c r="M494" s="59"/>
    </row>
    <row r="495" ht="12.75">
      <c r="M495" s="59"/>
    </row>
    <row r="496" ht="12.75">
      <c r="M496" s="59"/>
    </row>
    <row r="497" ht="12.75">
      <c r="M497" s="59"/>
    </row>
    <row r="498" ht="12.75">
      <c r="M498" s="59"/>
    </row>
    <row r="499" ht="12.75">
      <c r="M499" s="59"/>
    </row>
    <row r="500" ht="12.75">
      <c r="M500" s="59"/>
    </row>
    <row r="501" ht="12.75">
      <c r="M501" s="59"/>
    </row>
    <row r="502" ht="12.75">
      <c r="M502" s="59"/>
    </row>
    <row r="503" ht="12.75">
      <c r="M503" s="59"/>
    </row>
    <row r="504" ht="12.75">
      <c r="M504" s="59"/>
    </row>
    <row r="505" ht="12.75">
      <c r="M505" s="59"/>
    </row>
    <row r="506" ht="12.75">
      <c r="M506" s="59"/>
    </row>
    <row r="507" ht="12.75">
      <c r="M507" s="59"/>
    </row>
    <row r="508" ht="12.75">
      <c r="M508" s="59"/>
    </row>
    <row r="509" ht="12.75">
      <c r="M509" s="59"/>
    </row>
    <row r="510" ht="12.75">
      <c r="M510" s="59"/>
    </row>
    <row r="511" ht="12.75">
      <c r="M511" s="59"/>
    </row>
    <row r="512" ht="12.75">
      <c r="M512" s="59"/>
    </row>
    <row r="513" ht="12.75">
      <c r="M513" s="59"/>
    </row>
    <row r="514" ht="12.75">
      <c r="M514" s="59"/>
    </row>
    <row r="515" ht="12.75">
      <c r="M515" s="59"/>
    </row>
    <row r="516" ht="12.75">
      <c r="M516" s="59"/>
    </row>
    <row r="517" ht="12.75">
      <c r="M517" s="59"/>
    </row>
    <row r="518" ht="12.75">
      <c r="M518" s="59"/>
    </row>
    <row r="519" ht="12.75">
      <c r="M519" s="59"/>
    </row>
    <row r="520" ht="12.75">
      <c r="M520" s="59"/>
    </row>
    <row r="521" ht="12.75">
      <c r="M521" s="59"/>
    </row>
    <row r="522" ht="12.75">
      <c r="M522" s="59"/>
    </row>
    <row r="523" ht="12.75">
      <c r="M523" s="59"/>
    </row>
    <row r="524" ht="12.75">
      <c r="M524" s="59"/>
    </row>
    <row r="525" ht="12.75">
      <c r="M525" s="59"/>
    </row>
    <row r="526" ht="12.75">
      <c r="M526" s="59"/>
    </row>
    <row r="527" ht="12.75">
      <c r="M527" s="59"/>
    </row>
    <row r="528" ht="12.75">
      <c r="M528" s="59"/>
    </row>
    <row r="529" ht="12.75">
      <c r="M529" s="59"/>
    </row>
    <row r="530" ht="12.75">
      <c r="M530" s="59"/>
    </row>
    <row r="531" ht="12.75">
      <c r="M531" s="59"/>
    </row>
    <row r="532" ht="12.75">
      <c r="M532" s="59"/>
    </row>
    <row r="533" ht="12.75">
      <c r="M533" s="59"/>
    </row>
    <row r="534" ht="12.75">
      <c r="M534" s="59"/>
    </row>
    <row r="535" ht="12.75">
      <c r="M535" s="59"/>
    </row>
    <row r="536" ht="12.75">
      <c r="M536" s="59"/>
    </row>
    <row r="537" ht="12.75">
      <c r="M537" s="59"/>
    </row>
    <row r="538" ht="12.75">
      <c r="M538" s="59"/>
    </row>
    <row r="539" ht="12.75">
      <c r="M539" s="59"/>
    </row>
    <row r="540" ht="12.75">
      <c r="M540" s="59"/>
    </row>
    <row r="541" ht="12.75">
      <c r="M541" s="59"/>
    </row>
    <row r="542" ht="12.75">
      <c r="M542" s="59"/>
    </row>
    <row r="543" ht="12.75">
      <c r="M543" s="59"/>
    </row>
    <row r="544" ht="12.75">
      <c r="M544" s="59"/>
    </row>
    <row r="545" ht="12.75">
      <c r="M545" s="59"/>
    </row>
    <row r="546" ht="12.75">
      <c r="M546" s="59"/>
    </row>
    <row r="547" ht="12.75">
      <c r="M547" s="59"/>
    </row>
    <row r="548" ht="12.75">
      <c r="M548" s="59"/>
    </row>
    <row r="549" ht="12.75">
      <c r="M549" s="59"/>
    </row>
    <row r="550" ht="12.75">
      <c r="M550" s="59"/>
    </row>
    <row r="551" ht="12.75">
      <c r="M551" s="59"/>
    </row>
    <row r="552" ht="12.75">
      <c r="M552" s="59"/>
    </row>
    <row r="553" ht="12.75">
      <c r="M553" s="59"/>
    </row>
    <row r="554" ht="12.75">
      <c r="M554" s="59"/>
    </row>
    <row r="555" ht="12.75">
      <c r="M555" s="59"/>
    </row>
    <row r="556" ht="12.75">
      <c r="M556" s="59"/>
    </row>
    <row r="557" ht="12.75">
      <c r="M557" s="59"/>
    </row>
    <row r="558" ht="12.75">
      <c r="M558" s="59"/>
    </row>
    <row r="559" ht="12.75">
      <c r="M559" s="59"/>
    </row>
    <row r="560" ht="12.75">
      <c r="M560" s="59"/>
    </row>
    <row r="561" ht="12.75">
      <c r="M561" s="59"/>
    </row>
    <row r="562" ht="12.75">
      <c r="M562" s="59"/>
    </row>
    <row r="563" ht="12.75">
      <c r="M563" s="59"/>
    </row>
    <row r="564" ht="12.75">
      <c r="M564" s="59"/>
    </row>
    <row r="565" ht="12.75">
      <c r="M565" s="59"/>
    </row>
    <row r="566" ht="12.75">
      <c r="M566" s="59"/>
    </row>
    <row r="567" ht="12.75">
      <c r="M567" s="59"/>
    </row>
    <row r="568" ht="12.75">
      <c r="M568" s="59"/>
    </row>
    <row r="569" ht="12.75">
      <c r="M569" s="59"/>
    </row>
    <row r="570" ht="12.75">
      <c r="M570" s="59"/>
    </row>
    <row r="571" ht="12.75">
      <c r="M571" s="59"/>
    </row>
    <row r="572" ht="12.75">
      <c r="M572" s="59"/>
    </row>
    <row r="573" ht="12.75">
      <c r="M573" s="59"/>
    </row>
    <row r="574" ht="12.75">
      <c r="M574" s="59"/>
    </row>
    <row r="575" ht="12.75">
      <c r="M575" s="59"/>
    </row>
    <row r="576" ht="12.75">
      <c r="M576" s="59"/>
    </row>
    <row r="577" ht="12.75">
      <c r="M577" s="59"/>
    </row>
    <row r="578" ht="12.75">
      <c r="M578" s="59"/>
    </row>
  </sheetData>
  <sheetProtection/>
  <mergeCells count="31">
    <mergeCell ref="J4:J6"/>
    <mergeCell ref="E36:L36"/>
    <mergeCell ref="J37:J39"/>
    <mergeCell ref="K4:K6"/>
    <mergeCell ref="E37:E39"/>
    <mergeCell ref="F38:F39"/>
    <mergeCell ref="M3:M7"/>
    <mergeCell ref="L4:L6"/>
    <mergeCell ref="I37:I39"/>
    <mergeCell ref="M36:M40"/>
    <mergeCell ref="K37:K39"/>
    <mergeCell ref="E40:L40"/>
    <mergeCell ref="G5:G6"/>
    <mergeCell ref="E4:E6"/>
    <mergeCell ref="F5:F6"/>
    <mergeCell ref="E7:L7"/>
    <mergeCell ref="A66:E66"/>
    <mergeCell ref="A36:A40"/>
    <mergeCell ref="F37:G37"/>
    <mergeCell ref="C36:D38"/>
    <mergeCell ref="C3:D5"/>
    <mergeCell ref="G38:G39"/>
    <mergeCell ref="L37:L39"/>
    <mergeCell ref="I4:I6"/>
    <mergeCell ref="B36:B40"/>
    <mergeCell ref="H37:H39"/>
    <mergeCell ref="A3:A7"/>
    <mergeCell ref="H4:H6"/>
    <mergeCell ref="E3:L3"/>
    <mergeCell ref="F4:G4"/>
    <mergeCell ref="B3:B7"/>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8"/>
  <dimension ref="A1:M578"/>
  <sheetViews>
    <sheetView zoomScaleSheetLayoutView="10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16" customWidth="1"/>
    <col min="5" max="5" width="16.140625" style="0" customWidth="1"/>
    <col min="6" max="12" width="15.7109375" style="0" customWidth="1"/>
    <col min="13" max="13" width="8.57421875" style="25" customWidth="1"/>
  </cols>
  <sheetData>
    <row r="1" spans="1:13" ht="17.25">
      <c r="A1" s="34"/>
      <c r="B1" s="34"/>
      <c r="C1" s="35"/>
      <c r="D1" s="36"/>
      <c r="E1" s="37" t="s">
        <v>1210</v>
      </c>
      <c r="F1" s="38" t="s">
        <v>725</v>
      </c>
      <c r="G1" s="39"/>
      <c r="H1" s="39"/>
      <c r="I1" s="35"/>
      <c r="M1" s="40"/>
    </row>
    <row r="2" spans="1:13" ht="15">
      <c r="A2" s="41"/>
      <c r="B2" s="41"/>
      <c r="C2" s="42"/>
      <c r="D2" s="42"/>
      <c r="E2" s="42"/>
      <c r="F2" s="42"/>
      <c r="G2" s="42"/>
      <c r="M2" s="43"/>
    </row>
    <row r="3" spans="1:13" ht="12.75" customHeight="1">
      <c r="A3" s="535" t="s">
        <v>1055</v>
      </c>
      <c r="B3" s="530" t="s">
        <v>722</v>
      </c>
      <c r="C3" s="549" t="s">
        <v>886</v>
      </c>
      <c r="D3" s="550"/>
      <c r="E3" s="537" t="s">
        <v>468</v>
      </c>
      <c r="F3" s="538"/>
      <c r="G3" s="538"/>
      <c r="H3" s="538"/>
      <c r="I3" s="538"/>
      <c r="J3" s="538"/>
      <c r="K3" s="538"/>
      <c r="L3" s="539"/>
      <c r="M3" s="555" t="s">
        <v>973</v>
      </c>
    </row>
    <row r="4" spans="1:13" ht="12.75" customHeight="1">
      <c r="A4" s="533"/>
      <c r="B4" s="531"/>
      <c r="C4" s="551"/>
      <c r="D4" s="552"/>
      <c r="E4" s="545" t="s">
        <v>202</v>
      </c>
      <c r="F4" s="540" t="s">
        <v>469</v>
      </c>
      <c r="G4" s="541"/>
      <c r="H4" s="533" t="s">
        <v>204</v>
      </c>
      <c r="I4" s="529" t="s">
        <v>205</v>
      </c>
      <c r="J4" s="529" t="s">
        <v>206</v>
      </c>
      <c r="K4" s="554" t="s">
        <v>1031</v>
      </c>
      <c r="L4" s="529" t="s">
        <v>207</v>
      </c>
      <c r="M4" s="556"/>
    </row>
    <row r="5" spans="1:13" ht="12.75" customHeight="1">
      <c r="A5" s="533"/>
      <c r="B5" s="531"/>
      <c r="C5" s="553"/>
      <c r="D5" s="534"/>
      <c r="E5" s="527"/>
      <c r="F5" s="546" t="s">
        <v>1122</v>
      </c>
      <c r="G5" s="525" t="s">
        <v>723</v>
      </c>
      <c r="H5" s="533"/>
      <c r="I5" s="529"/>
      <c r="J5" s="529"/>
      <c r="K5" s="529"/>
      <c r="L5" s="529"/>
      <c r="M5" s="556"/>
    </row>
    <row r="6" spans="1:13" ht="17.25" customHeight="1">
      <c r="A6" s="533"/>
      <c r="B6" s="531"/>
      <c r="C6" s="44" t="s">
        <v>466</v>
      </c>
      <c r="D6" s="45" t="s">
        <v>887</v>
      </c>
      <c r="E6" s="528"/>
      <c r="F6" s="547"/>
      <c r="G6" s="526"/>
      <c r="H6" s="534"/>
      <c r="I6" s="526"/>
      <c r="J6" s="526"/>
      <c r="K6" s="526"/>
      <c r="L6" s="526"/>
      <c r="M6" s="556"/>
    </row>
    <row r="7" spans="1:13" ht="12.75">
      <c r="A7" s="536"/>
      <c r="B7" s="532"/>
      <c r="C7" s="46" t="s">
        <v>467</v>
      </c>
      <c r="D7" s="47" t="s">
        <v>823</v>
      </c>
      <c r="E7" s="542" t="s">
        <v>467</v>
      </c>
      <c r="F7" s="543"/>
      <c r="G7" s="543"/>
      <c r="H7" s="543"/>
      <c r="I7" s="543"/>
      <c r="J7" s="543"/>
      <c r="K7" s="543"/>
      <c r="L7" s="544"/>
      <c r="M7" s="557"/>
    </row>
    <row r="8" spans="1:13" s="9" customFormat="1" ht="20.25" customHeight="1">
      <c r="A8" s="362" t="s">
        <v>208</v>
      </c>
      <c r="B8" s="366" t="s">
        <v>824</v>
      </c>
      <c r="C8" s="185">
        <v>969110.394</v>
      </c>
      <c r="D8" s="186">
        <v>7.16350925983776</v>
      </c>
      <c r="E8" s="185">
        <v>880249.535</v>
      </c>
      <c r="F8" s="185">
        <v>823104.263</v>
      </c>
      <c r="G8" s="185">
        <v>557696.954</v>
      </c>
      <c r="H8" s="185">
        <v>11163.175</v>
      </c>
      <c r="I8" s="185">
        <v>25183.76</v>
      </c>
      <c r="J8" s="185">
        <v>40645.456</v>
      </c>
      <c r="K8" s="185">
        <v>11763.888</v>
      </c>
      <c r="L8" s="185">
        <v>104.58</v>
      </c>
      <c r="M8" s="111" t="s">
        <v>208</v>
      </c>
    </row>
    <row r="9" spans="1:13" ht="20.25" customHeight="1">
      <c r="A9" s="363" t="s">
        <v>695</v>
      </c>
      <c r="B9" s="367" t="s">
        <v>1131</v>
      </c>
      <c r="C9" s="185">
        <v>244079.522</v>
      </c>
      <c r="D9" s="186">
        <v>1.8041968456937</v>
      </c>
      <c r="E9" s="185">
        <v>221867.664</v>
      </c>
      <c r="F9" s="185">
        <v>205370.678</v>
      </c>
      <c r="G9" s="185">
        <v>136619.663</v>
      </c>
      <c r="H9" s="185">
        <v>597.716</v>
      </c>
      <c r="I9" s="185">
        <v>15936.896</v>
      </c>
      <c r="J9" s="185">
        <v>4297.964</v>
      </c>
      <c r="K9" s="185">
        <v>1378.671</v>
      </c>
      <c r="L9" s="185">
        <v>0.611</v>
      </c>
      <c r="M9" s="187" t="s">
        <v>695</v>
      </c>
    </row>
    <row r="10" spans="1:13" ht="12.75">
      <c r="A10" s="363" t="s">
        <v>231</v>
      </c>
      <c r="B10" s="367" t="s">
        <v>232</v>
      </c>
      <c r="C10" s="185">
        <v>136511.901</v>
      </c>
      <c r="D10" s="186">
        <v>1.00907417044126</v>
      </c>
      <c r="E10" s="185">
        <v>112736.036</v>
      </c>
      <c r="F10" s="185">
        <v>89646.123</v>
      </c>
      <c r="G10" s="185">
        <v>43641.31</v>
      </c>
      <c r="H10" s="185">
        <v>226.836</v>
      </c>
      <c r="I10" s="185">
        <v>4046.841</v>
      </c>
      <c r="J10" s="185">
        <v>12894.355</v>
      </c>
      <c r="K10" s="185">
        <v>6607.833</v>
      </c>
      <c r="L10" s="185" t="s">
        <v>1209</v>
      </c>
      <c r="M10" s="187" t="s">
        <v>231</v>
      </c>
    </row>
    <row r="11" spans="1:13" ht="12.75">
      <c r="A11" s="363" t="s">
        <v>1142</v>
      </c>
      <c r="B11" s="367" t="s">
        <v>1143</v>
      </c>
      <c r="C11" s="185">
        <v>131612.151</v>
      </c>
      <c r="D11" s="186">
        <v>0.972856000960057</v>
      </c>
      <c r="E11" s="185">
        <v>131272.466</v>
      </c>
      <c r="F11" s="185">
        <v>129828.167</v>
      </c>
      <c r="G11" s="185">
        <v>97113.566</v>
      </c>
      <c r="H11" s="185">
        <v>32.975</v>
      </c>
      <c r="I11" s="185">
        <v>11.696</v>
      </c>
      <c r="J11" s="185">
        <v>278.502</v>
      </c>
      <c r="K11" s="185">
        <v>16.512</v>
      </c>
      <c r="L11" s="185" t="s">
        <v>1209</v>
      </c>
      <c r="M11" s="187" t="s">
        <v>1142</v>
      </c>
    </row>
    <row r="12" spans="1:13" s="9" customFormat="1" ht="20.25" customHeight="1">
      <c r="A12" s="364" t="s">
        <v>241</v>
      </c>
      <c r="B12" s="368" t="s">
        <v>197</v>
      </c>
      <c r="C12" s="185">
        <v>12041426.824</v>
      </c>
      <c r="D12" s="186">
        <v>89.0083039965649</v>
      </c>
      <c r="E12" s="185">
        <v>8286087.667</v>
      </c>
      <c r="F12" s="185">
        <v>7340606.813</v>
      </c>
      <c r="G12" s="185">
        <v>3956975.505</v>
      </c>
      <c r="H12" s="185">
        <v>231773.144</v>
      </c>
      <c r="I12" s="185">
        <v>1505686.245</v>
      </c>
      <c r="J12" s="185">
        <v>1965342.76</v>
      </c>
      <c r="K12" s="185">
        <v>52191.854</v>
      </c>
      <c r="L12" s="185">
        <v>345.154</v>
      </c>
      <c r="M12" s="111" t="s">
        <v>241</v>
      </c>
    </row>
    <row r="13" spans="1:13" s="9" customFormat="1" ht="20.25" customHeight="1">
      <c r="A13" s="114" t="s">
        <v>691</v>
      </c>
      <c r="B13" s="368" t="s">
        <v>198</v>
      </c>
      <c r="C13" s="185">
        <v>104431.589</v>
      </c>
      <c r="D13" s="186">
        <v>0.771941627551124</v>
      </c>
      <c r="E13" s="185">
        <v>63275.614</v>
      </c>
      <c r="F13" s="185">
        <v>45320.698</v>
      </c>
      <c r="G13" s="185">
        <v>32747.739</v>
      </c>
      <c r="H13" s="185">
        <v>18625.586</v>
      </c>
      <c r="I13" s="185">
        <v>10065.98</v>
      </c>
      <c r="J13" s="185">
        <v>12412.831</v>
      </c>
      <c r="K13" s="185">
        <v>51.578</v>
      </c>
      <c r="L13" s="185" t="s">
        <v>1209</v>
      </c>
      <c r="M13" s="112" t="s">
        <v>691</v>
      </c>
    </row>
    <row r="14" spans="1:13" ht="20.25" customHeight="1">
      <c r="A14" s="363" t="s">
        <v>696</v>
      </c>
      <c r="B14" s="367" t="s">
        <v>246</v>
      </c>
      <c r="C14" s="185">
        <v>45527.417</v>
      </c>
      <c r="D14" s="186">
        <v>0.336531395468652</v>
      </c>
      <c r="E14" s="185">
        <v>31254.419</v>
      </c>
      <c r="F14" s="185">
        <v>21621.648</v>
      </c>
      <c r="G14" s="185">
        <v>18248.866</v>
      </c>
      <c r="H14" s="185">
        <v>87.892</v>
      </c>
      <c r="I14" s="185">
        <v>9824.963</v>
      </c>
      <c r="J14" s="185">
        <v>4310.365</v>
      </c>
      <c r="K14" s="185">
        <v>49.778</v>
      </c>
      <c r="L14" s="185" t="s">
        <v>1209</v>
      </c>
      <c r="M14" s="187" t="s">
        <v>696</v>
      </c>
    </row>
    <row r="15" spans="1:13" ht="12.75">
      <c r="A15" s="363" t="s">
        <v>697</v>
      </c>
      <c r="B15" s="367" t="s">
        <v>1132</v>
      </c>
      <c r="C15" s="185">
        <v>36301.696</v>
      </c>
      <c r="D15" s="186">
        <v>0.268336339238371</v>
      </c>
      <c r="E15" s="185">
        <v>11660.897</v>
      </c>
      <c r="F15" s="185">
        <v>8327.463</v>
      </c>
      <c r="G15" s="185">
        <v>3737.123</v>
      </c>
      <c r="H15" s="185">
        <v>18428.109</v>
      </c>
      <c r="I15" s="185" t="s">
        <v>1209</v>
      </c>
      <c r="J15" s="185">
        <v>6212.69</v>
      </c>
      <c r="K15" s="185" t="s">
        <v>1209</v>
      </c>
      <c r="L15" s="185" t="s">
        <v>1209</v>
      </c>
      <c r="M15" s="187" t="s">
        <v>697</v>
      </c>
    </row>
    <row r="16" spans="1:13" ht="12.75">
      <c r="A16" s="363" t="s">
        <v>1054</v>
      </c>
      <c r="B16" s="367" t="s">
        <v>245</v>
      </c>
      <c r="C16" s="185">
        <v>7929.97</v>
      </c>
      <c r="D16" s="186">
        <v>0.0586170717773105</v>
      </c>
      <c r="E16" s="185">
        <v>6187.902</v>
      </c>
      <c r="F16" s="185">
        <v>4765.802</v>
      </c>
      <c r="G16" s="185">
        <v>3408.639</v>
      </c>
      <c r="H16" s="185" t="s">
        <v>1209</v>
      </c>
      <c r="I16" s="185" t="s">
        <v>1209</v>
      </c>
      <c r="J16" s="185">
        <v>1742.068</v>
      </c>
      <c r="K16" s="185" t="s">
        <v>1209</v>
      </c>
      <c r="L16" s="185" t="s">
        <v>1209</v>
      </c>
      <c r="M16" s="187" t="s">
        <v>1054</v>
      </c>
    </row>
    <row r="17" spans="1:13" s="9" customFormat="1" ht="20.25" customHeight="1">
      <c r="A17" s="114" t="s">
        <v>692</v>
      </c>
      <c r="B17" s="368" t="s">
        <v>199</v>
      </c>
      <c r="C17" s="185">
        <v>514385.695</v>
      </c>
      <c r="D17" s="186">
        <v>3.8022569070295</v>
      </c>
      <c r="E17" s="185">
        <v>373832.743</v>
      </c>
      <c r="F17" s="185">
        <v>339031.205</v>
      </c>
      <c r="G17" s="185">
        <v>225082.268</v>
      </c>
      <c r="H17" s="185">
        <v>5738.201</v>
      </c>
      <c r="I17" s="185">
        <v>52671.861</v>
      </c>
      <c r="J17" s="185">
        <v>79252.542</v>
      </c>
      <c r="K17" s="185">
        <v>2890.348</v>
      </c>
      <c r="L17" s="185" t="s">
        <v>1209</v>
      </c>
      <c r="M17" s="112" t="s">
        <v>692</v>
      </c>
    </row>
    <row r="18" spans="1:13" ht="20.25" customHeight="1">
      <c r="A18" s="363" t="s">
        <v>698</v>
      </c>
      <c r="B18" s="367" t="s">
        <v>262</v>
      </c>
      <c r="C18" s="185">
        <v>132791.493</v>
      </c>
      <c r="D18" s="186">
        <v>0.981573508676228</v>
      </c>
      <c r="E18" s="185">
        <v>69684.204</v>
      </c>
      <c r="F18" s="185">
        <v>67761.887</v>
      </c>
      <c r="G18" s="185">
        <v>46065.262</v>
      </c>
      <c r="H18" s="185">
        <v>3640.606</v>
      </c>
      <c r="I18" s="185">
        <v>24404.889</v>
      </c>
      <c r="J18" s="185">
        <v>35048.744</v>
      </c>
      <c r="K18" s="185">
        <v>13.05</v>
      </c>
      <c r="L18" s="185" t="s">
        <v>1209</v>
      </c>
      <c r="M18" s="187" t="s">
        <v>698</v>
      </c>
    </row>
    <row r="19" spans="1:13" ht="12.75">
      <c r="A19" s="363" t="s">
        <v>263</v>
      </c>
      <c r="B19" s="367" t="s">
        <v>1133</v>
      </c>
      <c r="C19" s="185">
        <v>104328.66</v>
      </c>
      <c r="D19" s="186">
        <v>0.771180792821489</v>
      </c>
      <c r="E19" s="185">
        <v>94527.129</v>
      </c>
      <c r="F19" s="185">
        <v>89694.722</v>
      </c>
      <c r="G19" s="185">
        <v>83263.689</v>
      </c>
      <c r="H19" s="185">
        <v>133.876</v>
      </c>
      <c r="I19" s="185">
        <v>2865.202</v>
      </c>
      <c r="J19" s="185">
        <v>4900.83</v>
      </c>
      <c r="K19" s="185">
        <v>1901.623</v>
      </c>
      <c r="L19" s="185" t="s">
        <v>1209</v>
      </c>
      <c r="M19" s="187" t="s">
        <v>263</v>
      </c>
    </row>
    <row r="20" spans="1:13" ht="12.75">
      <c r="A20" s="363" t="s">
        <v>699</v>
      </c>
      <c r="B20" s="367" t="s">
        <v>265</v>
      </c>
      <c r="C20" s="185">
        <v>83995.791</v>
      </c>
      <c r="D20" s="186">
        <v>0.620883472451847</v>
      </c>
      <c r="E20" s="185">
        <v>58900.534</v>
      </c>
      <c r="F20" s="185">
        <v>48237.549</v>
      </c>
      <c r="G20" s="185">
        <v>32565.27</v>
      </c>
      <c r="H20" s="185">
        <v>263.75</v>
      </c>
      <c r="I20" s="185">
        <v>7062.724</v>
      </c>
      <c r="J20" s="185">
        <v>17305.891</v>
      </c>
      <c r="K20" s="185">
        <v>462.892</v>
      </c>
      <c r="L20" s="185" t="s">
        <v>1209</v>
      </c>
      <c r="M20" s="187" t="s">
        <v>699</v>
      </c>
    </row>
    <row r="21" spans="1:13" s="9" customFormat="1" ht="20.25" customHeight="1">
      <c r="A21" s="365" t="s">
        <v>282</v>
      </c>
      <c r="B21" s="368" t="s">
        <v>200</v>
      </c>
      <c r="C21" s="185">
        <v>11422609.54</v>
      </c>
      <c r="D21" s="186">
        <v>84.4341054619843</v>
      </c>
      <c r="E21" s="185">
        <v>7848979.31</v>
      </c>
      <c r="F21" s="185">
        <v>6956254.91</v>
      </c>
      <c r="G21" s="185">
        <v>3699145.498</v>
      </c>
      <c r="H21" s="185">
        <v>207409.357</v>
      </c>
      <c r="I21" s="185">
        <v>1442948.404</v>
      </c>
      <c r="J21" s="185">
        <v>1873677.387</v>
      </c>
      <c r="K21" s="185">
        <v>49249.928</v>
      </c>
      <c r="L21" s="185">
        <v>345.154</v>
      </c>
      <c r="M21" s="111" t="s">
        <v>282</v>
      </c>
    </row>
    <row r="22" spans="1:13" s="9" customFormat="1" ht="20.25" customHeight="1">
      <c r="A22" s="114" t="s">
        <v>693</v>
      </c>
      <c r="B22" s="368" t="s">
        <v>283</v>
      </c>
      <c r="C22" s="185">
        <v>1104124.137</v>
      </c>
      <c r="D22" s="186">
        <v>8.16150928560764</v>
      </c>
      <c r="E22" s="185">
        <v>837318.105</v>
      </c>
      <c r="F22" s="185">
        <v>759566.115</v>
      </c>
      <c r="G22" s="185">
        <v>442701.767</v>
      </c>
      <c r="H22" s="185">
        <v>12631.244</v>
      </c>
      <c r="I22" s="185">
        <v>114397.044</v>
      </c>
      <c r="J22" s="185">
        <v>138365.621</v>
      </c>
      <c r="K22" s="185">
        <v>1412.123</v>
      </c>
      <c r="L22" s="185" t="s">
        <v>1209</v>
      </c>
      <c r="M22" s="112" t="s">
        <v>693</v>
      </c>
    </row>
    <row r="23" spans="1:13" ht="20.25" customHeight="1">
      <c r="A23" s="363" t="s">
        <v>700</v>
      </c>
      <c r="B23" s="367" t="s">
        <v>1144</v>
      </c>
      <c r="C23" s="185">
        <v>260949.203</v>
      </c>
      <c r="D23" s="186">
        <v>1.92889483345876</v>
      </c>
      <c r="E23" s="185">
        <v>211742.016</v>
      </c>
      <c r="F23" s="185">
        <v>193325.435</v>
      </c>
      <c r="G23" s="185">
        <v>109141.538</v>
      </c>
      <c r="H23" s="185">
        <v>1594.34</v>
      </c>
      <c r="I23" s="185">
        <v>42517.807</v>
      </c>
      <c r="J23" s="185">
        <v>5064.851</v>
      </c>
      <c r="K23" s="185">
        <v>30.189</v>
      </c>
      <c r="L23" s="185" t="s">
        <v>1209</v>
      </c>
      <c r="M23" s="187" t="s">
        <v>700</v>
      </c>
    </row>
    <row r="24" spans="1:13" ht="12.75">
      <c r="A24" s="363" t="s">
        <v>289</v>
      </c>
      <c r="B24" s="367" t="s">
        <v>290</v>
      </c>
      <c r="C24" s="185">
        <v>154123.332</v>
      </c>
      <c r="D24" s="186">
        <v>1.13925505574451</v>
      </c>
      <c r="E24" s="185">
        <v>129898.742</v>
      </c>
      <c r="F24" s="185">
        <v>123700.857</v>
      </c>
      <c r="G24" s="185">
        <v>73125.091</v>
      </c>
      <c r="H24" s="185">
        <v>616.494</v>
      </c>
      <c r="I24" s="185">
        <v>5636.632</v>
      </c>
      <c r="J24" s="185">
        <v>17743.965</v>
      </c>
      <c r="K24" s="185">
        <v>227.499</v>
      </c>
      <c r="L24" s="185" t="s">
        <v>1209</v>
      </c>
      <c r="M24" s="187" t="s">
        <v>289</v>
      </c>
    </row>
    <row r="25" spans="1:13" ht="12.75">
      <c r="A25" s="363" t="s">
        <v>285</v>
      </c>
      <c r="B25" s="367" t="s">
        <v>286</v>
      </c>
      <c r="C25" s="185">
        <v>135958.909</v>
      </c>
      <c r="D25" s="186">
        <v>1.00498654189333</v>
      </c>
      <c r="E25" s="185">
        <v>122418.321</v>
      </c>
      <c r="F25" s="185">
        <v>119279.317</v>
      </c>
      <c r="G25" s="185">
        <v>64395.008</v>
      </c>
      <c r="H25" s="185">
        <v>806.739</v>
      </c>
      <c r="I25" s="185">
        <v>5854.443</v>
      </c>
      <c r="J25" s="185">
        <v>6859.998</v>
      </c>
      <c r="K25" s="185">
        <v>19.408</v>
      </c>
      <c r="L25" s="185" t="s">
        <v>1209</v>
      </c>
      <c r="M25" s="187" t="s">
        <v>285</v>
      </c>
    </row>
    <row r="26" spans="1:13" s="9" customFormat="1" ht="20.25" customHeight="1">
      <c r="A26" s="114" t="s">
        <v>694</v>
      </c>
      <c r="B26" s="368" t="s">
        <v>307</v>
      </c>
      <c r="C26" s="185">
        <v>10318485.403</v>
      </c>
      <c r="D26" s="186">
        <v>76.2725961763767</v>
      </c>
      <c r="E26" s="185">
        <v>7011661.205</v>
      </c>
      <c r="F26" s="185">
        <v>6196688.795</v>
      </c>
      <c r="G26" s="185">
        <v>3256443.731</v>
      </c>
      <c r="H26" s="185">
        <v>194778.113</v>
      </c>
      <c r="I26" s="185">
        <v>1328551.36</v>
      </c>
      <c r="J26" s="185">
        <v>1735311.766</v>
      </c>
      <c r="K26" s="185">
        <v>47837.805</v>
      </c>
      <c r="L26" s="185">
        <v>345.154</v>
      </c>
      <c r="M26" s="112" t="s">
        <v>694</v>
      </c>
    </row>
    <row r="27" spans="1:13" ht="20.25" customHeight="1">
      <c r="A27" s="363" t="s">
        <v>701</v>
      </c>
      <c r="B27" s="367" t="s">
        <v>1134</v>
      </c>
      <c r="C27" s="49">
        <v>2300798.85</v>
      </c>
      <c r="D27" s="50">
        <v>17.0071376481378</v>
      </c>
      <c r="E27" s="49">
        <v>1974176.525</v>
      </c>
      <c r="F27" s="49">
        <v>1942670.386</v>
      </c>
      <c r="G27" s="49">
        <v>913698.314</v>
      </c>
      <c r="H27" s="49">
        <v>16899.583</v>
      </c>
      <c r="I27" s="49">
        <v>143165.67</v>
      </c>
      <c r="J27" s="49">
        <v>166315.177</v>
      </c>
      <c r="K27" s="49">
        <v>241.895</v>
      </c>
      <c r="L27" s="185" t="s">
        <v>1209</v>
      </c>
      <c r="M27" s="187" t="s">
        <v>701</v>
      </c>
    </row>
    <row r="28" spans="1:13" ht="12.75">
      <c r="A28" s="363" t="s">
        <v>1074</v>
      </c>
      <c r="B28" s="367" t="s">
        <v>322</v>
      </c>
      <c r="C28" s="49">
        <v>826278.869</v>
      </c>
      <c r="D28" s="50">
        <v>6.10772143806949</v>
      </c>
      <c r="E28" s="49">
        <v>733125.936</v>
      </c>
      <c r="F28" s="49">
        <v>680454.335</v>
      </c>
      <c r="G28" s="49">
        <v>393884.983</v>
      </c>
      <c r="H28" s="49">
        <v>9905.995</v>
      </c>
      <c r="I28" s="49">
        <v>34494.694</v>
      </c>
      <c r="J28" s="49">
        <v>45270.631</v>
      </c>
      <c r="K28" s="49">
        <v>3481.613</v>
      </c>
      <c r="L28" s="185" t="s">
        <v>1209</v>
      </c>
      <c r="M28" s="187" t="s">
        <v>1074</v>
      </c>
    </row>
    <row r="29" spans="1:13" ht="12.75">
      <c r="A29" s="363" t="s">
        <v>1201</v>
      </c>
      <c r="B29" s="367" t="s">
        <v>324</v>
      </c>
      <c r="C29" s="49">
        <v>582375.666</v>
      </c>
      <c r="D29" s="50">
        <v>4.30482791426462</v>
      </c>
      <c r="E29" s="49">
        <v>315932.782</v>
      </c>
      <c r="F29" s="49">
        <v>228954.547</v>
      </c>
      <c r="G29" s="49">
        <v>169492.111</v>
      </c>
      <c r="H29" s="49">
        <v>20383.322</v>
      </c>
      <c r="I29" s="49">
        <v>87165.735</v>
      </c>
      <c r="J29" s="49">
        <v>152111.431</v>
      </c>
      <c r="K29" s="185">
        <v>6782.396</v>
      </c>
      <c r="L29" s="185" t="s">
        <v>1209</v>
      </c>
      <c r="M29" s="187" t="s">
        <v>1201</v>
      </c>
    </row>
    <row r="30" spans="1:13" s="9" customFormat="1" ht="20.25" customHeight="1">
      <c r="A30" s="52" t="s">
        <v>1145</v>
      </c>
      <c r="B30" s="368" t="s">
        <v>201</v>
      </c>
      <c r="C30" s="54">
        <v>13528430.813</v>
      </c>
      <c r="D30" s="55">
        <v>100</v>
      </c>
      <c r="E30" s="54">
        <v>9683450.544</v>
      </c>
      <c r="F30" s="54">
        <v>8680547.059</v>
      </c>
      <c r="G30" s="54">
        <v>4804676.469</v>
      </c>
      <c r="H30" s="54">
        <v>242961.725</v>
      </c>
      <c r="I30" s="54">
        <v>1531267.607</v>
      </c>
      <c r="J30" s="54">
        <v>2006289.96</v>
      </c>
      <c r="K30" s="54">
        <v>64011.243</v>
      </c>
      <c r="L30" s="54">
        <v>449.734</v>
      </c>
      <c r="M30" s="188"/>
    </row>
    <row r="31" spans="1:13" s="9" customFormat="1" ht="6" customHeight="1">
      <c r="A31" s="53"/>
      <c r="B31" s="53"/>
      <c r="C31" s="56"/>
      <c r="D31" s="57"/>
      <c r="E31" s="56"/>
      <c r="F31" s="56"/>
      <c r="G31" s="56"/>
      <c r="H31" s="56"/>
      <c r="I31" s="56"/>
      <c r="J31" s="56"/>
      <c r="K31" s="56"/>
      <c r="L31" s="58"/>
      <c r="M31" s="59"/>
    </row>
    <row r="32" spans="1:13" s="9" customFormat="1" ht="6" customHeight="1">
      <c r="A32" s="53"/>
      <c r="B32" s="53"/>
      <c r="C32" s="56"/>
      <c r="D32" s="57"/>
      <c r="E32" s="56"/>
      <c r="F32" s="56"/>
      <c r="G32" s="56"/>
      <c r="H32" s="56"/>
      <c r="I32" s="56"/>
      <c r="J32" s="56"/>
      <c r="K32" s="56"/>
      <c r="L32" s="58"/>
      <c r="M32" s="59"/>
    </row>
    <row r="33" spans="1:13" s="9" customFormat="1" ht="6" customHeight="1">
      <c r="A33" s="53"/>
      <c r="B33" s="53"/>
      <c r="C33" s="56"/>
      <c r="D33" s="57"/>
      <c r="E33" s="56"/>
      <c r="F33" s="56"/>
      <c r="G33" s="56"/>
      <c r="H33" s="56"/>
      <c r="I33" s="56"/>
      <c r="J33" s="56"/>
      <c r="K33" s="56"/>
      <c r="L33" s="58"/>
      <c r="M33" s="59"/>
    </row>
    <row r="34" spans="1:13" ht="17.25">
      <c r="A34" s="34"/>
      <c r="B34" s="34"/>
      <c r="C34" s="35"/>
      <c r="D34" s="36"/>
      <c r="E34" s="37" t="s">
        <v>1211</v>
      </c>
      <c r="F34" s="38" t="s">
        <v>5</v>
      </c>
      <c r="G34" s="39"/>
      <c r="H34" s="39"/>
      <c r="I34" s="35"/>
      <c r="M34" s="40"/>
    </row>
    <row r="35" spans="1:13" ht="12.75">
      <c r="A35" s="8"/>
      <c r="B35" s="8"/>
      <c r="M35" s="43"/>
    </row>
    <row r="36" spans="1:13" ht="12.75" customHeight="1">
      <c r="A36" s="535" t="s">
        <v>1055</v>
      </c>
      <c r="B36" s="530" t="s">
        <v>722</v>
      </c>
      <c r="C36" s="549" t="s">
        <v>942</v>
      </c>
      <c r="D36" s="550"/>
      <c r="E36" s="537" t="s">
        <v>468</v>
      </c>
      <c r="F36" s="538"/>
      <c r="G36" s="538"/>
      <c r="H36" s="538"/>
      <c r="I36" s="538"/>
      <c r="J36" s="538"/>
      <c r="K36" s="538"/>
      <c r="L36" s="538"/>
      <c r="M36" s="555" t="s">
        <v>973</v>
      </c>
    </row>
    <row r="37" spans="1:13" ht="12.75" customHeight="1">
      <c r="A37" s="533"/>
      <c r="B37" s="531"/>
      <c r="C37" s="551"/>
      <c r="D37" s="552"/>
      <c r="E37" s="545" t="s">
        <v>202</v>
      </c>
      <c r="F37" s="540" t="s">
        <v>469</v>
      </c>
      <c r="G37" s="541"/>
      <c r="H37" s="533" t="s">
        <v>204</v>
      </c>
      <c r="I37" s="529" t="s">
        <v>205</v>
      </c>
      <c r="J37" s="529" t="s">
        <v>206</v>
      </c>
      <c r="K37" s="554" t="s">
        <v>1031</v>
      </c>
      <c r="L37" s="527" t="s">
        <v>207</v>
      </c>
      <c r="M37" s="556"/>
    </row>
    <row r="38" spans="1:13" ht="12.75" customHeight="1">
      <c r="A38" s="533"/>
      <c r="B38" s="531"/>
      <c r="C38" s="553"/>
      <c r="D38" s="534"/>
      <c r="E38" s="527"/>
      <c r="F38" s="546" t="s">
        <v>1122</v>
      </c>
      <c r="G38" s="525" t="s">
        <v>723</v>
      </c>
      <c r="H38" s="533"/>
      <c r="I38" s="529"/>
      <c r="J38" s="529"/>
      <c r="K38" s="529"/>
      <c r="L38" s="527"/>
      <c r="M38" s="556"/>
    </row>
    <row r="39" spans="1:13" ht="17.25" customHeight="1">
      <c r="A39" s="533"/>
      <c r="B39" s="531"/>
      <c r="C39" s="44" t="s">
        <v>466</v>
      </c>
      <c r="D39" s="45" t="s">
        <v>887</v>
      </c>
      <c r="E39" s="528"/>
      <c r="F39" s="547"/>
      <c r="G39" s="526"/>
      <c r="H39" s="534"/>
      <c r="I39" s="526"/>
      <c r="J39" s="526"/>
      <c r="K39" s="526"/>
      <c r="L39" s="528"/>
      <c r="M39" s="556"/>
    </row>
    <row r="40" spans="1:13" ht="12.75">
      <c r="A40" s="536"/>
      <c r="B40" s="532"/>
      <c r="C40" s="46" t="s">
        <v>467</v>
      </c>
      <c r="D40" s="47" t="s">
        <v>823</v>
      </c>
      <c r="E40" s="542" t="s">
        <v>467</v>
      </c>
      <c r="F40" s="543"/>
      <c r="G40" s="543"/>
      <c r="H40" s="543"/>
      <c r="I40" s="543"/>
      <c r="J40" s="543"/>
      <c r="K40" s="543"/>
      <c r="L40" s="544"/>
      <c r="M40" s="557"/>
    </row>
    <row r="41" spans="1:13" s="9" customFormat="1" ht="20.25" customHeight="1">
      <c r="A41" s="362" t="s">
        <v>208</v>
      </c>
      <c r="B41" s="366" t="s">
        <v>824</v>
      </c>
      <c r="C41" s="185">
        <v>1007822.807</v>
      </c>
      <c r="D41" s="186">
        <v>10.8587331535985</v>
      </c>
      <c r="E41" s="185">
        <v>953973.551</v>
      </c>
      <c r="F41" s="185">
        <v>912527.503</v>
      </c>
      <c r="G41" s="185">
        <v>779574.4</v>
      </c>
      <c r="H41" s="185">
        <v>2421.322</v>
      </c>
      <c r="I41" s="185">
        <v>21682.464</v>
      </c>
      <c r="J41" s="185">
        <v>29641.806</v>
      </c>
      <c r="K41" s="185">
        <v>103.664</v>
      </c>
      <c r="L41" s="185" t="s">
        <v>1209</v>
      </c>
      <c r="M41" s="111" t="s">
        <v>208</v>
      </c>
    </row>
    <row r="42" spans="1:13" ht="20.25" customHeight="1">
      <c r="A42" s="363" t="s">
        <v>974</v>
      </c>
      <c r="B42" s="367" t="s">
        <v>1135</v>
      </c>
      <c r="C42" s="185">
        <v>107475.466</v>
      </c>
      <c r="D42" s="186">
        <v>1.15798868387054</v>
      </c>
      <c r="E42" s="185">
        <v>106911.474</v>
      </c>
      <c r="F42" s="185">
        <v>106887.625</v>
      </c>
      <c r="G42" s="185">
        <v>104589.409</v>
      </c>
      <c r="H42" s="185">
        <v>399.543</v>
      </c>
      <c r="I42" s="185">
        <v>46.53</v>
      </c>
      <c r="J42" s="185">
        <v>117.859</v>
      </c>
      <c r="K42" s="185">
        <v>0.06</v>
      </c>
      <c r="L42" s="185" t="s">
        <v>1209</v>
      </c>
      <c r="M42" s="187" t="s">
        <v>974</v>
      </c>
    </row>
    <row r="43" spans="1:13" ht="12.75">
      <c r="A43" s="363" t="s">
        <v>217</v>
      </c>
      <c r="B43" s="367" t="s">
        <v>218</v>
      </c>
      <c r="C43" s="185">
        <v>106319.612</v>
      </c>
      <c r="D43" s="186">
        <v>1.14553499651266</v>
      </c>
      <c r="E43" s="185">
        <v>106311.113</v>
      </c>
      <c r="F43" s="185">
        <v>106310.894</v>
      </c>
      <c r="G43" s="185">
        <v>98189.223</v>
      </c>
      <c r="H43" s="185">
        <v>0.89</v>
      </c>
      <c r="I43" s="185" t="s">
        <v>1209</v>
      </c>
      <c r="J43" s="185">
        <v>7.609</v>
      </c>
      <c r="K43" s="185" t="s">
        <v>1209</v>
      </c>
      <c r="L43" s="185" t="s">
        <v>1209</v>
      </c>
      <c r="M43" s="187" t="s">
        <v>217</v>
      </c>
    </row>
    <row r="44" spans="1:13" ht="12.75">
      <c r="A44" s="363" t="s">
        <v>231</v>
      </c>
      <c r="B44" s="367" t="s">
        <v>232</v>
      </c>
      <c r="C44" s="185">
        <v>93896.185</v>
      </c>
      <c r="D44" s="186">
        <v>1.01167944401948</v>
      </c>
      <c r="E44" s="185">
        <v>93587.645</v>
      </c>
      <c r="F44" s="185">
        <v>89254.428</v>
      </c>
      <c r="G44" s="185">
        <v>85304.744</v>
      </c>
      <c r="H44" s="185">
        <v>107.548</v>
      </c>
      <c r="I44" s="185">
        <v>54.606</v>
      </c>
      <c r="J44" s="185">
        <v>146.386</v>
      </c>
      <c r="K44" s="185" t="s">
        <v>1209</v>
      </c>
      <c r="L44" s="185" t="s">
        <v>1209</v>
      </c>
      <c r="M44" s="187" t="s">
        <v>231</v>
      </c>
    </row>
    <row r="45" spans="1:13" s="9" customFormat="1" ht="20.25" customHeight="1">
      <c r="A45" s="364" t="s">
        <v>241</v>
      </c>
      <c r="B45" s="368" t="s">
        <v>197</v>
      </c>
      <c r="C45" s="185">
        <v>7534578.98</v>
      </c>
      <c r="D45" s="186">
        <v>81.1809199000713</v>
      </c>
      <c r="E45" s="185">
        <v>5363509.931</v>
      </c>
      <c r="F45" s="185">
        <v>4879179.637</v>
      </c>
      <c r="G45" s="185">
        <v>2638936.77</v>
      </c>
      <c r="H45" s="185">
        <v>88913.489</v>
      </c>
      <c r="I45" s="185">
        <v>418347.59</v>
      </c>
      <c r="J45" s="185">
        <v>1661011.986</v>
      </c>
      <c r="K45" s="185">
        <v>2795.984</v>
      </c>
      <c r="L45" s="185" t="s">
        <v>1209</v>
      </c>
      <c r="M45" s="111" t="s">
        <v>241</v>
      </c>
    </row>
    <row r="46" spans="1:13" s="9" customFormat="1" ht="20.25" customHeight="1">
      <c r="A46" s="114" t="s">
        <v>691</v>
      </c>
      <c r="B46" s="368" t="s">
        <v>198</v>
      </c>
      <c r="C46" s="185">
        <v>74102.851</v>
      </c>
      <c r="D46" s="186">
        <v>0.798417221103696</v>
      </c>
      <c r="E46" s="185">
        <v>61049.945</v>
      </c>
      <c r="F46" s="185">
        <v>53247.972</v>
      </c>
      <c r="G46" s="185">
        <v>22645.709</v>
      </c>
      <c r="H46" s="185">
        <v>742.054</v>
      </c>
      <c r="I46" s="185">
        <v>2774.16</v>
      </c>
      <c r="J46" s="185">
        <v>9502.376</v>
      </c>
      <c r="K46" s="185">
        <v>34.316</v>
      </c>
      <c r="L46" s="185" t="s">
        <v>1209</v>
      </c>
      <c r="M46" s="112" t="s">
        <v>691</v>
      </c>
    </row>
    <row r="47" spans="1:13" ht="20.25" customHeight="1">
      <c r="A47" s="363" t="s">
        <v>696</v>
      </c>
      <c r="B47" s="367" t="s">
        <v>246</v>
      </c>
      <c r="C47" s="185">
        <v>22120.675</v>
      </c>
      <c r="D47" s="186">
        <v>0.238338034557375</v>
      </c>
      <c r="E47" s="185">
        <v>12280.739</v>
      </c>
      <c r="F47" s="185">
        <v>9889.472</v>
      </c>
      <c r="G47" s="185">
        <v>8029.961</v>
      </c>
      <c r="H47" s="185">
        <v>322.374</v>
      </c>
      <c r="I47" s="185">
        <v>1246.109</v>
      </c>
      <c r="J47" s="185">
        <v>8271.453</v>
      </c>
      <c r="K47" s="185" t="s">
        <v>1209</v>
      </c>
      <c r="L47" s="185" t="s">
        <v>1209</v>
      </c>
      <c r="M47" s="187" t="s">
        <v>696</v>
      </c>
    </row>
    <row r="48" spans="1:13" ht="12.75">
      <c r="A48" s="363" t="s">
        <v>1054</v>
      </c>
      <c r="B48" s="367" t="s">
        <v>245</v>
      </c>
      <c r="C48" s="185">
        <v>15517.368</v>
      </c>
      <c r="D48" s="186">
        <v>0.167191055002775</v>
      </c>
      <c r="E48" s="185">
        <v>15517.368</v>
      </c>
      <c r="F48" s="185">
        <v>14933.867</v>
      </c>
      <c r="G48" s="185">
        <v>189.921</v>
      </c>
      <c r="H48" s="185" t="s">
        <v>1209</v>
      </c>
      <c r="I48" s="185" t="s">
        <v>1209</v>
      </c>
      <c r="J48" s="185" t="s">
        <v>1209</v>
      </c>
      <c r="K48" s="185" t="s">
        <v>1209</v>
      </c>
      <c r="L48" s="185" t="s">
        <v>1209</v>
      </c>
      <c r="M48" s="187" t="s">
        <v>1054</v>
      </c>
    </row>
    <row r="49" spans="1:13" ht="12.75">
      <c r="A49" s="363" t="s">
        <v>1146</v>
      </c>
      <c r="B49" s="367" t="s">
        <v>257</v>
      </c>
      <c r="C49" s="185">
        <v>8227.774</v>
      </c>
      <c r="D49" s="186">
        <v>0.0886497127208943</v>
      </c>
      <c r="E49" s="185">
        <v>7001.395</v>
      </c>
      <c r="F49" s="185">
        <v>4972.562</v>
      </c>
      <c r="G49" s="185">
        <v>3159.722</v>
      </c>
      <c r="H49" s="185">
        <v>3.45</v>
      </c>
      <c r="I49" s="185">
        <v>972.207</v>
      </c>
      <c r="J49" s="185">
        <v>220.589</v>
      </c>
      <c r="K49" s="185">
        <v>30.133</v>
      </c>
      <c r="L49" s="185" t="s">
        <v>1209</v>
      </c>
      <c r="M49" s="187" t="s">
        <v>1146</v>
      </c>
    </row>
    <row r="50" spans="1:13" s="9" customFormat="1" ht="20.25" customHeight="1">
      <c r="A50" s="114" t="s">
        <v>692</v>
      </c>
      <c r="B50" s="368" t="s">
        <v>199</v>
      </c>
      <c r="C50" s="185">
        <v>416790.841</v>
      </c>
      <c r="D50" s="186">
        <v>4.49069071651092</v>
      </c>
      <c r="E50" s="185">
        <v>354170.436</v>
      </c>
      <c r="F50" s="185">
        <v>243301.61</v>
      </c>
      <c r="G50" s="185">
        <v>122770.228</v>
      </c>
      <c r="H50" s="185">
        <v>10499.273</v>
      </c>
      <c r="I50" s="185">
        <v>14616.544</v>
      </c>
      <c r="J50" s="185">
        <v>37504.588</v>
      </c>
      <c r="K50" s="185" t="s">
        <v>1209</v>
      </c>
      <c r="L50" s="185" t="s">
        <v>1209</v>
      </c>
      <c r="M50" s="112" t="s">
        <v>692</v>
      </c>
    </row>
    <row r="51" spans="1:13" ht="20.25" customHeight="1">
      <c r="A51" s="363" t="s">
        <v>291</v>
      </c>
      <c r="B51" s="367" t="s">
        <v>271</v>
      </c>
      <c r="C51" s="185">
        <v>147126.254</v>
      </c>
      <c r="D51" s="186">
        <v>1.58520398722684</v>
      </c>
      <c r="E51" s="185">
        <v>118149.545</v>
      </c>
      <c r="F51" s="185">
        <v>31516.038</v>
      </c>
      <c r="G51" s="185">
        <v>15207.296</v>
      </c>
      <c r="H51" s="185">
        <v>8467.431</v>
      </c>
      <c r="I51" s="185">
        <v>0.101</v>
      </c>
      <c r="J51" s="185">
        <v>20509.177</v>
      </c>
      <c r="K51" s="185" t="s">
        <v>1209</v>
      </c>
      <c r="L51" s="185" t="s">
        <v>1209</v>
      </c>
      <c r="M51" s="187" t="s">
        <v>291</v>
      </c>
    </row>
    <row r="52" spans="1:13" ht="12.75">
      <c r="A52" s="363" t="s">
        <v>1202</v>
      </c>
      <c r="B52" s="367" t="s">
        <v>1203</v>
      </c>
      <c r="C52" s="185">
        <v>34921.632</v>
      </c>
      <c r="D52" s="186">
        <v>0.376261263926889</v>
      </c>
      <c r="E52" s="185">
        <v>34851.956</v>
      </c>
      <c r="F52" s="185">
        <v>34629.24</v>
      </c>
      <c r="G52" s="185">
        <v>331.878</v>
      </c>
      <c r="H52" s="185" t="s">
        <v>1209</v>
      </c>
      <c r="I52" s="185">
        <v>0.16</v>
      </c>
      <c r="J52" s="185">
        <v>69.516</v>
      </c>
      <c r="K52" s="185" t="s">
        <v>1209</v>
      </c>
      <c r="L52" s="185" t="s">
        <v>1209</v>
      </c>
      <c r="M52" s="187" t="s">
        <v>1202</v>
      </c>
    </row>
    <row r="53" spans="1:13" ht="12.75">
      <c r="A53" s="363" t="s">
        <v>698</v>
      </c>
      <c r="B53" s="367" t="s">
        <v>262</v>
      </c>
      <c r="C53" s="185">
        <v>32024.122</v>
      </c>
      <c r="D53" s="186">
        <v>0.34504219676414</v>
      </c>
      <c r="E53" s="185">
        <v>31693.365</v>
      </c>
      <c r="F53" s="185">
        <v>28496.95</v>
      </c>
      <c r="G53" s="185">
        <v>22726.833</v>
      </c>
      <c r="H53" s="185">
        <v>292.071</v>
      </c>
      <c r="I53" s="185">
        <v>32.768</v>
      </c>
      <c r="J53" s="185">
        <v>5.918</v>
      </c>
      <c r="K53" s="185" t="s">
        <v>1209</v>
      </c>
      <c r="L53" s="185" t="s">
        <v>1209</v>
      </c>
      <c r="M53" s="187" t="s">
        <v>698</v>
      </c>
    </row>
    <row r="54" spans="1:13" s="9" customFormat="1" ht="20.25" customHeight="1">
      <c r="A54" s="365" t="s">
        <v>282</v>
      </c>
      <c r="B54" s="368" t="s">
        <v>200</v>
      </c>
      <c r="C54" s="185">
        <v>7043685.288</v>
      </c>
      <c r="D54" s="186">
        <v>75.8918119624567</v>
      </c>
      <c r="E54" s="185">
        <v>4948289.55</v>
      </c>
      <c r="F54" s="185">
        <v>4582630.055</v>
      </c>
      <c r="G54" s="185">
        <v>2493520.833</v>
      </c>
      <c r="H54" s="185">
        <v>77672.162</v>
      </c>
      <c r="I54" s="185">
        <v>400956.886</v>
      </c>
      <c r="J54" s="185">
        <v>1614005.022</v>
      </c>
      <c r="K54" s="185">
        <v>2761.668</v>
      </c>
      <c r="L54" s="185" t="s">
        <v>1209</v>
      </c>
      <c r="M54" s="111" t="s">
        <v>282</v>
      </c>
    </row>
    <row r="55" spans="1:13" s="9" customFormat="1" ht="20.25" customHeight="1">
      <c r="A55" s="114" t="s">
        <v>693</v>
      </c>
      <c r="B55" s="368" t="s">
        <v>283</v>
      </c>
      <c r="C55" s="185">
        <v>1389447.577</v>
      </c>
      <c r="D55" s="186">
        <v>14.9705289111967</v>
      </c>
      <c r="E55" s="185">
        <v>1219850.358</v>
      </c>
      <c r="F55" s="185">
        <v>1116283.121</v>
      </c>
      <c r="G55" s="185">
        <v>859709.647</v>
      </c>
      <c r="H55" s="185">
        <v>6215.863</v>
      </c>
      <c r="I55" s="185">
        <v>98357.44</v>
      </c>
      <c r="J55" s="185">
        <v>65016.343</v>
      </c>
      <c r="K55" s="185">
        <v>7.573</v>
      </c>
      <c r="L55" s="185" t="s">
        <v>1209</v>
      </c>
      <c r="M55" s="112" t="s">
        <v>693</v>
      </c>
    </row>
    <row r="56" spans="1:13" ht="20.25" customHeight="1">
      <c r="A56" s="363" t="s">
        <v>289</v>
      </c>
      <c r="B56" s="367" t="s">
        <v>290</v>
      </c>
      <c r="C56" s="185">
        <v>329441.793</v>
      </c>
      <c r="D56" s="186">
        <v>3.54955305137287</v>
      </c>
      <c r="E56" s="185">
        <v>318602.16</v>
      </c>
      <c r="F56" s="185">
        <v>312266.586</v>
      </c>
      <c r="G56" s="185">
        <v>237511.639</v>
      </c>
      <c r="H56" s="185" t="s">
        <v>1209</v>
      </c>
      <c r="I56" s="185">
        <v>3785.878</v>
      </c>
      <c r="J56" s="185">
        <v>7053.755</v>
      </c>
      <c r="K56" s="185" t="s">
        <v>1209</v>
      </c>
      <c r="L56" s="185" t="s">
        <v>1209</v>
      </c>
      <c r="M56" s="187" t="s">
        <v>289</v>
      </c>
    </row>
    <row r="57" spans="1:13" ht="12.75">
      <c r="A57" s="363" t="s">
        <v>1065</v>
      </c>
      <c r="B57" s="367" t="s">
        <v>298</v>
      </c>
      <c r="C57" s="185">
        <v>238176.458</v>
      </c>
      <c r="D57" s="186">
        <v>2.56621956054945</v>
      </c>
      <c r="E57" s="185">
        <v>234856.098</v>
      </c>
      <c r="F57" s="185">
        <v>234000.675</v>
      </c>
      <c r="G57" s="185">
        <v>212190.606</v>
      </c>
      <c r="H57" s="185">
        <v>2.316</v>
      </c>
      <c r="I57" s="185">
        <v>35.076</v>
      </c>
      <c r="J57" s="185">
        <v>3282.968</v>
      </c>
      <c r="K57" s="185" t="s">
        <v>1209</v>
      </c>
      <c r="L57" s="185" t="s">
        <v>1209</v>
      </c>
      <c r="M57" s="187" t="s">
        <v>1065</v>
      </c>
    </row>
    <row r="58" spans="1:13" ht="12.75">
      <c r="A58" s="363" t="s">
        <v>285</v>
      </c>
      <c r="B58" s="367" t="s">
        <v>286</v>
      </c>
      <c r="C58" s="185">
        <v>212935.418</v>
      </c>
      <c r="D58" s="186">
        <v>2.29426131950192</v>
      </c>
      <c r="E58" s="185">
        <v>210807.055</v>
      </c>
      <c r="F58" s="185">
        <v>205752.55</v>
      </c>
      <c r="G58" s="185">
        <v>149357.322</v>
      </c>
      <c r="H58" s="185">
        <v>726.779</v>
      </c>
      <c r="I58" s="185">
        <v>338.04</v>
      </c>
      <c r="J58" s="185">
        <v>1063.544</v>
      </c>
      <c r="K58" s="185" t="s">
        <v>1209</v>
      </c>
      <c r="L58" s="185" t="s">
        <v>1209</v>
      </c>
      <c r="M58" s="187" t="s">
        <v>285</v>
      </c>
    </row>
    <row r="59" spans="1:13" s="9" customFormat="1" ht="20.25" customHeight="1">
      <c r="A59" s="114" t="s">
        <v>694</v>
      </c>
      <c r="B59" s="368" t="s">
        <v>307</v>
      </c>
      <c r="C59" s="185">
        <v>5654237.711</v>
      </c>
      <c r="D59" s="186">
        <v>60.92128305126</v>
      </c>
      <c r="E59" s="185">
        <v>3728439.192</v>
      </c>
      <c r="F59" s="185">
        <v>3466346.934</v>
      </c>
      <c r="G59" s="185">
        <v>1633811.186</v>
      </c>
      <c r="H59" s="185">
        <v>71456.299</v>
      </c>
      <c r="I59" s="185">
        <v>302599.446</v>
      </c>
      <c r="J59" s="185">
        <v>1548988.679</v>
      </c>
      <c r="K59" s="185">
        <v>2754.095</v>
      </c>
      <c r="L59" s="185" t="s">
        <v>1209</v>
      </c>
      <c r="M59" s="112" t="s">
        <v>694</v>
      </c>
    </row>
    <row r="60" spans="1:13" ht="20.25" customHeight="1">
      <c r="A60" s="363" t="s">
        <v>701</v>
      </c>
      <c r="B60" s="367" t="s">
        <v>1134</v>
      </c>
      <c r="C60" s="49">
        <v>479472.482</v>
      </c>
      <c r="D60" s="50">
        <v>5.16605071880611</v>
      </c>
      <c r="E60" s="49">
        <v>429329.641</v>
      </c>
      <c r="F60" s="49">
        <v>399807.568</v>
      </c>
      <c r="G60" s="49">
        <v>229546.695</v>
      </c>
      <c r="H60" s="49">
        <v>5557.67</v>
      </c>
      <c r="I60" s="49">
        <v>10512.111</v>
      </c>
      <c r="J60" s="49">
        <v>34065.883</v>
      </c>
      <c r="K60" s="49">
        <v>7.177</v>
      </c>
      <c r="L60" s="185" t="s">
        <v>1209</v>
      </c>
      <c r="M60" s="187" t="s">
        <v>701</v>
      </c>
    </row>
    <row r="61" spans="1:13" ht="12.75">
      <c r="A61" s="363" t="s">
        <v>1066</v>
      </c>
      <c r="B61" s="367" t="s">
        <v>342</v>
      </c>
      <c r="C61" s="49">
        <v>477977.576</v>
      </c>
      <c r="D61" s="50">
        <v>5.14994393373341</v>
      </c>
      <c r="E61" s="49">
        <v>477815.292</v>
      </c>
      <c r="F61" s="49">
        <v>477744.266</v>
      </c>
      <c r="G61" s="49">
        <v>2732.395</v>
      </c>
      <c r="H61" s="49">
        <v>1.457</v>
      </c>
      <c r="I61" s="49">
        <v>137.015</v>
      </c>
      <c r="J61" s="49">
        <v>23.812</v>
      </c>
      <c r="K61" s="49" t="s">
        <v>1209</v>
      </c>
      <c r="L61" s="185" t="s">
        <v>1209</v>
      </c>
      <c r="M61" s="187" t="s">
        <v>1066</v>
      </c>
    </row>
    <row r="62" spans="1:13" ht="12.75">
      <c r="A62" s="363" t="s">
        <v>1074</v>
      </c>
      <c r="B62" s="367" t="s">
        <v>322</v>
      </c>
      <c r="C62" s="49">
        <v>384110.574</v>
      </c>
      <c r="D62" s="50">
        <v>4.13857892039303</v>
      </c>
      <c r="E62" s="49">
        <v>356957.497</v>
      </c>
      <c r="F62" s="49">
        <v>338074.032</v>
      </c>
      <c r="G62" s="49">
        <v>206880.336</v>
      </c>
      <c r="H62" s="49">
        <v>197.456</v>
      </c>
      <c r="I62" s="49">
        <v>7076.017</v>
      </c>
      <c r="J62" s="49">
        <v>19770.08</v>
      </c>
      <c r="K62" s="185">
        <v>109.524</v>
      </c>
      <c r="L62" s="185" t="s">
        <v>1209</v>
      </c>
      <c r="M62" s="187" t="s">
        <v>1074</v>
      </c>
    </row>
    <row r="63" spans="1:13" s="9" customFormat="1" ht="20.25" customHeight="1">
      <c r="A63" s="52" t="s">
        <v>1145</v>
      </c>
      <c r="B63" s="368" t="s">
        <v>201</v>
      </c>
      <c r="C63" s="54">
        <v>9281219.022</v>
      </c>
      <c r="D63" s="55">
        <v>100</v>
      </c>
      <c r="E63" s="54">
        <v>6977855.174</v>
      </c>
      <c r="F63" s="54">
        <v>6441006.295</v>
      </c>
      <c r="G63" s="54">
        <v>3845100.026</v>
      </c>
      <c r="H63" s="54">
        <v>92999.596</v>
      </c>
      <c r="I63" s="54">
        <v>475502.553</v>
      </c>
      <c r="J63" s="54">
        <v>1730955.345</v>
      </c>
      <c r="K63" s="54">
        <v>3906.354</v>
      </c>
      <c r="L63" s="54" t="s">
        <v>1209</v>
      </c>
      <c r="M63" s="188"/>
    </row>
    <row r="64" spans="1:13" ht="12.75" customHeight="1">
      <c r="A64" t="s">
        <v>830</v>
      </c>
      <c r="B64" s="53"/>
      <c r="H64" s="355"/>
      <c r="I64" s="355"/>
      <c r="J64" s="355"/>
      <c r="K64" s="355"/>
      <c r="M64" s="59"/>
    </row>
    <row r="65" spans="1:13" ht="28.5" customHeight="1">
      <c r="A65" s="548" t="s">
        <v>1160</v>
      </c>
      <c r="B65" s="548"/>
      <c r="C65" s="548"/>
      <c r="D65" s="548"/>
      <c r="E65" s="548"/>
      <c r="M65" s="59"/>
    </row>
    <row r="66" ht="12.75">
      <c r="M66" s="59"/>
    </row>
    <row r="67" ht="12.75">
      <c r="M67" s="59"/>
    </row>
    <row r="68" ht="12.75">
      <c r="M68" s="59"/>
    </row>
    <row r="69" ht="12.75">
      <c r="M69" s="59"/>
    </row>
    <row r="70" ht="12.75">
      <c r="M70" s="59"/>
    </row>
    <row r="71" ht="12.75">
      <c r="M71" s="59"/>
    </row>
    <row r="72" ht="12.75">
      <c r="M72" s="59"/>
    </row>
    <row r="73" ht="12.75">
      <c r="M73" s="59"/>
    </row>
    <row r="74" ht="12.75">
      <c r="M74" s="59"/>
    </row>
    <row r="75" ht="12.75">
      <c r="M75" s="59"/>
    </row>
    <row r="76" ht="12.75">
      <c r="M76" s="59"/>
    </row>
    <row r="77" ht="12.75">
      <c r="M77" s="59"/>
    </row>
    <row r="78" ht="12.75">
      <c r="M78" s="59"/>
    </row>
    <row r="79" ht="12.75">
      <c r="M79" s="59"/>
    </row>
    <row r="80" ht="12.75">
      <c r="M80" s="59"/>
    </row>
    <row r="81" ht="12.75">
      <c r="M81" s="59"/>
    </row>
    <row r="82" ht="12.75">
      <c r="M82" s="59"/>
    </row>
    <row r="83" ht="12.75">
      <c r="M83" s="59"/>
    </row>
    <row r="84" ht="12.75">
      <c r="M84" s="59"/>
    </row>
    <row r="85" ht="12.75">
      <c r="M85" s="59"/>
    </row>
    <row r="86" ht="12.75">
      <c r="M86" s="59"/>
    </row>
    <row r="87" ht="12.75">
      <c r="M87" s="59"/>
    </row>
    <row r="88" ht="12.75">
      <c r="M88" s="59"/>
    </row>
    <row r="89" ht="12.75">
      <c r="M89" s="59"/>
    </row>
    <row r="90" ht="12.75">
      <c r="M90" s="59"/>
    </row>
    <row r="91" ht="12.75">
      <c r="M91" s="59"/>
    </row>
    <row r="92" ht="12.75">
      <c r="M92" s="59"/>
    </row>
    <row r="93" ht="12.75">
      <c r="M93" s="59"/>
    </row>
    <row r="94" ht="12.75">
      <c r="M94" s="59"/>
    </row>
    <row r="95" ht="12.75">
      <c r="M95" s="59"/>
    </row>
    <row r="96" ht="12.75">
      <c r="M96" s="59"/>
    </row>
    <row r="97" ht="12.75">
      <c r="M97" s="59"/>
    </row>
    <row r="98" ht="12.75">
      <c r="M98" s="59"/>
    </row>
    <row r="99" ht="12.75">
      <c r="M99" s="59"/>
    </row>
    <row r="100" ht="12.75">
      <c r="M100" s="59"/>
    </row>
    <row r="101" ht="12.75">
      <c r="M101" s="59"/>
    </row>
    <row r="102" ht="12.75">
      <c r="M102" s="59"/>
    </row>
    <row r="103" ht="12.75">
      <c r="M103" s="59"/>
    </row>
    <row r="104" ht="12.75">
      <c r="M104" s="59"/>
    </row>
    <row r="105" ht="12.75">
      <c r="M105" s="59"/>
    </row>
    <row r="106" ht="12.75">
      <c r="M106" s="59"/>
    </row>
    <row r="107" ht="12.75">
      <c r="M107" s="59"/>
    </row>
    <row r="108" ht="12.75">
      <c r="M108" s="59"/>
    </row>
    <row r="109" ht="12.75">
      <c r="M109" s="59"/>
    </row>
    <row r="110" ht="12.75">
      <c r="M110" s="59"/>
    </row>
    <row r="111" ht="12.75">
      <c r="M111" s="59"/>
    </row>
    <row r="112" ht="12.75">
      <c r="M112" s="59"/>
    </row>
    <row r="113" ht="12.75">
      <c r="M113" s="59"/>
    </row>
    <row r="114" ht="12.75">
      <c r="M114" s="59"/>
    </row>
    <row r="115" ht="12.75">
      <c r="M115" s="59"/>
    </row>
    <row r="116" ht="12.75">
      <c r="M116" s="59"/>
    </row>
    <row r="117" ht="12.75">
      <c r="M117" s="59"/>
    </row>
    <row r="118" ht="12.75">
      <c r="M118" s="59"/>
    </row>
    <row r="119" ht="12.75">
      <c r="M119" s="59"/>
    </row>
    <row r="120" ht="12.75">
      <c r="M120" s="59"/>
    </row>
    <row r="121" ht="12.75">
      <c r="M121" s="59"/>
    </row>
    <row r="122" ht="12.75">
      <c r="M122" s="59"/>
    </row>
    <row r="123" ht="12.75">
      <c r="M123" s="59"/>
    </row>
    <row r="124" ht="12.75">
      <c r="M124" s="59"/>
    </row>
    <row r="125" ht="12.75">
      <c r="M125" s="59"/>
    </row>
    <row r="126" ht="12.75">
      <c r="M126" s="59"/>
    </row>
    <row r="127" ht="12.75">
      <c r="M127" s="59"/>
    </row>
    <row r="128" ht="12.75">
      <c r="M128" s="59"/>
    </row>
    <row r="129" ht="12.75">
      <c r="M129" s="59"/>
    </row>
    <row r="130" ht="12.75">
      <c r="M130" s="59"/>
    </row>
    <row r="131" ht="12.75">
      <c r="M131" s="59"/>
    </row>
    <row r="132" ht="12.75">
      <c r="M132" s="59"/>
    </row>
    <row r="133" ht="12.75">
      <c r="M133" s="59"/>
    </row>
    <row r="134" ht="12.75">
      <c r="M134" s="59"/>
    </row>
    <row r="135" ht="12.75">
      <c r="M135" s="59"/>
    </row>
    <row r="136" ht="12.75">
      <c r="M136" s="59"/>
    </row>
    <row r="137" ht="12.75">
      <c r="M137" s="59"/>
    </row>
    <row r="138" ht="12.75">
      <c r="M138" s="59"/>
    </row>
    <row r="139" ht="12.75">
      <c r="M139" s="59"/>
    </row>
    <row r="140" ht="12.75">
      <c r="M140" s="59"/>
    </row>
    <row r="141" ht="12.75">
      <c r="M141" s="59"/>
    </row>
    <row r="142" ht="12.75">
      <c r="M142" s="59"/>
    </row>
    <row r="143" ht="12.75">
      <c r="M143" s="59"/>
    </row>
    <row r="144" ht="12.75">
      <c r="M144" s="59"/>
    </row>
    <row r="145" ht="12.75">
      <c r="M145" s="59"/>
    </row>
    <row r="146" ht="12.75">
      <c r="M146" s="59"/>
    </row>
    <row r="147" ht="12.75">
      <c r="M147" s="59"/>
    </row>
    <row r="148" ht="12.75">
      <c r="M148" s="59"/>
    </row>
    <row r="149" ht="12.75">
      <c r="M149" s="59"/>
    </row>
    <row r="150" ht="12.75">
      <c r="M150" s="59"/>
    </row>
    <row r="151" ht="12.75">
      <c r="M151" s="59"/>
    </row>
    <row r="152" ht="12.75">
      <c r="M152" s="59"/>
    </row>
    <row r="153" ht="12.75">
      <c r="M153" s="59"/>
    </row>
    <row r="154" ht="12.75">
      <c r="M154" s="59"/>
    </row>
    <row r="155" ht="12.75">
      <c r="M155" s="59"/>
    </row>
    <row r="156" ht="12.75">
      <c r="M156" s="59"/>
    </row>
    <row r="157" ht="12.75">
      <c r="M157" s="59"/>
    </row>
    <row r="158" ht="12.75">
      <c r="M158" s="59"/>
    </row>
    <row r="159" ht="12.75">
      <c r="M159" s="59"/>
    </row>
    <row r="160" ht="12.75">
      <c r="M160" s="59"/>
    </row>
    <row r="161" ht="12.75">
      <c r="M161" s="59"/>
    </row>
    <row r="162" ht="12.75">
      <c r="M162" s="59"/>
    </row>
    <row r="163" ht="12.75">
      <c r="M163" s="59"/>
    </row>
    <row r="164" ht="12.75">
      <c r="M164" s="59"/>
    </row>
    <row r="165" ht="12.75">
      <c r="M165" s="59"/>
    </row>
    <row r="166" ht="12.75">
      <c r="M166" s="59"/>
    </row>
    <row r="167" ht="12.75">
      <c r="M167" s="59"/>
    </row>
    <row r="168" ht="12.75">
      <c r="M168" s="59"/>
    </row>
    <row r="169" ht="12.75">
      <c r="M169" s="59"/>
    </row>
    <row r="170" ht="12.75">
      <c r="M170" s="59"/>
    </row>
    <row r="171" ht="12.75">
      <c r="M171" s="59"/>
    </row>
    <row r="172" ht="12.75">
      <c r="M172" s="59"/>
    </row>
    <row r="173" ht="12.75">
      <c r="M173" s="59"/>
    </row>
    <row r="174" ht="12.75">
      <c r="M174" s="59"/>
    </row>
    <row r="175" ht="12.75">
      <c r="M175" s="59"/>
    </row>
    <row r="176" ht="12.75">
      <c r="M176" s="59"/>
    </row>
    <row r="177" ht="12.75">
      <c r="M177" s="59"/>
    </row>
    <row r="178" ht="12.75">
      <c r="M178" s="59"/>
    </row>
    <row r="179" ht="12.75">
      <c r="M179" s="59"/>
    </row>
    <row r="180" ht="12.75">
      <c r="M180" s="59"/>
    </row>
    <row r="181" ht="12.75">
      <c r="M181" s="59"/>
    </row>
    <row r="182" ht="12.75">
      <c r="M182" s="59"/>
    </row>
    <row r="183" ht="12.75">
      <c r="M183" s="59"/>
    </row>
    <row r="184" ht="12.75">
      <c r="M184" s="59"/>
    </row>
    <row r="185" ht="12.75">
      <c r="M185" s="59"/>
    </row>
    <row r="186" ht="12.75">
      <c r="M186" s="59"/>
    </row>
    <row r="187" ht="12.75">
      <c r="M187" s="59"/>
    </row>
    <row r="188" ht="12.75">
      <c r="M188" s="59"/>
    </row>
    <row r="189" ht="12.75">
      <c r="M189" s="59"/>
    </row>
    <row r="190" ht="12.75">
      <c r="M190" s="59"/>
    </row>
    <row r="191" ht="12.75">
      <c r="M191" s="59"/>
    </row>
    <row r="192" ht="12.75">
      <c r="M192" s="59"/>
    </row>
    <row r="193" ht="12.75">
      <c r="M193" s="59"/>
    </row>
    <row r="194" ht="12.75">
      <c r="M194" s="59"/>
    </row>
    <row r="195" ht="12.75">
      <c r="M195" s="59"/>
    </row>
    <row r="196" ht="12.75">
      <c r="M196" s="59"/>
    </row>
    <row r="197" ht="12.75">
      <c r="M197" s="59"/>
    </row>
    <row r="198" ht="12.75">
      <c r="M198" s="59"/>
    </row>
    <row r="199" ht="12.75">
      <c r="M199" s="59"/>
    </row>
    <row r="200" ht="12.75">
      <c r="M200" s="59"/>
    </row>
    <row r="201" ht="12.75">
      <c r="M201" s="59"/>
    </row>
    <row r="202" ht="12.75">
      <c r="M202" s="59"/>
    </row>
    <row r="203" ht="12.75">
      <c r="M203" s="59"/>
    </row>
    <row r="204" ht="12.75">
      <c r="M204" s="59"/>
    </row>
    <row r="205" ht="12.75">
      <c r="M205" s="59"/>
    </row>
    <row r="206" ht="12.75">
      <c r="M206" s="59"/>
    </row>
    <row r="207" ht="12.75">
      <c r="M207" s="59"/>
    </row>
    <row r="208" ht="12.75">
      <c r="M208" s="59"/>
    </row>
    <row r="209" ht="12.75">
      <c r="M209" s="59"/>
    </row>
    <row r="210" ht="12.75">
      <c r="M210" s="59"/>
    </row>
    <row r="211" ht="12.75">
      <c r="M211" s="59"/>
    </row>
    <row r="212" ht="12.75">
      <c r="M212" s="59"/>
    </row>
    <row r="213" ht="12.75">
      <c r="M213" s="59"/>
    </row>
    <row r="214" ht="12.75">
      <c r="M214" s="59"/>
    </row>
    <row r="215" ht="12.75">
      <c r="M215" s="59"/>
    </row>
    <row r="216" ht="12.75">
      <c r="M216" s="59"/>
    </row>
    <row r="217" ht="12.75">
      <c r="M217" s="59"/>
    </row>
    <row r="218" ht="12.75">
      <c r="M218" s="59"/>
    </row>
    <row r="219" ht="12.75">
      <c r="M219" s="59"/>
    </row>
    <row r="220" ht="12.75">
      <c r="M220" s="59"/>
    </row>
    <row r="221" ht="12.75">
      <c r="M221" s="59"/>
    </row>
    <row r="222" ht="12.75">
      <c r="M222" s="59"/>
    </row>
    <row r="223" ht="12.75">
      <c r="M223" s="59"/>
    </row>
    <row r="224" ht="12.75">
      <c r="M224" s="59"/>
    </row>
    <row r="225" ht="12.75">
      <c r="M225" s="59"/>
    </row>
    <row r="226" ht="12.75">
      <c r="M226" s="59"/>
    </row>
    <row r="227" ht="12.75">
      <c r="M227" s="59"/>
    </row>
    <row r="228" ht="12.75">
      <c r="M228" s="59"/>
    </row>
    <row r="229" ht="12.75">
      <c r="M229" s="59"/>
    </row>
    <row r="230" ht="12.75">
      <c r="M230" s="59"/>
    </row>
    <row r="231" ht="12.75">
      <c r="M231" s="59"/>
    </row>
    <row r="232" ht="12.75">
      <c r="M232" s="59"/>
    </row>
    <row r="233" ht="12.75">
      <c r="M233" s="59"/>
    </row>
    <row r="234" ht="12.75">
      <c r="M234" s="59"/>
    </row>
    <row r="235" ht="12.75">
      <c r="M235" s="59"/>
    </row>
    <row r="236" ht="12.75">
      <c r="M236" s="59"/>
    </row>
    <row r="237" ht="12.75">
      <c r="M237" s="59"/>
    </row>
    <row r="238" ht="12.75">
      <c r="M238" s="59"/>
    </row>
    <row r="239" ht="12.75">
      <c r="M239" s="59"/>
    </row>
    <row r="240" ht="12.75">
      <c r="M240" s="59"/>
    </row>
    <row r="241" ht="12.75">
      <c r="M241" s="59"/>
    </row>
    <row r="242" ht="12.75">
      <c r="M242" s="59"/>
    </row>
    <row r="243" ht="12.75">
      <c r="M243" s="59"/>
    </row>
    <row r="244" ht="12.75">
      <c r="M244" s="59"/>
    </row>
    <row r="245" ht="12.75">
      <c r="M245" s="59"/>
    </row>
    <row r="246" ht="12.75">
      <c r="M246" s="59"/>
    </row>
    <row r="247" ht="12.75">
      <c r="M247" s="59"/>
    </row>
    <row r="248" ht="12.75">
      <c r="M248" s="59"/>
    </row>
    <row r="249" ht="12.75">
      <c r="M249" s="59"/>
    </row>
    <row r="250" ht="12.75">
      <c r="M250" s="59"/>
    </row>
    <row r="251" ht="12.75">
      <c r="M251" s="59"/>
    </row>
    <row r="252" ht="12.75">
      <c r="M252" s="59"/>
    </row>
    <row r="253" ht="12.75">
      <c r="M253" s="59"/>
    </row>
    <row r="254" ht="12.75">
      <c r="M254" s="59"/>
    </row>
    <row r="255" ht="12.75">
      <c r="M255" s="59"/>
    </row>
    <row r="256" ht="12.75">
      <c r="M256" s="59"/>
    </row>
    <row r="257" ht="12.75">
      <c r="M257" s="59"/>
    </row>
    <row r="258" ht="12.75">
      <c r="M258" s="59"/>
    </row>
    <row r="259" ht="12.75">
      <c r="M259" s="59"/>
    </row>
    <row r="260" ht="12.75">
      <c r="M260" s="59"/>
    </row>
    <row r="261" ht="12.75">
      <c r="M261" s="59"/>
    </row>
    <row r="262" ht="12.75">
      <c r="M262" s="59"/>
    </row>
    <row r="263" ht="12.75">
      <c r="M263" s="59"/>
    </row>
    <row r="264" ht="12.75">
      <c r="M264" s="59"/>
    </row>
    <row r="265" ht="12.75">
      <c r="M265" s="59"/>
    </row>
    <row r="266" ht="12.75">
      <c r="M266" s="59"/>
    </row>
    <row r="267" ht="12.75">
      <c r="M267" s="59"/>
    </row>
    <row r="268" ht="12.75">
      <c r="M268" s="59"/>
    </row>
    <row r="269" ht="12.75">
      <c r="M269" s="59"/>
    </row>
    <row r="270" ht="12.75">
      <c r="M270" s="59"/>
    </row>
    <row r="271" ht="12.75">
      <c r="M271" s="59"/>
    </row>
    <row r="272" ht="12.75">
      <c r="M272" s="59"/>
    </row>
    <row r="273" ht="12.75">
      <c r="M273" s="59"/>
    </row>
    <row r="274" ht="12.75">
      <c r="M274" s="59"/>
    </row>
    <row r="275" ht="12.75">
      <c r="M275" s="59"/>
    </row>
    <row r="276" ht="12.75">
      <c r="M276" s="59"/>
    </row>
    <row r="277" ht="12.75">
      <c r="M277" s="59"/>
    </row>
    <row r="278" ht="12.75">
      <c r="M278" s="59"/>
    </row>
    <row r="279" ht="12.75">
      <c r="M279" s="59"/>
    </row>
    <row r="280" ht="12.75">
      <c r="M280" s="59"/>
    </row>
    <row r="281" ht="12.75">
      <c r="M281" s="59"/>
    </row>
    <row r="282" ht="12.75">
      <c r="M282" s="59"/>
    </row>
    <row r="283" ht="12.75">
      <c r="M283" s="59"/>
    </row>
    <row r="284" ht="12.75">
      <c r="M284" s="59"/>
    </row>
    <row r="285" ht="12.75">
      <c r="M285" s="59"/>
    </row>
    <row r="286" ht="12.75">
      <c r="M286" s="59"/>
    </row>
    <row r="287" ht="12.75">
      <c r="M287" s="59"/>
    </row>
    <row r="288" ht="12.75">
      <c r="M288" s="59"/>
    </row>
    <row r="289" ht="12.75">
      <c r="M289" s="59"/>
    </row>
    <row r="290" ht="12.75">
      <c r="M290" s="59"/>
    </row>
    <row r="291" ht="12.75">
      <c r="M291" s="59"/>
    </row>
    <row r="292" ht="12.75">
      <c r="M292" s="59"/>
    </row>
    <row r="293" ht="12.75">
      <c r="M293" s="59"/>
    </row>
    <row r="294" ht="12.75">
      <c r="M294" s="59"/>
    </row>
    <row r="295" ht="12.75">
      <c r="M295" s="59"/>
    </row>
    <row r="296" ht="12.75">
      <c r="M296" s="59"/>
    </row>
    <row r="297" ht="12.75">
      <c r="M297" s="59"/>
    </row>
    <row r="298" ht="12.75">
      <c r="M298" s="59"/>
    </row>
    <row r="299" ht="12.75">
      <c r="M299" s="59"/>
    </row>
    <row r="300" ht="12.75">
      <c r="M300" s="59"/>
    </row>
    <row r="301" ht="12.75">
      <c r="M301" s="59"/>
    </row>
    <row r="302" ht="12.75">
      <c r="M302" s="59"/>
    </row>
    <row r="303" ht="12.75">
      <c r="M303" s="59"/>
    </row>
    <row r="304" ht="12.75">
      <c r="M304" s="59"/>
    </row>
    <row r="305" ht="12.75">
      <c r="M305" s="59"/>
    </row>
    <row r="306" ht="12.75">
      <c r="M306" s="59"/>
    </row>
    <row r="307" ht="12.75">
      <c r="M307" s="59"/>
    </row>
    <row r="308" ht="12.75">
      <c r="M308" s="59"/>
    </row>
    <row r="309" ht="12.75">
      <c r="M309" s="59"/>
    </row>
    <row r="310" ht="12.75">
      <c r="M310" s="59"/>
    </row>
    <row r="311" ht="12.75">
      <c r="M311" s="59"/>
    </row>
    <row r="312" ht="12.75">
      <c r="M312" s="59"/>
    </row>
    <row r="313" ht="12.75">
      <c r="M313" s="59"/>
    </row>
    <row r="314" ht="12.75">
      <c r="M314" s="59"/>
    </row>
    <row r="315" ht="12.75">
      <c r="M315" s="59"/>
    </row>
    <row r="316" ht="12.75">
      <c r="M316" s="59"/>
    </row>
    <row r="317" ht="12.75">
      <c r="M317" s="59"/>
    </row>
    <row r="318" ht="12.75">
      <c r="M318" s="59"/>
    </row>
    <row r="319" ht="12.75">
      <c r="M319" s="59"/>
    </row>
    <row r="320" ht="12.75">
      <c r="M320" s="59"/>
    </row>
    <row r="321" ht="12.75">
      <c r="M321" s="59"/>
    </row>
    <row r="322" ht="12.75">
      <c r="M322" s="59"/>
    </row>
    <row r="323" ht="12.75">
      <c r="M323" s="59"/>
    </row>
    <row r="324" ht="12.75">
      <c r="M324" s="59"/>
    </row>
    <row r="325" ht="12.75">
      <c r="M325" s="59"/>
    </row>
    <row r="326" ht="12.75">
      <c r="M326" s="59"/>
    </row>
    <row r="327" ht="12.75">
      <c r="M327" s="59"/>
    </row>
    <row r="328" ht="12.75">
      <c r="M328" s="59"/>
    </row>
    <row r="329" ht="12.75">
      <c r="M329" s="59"/>
    </row>
    <row r="330" ht="12.75">
      <c r="M330" s="59"/>
    </row>
    <row r="331" ht="12.75">
      <c r="M331" s="59"/>
    </row>
    <row r="332" ht="12.75">
      <c r="M332" s="59"/>
    </row>
    <row r="333" ht="12.75">
      <c r="M333" s="59"/>
    </row>
    <row r="334" ht="12.75">
      <c r="M334" s="59"/>
    </row>
    <row r="335" ht="12.75">
      <c r="M335" s="59"/>
    </row>
    <row r="336" ht="12.75">
      <c r="M336" s="59"/>
    </row>
    <row r="337" ht="12.75">
      <c r="M337" s="59"/>
    </row>
    <row r="338" ht="12.75">
      <c r="M338" s="59"/>
    </row>
    <row r="339" ht="12.75">
      <c r="M339" s="59"/>
    </row>
    <row r="340" ht="12.75">
      <c r="M340" s="59"/>
    </row>
    <row r="341" ht="12.75">
      <c r="M341" s="59"/>
    </row>
    <row r="342" ht="12.75">
      <c r="M342" s="59"/>
    </row>
    <row r="343" ht="12.75">
      <c r="M343" s="59"/>
    </row>
    <row r="344" ht="12.75">
      <c r="M344" s="59"/>
    </row>
    <row r="345" ht="12.75">
      <c r="M345" s="59"/>
    </row>
    <row r="346" ht="12.75">
      <c r="M346" s="59"/>
    </row>
    <row r="347" ht="12.75">
      <c r="M347" s="59"/>
    </row>
    <row r="348" ht="12.75">
      <c r="M348" s="59"/>
    </row>
    <row r="349" ht="12.75">
      <c r="M349" s="59"/>
    </row>
    <row r="350" ht="12.75">
      <c r="M350" s="59"/>
    </row>
    <row r="351" ht="12.75">
      <c r="M351" s="59"/>
    </row>
    <row r="352" ht="12.75">
      <c r="M352" s="59"/>
    </row>
    <row r="353" ht="12.75">
      <c r="M353" s="59"/>
    </row>
    <row r="354" ht="12.75">
      <c r="M354" s="59"/>
    </row>
    <row r="355" ht="12.75">
      <c r="M355" s="59"/>
    </row>
    <row r="356" ht="12.75">
      <c r="M356" s="59"/>
    </row>
    <row r="357" ht="12.75">
      <c r="M357" s="59"/>
    </row>
    <row r="358" ht="12.75">
      <c r="M358" s="59"/>
    </row>
    <row r="359" ht="12.75">
      <c r="M359" s="59"/>
    </row>
    <row r="360" ht="12.75">
      <c r="M360" s="59"/>
    </row>
    <row r="361" ht="12.75">
      <c r="M361" s="59"/>
    </row>
    <row r="362" ht="12.75">
      <c r="M362" s="59"/>
    </row>
    <row r="363" ht="12.75">
      <c r="M363" s="59"/>
    </row>
    <row r="364" ht="12.75">
      <c r="M364" s="59"/>
    </row>
    <row r="365" ht="12.75">
      <c r="M365" s="59"/>
    </row>
    <row r="366" ht="12.75">
      <c r="M366" s="59"/>
    </row>
    <row r="367" ht="12.75">
      <c r="M367" s="59"/>
    </row>
    <row r="368" ht="12.75">
      <c r="M368" s="59"/>
    </row>
    <row r="369" ht="12.75">
      <c r="M369" s="59"/>
    </row>
    <row r="370" ht="12.75">
      <c r="M370" s="59"/>
    </row>
    <row r="371" ht="12.75">
      <c r="M371" s="59"/>
    </row>
    <row r="372" ht="12.75">
      <c r="M372" s="59"/>
    </row>
    <row r="373" ht="12.75">
      <c r="M373" s="59"/>
    </row>
    <row r="374" ht="12.75">
      <c r="M374" s="59"/>
    </row>
    <row r="375" ht="12.75">
      <c r="M375" s="59"/>
    </row>
    <row r="376" ht="12.75">
      <c r="M376" s="59"/>
    </row>
    <row r="377" ht="12.75">
      <c r="M377" s="59"/>
    </row>
    <row r="378" ht="12.75">
      <c r="M378" s="59"/>
    </row>
    <row r="379" ht="12.75">
      <c r="M379" s="59"/>
    </row>
    <row r="380" ht="12.75">
      <c r="M380" s="59"/>
    </row>
    <row r="381" ht="12.75">
      <c r="M381" s="59"/>
    </row>
    <row r="382" ht="12.75">
      <c r="M382" s="59"/>
    </row>
    <row r="383" ht="12.75">
      <c r="M383" s="59"/>
    </row>
    <row r="384" ht="12.75">
      <c r="M384" s="59"/>
    </row>
    <row r="385" ht="12.75">
      <c r="M385" s="59"/>
    </row>
    <row r="386" ht="12.75">
      <c r="M386" s="59"/>
    </row>
    <row r="387" ht="12.75">
      <c r="M387" s="59"/>
    </row>
    <row r="388" ht="12.75">
      <c r="M388" s="59"/>
    </row>
    <row r="389" ht="12.75">
      <c r="M389" s="59"/>
    </row>
    <row r="390" ht="12.75">
      <c r="M390" s="59"/>
    </row>
    <row r="391" ht="12.75">
      <c r="M391" s="59"/>
    </row>
    <row r="392" ht="12.75">
      <c r="M392" s="59"/>
    </row>
    <row r="393" ht="12.75">
      <c r="M393" s="59"/>
    </row>
    <row r="394" ht="12.75">
      <c r="M394" s="59"/>
    </row>
    <row r="395" ht="12.75">
      <c r="M395" s="59"/>
    </row>
    <row r="396" ht="12.75">
      <c r="M396" s="59"/>
    </row>
    <row r="397" ht="12.75">
      <c r="M397" s="59"/>
    </row>
    <row r="398" ht="12.75">
      <c r="M398" s="59"/>
    </row>
    <row r="399" ht="12.75">
      <c r="M399" s="59"/>
    </row>
    <row r="400" ht="12.75">
      <c r="M400" s="59"/>
    </row>
    <row r="401" ht="12.75">
      <c r="M401" s="59"/>
    </row>
    <row r="402" ht="12.75">
      <c r="M402" s="59"/>
    </row>
    <row r="403" ht="12.75">
      <c r="M403" s="59"/>
    </row>
    <row r="404" ht="12.75">
      <c r="M404" s="59"/>
    </row>
    <row r="405" ht="12.75">
      <c r="M405" s="59"/>
    </row>
    <row r="406" ht="12.75">
      <c r="M406" s="59"/>
    </row>
    <row r="407" ht="12.75">
      <c r="M407" s="59"/>
    </row>
    <row r="408" ht="12.75">
      <c r="M408" s="59"/>
    </row>
    <row r="409" ht="12.75">
      <c r="M409" s="59"/>
    </row>
    <row r="410" ht="12.75">
      <c r="M410" s="59"/>
    </row>
    <row r="411" ht="12.75">
      <c r="M411" s="59"/>
    </row>
    <row r="412" ht="12.75">
      <c r="M412" s="59"/>
    </row>
    <row r="413" ht="12.75">
      <c r="M413" s="59"/>
    </row>
    <row r="414" ht="12.75">
      <c r="M414" s="59"/>
    </row>
    <row r="415" ht="12.75">
      <c r="M415" s="59"/>
    </row>
    <row r="416" ht="12.75">
      <c r="M416" s="59"/>
    </row>
    <row r="417" ht="12.75">
      <c r="M417" s="59"/>
    </row>
    <row r="418" ht="12.75">
      <c r="M418" s="59"/>
    </row>
    <row r="419" ht="12.75">
      <c r="M419" s="59"/>
    </row>
    <row r="420" ht="12.75">
      <c r="M420" s="59"/>
    </row>
    <row r="421" ht="12.75">
      <c r="M421" s="59"/>
    </row>
    <row r="422" ht="12.75">
      <c r="M422" s="59"/>
    </row>
    <row r="423" ht="12.75">
      <c r="M423" s="59"/>
    </row>
    <row r="424" ht="12.75">
      <c r="M424" s="59"/>
    </row>
    <row r="425" ht="12.75">
      <c r="M425" s="59"/>
    </row>
    <row r="426" ht="12.75">
      <c r="M426" s="59"/>
    </row>
    <row r="427" ht="12.75">
      <c r="M427" s="59"/>
    </row>
    <row r="428" ht="12.75">
      <c r="M428" s="59"/>
    </row>
    <row r="429" ht="12.75">
      <c r="M429" s="59"/>
    </row>
    <row r="430" ht="12.75">
      <c r="M430" s="59"/>
    </row>
    <row r="431" ht="12.75">
      <c r="M431" s="59"/>
    </row>
    <row r="432" ht="12.75">
      <c r="M432" s="59"/>
    </row>
    <row r="433" ht="12.75">
      <c r="M433" s="59"/>
    </row>
    <row r="434" ht="12.75">
      <c r="M434" s="59"/>
    </row>
    <row r="435" ht="12.75">
      <c r="M435" s="59"/>
    </row>
    <row r="436" ht="12.75">
      <c r="M436" s="59"/>
    </row>
    <row r="437" ht="12.75">
      <c r="M437" s="59"/>
    </row>
    <row r="438" ht="12.75">
      <c r="M438" s="59"/>
    </row>
    <row r="439" ht="12.75">
      <c r="M439" s="59"/>
    </row>
    <row r="440" ht="12.75">
      <c r="M440" s="59"/>
    </row>
    <row r="441" ht="12.75">
      <c r="M441" s="59"/>
    </row>
    <row r="442" ht="12.75">
      <c r="M442" s="59"/>
    </row>
    <row r="443" ht="12.75">
      <c r="M443" s="59"/>
    </row>
    <row r="444" ht="12.75">
      <c r="M444" s="59"/>
    </row>
    <row r="445" ht="12.75">
      <c r="M445" s="59"/>
    </row>
    <row r="446" ht="12.75">
      <c r="M446" s="59"/>
    </row>
    <row r="447" ht="12.75">
      <c r="M447" s="59"/>
    </row>
    <row r="448" ht="12.75">
      <c r="M448" s="59"/>
    </row>
    <row r="449" ht="12.75">
      <c r="M449" s="59"/>
    </row>
    <row r="450" ht="12.75">
      <c r="M450" s="59"/>
    </row>
    <row r="451" ht="12.75">
      <c r="M451" s="59"/>
    </row>
    <row r="452" ht="12.75">
      <c r="M452" s="59"/>
    </row>
    <row r="453" ht="12.75">
      <c r="M453" s="59"/>
    </row>
    <row r="454" ht="12.75">
      <c r="M454" s="59"/>
    </row>
    <row r="455" ht="12.75">
      <c r="M455" s="59"/>
    </row>
    <row r="456" ht="12.75">
      <c r="M456" s="59"/>
    </row>
    <row r="457" ht="12.75">
      <c r="M457" s="59"/>
    </row>
    <row r="458" ht="12.75">
      <c r="M458" s="59"/>
    </row>
    <row r="459" ht="12.75">
      <c r="M459" s="59"/>
    </row>
    <row r="460" ht="12.75">
      <c r="M460" s="59"/>
    </row>
    <row r="461" ht="12.75">
      <c r="M461" s="59"/>
    </row>
    <row r="462" ht="12.75">
      <c r="M462" s="59"/>
    </row>
    <row r="463" ht="12.75">
      <c r="M463" s="59"/>
    </row>
    <row r="464" ht="12.75">
      <c r="M464" s="59"/>
    </row>
    <row r="465" ht="12.75">
      <c r="M465" s="59"/>
    </row>
    <row r="466" ht="12.75">
      <c r="M466" s="59"/>
    </row>
    <row r="467" ht="12.75">
      <c r="M467" s="59"/>
    </row>
    <row r="468" ht="12.75">
      <c r="M468" s="59"/>
    </row>
    <row r="469" ht="12.75">
      <c r="M469" s="59"/>
    </row>
    <row r="470" ht="12.75">
      <c r="M470" s="59"/>
    </row>
    <row r="471" ht="12.75">
      <c r="M471" s="59"/>
    </row>
    <row r="472" ht="12.75">
      <c r="M472" s="59"/>
    </row>
    <row r="473" ht="12.75">
      <c r="M473" s="59"/>
    </row>
    <row r="474" ht="12.75">
      <c r="M474" s="59"/>
    </row>
    <row r="475" ht="12.75">
      <c r="M475" s="59"/>
    </row>
    <row r="476" ht="12.75">
      <c r="M476" s="59"/>
    </row>
    <row r="477" ht="12.75">
      <c r="M477" s="59"/>
    </row>
    <row r="478" ht="12.75">
      <c r="M478" s="59"/>
    </row>
    <row r="479" ht="12.75">
      <c r="M479" s="59"/>
    </row>
    <row r="480" ht="12.75">
      <c r="M480" s="59"/>
    </row>
    <row r="481" ht="12.75">
      <c r="M481" s="59"/>
    </row>
    <row r="482" ht="12.75">
      <c r="M482" s="59"/>
    </row>
    <row r="483" ht="12.75">
      <c r="M483" s="59"/>
    </row>
    <row r="484" ht="12.75">
      <c r="M484" s="59"/>
    </row>
    <row r="485" ht="12.75">
      <c r="M485" s="59"/>
    </row>
    <row r="486" ht="12.75">
      <c r="M486" s="59"/>
    </row>
    <row r="487" ht="12.75">
      <c r="M487" s="59"/>
    </row>
    <row r="488" ht="12.75">
      <c r="M488" s="59"/>
    </row>
    <row r="489" ht="12.75">
      <c r="M489" s="59"/>
    </row>
    <row r="490" ht="12.75">
      <c r="M490" s="59"/>
    </row>
    <row r="491" ht="12.75">
      <c r="M491" s="59"/>
    </row>
    <row r="492" ht="12.75">
      <c r="M492" s="59"/>
    </row>
    <row r="493" ht="12.75">
      <c r="M493" s="59"/>
    </row>
    <row r="494" ht="12.75">
      <c r="M494" s="59"/>
    </row>
    <row r="495" ht="12.75">
      <c r="M495" s="59"/>
    </row>
    <row r="496" ht="12.75">
      <c r="M496" s="59"/>
    </row>
    <row r="497" ht="12.75">
      <c r="M497" s="59"/>
    </row>
    <row r="498" ht="12.75">
      <c r="M498" s="59"/>
    </row>
    <row r="499" ht="12.75">
      <c r="M499" s="59"/>
    </row>
    <row r="500" ht="12.75">
      <c r="M500" s="59"/>
    </row>
    <row r="501" ht="12.75">
      <c r="M501" s="59"/>
    </row>
    <row r="502" ht="12.75">
      <c r="M502" s="59"/>
    </row>
    <row r="503" ht="12.75">
      <c r="M503" s="59"/>
    </row>
    <row r="504" ht="12.75">
      <c r="M504" s="59"/>
    </row>
    <row r="505" ht="12.75">
      <c r="M505" s="59"/>
    </row>
    <row r="506" ht="12.75">
      <c r="M506" s="59"/>
    </row>
    <row r="507" ht="12.75">
      <c r="M507" s="59"/>
    </row>
    <row r="508" ht="12.75">
      <c r="M508" s="59"/>
    </row>
    <row r="509" ht="12.75">
      <c r="M509" s="59"/>
    </row>
    <row r="510" ht="12.75">
      <c r="M510" s="59"/>
    </row>
    <row r="511" ht="12.75">
      <c r="M511" s="59"/>
    </row>
    <row r="512" ht="12.75">
      <c r="M512" s="59"/>
    </row>
    <row r="513" ht="12.75">
      <c r="M513" s="59"/>
    </row>
    <row r="514" ht="12.75">
      <c r="M514" s="59"/>
    </row>
    <row r="515" ht="12.75">
      <c r="M515" s="59"/>
    </row>
    <row r="516" ht="12.75">
      <c r="M516" s="59"/>
    </row>
    <row r="517" ht="12.75">
      <c r="M517" s="59"/>
    </row>
    <row r="518" ht="12.75">
      <c r="M518" s="59"/>
    </row>
    <row r="519" ht="12.75">
      <c r="M519" s="59"/>
    </row>
    <row r="520" ht="12.75">
      <c r="M520" s="59"/>
    </row>
    <row r="521" ht="12.75">
      <c r="M521" s="59"/>
    </row>
    <row r="522" ht="12.75">
      <c r="M522" s="59"/>
    </row>
    <row r="523" ht="12.75">
      <c r="M523" s="59"/>
    </row>
    <row r="524" ht="12.75">
      <c r="M524" s="59"/>
    </row>
    <row r="525" ht="12.75">
      <c r="M525" s="59"/>
    </row>
    <row r="526" ht="12.75">
      <c r="M526" s="59"/>
    </row>
    <row r="527" ht="12.75">
      <c r="M527" s="59"/>
    </row>
    <row r="528" ht="12.75">
      <c r="M528" s="59"/>
    </row>
    <row r="529" ht="12.75">
      <c r="M529" s="59"/>
    </row>
    <row r="530" ht="12.75">
      <c r="M530" s="59"/>
    </row>
    <row r="531" ht="12.75">
      <c r="M531" s="59"/>
    </row>
    <row r="532" ht="12.75">
      <c r="M532" s="59"/>
    </row>
    <row r="533" ht="12.75">
      <c r="M533" s="59"/>
    </row>
    <row r="534" ht="12.75">
      <c r="M534" s="59"/>
    </row>
    <row r="535" ht="12.75">
      <c r="M535" s="59"/>
    </row>
    <row r="536" ht="12.75">
      <c r="M536" s="59"/>
    </row>
    <row r="537" ht="12.75">
      <c r="M537" s="59"/>
    </row>
    <row r="538" ht="12.75">
      <c r="M538" s="59"/>
    </row>
    <row r="539" ht="12.75">
      <c r="M539" s="59"/>
    </row>
    <row r="540" ht="12.75">
      <c r="M540" s="59"/>
    </row>
    <row r="541" ht="12.75">
      <c r="M541" s="59"/>
    </row>
    <row r="542" ht="12.75">
      <c r="M542" s="59"/>
    </row>
    <row r="543" ht="12.75">
      <c r="M543" s="59"/>
    </row>
    <row r="544" ht="12.75">
      <c r="M544" s="59"/>
    </row>
    <row r="545" ht="12.75">
      <c r="M545" s="59"/>
    </row>
    <row r="546" ht="12.75">
      <c r="M546" s="59"/>
    </row>
    <row r="547" ht="12.75">
      <c r="M547" s="59"/>
    </row>
    <row r="548" ht="12.75">
      <c r="M548" s="59"/>
    </row>
    <row r="549" ht="12.75">
      <c r="M549" s="59"/>
    </row>
    <row r="550" ht="12.75">
      <c r="M550" s="59"/>
    </row>
    <row r="551" ht="12.75">
      <c r="M551" s="59"/>
    </row>
    <row r="552" ht="12.75">
      <c r="M552" s="59"/>
    </row>
    <row r="553" ht="12.75">
      <c r="M553" s="59"/>
    </row>
    <row r="554" ht="12.75">
      <c r="M554" s="59"/>
    </row>
    <row r="555" ht="12.75">
      <c r="M555" s="59"/>
    </row>
    <row r="556" ht="12.75">
      <c r="M556" s="59"/>
    </row>
    <row r="557" ht="12.75">
      <c r="M557" s="59"/>
    </row>
    <row r="558" ht="12.75">
      <c r="M558" s="59"/>
    </row>
    <row r="559" ht="12.75">
      <c r="M559" s="59"/>
    </row>
    <row r="560" ht="12.75">
      <c r="M560" s="59"/>
    </row>
    <row r="561" ht="12.75">
      <c r="M561" s="59"/>
    </row>
    <row r="562" ht="12.75">
      <c r="M562" s="59"/>
    </row>
    <row r="563" ht="12.75">
      <c r="M563" s="59"/>
    </row>
    <row r="564" ht="12.75">
      <c r="M564" s="59"/>
    </row>
    <row r="565" ht="12.75">
      <c r="M565" s="59"/>
    </row>
    <row r="566" ht="12.75">
      <c r="M566" s="59"/>
    </row>
    <row r="567" ht="12.75">
      <c r="M567" s="59"/>
    </row>
    <row r="568" ht="12.75">
      <c r="M568" s="59"/>
    </row>
    <row r="569" ht="12.75">
      <c r="M569" s="59"/>
    </row>
    <row r="570" ht="12.75">
      <c r="M570" s="59"/>
    </row>
    <row r="571" ht="12.75">
      <c r="M571" s="59"/>
    </row>
    <row r="572" ht="12.75">
      <c r="M572" s="59"/>
    </row>
    <row r="573" ht="12.75">
      <c r="M573" s="59"/>
    </row>
    <row r="574" ht="12.75">
      <c r="M574" s="59"/>
    </row>
    <row r="575" ht="12.75">
      <c r="M575" s="59"/>
    </row>
    <row r="576" ht="12.75">
      <c r="M576" s="59"/>
    </row>
    <row r="577" ht="12.75">
      <c r="M577" s="59"/>
    </row>
    <row r="578" ht="12.75">
      <c r="M578" s="59"/>
    </row>
  </sheetData>
  <sheetProtection/>
  <mergeCells count="31">
    <mergeCell ref="A3:A7"/>
    <mergeCell ref="G5:G6"/>
    <mergeCell ref="J37:J39"/>
    <mergeCell ref="C36:D38"/>
    <mergeCell ref="I4:I6"/>
    <mergeCell ref="F38:F39"/>
    <mergeCell ref="G38:G39"/>
    <mergeCell ref="K37:K39"/>
    <mergeCell ref="E37:E39"/>
    <mergeCell ref="E3:L3"/>
    <mergeCell ref="E40:L40"/>
    <mergeCell ref="F4:G4"/>
    <mergeCell ref="B36:B40"/>
    <mergeCell ref="M36:M40"/>
    <mergeCell ref="K4:K6"/>
    <mergeCell ref="M3:M7"/>
    <mergeCell ref="L37:L39"/>
    <mergeCell ref="F5:F6"/>
    <mergeCell ref="E7:L7"/>
    <mergeCell ref="F37:G37"/>
    <mergeCell ref="E36:L36"/>
    <mergeCell ref="C3:D5"/>
    <mergeCell ref="E4:E6"/>
    <mergeCell ref="A65:E65"/>
    <mergeCell ref="H4:H6"/>
    <mergeCell ref="H37:H39"/>
    <mergeCell ref="L4:L6"/>
    <mergeCell ref="A36:A40"/>
    <mergeCell ref="I37:I39"/>
    <mergeCell ref="B3:B7"/>
    <mergeCell ref="J4:J6"/>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codeName="Tabelle9"/>
  <dimension ref="A1:I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60" t="s">
        <v>1231</v>
      </c>
      <c r="B1" s="560"/>
      <c r="C1" s="560"/>
      <c r="D1" s="560"/>
      <c r="E1" s="560"/>
      <c r="F1" s="560"/>
      <c r="G1" s="560"/>
      <c r="H1" s="560"/>
    </row>
    <row r="2" spans="1:8" ht="17.25">
      <c r="A2" s="560" t="s">
        <v>726</v>
      </c>
      <c r="B2" s="560"/>
      <c r="C2" s="560"/>
      <c r="D2" s="560"/>
      <c r="E2" s="560"/>
      <c r="F2" s="560"/>
      <c r="G2" s="560"/>
      <c r="H2" s="560"/>
    </row>
    <row r="3" spans="1:8" ht="15" customHeight="1">
      <c r="A3" s="15"/>
      <c r="B3" s="15"/>
      <c r="C3" s="29"/>
      <c r="D3" s="29"/>
      <c r="E3" s="15"/>
      <c r="F3" s="28"/>
      <c r="G3" s="15"/>
      <c r="H3" s="15"/>
    </row>
    <row r="4" spans="1:8" s="12" customFormat="1" ht="15" customHeight="1">
      <c r="A4" s="561" t="s">
        <v>1056</v>
      </c>
      <c r="B4" s="564" t="s">
        <v>945</v>
      </c>
      <c r="C4" s="565"/>
      <c r="D4" s="568" t="s">
        <v>513</v>
      </c>
      <c r="E4" s="569" t="s">
        <v>197</v>
      </c>
      <c r="F4" s="569"/>
      <c r="G4" s="569"/>
      <c r="H4" s="570"/>
    </row>
    <row r="5" spans="1:8" s="12" customFormat="1" ht="15" customHeight="1">
      <c r="A5" s="562"/>
      <c r="B5" s="566"/>
      <c r="C5" s="567"/>
      <c r="D5" s="567"/>
      <c r="E5" s="567" t="s">
        <v>470</v>
      </c>
      <c r="F5" s="571" t="s">
        <v>477</v>
      </c>
      <c r="G5" s="571"/>
      <c r="H5" s="572"/>
    </row>
    <row r="6" spans="1:8" ht="12.75">
      <c r="A6" s="562"/>
      <c r="B6" s="566" t="s">
        <v>466</v>
      </c>
      <c r="C6" s="567" t="s">
        <v>887</v>
      </c>
      <c r="D6" s="567"/>
      <c r="E6" s="567"/>
      <c r="F6" s="567" t="s">
        <v>198</v>
      </c>
      <c r="G6" s="567" t="s">
        <v>199</v>
      </c>
      <c r="H6" s="573" t="s">
        <v>200</v>
      </c>
    </row>
    <row r="7" spans="1:8" ht="12.75">
      <c r="A7" s="562"/>
      <c r="B7" s="566"/>
      <c r="C7" s="567"/>
      <c r="D7" s="567"/>
      <c r="E7" s="567"/>
      <c r="F7" s="567"/>
      <c r="G7" s="567"/>
      <c r="H7" s="573"/>
    </row>
    <row r="8" spans="1:8" s="12" customFormat="1" ht="15" customHeight="1">
      <c r="A8" s="563"/>
      <c r="B8" s="85" t="s">
        <v>467</v>
      </c>
      <c r="C8" s="86" t="s">
        <v>476</v>
      </c>
      <c r="D8" s="558" t="s">
        <v>467</v>
      </c>
      <c r="E8" s="558"/>
      <c r="F8" s="558"/>
      <c r="G8" s="558"/>
      <c r="H8" s="559"/>
    </row>
    <row r="9" spans="1:8" ht="12.75">
      <c r="A9" s="17"/>
      <c r="B9" s="4"/>
      <c r="C9" s="3"/>
      <c r="D9" s="2"/>
      <c r="E9" s="4"/>
      <c r="F9" s="2"/>
      <c r="G9" s="2"/>
      <c r="H9" s="2"/>
    </row>
    <row r="10" spans="1:9" ht="19.5" customHeight="1">
      <c r="A10" s="18" t="s">
        <v>440</v>
      </c>
      <c r="B10" s="89">
        <v>245725.965</v>
      </c>
      <c r="C10" s="51">
        <v>7.29710549854451</v>
      </c>
      <c r="D10" s="89">
        <v>9134.026</v>
      </c>
      <c r="E10" s="89">
        <v>236522.229</v>
      </c>
      <c r="F10" s="89">
        <v>1498.911</v>
      </c>
      <c r="G10" s="89">
        <v>8846.228</v>
      </c>
      <c r="H10" s="89">
        <v>226177.09</v>
      </c>
      <c r="I10" s="344"/>
    </row>
    <row r="11" spans="1:9" ht="19.5" customHeight="1">
      <c r="A11" s="18" t="s">
        <v>376</v>
      </c>
      <c r="B11" s="89">
        <v>244753.717</v>
      </c>
      <c r="C11" s="51">
        <v>7.26823351415023</v>
      </c>
      <c r="D11" s="89">
        <v>4771.664</v>
      </c>
      <c r="E11" s="89">
        <v>230803.622</v>
      </c>
      <c r="F11" s="89">
        <v>334.077</v>
      </c>
      <c r="G11" s="89">
        <v>1834.375</v>
      </c>
      <c r="H11" s="89">
        <v>228635.17</v>
      </c>
      <c r="I11" s="344"/>
    </row>
    <row r="12" spans="1:9" ht="19.5" customHeight="1">
      <c r="A12" s="18" t="s">
        <v>349</v>
      </c>
      <c r="B12" s="89">
        <v>225421.389</v>
      </c>
      <c r="C12" s="51">
        <v>6.69413855862339</v>
      </c>
      <c r="D12" s="89">
        <v>29471.854</v>
      </c>
      <c r="E12" s="89">
        <v>175187.113</v>
      </c>
      <c r="F12" s="89">
        <v>446.545</v>
      </c>
      <c r="G12" s="89">
        <v>6467.63</v>
      </c>
      <c r="H12" s="89">
        <v>168272.938</v>
      </c>
      <c r="I12" s="344"/>
    </row>
    <row r="13" spans="1:9" ht="19.5" customHeight="1">
      <c r="A13" s="18" t="s">
        <v>162</v>
      </c>
      <c r="B13" s="89">
        <v>199143.049</v>
      </c>
      <c r="C13" s="51">
        <v>5.91377406068918</v>
      </c>
      <c r="D13" s="89">
        <v>2631.18</v>
      </c>
      <c r="E13" s="89">
        <v>196511.869</v>
      </c>
      <c r="F13" s="89">
        <v>538.569</v>
      </c>
      <c r="G13" s="89">
        <v>4127.593</v>
      </c>
      <c r="H13" s="89">
        <v>191845.707</v>
      </c>
      <c r="I13" s="344"/>
    </row>
    <row r="14" spans="1:9" ht="19.5" customHeight="1">
      <c r="A14" s="18" t="s">
        <v>836</v>
      </c>
      <c r="B14" s="89">
        <v>189041.713</v>
      </c>
      <c r="C14" s="51">
        <v>5.61380366696931</v>
      </c>
      <c r="D14" s="89">
        <v>23589.907</v>
      </c>
      <c r="E14" s="89">
        <v>137651.418</v>
      </c>
      <c r="F14" s="89">
        <v>586.84</v>
      </c>
      <c r="G14" s="89">
        <v>3982.554</v>
      </c>
      <c r="H14" s="89">
        <v>133082.024</v>
      </c>
      <c r="I14" s="344"/>
    </row>
    <row r="15" spans="1:9" ht="19.5" customHeight="1">
      <c r="A15" s="18" t="s">
        <v>355</v>
      </c>
      <c r="B15" s="89">
        <v>181072.178</v>
      </c>
      <c r="C15" s="51">
        <v>5.37713947208318</v>
      </c>
      <c r="D15" s="89">
        <v>10860.653</v>
      </c>
      <c r="E15" s="89">
        <v>163323.925</v>
      </c>
      <c r="F15" s="89">
        <v>41.784</v>
      </c>
      <c r="G15" s="89">
        <v>1454.062</v>
      </c>
      <c r="H15" s="89">
        <v>161828.079</v>
      </c>
      <c r="I15" s="344"/>
    </row>
    <row r="16" spans="1:9" ht="19.5" customHeight="1">
      <c r="A16" s="18" t="s">
        <v>479</v>
      </c>
      <c r="B16" s="89">
        <v>178586.319</v>
      </c>
      <c r="C16" s="51">
        <v>5.30331912762953</v>
      </c>
      <c r="D16" s="89">
        <v>18555.996</v>
      </c>
      <c r="E16" s="89">
        <v>137821.074</v>
      </c>
      <c r="F16" s="89">
        <v>1254.158</v>
      </c>
      <c r="G16" s="89">
        <v>6964.813</v>
      </c>
      <c r="H16" s="89">
        <v>129602.103</v>
      </c>
      <c r="I16" s="344"/>
    </row>
    <row r="17" spans="1:9" ht="19.5" customHeight="1">
      <c r="A17" s="18" t="s">
        <v>373</v>
      </c>
      <c r="B17" s="89">
        <v>173428.585</v>
      </c>
      <c r="C17" s="51">
        <v>5.15015448696394</v>
      </c>
      <c r="D17" s="89">
        <v>18885.415</v>
      </c>
      <c r="E17" s="89">
        <v>138474.127</v>
      </c>
      <c r="F17" s="89">
        <v>1268.18</v>
      </c>
      <c r="G17" s="89">
        <v>10000.737</v>
      </c>
      <c r="H17" s="89">
        <v>127205.21</v>
      </c>
      <c r="I17" s="344"/>
    </row>
    <row r="18" spans="1:9" ht="19.5" customHeight="1">
      <c r="A18" s="18" t="s">
        <v>351</v>
      </c>
      <c r="B18" s="89">
        <v>167938.084</v>
      </c>
      <c r="C18" s="51">
        <v>4.98710796057482</v>
      </c>
      <c r="D18" s="89">
        <v>23446.355</v>
      </c>
      <c r="E18" s="89">
        <v>128565.529</v>
      </c>
      <c r="F18" s="89">
        <v>4788.977</v>
      </c>
      <c r="G18" s="89">
        <v>16423.679</v>
      </c>
      <c r="H18" s="89">
        <v>107352.873</v>
      </c>
      <c r="I18" s="344"/>
    </row>
    <row r="19" spans="1:9" ht="19.5" customHeight="1">
      <c r="A19" s="18" t="s">
        <v>374</v>
      </c>
      <c r="B19" s="89">
        <v>162355.778</v>
      </c>
      <c r="C19" s="51">
        <v>4.82133518272793</v>
      </c>
      <c r="D19" s="89">
        <v>9879.462</v>
      </c>
      <c r="E19" s="89">
        <v>138140.626</v>
      </c>
      <c r="F19" s="89">
        <v>422.654</v>
      </c>
      <c r="G19" s="89">
        <v>4998.347</v>
      </c>
      <c r="H19" s="89">
        <v>132719.625</v>
      </c>
      <c r="I19" s="344"/>
    </row>
    <row r="20" spans="1:9" ht="19.5" customHeight="1">
      <c r="A20" s="18" t="s">
        <v>350</v>
      </c>
      <c r="B20" s="89">
        <v>151242.265</v>
      </c>
      <c r="C20" s="51">
        <v>4.49130706860313</v>
      </c>
      <c r="D20" s="89">
        <v>23301.798</v>
      </c>
      <c r="E20" s="89">
        <v>111872.085</v>
      </c>
      <c r="F20" s="89">
        <v>1173.702</v>
      </c>
      <c r="G20" s="89">
        <v>3695.367</v>
      </c>
      <c r="H20" s="89">
        <v>107003.016</v>
      </c>
      <c r="I20" s="344"/>
    </row>
    <row r="21" spans="1:9" ht="19.5" customHeight="1">
      <c r="A21" s="18" t="s">
        <v>365</v>
      </c>
      <c r="B21" s="89">
        <v>109783.772</v>
      </c>
      <c r="C21" s="51">
        <v>3.26015106426444</v>
      </c>
      <c r="D21" s="89">
        <v>7124.465</v>
      </c>
      <c r="E21" s="89">
        <v>102641.307</v>
      </c>
      <c r="F21" s="89">
        <v>1063.161</v>
      </c>
      <c r="G21" s="89">
        <v>3841.288</v>
      </c>
      <c r="H21" s="89">
        <v>97736.858</v>
      </c>
      <c r="I21" s="344"/>
    </row>
    <row r="22" spans="1:9" ht="19.5" customHeight="1">
      <c r="A22" s="18" t="s">
        <v>358</v>
      </c>
      <c r="B22" s="89">
        <v>82303.199</v>
      </c>
      <c r="C22" s="51">
        <v>2.44408492187915</v>
      </c>
      <c r="D22" s="89">
        <v>10718.169</v>
      </c>
      <c r="E22" s="89">
        <v>63738.156</v>
      </c>
      <c r="F22" s="89">
        <v>1283.694</v>
      </c>
      <c r="G22" s="89">
        <v>7921.063</v>
      </c>
      <c r="H22" s="89">
        <v>54533.399</v>
      </c>
      <c r="I22" s="344"/>
    </row>
    <row r="23" spans="1:9" ht="19.5" customHeight="1">
      <c r="A23" s="18" t="s">
        <v>835</v>
      </c>
      <c r="B23" s="89">
        <v>74006.198</v>
      </c>
      <c r="C23" s="51">
        <v>2.19769626035317</v>
      </c>
      <c r="D23" s="89">
        <v>2660.738</v>
      </c>
      <c r="E23" s="89">
        <v>71345.46</v>
      </c>
      <c r="F23" s="89">
        <v>2065.352</v>
      </c>
      <c r="G23" s="89">
        <v>1698.434</v>
      </c>
      <c r="H23" s="89">
        <v>67581.674</v>
      </c>
      <c r="I23" s="344"/>
    </row>
    <row r="24" spans="1:9" ht="19.5" customHeight="1">
      <c r="A24" s="18" t="s">
        <v>375</v>
      </c>
      <c r="B24" s="89">
        <v>64639.447</v>
      </c>
      <c r="C24" s="51">
        <v>1.91954018423155</v>
      </c>
      <c r="D24" s="89">
        <v>3822.411</v>
      </c>
      <c r="E24" s="89">
        <v>55619.899</v>
      </c>
      <c r="F24" s="89">
        <v>70.551</v>
      </c>
      <c r="G24" s="89">
        <v>1024.177</v>
      </c>
      <c r="H24" s="89">
        <v>54525.171</v>
      </c>
      <c r="I24" s="344"/>
    </row>
    <row r="25" spans="1:8" ht="12.75">
      <c r="A25" s="1"/>
      <c r="B25" s="4"/>
      <c r="C25" s="19"/>
      <c r="D25" s="4"/>
      <c r="E25" s="4"/>
      <c r="F25" s="4"/>
      <c r="G25" s="4"/>
      <c r="H25" s="4"/>
    </row>
    <row r="26" spans="1:8" ht="12.75">
      <c r="A26" s="1"/>
      <c r="B26" s="4"/>
      <c r="C26" s="19"/>
      <c r="D26" s="4"/>
      <c r="E26" s="4"/>
      <c r="F26" s="4"/>
      <c r="G26" s="4"/>
      <c r="H26" s="4"/>
    </row>
    <row r="27" spans="1:8" ht="12.75">
      <c r="A27" s="1"/>
      <c r="B27" s="4"/>
      <c r="C27" s="19"/>
      <c r="D27" s="4"/>
      <c r="E27" s="4"/>
      <c r="F27" s="4"/>
      <c r="G27" s="4"/>
      <c r="H27" s="4"/>
    </row>
    <row r="28" spans="1:8" ht="12.75">
      <c r="A28" s="1"/>
      <c r="B28" s="4"/>
      <c r="C28" s="19"/>
      <c r="D28" s="4"/>
      <c r="E28" s="4"/>
      <c r="F28" s="4"/>
      <c r="G28" s="4"/>
      <c r="H28" s="4"/>
    </row>
    <row r="29" spans="1:8" ht="12.75">
      <c r="A29" s="1"/>
      <c r="B29" s="4"/>
      <c r="C29" s="2"/>
      <c r="D29" s="2"/>
      <c r="E29" s="4"/>
      <c r="F29" s="2"/>
      <c r="G29" s="2"/>
      <c r="H29" s="2"/>
    </row>
    <row r="30" spans="1:8" ht="15">
      <c r="A30" s="560" t="s">
        <v>1212</v>
      </c>
      <c r="B30" s="560"/>
      <c r="C30" s="560"/>
      <c r="D30" s="560"/>
      <c r="E30" s="560"/>
      <c r="F30" s="560"/>
      <c r="G30" s="560"/>
      <c r="H30" s="560"/>
    </row>
    <row r="31" spans="1:8" ht="17.25">
      <c r="A31" s="560" t="s">
        <v>726</v>
      </c>
      <c r="B31" s="560"/>
      <c r="C31" s="560"/>
      <c r="D31" s="560"/>
      <c r="E31" s="560"/>
      <c r="F31" s="560"/>
      <c r="G31" s="560"/>
      <c r="H31" s="560"/>
    </row>
    <row r="32" spans="1:8" ht="15" customHeight="1">
      <c r="A32" s="15"/>
      <c r="B32" s="15"/>
      <c r="C32" s="29"/>
      <c r="D32" s="29"/>
      <c r="E32" s="15"/>
      <c r="F32" s="28"/>
      <c r="G32" s="15"/>
      <c r="H32" s="15"/>
    </row>
    <row r="33" spans="1:8" s="12" customFormat="1" ht="15" customHeight="1">
      <c r="A33" s="561" t="s">
        <v>1057</v>
      </c>
      <c r="B33" s="564" t="s">
        <v>946</v>
      </c>
      <c r="C33" s="565"/>
      <c r="D33" s="568" t="s">
        <v>513</v>
      </c>
      <c r="E33" s="569" t="s">
        <v>197</v>
      </c>
      <c r="F33" s="569"/>
      <c r="G33" s="569"/>
      <c r="H33" s="570"/>
    </row>
    <row r="34" spans="1:8" s="12" customFormat="1" ht="15" customHeight="1">
      <c r="A34" s="562"/>
      <c r="B34" s="566"/>
      <c r="C34" s="567"/>
      <c r="D34" s="567"/>
      <c r="E34" s="567" t="s">
        <v>470</v>
      </c>
      <c r="F34" s="571" t="s">
        <v>477</v>
      </c>
      <c r="G34" s="571"/>
      <c r="H34" s="572"/>
    </row>
    <row r="35" spans="1:8" ht="12.75">
      <c r="A35" s="562"/>
      <c r="B35" s="566" t="s">
        <v>466</v>
      </c>
      <c r="C35" s="567" t="s">
        <v>887</v>
      </c>
      <c r="D35" s="567"/>
      <c r="E35" s="567"/>
      <c r="F35" s="567" t="s">
        <v>198</v>
      </c>
      <c r="G35" s="567" t="s">
        <v>199</v>
      </c>
      <c r="H35" s="573" t="s">
        <v>200</v>
      </c>
    </row>
    <row r="36" spans="1:8" ht="12.75">
      <c r="A36" s="562"/>
      <c r="B36" s="566"/>
      <c r="C36" s="567"/>
      <c r="D36" s="567"/>
      <c r="E36" s="567"/>
      <c r="F36" s="567"/>
      <c r="G36" s="567"/>
      <c r="H36" s="573"/>
    </row>
    <row r="37" spans="1:8" s="12" customFormat="1" ht="15" customHeight="1">
      <c r="A37" s="563"/>
      <c r="B37" s="85" t="s">
        <v>467</v>
      </c>
      <c r="C37" s="86" t="s">
        <v>476</v>
      </c>
      <c r="D37" s="558" t="s">
        <v>467</v>
      </c>
      <c r="E37" s="558"/>
      <c r="F37" s="558"/>
      <c r="G37" s="558"/>
      <c r="H37" s="559"/>
    </row>
    <row r="38" spans="1:8" ht="12.75">
      <c r="A38" s="17"/>
      <c r="B38" s="4"/>
      <c r="C38" s="3"/>
      <c r="D38" s="2"/>
      <c r="E38" s="4"/>
      <c r="F38" s="2"/>
      <c r="G38" s="2"/>
      <c r="H38" s="101"/>
    </row>
    <row r="39" spans="1:8" ht="19.5" customHeight="1">
      <c r="A39" s="18" t="s">
        <v>162</v>
      </c>
      <c r="B39" s="98">
        <v>257168.959</v>
      </c>
      <c r="C39" s="99">
        <v>11.0799632352605</v>
      </c>
      <c r="D39" s="100">
        <v>4009.843</v>
      </c>
      <c r="E39" s="100">
        <v>250189.054</v>
      </c>
      <c r="F39" s="100">
        <v>20.178</v>
      </c>
      <c r="G39" s="100">
        <v>1888.357</v>
      </c>
      <c r="H39" s="100">
        <v>248280.519</v>
      </c>
    </row>
    <row r="40" spans="1:8" ht="19.5" customHeight="1">
      <c r="A40" s="18" t="s">
        <v>351</v>
      </c>
      <c r="B40" s="98">
        <v>196014.811</v>
      </c>
      <c r="C40" s="99">
        <v>8.44517514046681</v>
      </c>
      <c r="D40" s="100">
        <v>27618.491</v>
      </c>
      <c r="E40" s="100">
        <v>124666.343</v>
      </c>
      <c r="F40" s="100">
        <v>467.222</v>
      </c>
      <c r="G40" s="100">
        <v>4089.602</v>
      </c>
      <c r="H40" s="100">
        <v>120109.519</v>
      </c>
    </row>
    <row r="41" spans="1:8" ht="19.5" customHeight="1">
      <c r="A41" s="18" t="s">
        <v>836</v>
      </c>
      <c r="B41" s="98">
        <v>183330.965</v>
      </c>
      <c r="C41" s="99">
        <v>7.89869959416378</v>
      </c>
      <c r="D41" s="100">
        <v>2692.679</v>
      </c>
      <c r="E41" s="100">
        <v>166739.037</v>
      </c>
      <c r="F41" s="100">
        <v>1184.167</v>
      </c>
      <c r="G41" s="100">
        <v>4186.014</v>
      </c>
      <c r="H41" s="100">
        <v>161368.856</v>
      </c>
    </row>
    <row r="42" spans="1:8" ht="19.5" customHeight="1">
      <c r="A42" s="18" t="s">
        <v>373</v>
      </c>
      <c r="B42" s="98">
        <v>177782.224</v>
      </c>
      <c r="C42" s="99">
        <v>7.65963556979223</v>
      </c>
      <c r="D42" s="100">
        <v>10143.723</v>
      </c>
      <c r="E42" s="100">
        <v>145638.491</v>
      </c>
      <c r="F42" s="100">
        <v>610.137</v>
      </c>
      <c r="G42" s="100">
        <v>7958.85</v>
      </c>
      <c r="H42" s="100">
        <v>137069.504</v>
      </c>
    </row>
    <row r="43" spans="1:8" ht="19.5" customHeight="1">
      <c r="A43" s="18" t="s">
        <v>350</v>
      </c>
      <c r="B43" s="98">
        <v>176482.586</v>
      </c>
      <c r="C43" s="99">
        <v>7.60364148203319</v>
      </c>
      <c r="D43" s="100">
        <v>55782.536</v>
      </c>
      <c r="E43" s="100">
        <v>94828.372</v>
      </c>
      <c r="F43" s="100">
        <v>435.057</v>
      </c>
      <c r="G43" s="100">
        <v>2364.015</v>
      </c>
      <c r="H43" s="100">
        <v>92029.3</v>
      </c>
    </row>
    <row r="44" spans="1:8" ht="19.5" customHeight="1">
      <c r="A44" s="18" t="s">
        <v>479</v>
      </c>
      <c r="B44" s="98">
        <v>140713.338</v>
      </c>
      <c r="C44" s="99">
        <v>6.06254587572825</v>
      </c>
      <c r="D44" s="100">
        <v>25252.859</v>
      </c>
      <c r="E44" s="100">
        <v>87391.138</v>
      </c>
      <c r="F44" s="100">
        <v>791.841</v>
      </c>
      <c r="G44" s="100">
        <v>5392.564</v>
      </c>
      <c r="H44" s="100">
        <v>81206.733</v>
      </c>
    </row>
    <row r="45" spans="1:8" ht="19.5" customHeight="1">
      <c r="A45" s="18" t="s">
        <v>374</v>
      </c>
      <c r="B45" s="98">
        <v>136615.139</v>
      </c>
      <c r="C45" s="99">
        <v>5.88597754326951</v>
      </c>
      <c r="D45" s="100">
        <v>12128.807</v>
      </c>
      <c r="E45" s="100">
        <v>102477.314</v>
      </c>
      <c r="F45" s="100">
        <v>6328.094</v>
      </c>
      <c r="G45" s="100">
        <v>14295.212</v>
      </c>
      <c r="H45" s="100">
        <v>81854.008</v>
      </c>
    </row>
    <row r="46" spans="1:8" ht="19.5" customHeight="1">
      <c r="A46" s="18" t="s">
        <v>349</v>
      </c>
      <c r="B46" s="98">
        <v>130575.093</v>
      </c>
      <c r="C46" s="99">
        <v>5.62574595124723</v>
      </c>
      <c r="D46" s="100">
        <v>20197.159</v>
      </c>
      <c r="E46" s="100">
        <v>94575.069</v>
      </c>
      <c r="F46" s="100">
        <v>1950.935</v>
      </c>
      <c r="G46" s="100">
        <v>2301.791</v>
      </c>
      <c r="H46" s="100">
        <v>90322.343</v>
      </c>
    </row>
    <row r="47" spans="1:8" ht="19.5" customHeight="1">
      <c r="A47" s="18" t="s">
        <v>358</v>
      </c>
      <c r="B47" s="98">
        <v>105650.152</v>
      </c>
      <c r="C47" s="99">
        <v>4.5518705076676</v>
      </c>
      <c r="D47" s="100">
        <v>26296.369</v>
      </c>
      <c r="E47" s="100">
        <v>68593.52</v>
      </c>
      <c r="F47" s="100">
        <v>885.41</v>
      </c>
      <c r="G47" s="100">
        <v>2141.015</v>
      </c>
      <c r="H47" s="100">
        <v>65567.095</v>
      </c>
    </row>
    <row r="48" spans="1:8" ht="19.5" customHeight="1">
      <c r="A48" s="18" t="s">
        <v>355</v>
      </c>
      <c r="B48" s="98">
        <v>76257.646</v>
      </c>
      <c r="C48" s="99">
        <v>3.28551282928165</v>
      </c>
      <c r="D48" s="100">
        <v>28156.205</v>
      </c>
      <c r="E48" s="100">
        <v>41252.831</v>
      </c>
      <c r="F48" s="89">
        <v>197.393</v>
      </c>
      <c r="G48" s="100">
        <v>1328.08</v>
      </c>
      <c r="H48" s="100">
        <v>39727.358</v>
      </c>
    </row>
    <row r="49" spans="1:8" ht="19.5" customHeight="1">
      <c r="A49" s="18" t="s">
        <v>440</v>
      </c>
      <c r="B49" s="98">
        <v>74704.642</v>
      </c>
      <c r="C49" s="99">
        <v>3.21860262638966</v>
      </c>
      <c r="D49" s="100">
        <v>389.817</v>
      </c>
      <c r="E49" s="100">
        <v>67990.108</v>
      </c>
      <c r="F49" s="100">
        <v>504.998</v>
      </c>
      <c r="G49" s="100">
        <v>1502.744</v>
      </c>
      <c r="H49" s="100">
        <v>65982.366</v>
      </c>
    </row>
    <row r="50" spans="1:8" ht="19.5" customHeight="1">
      <c r="A50" s="18" t="s">
        <v>908</v>
      </c>
      <c r="B50" s="98">
        <v>50334.802</v>
      </c>
      <c r="C50" s="99">
        <v>2.16864336109131</v>
      </c>
      <c r="D50" s="100">
        <v>215.27</v>
      </c>
      <c r="E50" s="100">
        <v>46222.548</v>
      </c>
      <c r="F50" s="370" t="s">
        <v>1147</v>
      </c>
      <c r="G50" s="370" t="s">
        <v>1147</v>
      </c>
      <c r="H50" s="100">
        <v>46222.548</v>
      </c>
    </row>
    <row r="51" spans="1:8" ht="19.5" customHeight="1">
      <c r="A51" s="18" t="s">
        <v>157</v>
      </c>
      <c r="B51" s="98">
        <v>42687.961</v>
      </c>
      <c r="C51" s="99">
        <v>1.83918401469375</v>
      </c>
      <c r="D51" s="100">
        <v>8.604</v>
      </c>
      <c r="E51" s="100">
        <v>42132.022</v>
      </c>
      <c r="F51" s="370">
        <v>1274.334</v>
      </c>
      <c r="G51" s="100">
        <v>1587.809</v>
      </c>
      <c r="H51" s="100">
        <v>39269.879</v>
      </c>
    </row>
    <row r="52" spans="1:8" ht="19.5" customHeight="1">
      <c r="A52" s="18" t="s">
        <v>376</v>
      </c>
      <c r="B52" s="98">
        <v>41395.291</v>
      </c>
      <c r="C52" s="99">
        <v>1.78349013884257</v>
      </c>
      <c r="D52" s="89">
        <v>6796.131</v>
      </c>
      <c r="E52" s="100">
        <v>29491.798</v>
      </c>
      <c r="F52" s="370">
        <v>124.24</v>
      </c>
      <c r="G52" s="100">
        <v>554.92</v>
      </c>
      <c r="H52" s="100">
        <v>28812.638</v>
      </c>
    </row>
    <row r="53" spans="1:8" ht="19.5" customHeight="1">
      <c r="A53" s="18" t="s">
        <v>905</v>
      </c>
      <c r="B53" s="98">
        <v>41385.001</v>
      </c>
      <c r="C53" s="99">
        <v>1.78304680064913</v>
      </c>
      <c r="D53" s="100">
        <v>9828.366</v>
      </c>
      <c r="E53" s="100">
        <v>31362.123</v>
      </c>
      <c r="F53" s="100">
        <v>418.637</v>
      </c>
      <c r="G53" s="100">
        <v>2151.013</v>
      </c>
      <c r="H53" s="100">
        <v>28792.473</v>
      </c>
    </row>
    <row r="54" spans="1:8" ht="12.75">
      <c r="A54" s="1"/>
      <c r="B54" s="4"/>
      <c r="C54" s="19"/>
      <c r="D54" s="4"/>
      <c r="E54" s="4"/>
      <c r="F54" s="4"/>
      <c r="G54" s="4"/>
      <c r="H54" s="27"/>
    </row>
    <row r="55" spans="1:8" ht="12.75">
      <c r="A55" t="s">
        <v>830</v>
      </c>
      <c r="H55" s="26"/>
    </row>
    <row r="56" spans="1:8" ht="31.5" customHeight="1">
      <c r="A56" s="511" t="s">
        <v>1161</v>
      </c>
      <c r="B56" s="511"/>
      <c r="C56" s="511"/>
      <c r="D56" s="511"/>
      <c r="E56" s="511"/>
      <c r="F56" s="511"/>
      <c r="G56" s="511"/>
      <c r="H56" s="511"/>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60" t="s">
        <v>1213</v>
      </c>
      <c r="B1" s="560"/>
      <c r="C1" s="560"/>
      <c r="D1" s="560"/>
      <c r="E1" s="560"/>
      <c r="F1" s="560"/>
      <c r="G1" s="560"/>
      <c r="H1" s="560"/>
    </row>
    <row r="2" spans="1:8" ht="17.25">
      <c r="A2" s="560" t="s">
        <v>726</v>
      </c>
      <c r="B2" s="560"/>
      <c r="C2" s="560"/>
      <c r="D2" s="560"/>
      <c r="E2" s="560"/>
      <c r="F2" s="560"/>
      <c r="G2" s="560"/>
      <c r="H2" s="560"/>
    </row>
    <row r="3" spans="1:8" ht="15" customHeight="1">
      <c r="A3" s="15"/>
      <c r="B3" s="15"/>
      <c r="C3" s="29"/>
      <c r="D3" s="29"/>
      <c r="E3" s="15"/>
      <c r="F3" s="28"/>
      <c r="G3" s="15"/>
      <c r="H3" s="15"/>
    </row>
    <row r="4" spans="1:8" s="12" customFormat="1" ht="15" customHeight="1">
      <c r="A4" s="561" t="s">
        <v>1056</v>
      </c>
      <c r="B4" s="564" t="s">
        <v>945</v>
      </c>
      <c r="C4" s="565"/>
      <c r="D4" s="568" t="s">
        <v>513</v>
      </c>
      <c r="E4" s="569" t="s">
        <v>197</v>
      </c>
      <c r="F4" s="569"/>
      <c r="G4" s="569"/>
      <c r="H4" s="570"/>
    </row>
    <row r="5" spans="1:8" s="12" customFormat="1" ht="15" customHeight="1">
      <c r="A5" s="562"/>
      <c r="B5" s="566"/>
      <c r="C5" s="567"/>
      <c r="D5" s="567"/>
      <c r="E5" s="567" t="s">
        <v>470</v>
      </c>
      <c r="F5" s="571" t="s">
        <v>477</v>
      </c>
      <c r="G5" s="571"/>
      <c r="H5" s="572"/>
    </row>
    <row r="6" spans="1:8" ht="12.75">
      <c r="A6" s="562"/>
      <c r="B6" s="566" t="s">
        <v>466</v>
      </c>
      <c r="C6" s="567" t="s">
        <v>887</v>
      </c>
      <c r="D6" s="567"/>
      <c r="E6" s="567"/>
      <c r="F6" s="567" t="s">
        <v>198</v>
      </c>
      <c r="G6" s="567" t="s">
        <v>199</v>
      </c>
      <c r="H6" s="573" t="s">
        <v>200</v>
      </c>
    </row>
    <row r="7" spans="1:8" ht="12.75">
      <c r="A7" s="562"/>
      <c r="B7" s="566"/>
      <c r="C7" s="567"/>
      <c r="D7" s="567"/>
      <c r="E7" s="567"/>
      <c r="F7" s="567"/>
      <c r="G7" s="567"/>
      <c r="H7" s="573"/>
    </row>
    <row r="8" spans="1:8" s="12" customFormat="1" ht="15" customHeight="1">
      <c r="A8" s="563"/>
      <c r="B8" s="85" t="s">
        <v>467</v>
      </c>
      <c r="C8" s="86" t="s">
        <v>476</v>
      </c>
      <c r="D8" s="558" t="s">
        <v>467</v>
      </c>
      <c r="E8" s="558"/>
      <c r="F8" s="558"/>
      <c r="G8" s="558"/>
      <c r="H8" s="559"/>
    </row>
    <row r="9" spans="1:8" ht="12.75">
      <c r="A9" s="17"/>
      <c r="B9" s="4"/>
      <c r="C9" s="3"/>
      <c r="D9" s="2"/>
      <c r="E9" s="4"/>
      <c r="F9" s="2"/>
      <c r="G9" s="2"/>
      <c r="H9" s="2"/>
    </row>
    <row r="10" spans="1:8" ht="19.5" customHeight="1">
      <c r="A10" s="18" t="s">
        <v>376</v>
      </c>
      <c r="B10" s="89">
        <v>1020385.356</v>
      </c>
      <c r="C10" s="51">
        <v>7.54252559002979</v>
      </c>
      <c r="D10" s="89">
        <v>17204.963</v>
      </c>
      <c r="E10" s="89">
        <v>978018.366</v>
      </c>
      <c r="F10" s="89">
        <v>1144.983</v>
      </c>
      <c r="G10" s="89">
        <v>6968.387</v>
      </c>
      <c r="H10" s="89">
        <v>969904.996</v>
      </c>
    </row>
    <row r="11" spans="1:8" ht="19.5" customHeight="1">
      <c r="A11" s="18" t="s">
        <v>440</v>
      </c>
      <c r="B11" s="89">
        <v>986506.061</v>
      </c>
      <c r="C11" s="51">
        <v>7.29209525211178</v>
      </c>
      <c r="D11" s="89">
        <v>21380.71</v>
      </c>
      <c r="E11" s="89">
        <v>964793.311</v>
      </c>
      <c r="F11" s="89">
        <v>7879.631</v>
      </c>
      <c r="G11" s="89">
        <v>35190.109</v>
      </c>
      <c r="H11" s="89">
        <v>921723.571</v>
      </c>
    </row>
    <row r="12" spans="1:8" ht="19.5" customHeight="1">
      <c r="A12" s="18" t="s">
        <v>349</v>
      </c>
      <c r="B12" s="89">
        <v>934009.866</v>
      </c>
      <c r="C12" s="51">
        <v>6.90405176262182</v>
      </c>
      <c r="D12" s="89">
        <v>120202.658</v>
      </c>
      <c r="E12" s="89">
        <v>757359.857</v>
      </c>
      <c r="F12" s="89">
        <v>1936.358</v>
      </c>
      <c r="G12" s="89">
        <v>29878.711</v>
      </c>
      <c r="H12" s="89">
        <v>725544.788</v>
      </c>
    </row>
    <row r="13" spans="1:8" ht="19.5" customHeight="1">
      <c r="A13" s="18" t="s">
        <v>836</v>
      </c>
      <c r="B13" s="89">
        <v>849080.023</v>
      </c>
      <c r="C13" s="51">
        <v>6.27626392695955</v>
      </c>
      <c r="D13" s="89">
        <v>83009.565</v>
      </c>
      <c r="E13" s="89">
        <v>693929.238</v>
      </c>
      <c r="F13" s="89">
        <v>2369.462</v>
      </c>
      <c r="G13" s="89">
        <v>19831.574</v>
      </c>
      <c r="H13" s="89">
        <v>671728.202</v>
      </c>
    </row>
    <row r="14" spans="1:8" ht="19.5" customHeight="1">
      <c r="A14" s="18" t="s">
        <v>162</v>
      </c>
      <c r="B14" s="89">
        <v>767200.39</v>
      </c>
      <c r="C14" s="51">
        <v>5.67102275648087</v>
      </c>
      <c r="D14" s="89">
        <v>12326.1</v>
      </c>
      <c r="E14" s="89">
        <v>754818.374</v>
      </c>
      <c r="F14" s="89">
        <v>2702.647</v>
      </c>
      <c r="G14" s="89">
        <v>21217.331</v>
      </c>
      <c r="H14" s="89">
        <v>730898.396</v>
      </c>
    </row>
    <row r="15" spans="1:8" ht="19.5" customHeight="1">
      <c r="A15" s="18" t="s">
        <v>479</v>
      </c>
      <c r="B15" s="89">
        <v>736529.194</v>
      </c>
      <c r="C15" s="51">
        <v>5.44430617401865</v>
      </c>
      <c r="D15" s="89">
        <v>72372.884</v>
      </c>
      <c r="E15" s="89">
        <v>600623.75</v>
      </c>
      <c r="F15" s="89">
        <v>4187.866</v>
      </c>
      <c r="G15" s="89">
        <v>33645.74</v>
      </c>
      <c r="H15" s="89">
        <v>562790.144</v>
      </c>
    </row>
    <row r="16" spans="1:8" ht="19.5" customHeight="1">
      <c r="A16" s="18" t="s">
        <v>373</v>
      </c>
      <c r="B16" s="89">
        <v>695450.906</v>
      </c>
      <c r="C16" s="51">
        <v>5.14066202956602</v>
      </c>
      <c r="D16" s="89">
        <v>63494.486</v>
      </c>
      <c r="E16" s="89">
        <v>586831.638</v>
      </c>
      <c r="F16" s="89">
        <v>3443.126</v>
      </c>
      <c r="G16" s="89">
        <v>36977.037</v>
      </c>
      <c r="H16" s="89">
        <v>546411.475</v>
      </c>
    </row>
    <row r="17" spans="1:8" ht="19.5" customHeight="1">
      <c r="A17" s="18" t="s">
        <v>351</v>
      </c>
      <c r="B17" s="89">
        <v>676058.676</v>
      </c>
      <c r="C17" s="51">
        <v>4.99731776245881</v>
      </c>
      <c r="D17" s="89">
        <v>105174.564</v>
      </c>
      <c r="E17" s="89">
        <v>529059.793</v>
      </c>
      <c r="F17" s="89">
        <v>15105.992</v>
      </c>
      <c r="G17" s="89">
        <v>74525.989</v>
      </c>
      <c r="H17" s="89">
        <v>439427.812</v>
      </c>
    </row>
    <row r="18" spans="1:8" ht="19.5" customHeight="1">
      <c r="A18" s="18" t="s">
        <v>355</v>
      </c>
      <c r="B18" s="89">
        <v>657687.746</v>
      </c>
      <c r="C18" s="51">
        <v>4.86152278184401</v>
      </c>
      <c r="D18" s="89">
        <v>44329.289</v>
      </c>
      <c r="E18" s="89">
        <v>594145.762</v>
      </c>
      <c r="F18" s="89">
        <v>242.785</v>
      </c>
      <c r="G18" s="89">
        <v>6164.463</v>
      </c>
      <c r="H18" s="89">
        <v>587738.514</v>
      </c>
    </row>
    <row r="19" spans="1:8" ht="19.5" customHeight="1">
      <c r="A19" s="18" t="s">
        <v>374</v>
      </c>
      <c r="B19" s="89">
        <v>641477.835</v>
      </c>
      <c r="C19" s="51">
        <v>4.74170170854981</v>
      </c>
      <c r="D19" s="89">
        <v>30704.287</v>
      </c>
      <c r="E19" s="89">
        <v>571681.88</v>
      </c>
      <c r="F19" s="89">
        <v>1671.786</v>
      </c>
      <c r="G19" s="89">
        <v>19769.217</v>
      </c>
      <c r="H19" s="89">
        <v>550240.877</v>
      </c>
    </row>
    <row r="20" spans="1:8" ht="19.5" customHeight="1">
      <c r="A20" s="18" t="s">
        <v>350</v>
      </c>
      <c r="B20" s="89">
        <v>584675.719</v>
      </c>
      <c r="C20" s="51">
        <v>4.32182953870867</v>
      </c>
      <c r="D20" s="89">
        <v>91274.142</v>
      </c>
      <c r="E20" s="89">
        <v>448427.672</v>
      </c>
      <c r="F20" s="89">
        <v>4278.164</v>
      </c>
      <c r="G20" s="89">
        <v>17568.198</v>
      </c>
      <c r="H20" s="89">
        <v>426581.31</v>
      </c>
    </row>
    <row r="21" spans="1:8" ht="19.5" customHeight="1">
      <c r="A21" s="18" t="s">
        <v>365</v>
      </c>
      <c r="B21" s="89">
        <v>452052.655</v>
      </c>
      <c r="C21" s="51">
        <v>3.34150103030135</v>
      </c>
      <c r="D21" s="89">
        <v>24752.428</v>
      </c>
      <c r="E21" s="89">
        <v>427055.827</v>
      </c>
      <c r="F21" s="89">
        <v>4867.457</v>
      </c>
      <c r="G21" s="89">
        <v>18937.719</v>
      </c>
      <c r="H21" s="89">
        <v>403250.651</v>
      </c>
    </row>
    <row r="22" spans="1:8" ht="19.5" customHeight="1">
      <c r="A22" s="18" t="s">
        <v>358</v>
      </c>
      <c r="B22" s="89">
        <v>350324.576</v>
      </c>
      <c r="C22" s="51">
        <v>2.58954331690383</v>
      </c>
      <c r="D22" s="89">
        <v>44814.625</v>
      </c>
      <c r="E22" s="89">
        <v>284165.538</v>
      </c>
      <c r="F22" s="89">
        <v>5367.117</v>
      </c>
      <c r="G22" s="89">
        <v>41009.816</v>
      </c>
      <c r="H22" s="89">
        <v>237788.605</v>
      </c>
    </row>
    <row r="23" spans="1:8" ht="19.5" customHeight="1">
      <c r="A23" s="18" t="s">
        <v>375</v>
      </c>
      <c r="B23" s="89">
        <v>250635.474</v>
      </c>
      <c r="C23" s="51">
        <v>1.85265739585373</v>
      </c>
      <c r="D23" s="89">
        <v>11468.565</v>
      </c>
      <c r="E23" s="89">
        <v>224271.157</v>
      </c>
      <c r="F23" s="89">
        <v>80.594</v>
      </c>
      <c r="G23" s="89">
        <v>5058.155</v>
      </c>
      <c r="H23" s="89">
        <v>219132.408</v>
      </c>
    </row>
    <row r="24" spans="1:9" ht="19.5" customHeight="1">
      <c r="A24" s="18" t="s">
        <v>835</v>
      </c>
      <c r="B24" s="89">
        <v>241409.932</v>
      </c>
      <c r="C24" s="51">
        <v>1.78446366276287</v>
      </c>
      <c r="D24" s="89">
        <v>19523.733</v>
      </c>
      <c r="E24" s="89">
        <v>221886.199</v>
      </c>
      <c r="F24" s="89">
        <v>7358.252</v>
      </c>
      <c r="G24" s="89">
        <v>7910.355</v>
      </c>
      <c r="H24" s="89">
        <v>206617.592</v>
      </c>
      <c r="I24" s="344"/>
    </row>
    <row r="25" spans="1:8" ht="12.75">
      <c r="A25" s="1"/>
      <c r="B25" s="4"/>
      <c r="C25" s="19"/>
      <c r="D25" s="4"/>
      <c r="E25" s="4"/>
      <c r="F25" s="4"/>
      <c r="G25" s="4"/>
      <c r="H25" s="4"/>
    </row>
    <row r="26" spans="1:8" ht="12.75">
      <c r="A26" s="1"/>
      <c r="B26" s="4"/>
      <c r="C26" s="19"/>
      <c r="D26" s="4"/>
      <c r="E26" s="4"/>
      <c r="F26" s="4"/>
      <c r="G26" s="4"/>
      <c r="H26" s="4"/>
    </row>
    <row r="27" spans="1:8" ht="12.75">
      <c r="A27" s="1"/>
      <c r="B27" s="4"/>
      <c r="C27" s="19"/>
      <c r="D27" s="4"/>
      <c r="E27" s="4"/>
      <c r="F27" s="4"/>
      <c r="G27" s="4"/>
      <c r="H27" s="4"/>
    </row>
    <row r="28" spans="1:8" ht="12.75">
      <c r="A28" s="1"/>
      <c r="B28" s="4"/>
      <c r="C28" s="19"/>
      <c r="D28" s="4"/>
      <c r="E28" s="4"/>
      <c r="F28" s="4"/>
      <c r="G28" s="4"/>
      <c r="H28" s="4"/>
    </row>
    <row r="29" spans="1:8" ht="12.75">
      <c r="A29" s="1"/>
      <c r="B29" s="4"/>
      <c r="C29" s="2"/>
      <c r="D29" s="2"/>
      <c r="E29" s="4"/>
      <c r="F29" s="2"/>
      <c r="G29" s="2"/>
      <c r="H29" s="2"/>
    </row>
    <row r="30" spans="1:8" ht="15">
      <c r="A30" s="560" t="s">
        <v>1214</v>
      </c>
      <c r="B30" s="560"/>
      <c r="C30" s="560"/>
      <c r="D30" s="560"/>
      <c r="E30" s="560"/>
      <c r="F30" s="560"/>
      <c r="G30" s="560"/>
      <c r="H30" s="560"/>
    </row>
    <row r="31" spans="1:8" ht="17.25">
      <c r="A31" s="560" t="s">
        <v>726</v>
      </c>
      <c r="B31" s="560"/>
      <c r="C31" s="560"/>
      <c r="D31" s="560"/>
      <c r="E31" s="560"/>
      <c r="F31" s="560"/>
      <c r="G31" s="560"/>
      <c r="H31" s="560"/>
    </row>
    <row r="32" spans="1:8" ht="15" customHeight="1">
      <c r="A32" s="15"/>
      <c r="B32" s="15"/>
      <c r="C32" s="29"/>
      <c r="D32" s="29"/>
      <c r="E32" s="15"/>
      <c r="F32" s="28"/>
      <c r="G32" s="15"/>
      <c r="H32" s="15"/>
    </row>
    <row r="33" spans="1:8" s="12" customFormat="1" ht="15" customHeight="1">
      <c r="A33" s="561" t="s">
        <v>1057</v>
      </c>
      <c r="B33" s="564" t="s">
        <v>947</v>
      </c>
      <c r="C33" s="565"/>
      <c r="D33" s="568" t="s">
        <v>513</v>
      </c>
      <c r="E33" s="569" t="s">
        <v>197</v>
      </c>
      <c r="F33" s="569"/>
      <c r="G33" s="569"/>
      <c r="H33" s="570"/>
    </row>
    <row r="34" spans="1:8" s="12" customFormat="1" ht="15" customHeight="1">
      <c r="A34" s="562"/>
      <c r="B34" s="566"/>
      <c r="C34" s="567"/>
      <c r="D34" s="567"/>
      <c r="E34" s="567" t="s">
        <v>470</v>
      </c>
      <c r="F34" s="571" t="s">
        <v>477</v>
      </c>
      <c r="G34" s="571"/>
      <c r="H34" s="572"/>
    </row>
    <row r="35" spans="1:8" ht="12.75">
      <c r="A35" s="562"/>
      <c r="B35" s="566" t="s">
        <v>466</v>
      </c>
      <c r="C35" s="567" t="s">
        <v>887</v>
      </c>
      <c r="D35" s="567"/>
      <c r="E35" s="567"/>
      <c r="F35" s="567" t="s">
        <v>198</v>
      </c>
      <c r="G35" s="567" t="s">
        <v>199</v>
      </c>
      <c r="H35" s="573" t="s">
        <v>200</v>
      </c>
    </row>
    <row r="36" spans="1:8" ht="12.75">
      <c r="A36" s="562"/>
      <c r="B36" s="566"/>
      <c r="C36" s="567"/>
      <c r="D36" s="567"/>
      <c r="E36" s="567"/>
      <c r="F36" s="567"/>
      <c r="G36" s="567"/>
      <c r="H36" s="573"/>
    </row>
    <row r="37" spans="1:8" s="12" customFormat="1" ht="15" customHeight="1">
      <c r="A37" s="563"/>
      <c r="B37" s="85" t="s">
        <v>467</v>
      </c>
      <c r="C37" s="86" t="s">
        <v>476</v>
      </c>
      <c r="D37" s="558" t="s">
        <v>467</v>
      </c>
      <c r="E37" s="558"/>
      <c r="F37" s="558"/>
      <c r="G37" s="558"/>
      <c r="H37" s="559"/>
    </row>
    <row r="38" spans="1:8" ht="12.75">
      <c r="A38" s="17"/>
      <c r="B38" s="4"/>
      <c r="C38" s="3"/>
      <c r="D38" s="2"/>
      <c r="E38" s="4"/>
      <c r="F38" s="2"/>
      <c r="G38" s="2"/>
      <c r="H38" s="101"/>
    </row>
    <row r="39" spans="1:8" ht="19.5" customHeight="1">
      <c r="A39" s="18" t="s">
        <v>162</v>
      </c>
      <c r="B39" s="89">
        <v>1020441.39</v>
      </c>
      <c r="C39" s="51">
        <v>10.9946914040189</v>
      </c>
      <c r="D39" s="89">
        <v>16432.853</v>
      </c>
      <c r="E39" s="89">
        <v>994243.158</v>
      </c>
      <c r="F39" s="89">
        <v>328.449</v>
      </c>
      <c r="G39" s="89">
        <v>12118.674</v>
      </c>
      <c r="H39" s="89">
        <v>981796.035</v>
      </c>
    </row>
    <row r="40" spans="1:8" ht="19.5" customHeight="1">
      <c r="A40" s="18" t="s">
        <v>351</v>
      </c>
      <c r="B40" s="89">
        <v>782801.456</v>
      </c>
      <c r="C40" s="51">
        <v>8.43425259273016</v>
      </c>
      <c r="D40" s="89">
        <v>129304.037</v>
      </c>
      <c r="E40" s="89">
        <v>533928.569</v>
      </c>
      <c r="F40" s="89">
        <v>2893.811</v>
      </c>
      <c r="G40" s="89">
        <v>17717.769</v>
      </c>
      <c r="H40" s="89">
        <v>513316.989</v>
      </c>
    </row>
    <row r="41" spans="1:8" ht="19.5" customHeight="1">
      <c r="A41" s="18" t="s">
        <v>836</v>
      </c>
      <c r="B41" s="89">
        <v>777892.78</v>
      </c>
      <c r="C41" s="51">
        <v>8.38136432462266</v>
      </c>
      <c r="D41" s="89">
        <v>11141.111</v>
      </c>
      <c r="E41" s="89">
        <v>724748.38</v>
      </c>
      <c r="F41" s="89">
        <v>4747.562</v>
      </c>
      <c r="G41" s="89">
        <v>19180.839</v>
      </c>
      <c r="H41" s="89">
        <v>700819.979</v>
      </c>
    </row>
    <row r="42" spans="1:8" ht="19.5" customHeight="1">
      <c r="A42" s="18" t="s">
        <v>350</v>
      </c>
      <c r="B42" s="89">
        <v>714308.61</v>
      </c>
      <c r="C42" s="51">
        <v>7.69628007168906</v>
      </c>
      <c r="D42" s="89">
        <v>252291.315</v>
      </c>
      <c r="E42" s="89">
        <v>395736.227</v>
      </c>
      <c r="F42" s="89">
        <v>2151.095</v>
      </c>
      <c r="G42" s="89">
        <v>17339.707</v>
      </c>
      <c r="H42" s="89">
        <v>376245.425</v>
      </c>
    </row>
    <row r="43" spans="1:8" ht="19.5" customHeight="1">
      <c r="A43" s="18" t="s">
        <v>373</v>
      </c>
      <c r="B43" s="89">
        <v>676330.198</v>
      </c>
      <c r="C43" s="51">
        <v>7.28708369446774</v>
      </c>
      <c r="D43" s="89">
        <v>42509.91</v>
      </c>
      <c r="E43" s="89">
        <v>569503.764</v>
      </c>
      <c r="F43" s="89">
        <v>4460.528</v>
      </c>
      <c r="G43" s="89">
        <v>37405.079</v>
      </c>
      <c r="H43" s="89">
        <v>527638.157</v>
      </c>
    </row>
    <row r="44" spans="1:8" ht="19.5" customHeight="1">
      <c r="A44" s="18" t="s">
        <v>479</v>
      </c>
      <c r="B44" s="89">
        <v>551513.716</v>
      </c>
      <c r="C44" s="51">
        <v>5.94225515735276</v>
      </c>
      <c r="D44" s="89">
        <v>93902.152</v>
      </c>
      <c r="E44" s="89">
        <v>376475.579</v>
      </c>
      <c r="F44" s="89">
        <v>3385.71</v>
      </c>
      <c r="G44" s="89">
        <v>19810.891</v>
      </c>
      <c r="H44" s="89">
        <v>353278.978</v>
      </c>
    </row>
    <row r="45" spans="1:8" ht="19.5" customHeight="1">
      <c r="A45" s="18" t="s">
        <v>374</v>
      </c>
      <c r="B45" s="89">
        <v>541908.883</v>
      </c>
      <c r="C45" s="51">
        <v>5.83876839578369</v>
      </c>
      <c r="D45" s="89">
        <v>40135.366</v>
      </c>
      <c r="E45" s="89">
        <v>439817.429</v>
      </c>
      <c r="F45" s="89">
        <v>19256.862</v>
      </c>
      <c r="G45" s="89">
        <v>47524.175</v>
      </c>
      <c r="H45" s="89">
        <v>373036.392</v>
      </c>
    </row>
    <row r="46" spans="1:8" ht="19.5" customHeight="1">
      <c r="A46" s="18" t="s">
        <v>349</v>
      </c>
      <c r="B46" s="89">
        <v>511356.793</v>
      </c>
      <c r="C46" s="51">
        <v>5.5095865293976</v>
      </c>
      <c r="D46" s="89">
        <v>59910.753</v>
      </c>
      <c r="E46" s="89">
        <v>404807.432</v>
      </c>
      <c r="F46" s="89">
        <v>6249.432</v>
      </c>
      <c r="G46" s="89">
        <v>7930.103</v>
      </c>
      <c r="H46" s="89">
        <v>390627.897</v>
      </c>
    </row>
    <row r="47" spans="1:8" ht="19.5" customHeight="1">
      <c r="A47" s="18" t="s">
        <v>358</v>
      </c>
      <c r="B47" s="89">
        <v>425473.157</v>
      </c>
      <c r="C47" s="51">
        <v>4.58423786780021</v>
      </c>
      <c r="D47" s="89">
        <v>102452.352</v>
      </c>
      <c r="E47" s="89">
        <v>291492.803</v>
      </c>
      <c r="F47" s="89">
        <v>5249.163</v>
      </c>
      <c r="G47" s="89">
        <v>10620.82</v>
      </c>
      <c r="H47" s="89">
        <v>275622.82</v>
      </c>
    </row>
    <row r="48" spans="1:8" ht="19.5" customHeight="1">
      <c r="A48" s="18" t="s">
        <v>440</v>
      </c>
      <c r="B48" s="89">
        <v>336507.334</v>
      </c>
      <c r="C48" s="51">
        <v>3.62568034654015</v>
      </c>
      <c r="D48" s="89">
        <v>1410.677</v>
      </c>
      <c r="E48" s="89">
        <v>306498.003</v>
      </c>
      <c r="F48" s="89">
        <v>2551.948</v>
      </c>
      <c r="G48" s="89">
        <v>10835.378</v>
      </c>
      <c r="H48" s="89">
        <v>293110.677</v>
      </c>
    </row>
    <row r="49" spans="1:8" ht="19.5" customHeight="1">
      <c r="A49" s="18" t="s">
        <v>355</v>
      </c>
      <c r="B49" s="89">
        <v>296312.625</v>
      </c>
      <c r="C49" s="51">
        <v>3.19260459534062</v>
      </c>
      <c r="D49" s="89">
        <v>114870.83</v>
      </c>
      <c r="E49" s="89">
        <v>161187.17</v>
      </c>
      <c r="F49" s="89">
        <v>500.462</v>
      </c>
      <c r="G49" s="89">
        <v>4460.991</v>
      </c>
      <c r="H49" s="89">
        <v>156225.717</v>
      </c>
    </row>
    <row r="50" spans="1:8" ht="19.5" customHeight="1">
      <c r="A50" s="18" t="s">
        <v>908</v>
      </c>
      <c r="B50" s="89">
        <v>186573.114</v>
      </c>
      <c r="C50" s="51">
        <v>2.01022207920911</v>
      </c>
      <c r="D50" s="89">
        <v>598.937</v>
      </c>
      <c r="E50" s="89">
        <v>175374.23</v>
      </c>
      <c r="F50" s="369">
        <v>36.212</v>
      </c>
      <c r="G50" s="89">
        <v>72.878</v>
      </c>
      <c r="H50" s="89">
        <v>175265.14</v>
      </c>
    </row>
    <row r="51" spans="1:8" ht="19.5" customHeight="1">
      <c r="A51" s="18" t="s">
        <v>365</v>
      </c>
      <c r="B51" s="89">
        <v>179162.59</v>
      </c>
      <c r="C51" s="51">
        <v>1.93037778308342</v>
      </c>
      <c r="D51" s="89">
        <v>7067.694</v>
      </c>
      <c r="E51" s="89">
        <v>165903.395</v>
      </c>
      <c r="F51" s="89">
        <v>1507.761</v>
      </c>
      <c r="G51" s="89">
        <v>5469.588</v>
      </c>
      <c r="H51" s="89">
        <v>158926.046</v>
      </c>
    </row>
    <row r="52" spans="1:8" ht="19.5" customHeight="1">
      <c r="A52" s="18" t="s">
        <v>376</v>
      </c>
      <c r="B52" s="89">
        <v>160961.742</v>
      </c>
      <c r="C52" s="51">
        <v>1.73427371575285</v>
      </c>
      <c r="D52" s="89">
        <v>18156.527</v>
      </c>
      <c r="E52" s="89">
        <v>127762.912</v>
      </c>
      <c r="F52" s="369">
        <v>587.931</v>
      </c>
      <c r="G52" s="89">
        <v>3591.489</v>
      </c>
      <c r="H52" s="89">
        <v>123583.492</v>
      </c>
    </row>
    <row r="53" spans="1:8" ht="19.5" customHeight="1">
      <c r="A53" s="18" t="s">
        <v>375</v>
      </c>
      <c r="B53" s="89">
        <v>154276.518</v>
      </c>
      <c r="C53" s="51">
        <v>1.66224412584496</v>
      </c>
      <c r="D53" s="89">
        <v>4597.5</v>
      </c>
      <c r="E53" s="89">
        <v>129280.875</v>
      </c>
      <c r="F53" s="89">
        <v>72.709</v>
      </c>
      <c r="G53" s="89">
        <v>4680.619</v>
      </c>
      <c r="H53" s="89">
        <v>124527.547</v>
      </c>
    </row>
    <row r="54" spans="1:8" ht="12.75">
      <c r="A54" s="1"/>
      <c r="B54" s="4"/>
      <c r="C54" s="19"/>
      <c r="D54" s="4"/>
      <c r="E54" s="4"/>
      <c r="F54" s="4"/>
      <c r="G54" s="4"/>
      <c r="H54" s="27"/>
    </row>
    <row r="55" spans="1:8" ht="12.75">
      <c r="A55" t="s">
        <v>830</v>
      </c>
      <c r="H55" s="26"/>
    </row>
    <row r="56" spans="1:8" ht="31.5" customHeight="1">
      <c r="A56" s="511" t="s">
        <v>1161</v>
      </c>
      <c r="B56" s="511"/>
      <c r="C56" s="511"/>
      <c r="D56" s="511"/>
      <c r="E56" s="511"/>
      <c r="F56" s="511"/>
      <c r="G56" s="511"/>
      <c r="H56" s="511"/>
    </row>
    <row r="59" ht="11.25" customHeight="1"/>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4"/>
  <sheetViews>
    <sheetView workbookViewId="0" topLeftCell="A1">
      <selection activeCell="A1" sqref="A1:G1"/>
    </sheetView>
  </sheetViews>
  <sheetFormatPr defaultColWidth="11.421875" defaultRowHeight="12.75"/>
  <cols>
    <col min="1" max="1" width="21.140625" style="443" customWidth="1"/>
    <col min="2" max="3" width="12.00390625" style="443" customWidth="1"/>
    <col min="4" max="4" width="12.28125" style="443" customWidth="1"/>
    <col min="5" max="6" width="11.28125" style="443" customWidth="1"/>
    <col min="7" max="7" width="12.00390625" style="443" customWidth="1"/>
    <col min="8" max="8" width="12.57421875" style="443" hidden="1" customWidth="1"/>
    <col min="9" max="9" width="3.140625" style="443" customWidth="1"/>
    <col min="10" max="16384" width="11.421875" style="443" customWidth="1"/>
  </cols>
  <sheetData>
    <row r="1" spans="1:8" ht="13.5">
      <c r="A1" s="580" t="s">
        <v>1032</v>
      </c>
      <c r="B1" s="580"/>
      <c r="C1" s="580"/>
      <c r="D1" s="580"/>
      <c r="E1" s="580"/>
      <c r="F1" s="580"/>
      <c r="G1" s="580"/>
      <c r="H1" s="442"/>
    </row>
    <row r="2" spans="1:8" ht="11.25">
      <c r="A2" s="444"/>
      <c r="B2" s="445"/>
      <c r="C2" s="446"/>
      <c r="D2" s="447"/>
      <c r="E2" s="445"/>
      <c r="F2" s="447"/>
      <c r="G2" s="447"/>
      <c r="H2" s="442"/>
    </row>
    <row r="3" spans="1:8" s="449" customFormat="1" ht="15" customHeight="1">
      <c r="A3" s="581" t="s">
        <v>472</v>
      </c>
      <c r="B3" s="574" t="s">
        <v>1195</v>
      </c>
      <c r="C3" s="575"/>
      <c r="D3" s="575"/>
      <c r="E3" s="576" t="s">
        <v>1215</v>
      </c>
      <c r="F3" s="575"/>
      <c r="G3" s="577"/>
      <c r="H3" s="448"/>
    </row>
    <row r="4" spans="1:8" s="449" customFormat="1" ht="15" customHeight="1">
      <c r="A4" s="582"/>
      <c r="B4" s="450" t="s">
        <v>473</v>
      </c>
      <c r="C4" s="584" t="s">
        <v>474</v>
      </c>
      <c r="D4" s="584"/>
      <c r="E4" s="451" t="s">
        <v>473</v>
      </c>
      <c r="F4" s="584" t="s">
        <v>474</v>
      </c>
      <c r="G4" s="585"/>
      <c r="H4" s="448"/>
    </row>
    <row r="5" spans="1:8" ht="15" customHeight="1">
      <c r="A5" s="582"/>
      <c r="B5" s="586" t="s">
        <v>475</v>
      </c>
      <c r="C5" s="578" t="s">
        <v>467</v>
      </c>
      <c r="D5" s="578" t="s">
        <v>1217</v>
      </c>
      <c r="E5" s="578" t="s">
        <v>475</v>
      </c>
      <c r="F5" s="578" t="s">
        <v>467</v>
      </c>
      <c r="G5" s="588" t="s">
        <v>1218</v>
      </c>
      <c r="H5" s="442"/>
    </row>
    <row r="6" spans="1:8" ht="15" customHeight="1">
      <c r="A6" s="582"/>
      <c r="B6" s="586"/>
      <c r="C6" s="578"/>
      <c r="D6" s="578"/>
      <c r="E6" s="578"/>
      <c r="F6" s="578"/>
      <c r="G6" s="588"/>
      <c r="H6" s="442"/>
    </row>
    <row r="7" spans="1:8" ht="28.5" customHeight="1">
      <c r="A7" s="583"/>
      <c r="B7" s="587"/>
      <c r="C7" s="579"/>
      <c r="D7" s="579"/>
      <c r="E7" s="579"/>
      <c r="F7" s="579"/>
      <c r="G7" s="589"/>
      <c r="H7" s="442"/>
    </row>
    <row r="8" spans="1:8" ht="4.5" customHeight="1">
      <c r="A8" s="452"/>
      <c r="B8" s="453"/>
      <c r="C8" s="454"/>
      <c r="D8" s="442"/>
      <c r="E8" s="453"/>
      <c r="F8" s="442"/>
      <c r="G8" s="442"/>
      <c r="H8" s="442"/>
    </row>
    <row r="9" spans="1:8" ht="12.75" customHeight="1">
      <c r="A9" s="455" t="s">
        <v>1123</v>
      </c>
      <c r="B9" s="456">
        <v>866427.591</v>
      </c>
      <c r="C9" s="456">
        <v>2146280.657</v>
      </c>
      <c r="D9" s="457">
        <v>2.90424971584845</v>
      </c>
      <c r="E9" s="456">
        <v>3577642.667</v>
      </c>
      <c r="F9" s="456">
        <v>8680547.059</v>
      </c>
      <c r="G9" s="457">
        <v>4.70512163685932</v>
      </c>
      <c r="H9" s="442"/>
    </row>
    <row r="10" spans="1:8" ht="12.75" customHeight="1">
      <c r="A10" s="455" t="s">
        <v>702</v>
      </c>
      <c r="B10" s="458"/>
      <c r="C10" s="458"/>
      <c r="D10" s="459"/>
      <c r="E10" s="458"/>
      <c r="F10" s="458"/>
      <c r="G10" s="459"/>
      <c r="H10" s="442"/>
    </row>
    <row r="11" spans="1:8" ht="12.75" customHeight="1">
      <c r="A11" s="455" t="s">
        <v>703</v>
      </c>
      <c r="B11" s="456">
        <v>501542.324</v>
      </c>
      <c r="C11" s="456">
        <v>1203098.024</v>
      </c>
      <c r="D11" s="457">
        <v>4.83180644857931</v>
      </c>
      <c r="E11" s="456">
        <v>2160232.265</v>
      </c>
      <c r="F11" s="456">
        <v>4804676.469</v>
      </c>
      <c r="G11" s="457">
        <v>3.74212677944534</v>
      </c>
      <c r="H11" s="454"/>
    </row>
    <row r="12" spans="1:8" ht="12.75" customHeight="1">
      <c r="A12" s="455" t="s">
        <v>704</v>
      </c>
      <c r="B12" s="456">
        <v>53864.896</v>
      </c>
      <c r="C12" s="456">
        <v>131487.674</v>
      </c>
      <c r="D12" s="457">
        <v>-1.54177274070351</v>
      </c>
      <c r="E12" s="456">
        <v>230960.013</v>
      </c>
      <c r="F12" s="456">
        <v>551589.758</v>
      </c>
      <c r="G12" s="457">
        <v>3.11270779671419</v>
      </c>
      <c r="H12" s="442"/>
    </row>
    <row r="13" spans="1:8" ht="12.75" customHeight="1">
      <c r="A13" s="455" t="s">
        <v>1130</v>
      </c>
      <c r="B13" s="456">
        <v>19086.292</v>
      </c>
      <c r="C13" s="456">
        <v>130005.456</v>
      </c>
      <c r="D13" s="457">
        <v>-2.69169377175582</v>
      </c>
      <c r="E13" s="456">
        <v>74951.793</v>
      </c>
      <c r="F13" s="456">
        <v>451313.727</v>
      </c>
      <c r="G13" s="457">
        <v>-20.5446156397197</v>
      </c>
      <c r="H13" s="442"/>
    </row>
    <row r="14" spans="1:8" ht="12.75" customHeight="1">
      <c r="A14" s="455" t="s">
        <v>705</v>
      </c>
      <c r="B14" s="456">
        <v>38187.448</v>
      </c>
      <c r="C14" s="456">
        <v>316674.005</v>
      </c>
      <c r="D14" s="457">
        <v>9.63872162860443</v>
      </c>
      <c r="E14" s="456">
        <v>199370.21</v>
      </c>
      <c r="F14" s="456">
        <v>1286694.856</v>
      </c>
      <c r="G14" s="457">
        <v>12.4368373797586</v>
      </c>
      <c r="H14" s="442"/>
    </row>
    <row r="15" spans="1:8" ht="12.75" customHeight="1">
      <c r="A15" s="455" t="s">
        <v>706</v>
      </c>
      <c r="B15" s="456">
        <v>8598.286</v>
      </c>
      <c r="C15" s="456">
        <v>72531.504</v>
      </c>
      <c r="D15" s="457">
        <v>32.3510182779115</v>
      </c>
      <c r="E15" s="456">
        <v>29396.63</v>
      </c>
      <c r="F15" s="456">
        <v>259361.835</v>
      </c>
      <c r="G15" s="457">
        <v>14.9141391959972</v>
      </c>
      <c r="H15" s="442"/>
    </row>
    <row r="16" spans="1:8" ht="12.75" customHeight="1">
      <c r="A16" s="455" t="s">
        <v>707</v>
      </c>
      <c r="B16" s="456">
        <v>99201.969</v>
      </c>
      <c r="C16" s="456">
        <v>570409.631</v>
      </c>
      <c r="D16" s="457">
        <v>-0.317042549420307</v>
      </c>
      <c r="E16" s="456">
        <v>442742.72</v>
      </c>
      <c r="F16" s="456">
        <v>2298473.844</v>
      </c>
      <c r="G16" s="457">
        <v>3.4031309125608</v>
      </c>
      <c r="H16" s="442"/>
    </row>
    <row r="17" spans="1:8" s="464" customFormat="1" ht="12.75" customHeight="1">
      <c r="A17" s="460" t="s">
        <v>708</v>
      </c>
      <c r="B17" s="461">
        <v>1085382.838</v>
      </c>
      <c r="C17" s="461">
        <v>3367444.325</v>
      </c>
      <c r="D17" s="462">
        <v>3.01976991890569</v>
      </c>
      <c r="E17" s="461">
        <v>4555162.714</v>
      </c>
      <c r="F17" s="461">
        <v>13528430.813</v>
      </c>
      <c r="G17" s="462">
        <v>4.17196842819963</v>
      </c>
      <c r="H17" s="463"/>
    </row>
    <row r="18" spans="1:8" s="464" customFormat="1" ht="9" customHeight="1">
      <c r="A18" s="465"/>
      <c r="B18" s="461"/>
      <c r="C18" s="461"/>
      <c r="D18" s="462"/>
      <c r="E18" s="461"/>
      <c r="F18" s="461"/>
      <c r="G18" s="462"/>
      <c r="H18" s="463"/>
    </row>
    <row r="19" spans="1:8" ht="13.5">
      <c r="A19" s="580" t="s">
        <v>1033</v>
      </c>
      <c r="B19" s="580"/>
      <c r="C19" s="580"/>
      <c r="D19" s="580"/>
      <c r="E19" s="580"/>
      <c r="F19" s="580"/>
      <c r="G19" s="580"/>
      <c r="H19" s="442"/>
    </row>
    <row r="20" spans="1:8" ht="11.25">
      <c r="A20" s="444"/>
      <c r="B20" s="445"/>
      <c r="C20" s="446"/>
      <c r="D20" s="447"/>
      <c r="E20" s="445"/>
      <c r="F20" s="447"/>
      <c r="G20" s="447"/>
      <c r="H20" s="442"/>
    </row>
    <row r="21" spans="1:8" s="449" customFormat="1" ht="15" customHeight="1">
      <c r="A21" s="581" t="s">
        <v>472</v>
      </c>
      <c r="B21" s="574" t="s">
        <v>1195</v>
      </c>
      <c r="C21" s="575"/>
      <c r="D21" s="575"/>
      <c r="E21" s="576" t="s">
        <v>1215</v>
      </c>
      <c r="F21" s="575"/>
      <c r="G21" s="577"/>
      <c r="H21" s="448"/>
    </row>
    <row r="22" spans="1:8" s="449" customFormat="1" ht="15" customHeight="1">
      <c r="A22" s="582"/>
      <c r="B22" s="450" t="s">
        <v>473</v>
      </c>
      <c r="C22" s="584" t="s">
        <v>474</v>
      </c>
      <c r="D22" s="584"/>
      <c r="E22" s="451" t="s">
        <v>473</v>
      </c>
      <c r="F22" s="584" t="s">
        <v>474</v>
      </c>
      <c r="G22" s="585"/>
      <c r="H22" s="448"/>
    </row>
    <row r="23" spans="1:8" ht="15" customHeight="1">
      <c r="A23" s="582"/>
      <c r="B23" s="586" t="s">
        <v>475</v>
      </c>
      <c r="C23" s="578" t="s">
        <v>467</v>
      </c>
      <c r="D23" s="578" t="s">
        <v>1217</v>
      </c>
      <c r="E23" s="578" t="s">
        <v>475</v>
      </c>
      <c r="F23" s="578" t="s">
        <v>467</v>
      </c>
      <c r="G23" s="588" t="s">
        <v>1218</v>
      </c>
      <c r="H23" s="442"/>
    </row>
    <row r="24" spans="1:8" ht="15" customHeight="1">
      <c r="A24" s="582"/>
      <c r="B24" s="586"/>
      <c r="C24" s="578"/>
      <c r="D24" s="578"/>
      <c r="E24" s="578"/>
      <c r="F24" s="578"/>
      <c r="G24" s="588"/>
      <c r="H24" s="442"/>
    </row>
    <row r="25" spans="1:8" ht="28.5" customHeight="1">
      <c r="A25" s="583"/>
      <c r="B25" s="587"/>
      <c r="C25" s="579"/>
      <c r="D25" s="579"/>
      <c r="E25" s="579"/>
      <c r="F25" s="579"/>
      <c r="G25" s="589"/>
      <c r="H25" s="442"/>
    </row>
    <row r="26" spans="1:8" ht="6.75" customHeight="1">
      <c r="A26" s="452"/>
      <c r="B26" s="453"/>
      <c r="C26" s="454"/>
      <c r="D26" s="442"/>
      <c r="E26" s="453"/>
      <c r="F26" s="442"/>
      <c r="G26" s="442"/>
      <c r="H26" s="442"/>
    </row>
    <row r="27" spans="1:8" ht="12.75" customHeight="1">
      <c r="A27" s="455" t="s">
        <v>1123</v>
      </c>
      <c r="B27" s="456">
        <v>939427.656</v>
      </c>
      <c r="C27" s="456">
        <v>1618693.901</v>
      </c>
      <c r="D27" s="457">
        <v>5.5085158843454</v>
      </c>
      <c r="E27" s="456">
        <v>3589653.719</v>
      </c>
      <c r="F27" s="456">
        <v>6441006.295</v>
      </c>
      <c r="G27" s="457">
        <v>4.63828873634385</v>
      </c>
      <c r="H27" s="442"/>
    </row>
    <row r="28" spans="1:8" ht="12.75" customHeight="1">
      <c r="A28" s="455" t="s">
        <v>702</v>
      </c>
      <c r="B28" s="458"/>
      <c r="C28" s="458"/>
      <c r="D28" s="459"/>
      <c r="E28" s="458"/>
      <c r="F28" s="458"/>
      <c r="G28" s="459"/>
      <c r="H28" s="442"/>
    </row>
    <row r="29" spans="1:8" ht="12.75" customHeight="1">
      <c r="A29" s="455" t="s">
        <v>703</v>
      </c>
      <c r="B29" s="456">
        <v>535988.758</v>
      </c>
      <c r="C29" s="456">
        <v>966456.457</v>
      </c>
      <c r="D29" s="457">
        <v>7.36424100167056</v>
      </c>
      <c r="E29" s="456">
        <v>2148072.396</v>
      </c>
      <c r="F29" s="456">
        <v>3845100.026</v>
      </c>
      <c r="G29" s="457">
        <v>5.18197532169036</v>
      </c>
      <c r="H29" s="454"/>
    </row>
    <row r="30" spans="1:8" ht="12.75" customHeight="1">
      <c r="A30" s="455" t="s">
        <v>704</v>
      </c>
      <c r="B30" s="456">
        <v>19327.19</v>
      </c>
      <c r="C30" s="456">
        <v>54928.687</v>
      </c>
      <c r="D30" s="457">
        <v>-4.28081484293793</v>
      </c>
      <c r="E30" s="456">
        <v>83643.431</v>
      </c>
      <c r="F30" s="456">
        <v>258587.545</v>
      </c>
      <c r="G30" s="457">
        <v>-2.18094123845279</v>
      </c>
      <c r="H30" s="442"/>
    </row>
    <row r="31" spans="1:8" ht="12.75" customHeight="1">
      <c r="A31" s="455" t="s">
        <v>1130</v>
      </c>
      <c r="B31" s="456">
        <v>32853.224</v>
      </c>
      <c r="C31" s="456">
        <v>72394.923</v>
      </c>
      <c r="D31" s="457">
        <v>9.57459915360703</v>
      </c>
      <c r="E31" s="456">
        <v>137939.739</v>
      </c>
      <c r="F31" s="456">
        <v>278261.334</v>
      </c>
      <c r="G31" s="457">
        <v>11.8489152449715</v>
      </c>
      <c r="H31" s="442"/>
    </row>
    <row r="32" spans="1:8" ht="12.75" customHeight="1">
      <c r="A32" s="455" t="s">
        <v>705</v>
      </c>
      <c r="B32" s="456">
        <v>7713.476</v>
      </c>
      <c r="C32" s="456">
        <v>90728.598</v>
      </c>
      <c r="D32" s="457">
        <v>26.8163412418398</v>
      </c>
      <c r="E32" s="456">
        <v>35819.981</v>
      </c>
      <c r="F32" s="456">
        <v>394727.322</v>
      </c>
      <c r="G32" s="457">
        <v>-7.2325702058827</v>
      </c>
      <c r="H32" s="442"/>
    </row>
    <row r="33" spans="1:8" ht="12.75" customHeight="1">
      <c r="A33" s="455" t="s">
        <v>706</v>
      </c>
      <c r="B33" s="456">
        <v>7032.691</v>
      </c>
      <c r="C33" s="456">
        <v>81481.593</v>
      </c>
      <c r="D33" s="457">
        <v>41.2991103220312</v>
      </c>
      <c r="E33" s="456">
        <v>25300.592</v>
      </c>
      <c r="F33" s="456">
        <v>266612.12</v>
      </c>
      <c r="G33" s="457">
        <v>26.2193072305713</v>
      </c>
      <c r="H33" s="442"/>
    </row>
    <row r="34" spans="1:8" ht="12.75" customHeight="1">
      <c r="A34" s="455" t="s">
        <v>707</v>
      </c>
      <c r="B34" s="456">
        <v>61318.926</v>
      </c>
      <c r="C34" s="456">
        <v>402799.485</v>
      </c>
      <c r="D34" s="457">
        <v>17.1855734669272</v>
      </c>
      <c r="E34" s="456">
        <v>262751.212</v>
      </c>
      <c r="F34" s="456">
        <v>1642024.406</v>
      </c>
      <c r="G34" s="457">
        <v>20.708352633028</v>
      </c>
      <c r="H34" s="442"/>
    </row>
    <row r="35" spans="1:8" s="464" customFormat="1" ht="12.75" customHeight="1">
      <c r="A35" s="460" t="s">
        <v>708</v>
      </c>
      <c r="B35" s="461">
        <v>1067673.163</v>
      </c>
      <c r="C35" s="461">
        <v>2321027.187</v>
      </c>
      <c r="D35" s="462">
        <v>8.93901904893916</v>
      </c>
      <c r="E35" s="461">
        <v>4135108.674</v>
      </c>
      <c r="F35" s="461">
        <v>9281219.022</v>
      </c>
      <c r="G35" s="462">
        <v>7.10308525090341</v>
      </c>
      <c r="H35" s="463"/>
    </row>
    <row r="36" spans="1:8" s="464" customFormat="1" ht="6" customHeight="1">
      <c r="A36" s="465"/>
      <c r="B36" s="461"/>
      <c r="C36" s="461"/>
      <c r="D36" s="462"/>
      <c r="E36" s="461"/>
      <c r="F36" s="461"/>
      <c r="G36" s="462"/>
      <c r="H36" s="463"/>
    </row>
    <row r="37" spans="1:8" s="464" customFormat="1" ht="15" customHeight="1">
      <c r="A37" s="465"/>
      <c r="B37" s="461"/>
      <c r="C37" s="461"/>
      <c r="D37" s="462"/>
      <c r="E37" s="461"/>
      <c r="F37" s="461"/>
      <c r="G37" s="462"/>
      <c r="H37" s="463"/>
    </row>
    <row r="38" spans="1:8" ht="11.25">
      <c r="A38" s="466"/>
      <c r="B38" s="453"/>
      <c r="C38" s="453"/>
      <c r="D38" s="467"/>
      <c r="E38" s="453"/>
      <c r="F38" s="453"/>
      <c r="G38" s="467"/>
      <c r="H38" s="454"/>
    </row>
    <row r="39" spans="1:8" ht="11.25" customHeight="1">
      <c r="A39" s="443" t="s">
        <v>830</v>
      </c>
      <c r="B39" s="453"/>
      <c r="C39" s="453"/>
      <c r="D39" s="467"/>
      <c r="E39" s="453"/>
      <c r="F39" s="453"/>
      <c r="G39" s="467"/>
      <c r="H39" s="454"/>
    </row>
    <row r="40" spans="1:8" ht="25.5" customHeight="1">
      <c r="A40" s="590" t="s">
        <v>1160</v>
      </c>
      <c r="B40" s="590"/>
      <c r="C40" s="590"/>
      <c r="D40" s="590"/>
      <c r="E40" s="590"/>
      <c r="F40" s="590"/>
      <c r="G40" s="590"/>
      <c r="H40" s="590"/>
    </row>
    <row r="42" ht="31.5" customHeight="1"/>
    <row r="43" spans="1:8" ht="11.25">
      <c r="A43" s="466"/>
      <c r="B43" s="453"/>
      <c r="C43" s="453"/>
      <c r="D43" s="467"/>
      <c r="E43" s="453"/>
      <c r="F43" s="453"/>
      <c r="G43" s="467"/>
      <c r="H43" s="454"/>
    </row>
    <row r="44" spans="1:8" ht="30" customHeight="1">
      <c r="A44" s="468"/>
      <c r="B44" s="453"/>
      <c r="C44" s="453"/>
      <c r="D44" s="467"/>
      <c r="E44" s="453"/>
      <c r="F44" s="453"/>
      <c r="G44" s="467"/>
      <c r="H44" s="454"/>
    </row>
  </sheetData>
  <sheetProtection/>
  <mergeCells count="25">
    <mergeCell ref="A40:H40"/>
    <mergeCell ref="B23:B25"/>
    <mergeCell ref="C23:C25"/>
    <mergeCell ref="D23:D25"/>
    <mergeCell ref="E23:E25"/>
    <mergeCell ref="F23:F25"/>
    <mergeCell ref="G23:G25"/>
    <mergeCell ref="C22:D22"/>
    <mergeCell ref="F4:G4"/>
    <mergeCell ref="B5:B7"/>
    <mergeCell ref="G5:G7"/>
    <mergeCell ref="C5:C7"/>
    <mergeCell ref="D5:D7"/>
    <mergeCell ref="F22:G22"/>
    <mergeCell ref="E5:E7"/>
    <mergeCell ref="A19:G19"/>
    <mergeCell ref="A21:A25"/>
    <mergeCell ref="B21:D21"/>
    <mergeCell ref="E21:G21"/>
    <mergeCell ref="F5:F7"/>
    <mergeCell ref="A1:G1"/>
    <mergeCell ref="A3:A7"/>
    <mergeCell ref="B3:D3"/>
    <mergeCell ref="E3:G3"/>
    <mergeCell ref="C4:D4"/>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1" sqref="A1:H1"/>
    </sheetView>
  </sheetViews>
  <sheetFormatPr defaultColWidth="11.421875" defaultRowHeight="12.75"/>
  <cols>
    <col min="1" max="1" width="21.140625" style="149" customWidth="1"/>
    <col min="2" max="2" width="10.140625" style="149" customWidth="1"/>
    <col min="3" max="3" width="9.8515625" style="149" customWidth="1"/>
    <col min="4" max="4" width="9.28125" style="149" customWidth="1"/>
    <col min="5" max="5" width="9.8515625" style="149" customWidth="1"/>
    <col min="6" max="6" width="10.7109375" style="149" customWidth="1"/>
    <col min="7" max="7" width="9.7109375" style="149" customWidth="1"/>
    <col min="8" max="8" width="11.00390625" style="149" customWidth="1"/>
    <col min="9" max="16384" width="11.421875" style="149" customWidth="1"/>
  </cols>
  <sheetData>
    <row r="1" spans="1:8" ht="14.25" customHeight="1">
      <c r="A1" s="595" t="s">
        <v>1216</v>
      </c>
      <c r="B1" s="595"/>
      <c r="C1" s="595"/>
      <c r="D1" s="595"/>
      <c r="E1" s="595"/>
      <c r="F1" s="595"/>
      <c r="G1" s="595"/>
      <c r="H1" s="595"/>
    </row>
    <row r="2" spans="1:8" ht="12.75">
      <c r="A2" s="150"/>
      <c r="B2" s="151"/>
      <c r="C2" s="152"/>
      <c r="D2" s="153"/>
      <c r="E2" s="151"/>
      <c r="F2" s="152"/>
      <c r="G2" s="153"/>
      <c r="H2" s="153"/>
    </row>
    <row r="3" spans="1:8" s="155" customFormat="1" ht="15" customHeight="1">
      <c r="A3" s="596" t="s">
        <v>977</v>
      </c>
      <c r="B3" s="599" t="s">
        <v>948</v>
      </c>
      <c r="C3" s="600"/>
      <c r="D3" s="600" t="s">
        <v>975</v>
      </c>
      <c r="E3" s="602" t="s">
        <v>197</v>
      </c>
      <c r="F3" s="602"/>
      <c r="G3" s="602"/>
      <c r="H3" s="603"/>
    </row>
    <row r="4" spans="1:8" s="155" customFormat="1" ht="15" customHeight="1">
      <c r="A4" s="597"/>
      <c r="B4" s="601"/>
      <c r="C4" s="591"/>
      <c r="D4" s="591"/>
      <c r="E4" s="591" t="s">
        <v>470</v>
      </c>
      <c r="F4" s="604" t="s">
        <v>477</v>
      </c>
      <c r="G4" s="604"/>
      <c r="H4" s="605"/>
    </row>
    <row r="5" spans="1:8" s="155" customFormat="1" ht="15" customHeight="1">
      <c r="A5" s="597"/>
      <c r="B5" s="601" t="s">
        <v>466</v>
      </c>
      <c r="C5" s="591" t="s">
        <v>887</v>
      </c>
      <c r="D5" s="591"/>
      <c r="E5" s="591"/>
      <c r="F5" s="591" t="s">
        <v>198</v>
      </c>
      <c r="G5" s="591" t="s">
        <v>199</v>
      </c>
      <c r="H5" s="592" t="s">
        <v>200</v>
      </c>
    </row>
    <row r="6" spans="1:8" s="155" customFormat="1" ht="15" customHeight="1">
      <c r="A6" s="597"/>
      <c r="B6" s="601"/>
      <c r="C6" s="591"/>
      <c r="D6" s="591"/>
      <c r="E6" s="591"/>
      <c r="F6" s="591"/>
      <c r="G6" s="591"/>
      <c r="H6" s="592"/>
    </row>
    <row r="7" spans="1:8" s="155" customFormat="1" ht="15" customHeight="1">
      <c r="A7" s="598"/>
      <c r="B7" s="156" t="s">
        <v>467</v>
      </c>
      <c r="C7" s="157" t="s">
        <v>476</v>
      </c>
      <c r="D7" s="593" t="s">
        <v>467</v>
      </c>
      <c r="E7" s="593"/>
      <c r="F7" s="593"/>
      <c r="G7" s="593"/>
      <c r="H7" s="594"/>
    </row>
    <row r="8" spans="1:8" s="162" customFormat="1" ht="6" customHeight="1">
      <c r="A8" s="158"/>
      <c r="B8" s="159"/>
      <c r="C8" s="160"/>
      <c r="D8" s="161"/>
      <c r="E8" s="159"/>
      <c r="F8" s="160"/>
      <c r="G8" s="161"/>
      <c r="H8" s="161"/>
    </row>
    <row r="9" spans="1:8" s="162" customFormat="1" ht="12.75" customHeight="1">
      <c r="A9" s="163" t="s">
        <v>709</v>
      </c>
      <c r="B9" s="164">
        <v>2407773.787</v>
      </c>
      <c r="C9" s="165">
        <v>71.5015173116485</v>
      </c>
      <c r="D9" s="164">
        <v>228048.188</v>
      </c>
      <c r="E9" s="164">
        <v>1991241.389</v>
      </c>
      <c r="F9" s="164">
        <v>18050.662</v>
      </c>
      <c r="G9" s="164">
        <v>84693.249</v>
      </c>
      <c r="H9" s="164">
        <v>1888497.478</v>
      </c>
    </row>
    <row r="10" spans="1:8" s="162" customFormat="1" ht="12.75" customHeight="1">
      <c r="A10" s="163" t="s">
        <v>710</v>
      </c>
      <c r="B10" s="166"/>
      <c r="C10" s="167"/>
      <c r="D10" s="168"/>
      <c r="E10" s="168"/>
      <c r="F10" s="168"/>
      <c r="G10" s="168"/>
      <c r="H10" s="168"/>
    </row>
    <row r="11" spans="1:8" s="162" customFormat="1" ht="12.75" customHeight="1">
      <c r="A11" s="163" t="s">
        <v>1119</v>
      </c>
      <c r="B11" s="164">
        <v>2146280.657</v>
      </c>
      <c r="C11" s="165">
        <v>63.7361883332696</v>
      </c>
      <c r="D11" s="164">
        <v>214640.565</v>
      </c>
      <c r="E11" s="164">
        <v>1743176.202</v>
      </c>
      <c r="F11" s="164">
        <v>13498.038</v>
      </c>
      <c r="G11" s="164">
        <v>77467.213</v>
      </c>
      <c r="H11" s="164">
        <v>1652210.951</v>
      </c>
    </row>
    <row r="12" spans="1:8" s="162" customFormat="1" ht="12.75" customHeight="1">
      <c r="A12" s="163" t="s">
        <v>711</v>
      </c>
      <c r="B12" s="166"/>
      <c r="C12" s="165"/>
      <c r="D12" s="168"/>
      <c r="E12" s="168"/>
      <c r="F12" s="168"/>
      <c r="G12" s="168"/>
      <c r="H12" s="168"/>
    </row>
    <row r="13" spans="1:8" s="162" customFormat="1" ht="12.75" customHeight="1">
      <c r="A13" s="163" t="s">
        <v>712</v>
      </c>
      <c r="B13" s="164">
        <v>1203098.024</v>
      </c>
      <c r="C13" s="165">
        <v>35.7273322996959</v>
      </c>
      <c r="D13" s="164">
        <v>138315.745</v>
      </c>
      <c r="E13" s="164">
        <v>959791.456</v>
      </c>
      <c r="F13" s="164">
        <v>9478.772</v>
      </c>
      <c r="G13" s="164">
        <v>47180.485</v>
      </c>
      <c r="H13" s="164">
        <v>903132.199</v>
      </c>
    </row>
    <row r="14" spans="1:8" s="162" customFormat="1" ht="12.75" customHeight="1">
      <c r="A14" s="163" t="s">
        <v>713</v>
      </c>
      <c r="B14" s="164">
        <v>57631.669</v>
      </c>
      <c r="C14" s="165">
        <v>1.71143643184064</v>
      </c>
      <c r="D14" s="164">
        <v>3252.521</v>
      </c>
      <c r="E14" s="164">
        <v>54355.648</v>
      </c>
      <c r="F14" s="164">
        <v>5350.492</v>
      </c>
      <c r="G14" s="164">
        <v>2404.547</v>
      </c>
      <c r="H14" s="164">
        <v>46600.609</v>
      </c>
    </row>
    <row r="15" spans="1:8" s="162" customFormat="1" ht="12.75" customHeight="1">
      <c r="A15" s="163" t="s">
        <v>714</v>
      </c>
      <c r="B15" s="164">
        <v>364183.887</v>
      </c>
      <c r="C15" s="165">
        <v>10.8148450828508</v>
      </c>
      <c r="D15" s="164">
        <v>10161.278</v>
      </c>
      <c r="E15" s="164">
        <v>353895.202</v>
      </c>
      <c r="F15" s="164">
        <v>1962.277</v>
      </c>
      <c r="G15" s="164">
        <v>13338.762</v>
      </c>
      <c r="H15" s="164">
        <v>338594.163</v>
      </c>
    </row>
    <row r="16" spans="1:8" s="162" customFormat="1" ht="12.75" customHeight="1">
      <c r="A16" s="163" t="s">
        <v>715</v>
      </c>
      <c r="B16" s="164">
        <v>522576.545</v>
      </c>
      <c r="C16" s="165">
        <v>15.5184910146955</v>
      </c>
      <c r="D16" s="164">
        <v>11616.032</v>
      </c>
      <c r="E16" s="164">
        <v>510900.513</v>
      </c>
      <c r="F16" s="164">
        <v>2391.093</v>
      </c>
      <c r="G16" s="164">
        <v>18612.707</v>
      </c>
      <c r="H16" s="164">
        <v>489896.713</v>
      </c>
    </row>
    <row r="17" spans="1:8" s="162" customFormat="1" ht="22.5">
      <c r="A17" s="189" t="s">
        <v>1030</v>
      </c>
      <c r="B17" s="164">
        <v>15223.039</v>
      </c>
      <c r="C17" s="165">
        <v>0.452065053814958</v>
      </c>
      <c r="D17" s="164">
        <v>2721.098</v>
      </c>
      <c r="E17" s="164">
        <v>12501.941</v>
      </c>
      <c r="F17" s="164">
        <v>15.735</v>
      </c>
      <c r="G17" s="164">
        <v>860.51</v>
      </c>
      <c r="H17" s="164">
        <v>11625.696</v>
      </c>
    </row>
    <row r="18" spans="1:8" s="162" customFormat="1" ht="12.75" customHeight="1">
      <c r="A18" s="163" t="s">
        <v>716</v>
      </c>
      <c r="B18" s="164">
        <v>55.398</v>
      </c>
      <c r="C18" s="345">
        <v>0.00164510514958551</v>
      </c>
      <c r="D18" s="164">
        <v>32.858</v>
      </c>
      <c r="E18" s="164">
        <v>22.54</v>
      </c>
      <c r="F18" s="164" t="s">
        <v>1147</v>
      </c>
      <c r="G18" s="164" t="s">
        <v>1147</v>
      </c>
      <c r="H18" s="164">
        <v>22.54</v>
      </c>
    </row>
    <row r="19" spans="1:8" s="162" customFormat="1" ht="12.75" customHeight="1">
      <c r="A19" s="169" t="s">
        <v>717</v>
      </c>
      <c r="B19" s="170">
        <v>3367444.325</v>
      </c>
      <c r="C19" s="171">
        <v>100</v>
      </c>
      <c r="D19" s="170">
        <v>255831.975</v>
      </c>
      <c r="E19" s="170">
        <v>2922917.233</v>
      </c>
      <c r="F19" s="170">
        <v>27770.259</v>
      </c>
      <c r="G19" s="170">
        <v>119909.775</v>
      </c>
      <c r="H19" s="170">
        <v>2775237.199</v>
      </c>
    </row>
    <row r="21" spans="2:8" ht="12.75">
      <c r="B21" s="154"/>
      <c r="C21" s="154"/>
      <c r="D21" s="154"/>
      <c r="E21" s="154"/>
      <c r="F21" s="154"/>
      <c r="G21" s="154"/>
      <c r="H21" s="154"/>
    </row>
    <row r="23" spans="2:8" ht="12.75">
      <c r="B23" s="154"/>
      <c r="C23" s="154"/>
      <c r="D23" s="154"/>
      <c r="E23" s="154"/>
      <c r="F23" s="154"/>
      <c r="G23" s="154"/>
      <c r="H23" s="154"/>
    </row>
  </sheetData>
  <sheetProtection/>
  <mergeCells count="13">
    <mergeCell ref="B5:B6"/>
    <mergeCell ref="C5:C6"/>
    <mergeCell ref="F5:F6"/>
    <mergeCell ref="G5:G6"/>
    <mergeCell ref="H5:H6"/>
    <mergeCell ref="D7:H7"/>
    <mergeCell ref="A1:H1"/>
    <mergeCell ref="A3:A7"/>
    <mergeCell ref="B3:C4"/>
    <mergeCell ref="D3:D6"/>
    <mergeCell ref="E3:H3"/>
    <mergeCell ref="E4:E6"/>
    <mergeCell ref="F4:H4"/>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1" sqref="A1:H1"/>
    </sheetView>
  </sheetViews>
  <sheetFormatPr defaultColWidth="11.421875" defaultRowHeight="12.75"/>
  <cols>
    <col min="1" max="1" width="28.140625" style="379" customWidth="1"/>
    <col min="2" max="2" width="12.7109375" style="379" customWidth="1"/>
    <col min="3" max="8" width="12.28125" style="379" customWidth="1"/>
    <col min="9" max="16384" width="11.421875" style="379" customWidth="1"/>
  </cols>
  <sheetData>
    <row r="1" spans="1:8" ht="18" customHeight="1">
      <c r="A1" s="606" t="s">
        <v>1219</v>
      </c>
      <c r="B1" s="606"/>
      <c r="C1" s="606"/>
      <c r="D1" s="606"/>
      <c r="E1" s="606"/>
      <c r="F1" s="606"/>
      <c r="G1" s="606"/>
      <c r="H1" s="606"/>
    </row>
    <row r="2" spans="1:8" ht="12.75">
      <c r="A2" s="411"/>
      <c r="B2" s="469"/>
      <c r="C2" s="470"/>
      <c r="D2" s="471"/>
      <c r="E2" s="469"/>
      <c r="F2" s="470"/>
      <c r="G2" s="471"/>
      <c r="H2" s="471"/>
    </row>
    <row r="3" spans="1:8" s="472" customFormat="1" ht="15" customHeight="1">
      <c r="A3" s="607" t="s">
        <v>1061</v>
      </c>
      <c r="B3" s="610" t="s">
        <v>949</v>
      </c>
      <c r="C3" s="611"/>
      <c r="D3" s="614" t="s">
        <v>513</v>
      </c>
      <c r="E3" s="615" t="s">
        <v>197</v>
      </c>
      <c r="F3" s="615"/>
      <c r="G3" s="615"/>
      <c r="H3" s="616"/>
    </row>
    <row r="4" spans="1:8" s="472" customFormat="1" ht="15" customHeight="1">
      <c r="A4" s="608"/>
      <c r="B4" s="612"/>
      <c r="C4" s="613"/>
      <c r="D4" s="613"/>
      <c r="E4" s="613" t="s">
        <v>470</v>
      </c>
      <c r="F4" s="617" t="s">
        <v>477</v>
      </c>
      <c r="G4" s="617"/>
      <c r="H4" s="618"/>
    </row>
    <row r="5" spans="1:8" s="472" customFormat="1" ht="15" customHeight="1">
      <c r="A5" s="608"/>
      <c r="B5" s="612" t="s">
        <v>466</v>
      </c>
      <c r="C5" s="613" t="s">
        <v>887</v>
      </c>
      <c r="D5" s="613"/>
      <c r="E5" s="613"/>
      <c r="F5" s="613" t="s">
        <v>198</v>
      </c>
      <c r="G5" s="613" t="s">
        <v>199</v>
      </c>
      <c r="H5" s="619" t="s">
        <v>200</v>
      </c>
    </row>
    <row r="6" spans="1:8" s="472" customFormat="1" ht="15" customHeight="1">
      <c r="A6" s="608"/>
      <c r="B6" s="612"/>
      <c r="C6" s="613"/>
      <c r="D6" s="613"/>
      <c r="E6" s="613"/>
      <c r="F6" s="613"/>
      <c r="G6" s="613"/>
      <c r="H6" s="619"/>
    </row>
    <row r="7" spans="1:8" s="472" customFormat="1" ht="15" customHeight="1">
      <c r="A7" s="609"/>
      <c r="B7" s="473" t="s">
        <v>467</v>
      </c>
      <c r="C7" s="474" t="s">
        <v>476</v>
      </c>
      <c r="D7" s="620" t="s">
        <v>467</v>
      </c>
      <c r="E7" s="620"/>
      <c r="F7" s="620"/>
      <c r="G7" s="620"/>
      <c r="H7" s="621"/>
    </row>
    <row r="8" spans="1:8" ht="12.75">
      <c r="A8" s="395"/>
      <c r="B8" s="415"/>
      <c r="C8" s="430"/>
      <c r="D8" s="475"/>
      <c r="E8" s="415"/>
      <c r="F8" s="430"/>
      <c r="G8" s="475"/>
      <c r="H8" s="475"/>
    </row>
    <row r="9" spans="1:8" ht="15" customHeight="1">
      <c r="A9" s="405" t="s">
        <v>709</v>
      </c>
      <c r="B9" s="141">
        <v>1746017.511</v>
      </c>
      <c r="C9" s="476">
        <v>75.226068905155</v>
      </c>
      <c r="D9" s="141">
        <v>241793.473</v>
      </c>
      <c r="E9" s="141">
        <v>1271454.864</v>
      </c>
      <c r="F9" s="141">
        <v>16086.343</v>
      </c>
      <c r="G9" s="141">
        <v>82792.015</v>
      </c>
      <c r="H9" s="141">
        <v>1172576.506</v>
      </c>
    </row>
    <row r="10" spans="1:8" ht="15" customHeight="1">
      <c r="A10" s="405" t="s">
        <v>710</v>
      </c>
      <c r="B10" s="411"/>
      <c r="C10" s="411"/>
      <c r="D10" s="411"/>
      <c r="E10" s="411"/>
      <c r="F10" s="411"/>
      <c r="G10" s="411"/>
      <c r="H10" s="411"/>
    </row>
    <row r="11" spans="1:8" ht="15" customHeight="1">
      <c r="A11" s="405" t="s">
        <v>1119</v>
      </c>
      <c r="B11" s="141">
        <v>1618693.901</v>
      </c>
      <c r="C11" s="476">
        <v>69.740411058787</v>
      </c>
      <c r="D11" s="141">
        <v>229306.311</v>
      </c>
      <c r="E11" s="141">
        <v>1159944.17</v>
      </c>
      <c r="F11" s="141">
        <v>14431.485</v>
      </c>
      <c r="G11" s="141">
        <v>56758.754</v>
      </c>
      <c r="H11" s="141">
        <v>1088753.931</v>
      </c>
    </row>
    <row r="12" spans="1:8" ht="15" customHeight="1">
      <c r="A12" s="405" t="s">
        <v>711</v>
      </c>
      <c r="B12" s="411"/>
      <c r="C12" s="411"/>
      <c r="D12" s="411"/>
      <c r="E12" s="411"/>
      <c r="F12" s="411"/>
      <c r="G12" s="411"/>
      <c r="H12" s="411"/>
    </row>
    <row r="13" spans="1:8" ht="15" customHeight="1">
      <c r="A13" s="405" t="s">
        <v>712</v>
      </c>
      <c r="B13" s="141">
        <v>966456.457</v>
      </c>
      <c r="C13" s="476">
        <v>41.6391700370031</v>
      </c>
      <c r="D13" s="141">
        <v>191597.444</v>
      </c>
      <c r="E13" s="141">
        <v>622220.701</v>
      </c>
      <c r="F13" s="141">
        <v>5497.137</v>
      </c>
      <c r="G13" s="141">
        <v>26696.431</v>
      </c>
      <c r="H13" s="141">
        <v>590027.133</v>
      </c>
    </row>
    <row r="14" spans="1:8" ht="15" customHeight="1">
      <c r="A14" s="405" t="s">
        <v>713</v>
      </c>
      <c r="B14" s="141">
        <v>15741.159</v>
      </c>
      <c r="C14" s="476">
        <v>0.678197958566179</v>
      </c>
      <c r="D14" s="141">
        <v>371.825</v>
      </c>
      <c r="E14" s="141">
        <v>14945.211</v>
      </c>
      <c r="F14" s="141">
        <v>257.505</v>
      </c>
      <c r="G14" s="141">
        <v>1362.553</v>
      </c>
      <c r="H14" s="141">
        <v>13325.153</v>
      </c>
    </row>
    <row r="15" spans="1:8" ht="15" customHeight="1">
      <c r="A15" s="405" t="s">
        <v>714</v>
      </c>
      <c r="B15" s="141">
        <v>110678.65</v>
      </c>
      <c r="C15" s="476">
        <v>4.76852018881587</v>
      </c>
      <c r="D15" s="141">
        <v>3376.032</v>
      </c>
      <c r="E15" s="141">
        <v>98272.495</v>
      </c>
      <c r="F15" s="141">
        <v>551.993</v>
      </c>
      <c r="G15" s="141">
        <v>2104.897</v>
      </c>
      <c r="H15" s="141">
        <v>95615.605</v>
      </c>
    </row>
    <row r="16" spans="1:8" ht="15" customHeight="1">
      <c r="A16" s="405" t="s">
        <v>715</v>
      </c>
      <c r="B16" s="141">
        <v>447935.441</v>
      </c>
      <c r="C16" s="476">
        <v>19.2990174138792</v>
      </c>
      <c r="D16" s="141">
        <v>7869.545</v>
      </c>
      <c r="E16" s="141">
        <v>430032.032</v>
      </c>
      <c r="F16" s="141">
        <v>2742.927</v>
      </c>
      <c r="G16" s="141">
        <v>8797.462</v>
      </c>
      <c r="H16" s="141">
        <v>418491.643</v>
      </c>
    </row>
    <row r="17" spans="1:8" ht="26.25" customHeight="1">
      <c r="A17" s="477" t="s">
        <v>1058</v>
      </c>
      <c r="B17" s="141">
        <v>654.426</v>
      </c>
      <c r="C17" s="476">
        <v>0.0281955335838123</v>
      </c>
      <c r="D17" s="141">
        <v>12.115</v>
      </c>
      <c r="E17" s="141">
        <v>393.083</v>
      </c>
      <c r="F17" s="141">
        <v>2.34</v>
      </c>
      <c r="G17" s="361" t="s">
        <v>1147</v>
      </c>
      <c r="H17" s="141">
        <v>390.743</v>
      </c>
    </row>
    <row r="18" spans="1:8" ht="15" customHeight="1">
      <c r="A18" s="405" t="s">
        <v>716</v>
      </c>
      <c r="B18" s="361" t="s">
        <v>1147</v>
      </c>
      <c r="C18" s="361" t="s">
        <v>1147</v>
      </c>
      <c r="D18" s="361" t="s">
        <v>1147</v>
      </c>
      <c r="E18" s="361" t="s">
        <v>1147</v>
      </c>
      <c r="F18" s="361" t="s">
        <v>1147</v>
      </c>
      <c r="G18" s="361" t="s">
        <v>1147</v>
      </c>
      <c r="H18" s="361" t="s">
        <v>1147</v>
      </c>
    </row>
    <row r="19" spans="1:8" s="400" customFormat="1" ht="15" customHeight="1">
      <c r="A19" s="397" t="s">
        <v>717</v>
      </c>
      <c r="B19" s="142">
        <v>2321027.187</v>
      </c>
      <c r="C19" s="478">
        <v>100</v>
      </c>
      <c r="D19" s="142">
        <v>253422.99</v>
      </c>
      <c r="E19" s="142">
        <v>1815097.685</v>
      </c>
      <c r="F19" s="142">
        <v>19641.108</v>
      </c>
      <c r="G19" s="142">
        <v>95056.927</v>
      </c>
      <c r="H19" s="142">
        <v>1700399.65</v>
      </c>
    </row>
    <row r="22" spans="1:8" ht="17.25">
      <c r="A22" s="606" t="s">
        <v>1220</v>
      </c>
      <c r="B22" s="606"/>
      <c r="C22" s="606"/>
      <c r="D22" s="606"/>
      <c r="E22" s="606"/>
      <c r="F22" s="606"/>
      <c r="G22" s="606"/>
      <c r="H22" s="606"/>
    </row>
    <row r="23" spans="1:8" ht="12.75">
      <c r="A23" s="411"/>
      <c r="B23" s="469"/>
      <c r="C23" s="470"/>
      <c r="D23" s="471"/>
      <c r="E23" s="469"/>
      <c r="F23" s="470"/>
      <c r="G23" s="471"/>
      <c r="H23" s="471"/>
    </row>
    <row r="24" spans="1:8" s="472" customFormat="1" ht="15" customHeight="1">
      <c r="A24" s="607" t="s">
        <v>1061</v>
      </c>
      <c r="B24" s="610" t="s">
        <v>945</v>
      </c>
      <c r="C24" s="611"/>
      <c r="D24" s="614" t="s">
        <v>513</v>
      </c>
      <c r="E24" s="615" t="s">
        <v>197</v>
      </c>
      <c r="F24" s="615"/>
      <c r="G24" s="615"/>
      <c r="H24" s="616"/>
    </row>
    <row r="25" spans="1:8" s="472" customFormat="1" ht="15" customHeight="1">
      <c r="A25" s="608"/>
      <c r="B25" s="612"/>
      <c r="C25" s="613"/>
      <c r="D25" s="613"/>
      <c r="E25" s="613" t="s">
        <v>470</v>
      </c>
      <c r="F25" s="617" t="s">
        <v>477</v>
      </c>
      <c r="G25" s="617"/>
      <c r="H25" s="618"/>
    </row>
    <row r="26" spans="1:8" s="472" customFormat="1" ht="15" customHeight="1">
      <c r="A26" s="608"/>
      <c r="B26" s="612" t="s">
        <v>466</v>
      </c>
      <c r="C26" s="613" t="s">
        <v>887</v>
      </c>
      <c r="D26" s="613"/>
      <c r="E26" s="613"/>
      <c r="F26" s="613" t="s">
        <v>198</v>
      </c>
      <c r="G26" s="613" t="s">
        <v>199</v>
      </c>
      <c r="H26" s="619" t="s">
        <v>200</v>
      </c>
    </row>
    <row r="27" spans="1:8" s="472" customFormat="1" ht="15" customHeight="1">
      <c r="A27" s="608"/>
      <c r="B27" s="612"/>
      <c r="C27" s="613"/>
      <c r="D27" s="613"/>
      <c r="E27" s="613"/>
      <c r="F27" s="613"/>
      <c r="G27" s="613"/>
      <c r="H27" s="619"/>
    </row>
    <row r="28" spans="1:8" s="472" customFormat="1" ht="15" customHeight="1">
      <c r="A28" s="609"/>
      <c r="B28" s="473" t="s">
        <v>467</v>
      </c>
      <c r="C28" s="474" t="s">
        <v>476</v>
      </c>
      <c r="D28" s="620" t="s">
        <v>467</v>
      </c>
      <c r="E28" s="620"/>
      <c r="F28" s="620"/>
      <c r="G28" s="620"/>
      <c r="H28" s="621"/>
    </row>
    <row r="29" spans="1:8" ht="12.75">
      <c r="A29" s="395"/>
      <c r="B29" s="415"/>
      <c r="C29" s="430"/>
      <c r="D29" s="475"/>
      <c r="E29" s="415"/>
      <c r="F29" s="430"/>
      <c r="G29" s="475"/>
      <c r="H29" s="475"/>
    </row>
    <row r="30" spans="1:8" ht="15" customHeight="1">
      <c r="A30" s="405" t="s">
        <v>709</v>
      </c>
      <c r="B30" s="141">
        <v>9683450.544</v>
      </c>
      <c r="C30" s="476">
        <v>71.5785199174378</v>
      </c>
      <c r="D30" s="141">
        <v>880249.535</v>
      </c>
      <c r="E30" s="141">
        <v>8286087.667</v>
      </c>
      <c r="F30" s="141">
        <v>63275.614</v>
      </c>
      <c r="G30" s="141">
        <v>373832.743</v>
      </c>
      <c r="H30" s="141">
        <v>7848979.31</v>
      </c>
    </row>
    <row r="31" spans="1:8" ht="15" customHeight="1">
      <c r="A31" s="405" t="s">
        <v>710</v>
      </c>
      <c r="B31" s="411"/>
      <c r="C31" s="411"/>
      <c r="D31" s="411"/>
      <c r="E31" s="411"/>
      <c r="F31" s="411"/>
      <c r="G31" s="411"/>
      <c r="H31" s="411"/>
    </row>
    <row r="32" spans="1:8" ht="15" customHeight="1">
      <c r="A32" s="405" t="s">
        <v>1119</v>
      </c>
      <c r="B32" s="141">
        <v>8680547.059</v>
      </c>
      <c r="C32" s="476">
        <v>64.1652175258828</v>
      </c>
      <c r="D32" s="141">
        <v>823104.263</v>
      </c>
      <c r="E32" s="141">
        <v>7340606.813</v>
      </c>
      <c r="F32" s="141">
        <v>45320.698</v>
      </c>
      <c r="G32" s="141">
        <v>339031.205</v>
      </c>
      <c r="H32" s="141">
        <v>6956254.91</v>
      </c>
    </row>
    <row r="33" spans="1:8" ht="15" customHeight="1">
      <c r="A33" s="405" t="s">
        <v>710</v>
      </c>
      <c r="B33" s="411"/>
      <c r="C33" s="411"/>
      <c r="D33" s="411"/>
      <c r="E33" s="411"/>
      <c r="F33" s="411"/>
      <c r="G33" s="411"/>
      <c r="H33" s="411"/>
    </row>
    <row r="34" spans="1:8" ht="15" customHeight="1">
      <c r="A34" s="405" t="s">
        <v>718</v>
      </c>
      <c r="B34" s="141">
        <v>4804676.469</v>
      </c>
      <c r="C34" s="476">
        <v>35.5154011238539</v>
      </c>
      <c r="D34" s="141">
        <v>557696.954</v>
      </c>
      <c r="E34" s="141">
        <v>3956975.505</v>
      </c>
      <c r="F34" s="141">
        <v>32747.739</v>
      </c>
      <c r="G34" s="141">
        <v>225082.268</v>
      </c>
      <c r="H34" s="141">
        <v>3699145.498</v>
      </c>
    </row>
    <row r="35" spans="1:8" ht="15" customHeight="1">
      <c r="A35" s="405" t="s">
        <v>713</v>
      </c>
      <c r="B35" s="141">
        <v>242961.725</v>
      </c>
      <c r="C35" s="476">
        <v>1.79593426878843</v>
      </c>
      <c r="D35" s="141">
        <v>11163.175</v>
      </c>
      <c r="E35" s="141">
        <v>231773.144</v>
      </c>
      <c r="F35" s="141">
        <v>18625.586</v>
      </c>
      <c r="G35" s="141">
        <v>5738.201</v>
      </c>
      <c r="H35" s="141">
        <v>207409.357</v>
      </c>
    </row>
    <row r="36" spans="1:8" ht="15" customHeight="1">
      <c r="A36" s="405" t="s">
        <v>714</v>
      </c>
      <c r="B36" s="141">
        <v>1531267.607</v>
      </c>
      <c r="C36" s="476">
        <v>11.3188855985318</v>
      </c>
      <c r="D36" s="141">
        <v>25183.76</v>
      </c>
      <c r="E36" s="141">
        <v>1505686.245</v>
      </c>
      <c r="F36" s="141">
        <v>10065.98</v>
      </c>
      <c r="G36" s="141">
        <v>52671.861</v>
      </c>
      <c r="H36" s="141">
        <v>1442948.404</v>
      </c>
    </row>
    <row r="37" spans="1:8" ht="15" customHeight="1">
      <c r="A37" s="405" t="s">
        <v>715</v>
      </c>
      <c r="B37" s="141">
        <v>2006289.96</v>
      </c>
      <c r="C37" s="476">
        <v>14.8301749680538</v>
      </c>
      <c r="D37" s="141">
        <v>40645.456</v>
      </c>
      <c r="E37" s="141">
        <v>1965342.76</v>
      </c>
      <c r="F37" s="141">
        <v>12412.831</v>
      </c>
      <c r="G37" s="141">
        <v>79252.542</v>
      </c>
      <c r="H37" s="141">
        <v>1873677.387</v>
      </c>
    </row>
    <row r="38" spans="1:8" ht="26.25" customHeight="1">
      <c r="A38" s="477" t="s">
        <v>1058</v>
      </c>
      <c r="B38" s="141">
        <v>64011.243</v>
      </c>
      <c r="C38" s="476">
        <v>0.473160885285299</v>
      </c>
      <c r="D38" s="141">
        <v>11763.888</v>
      </c>
      <c r="E38" s="141">
        <v>52191.854</v>
      </c>
      <c r="F38" s="141">
        <v>51.578</v>
      </c>
      <c r="G38" s="141">
        <v>2890.348</v>
      </c>
      <c r="H38" s="141">
        <v>49249.928</v>
      </c>
    </row>
    <row r="39" spans="1:8" ht="15" customHeight="1">
      <c r="A39" s="405" t="s">
        <v>716</v>
      </c>
      <c r="B39" s="141">
        <v>449.734</v>
      </c>
      <c r="C39" s="479">
        <v>0.00332436190284414</v>
      </c>
      <c r="D39" s="141">
        <v>104.58</v>
      </c>
      <c r="E39" s="141">
        <v>345.154</v>
      </c>
      <c r="F39" s="361" t="s">
        <v>1147</v>
      </c>
      <c r="G39" s="361" t="s">
        <v>1147</v>
      </c>
      <c r="H39" s="141">
        <v>345.154</v>
      </c>
    </row>
    <row r="40" spans="1:8" s="400" customFormat="1" ht="15" customHeight="1">
      <c r="A40" s="397" t="s">
        <v>717</v>
      </c>
      <c r="B40" s="142">
        <v>13528430.813</v>
      </c>
      <c r="C40" s="478">
        <v>100</v>
      </c>
      <c r="D40" s="142">
        <v>969110.394</v>
      </c>
      <c r="E40" s="142">
        <v>12041426.824</v>
      </c>
      <c r="F40" s="142">
        <v>104431.589</v>
      </c>
      <c r="G40" s="142">
        <v>514385.695</v>
      </c>
      <c r="H40" s="142">
        <v>11422609.54</v>
      </c>
    </row>
    <row r="43" spans="1:8" ht="17.25">
      <c r="A43" s="606" t="s">
        <v>1221</v>
      </c>
      <c r="B43" s="606"/>
      <c r="C43" s="606"/>
      <c r="D43" s="606"/>
      <c r="E43" s="606"/>
      <c r="F43" s="606"/>
      <c r="G43" s="606"/>
      <c r="H43" s="606"/>
    </row>
    <row r="44" spans="1:8" ht="12.75">
      <c r="A44" s="411"/>
      <c r="B44" s="469"/>
      <c r="C44" s="470"/>
      <c r="D44" s="471"/>
      <c r="E44" s="469"/>
      <c r="F44" s="470"/>
      <c r="G44" s="471"/>
      <c r="H44" s="471"/>
    </row>
    <row r="45" spans="1:8" s="472" customFormat="1" ht="15" customHeight="1">
      <c r="A45" s="607" t="s">
        <v>1061</v>
      </c>
      <c r="B45" s="610" t="s">
        <v>978</v>
      </c>
      <c r="C45" s="611"/>
      <c r="D45" s="614" t="s">
        <v>513</v>
      </c>
      <c r="E45" s="615" t="s">
        <v>197</v>
      </c>
      <c r="F45" s="615"/>
      <c r="G45" s="615"/>
      <c r="H45" s="616"/>
    </row>
    <row r="46" spans="1:8" s="472" customFormat="1" ht="15" customHeight="1">
      <c r="A46" s="608"/>
      <c r="B46" s="612"/>
      <c r="C46" s="613"/>
      <c r="D46" s="613"/>
      <c r="E46" s="613" t="s">
        <v>470</v>
      </c>
      <c r="F46" s="617" t="s">
        <v>477</v>
      </c>
      <c r="G46" s="617"/>
      <c r="H46" s="618"/>
    </row>
    <row r="47" spans="1:8" s="472" customFormat="1" ht="15" customHeight="1">
      <c r="A47" s="608"/>
      <c r="B47" s="612" t="s">
        <v>466</v>
      </c>
      <c r="C47" s="613" t="s">
        <v>887</v>
      </c>
      <c r="D47" s="613"/>
      <c r="E47" s="613"/>
      <c r="F47" s="613" t="s">
        <v>198</v>
      </c>
      <c r="G47" s="613" t="s">
        <v>199</v>
      </c>
      <c r="H47" s="619" t="s">
        <v>200</v>
      </c>
    </row>
    <row r="48" spans="1:8" s="472" customFormat="1" ht="15" customHeight="1">
      <c r="A48" s="608"/>
      <c r="B48" s="612"/>
      <c r="C48" s="613"/>
      <c r="D48" s="613"/>
      <c r="E48" s="613"/>
      <c r="F48" s="613"/>
      <c r="G48" s="613"/>
      <c r="H48" s="619"/>
    </row>
    <row r="49" spans="1:8" s="472" customFormat="1" ht="15" customHeight="1">
      <c r="A49" s="609"/>
      <c r="B49" s="473" t="s">
        <v>467</v>
      </c>
      <c r="C49" s="474" t="s">
        <v>476</v>
      </c>
      <c r="D49" s="620" t="s">
        <v>467</v>
      </c>
      <c r="E49" s="620"/>
      <c r="F49" s="620"/>
      <c r="G49" s="620"/>
      <c r="H49" s="621"/>
    </row>
    <row r="50" spans="1:8" ht="12.75">
      <c r="A50" s="395"/>
      <c r="B50" s="415"/>
      <c r="C50" s="430"/>
      <c r="D50" s="475"/>
      <c r="E50" s="415"/>
      <c r="F50" s="430"/>
      <c r="G50" s="475"/>
      <c r="H50" s="475"/>
    </row>
    <row r="51" spans="1:8" ht="15" customHeight="1">
      <c r="A51" s="405" t="s">
        <v>709</v>
      </c>
      <c r="B51" s="141">
        <v>6977855.174</v>
      </c>
      <c r="C51" s="476">
        <v>75.1825289055225</v>
      </c>
      <c r="D51" s="141">
        <v>953973.551</v>
      </c>
      <c r="E51" s="141">
        <v>5363509.931</v>
      </c>
      <c r="F51" s="141">
        <v>61049.945</v>
      </c>
      <c r="G51" s="141">
        <v>354170.436</v>
      </c>
      <c r="H51" s="141">
        <v>4948289.55</v>
      </c>
    </row>
    <row r="52" spans="1:8" ht="15" customHeight="1">
      <c r="A52" s="405" t="s">
        <v>710</v>
      </c>
      <c r="B52" s="411"/>
      <c r="C52" s="411"/>
      <c r="D52" s="411"/>
      <c r="E52" s="411"/>
      <c r="F52" s="411"/>
      <c r="G52" s="411"/>
      <c r="H52" s="411"/>
    </row>
    <row r="53" spans="1:8" ht="15" customHeight="1">
      <c r="A53" s="405" t="s">
        <v>1119</v>
      </c>
      <c r="B53" s="141">
        <v>6441006.295</v>
      </c>
      <c r="C53" s="476">
        <v>69.398279253322</v>
      </c>
      <c r="D53" s="141">
        <v>912527.503</v>
      </c>
      <c r="E53" s="141">
        <v>4879179.637</v>
      </c>
      <c r="F53" s="141">
        <v>53247.972</v>
      </c>
      <c r="G53" s="141">
        <v>243301.61</v>
      </c>
      <c r="H53" s="141">
        <v>4582630.055</v>
      </c>
    </row>
    <row r="54" spans="1:8" ht="15" customHeight="1">
      <c r="A54" s="405" t="s">
        <v>711</v>
      </c>
      <c r="B54" s="411"/>
      <c r="C54" s="411"/>
      <c r="D54" s="411"/>
      <c r="E54" s="411"/>
      <c r="F54" s="411"/>
      <c r="G54" s="411"/>
      <c r="H54" s="411"/>
    </row>
    <row r="55" spans="1:8" ht="15" customHeight="1">
      <c r="A55" s="405" t="s">
        <v>712</v>
      </c>
      <c r="B55" s="141">
        <v>3845100.026</v>
      </c>
      <c r="C55" s="476">
        <v>41.4288254256866</v>
      </c>
      <c r="D55" s="141">
        <v>779574.4</v>
      </c>
      <c r="E55" s="141">
        <v>2638936.77</v>
      </c>
      <c r="F55" s="141">
        <v>22645.709</v>
      </c>
      <c r="G55" s="141">
        <v>122770.228</v>
      </c>
      <c r="H55" s="141">
        <v>2493520.833</v>
      </c>
    </row>
    <row r="56" spans="1:8" ht="15" customHeight="1">
      <c r="A56" s="405" t="s">
        <v>713</v>
      </c>
      <c r="B56" s="141">
        <v>92999.596</v>
      </c>
      <c r="C56" s="476">
        <v>1.00201919359468</v>
      </c>
      <c r="D56" s="141">
        <v>2421.322</v>
      </c>
      <c r="E56" s="141">
        <v>88913.489</v>
      </c>
      <c r="F56" s="141">
        <v>742.054</v>
      </c>
      <c r="G56" s="141">
        <v>10499.273</v>
      </c>
      <c r="H56" s="141">
        <v>77672.162</v>
      </c>
    </row>
    <row r="57" spans="1:8" ht="15" customHeight="1">
      <c r="A57" s="405" t="s">
        <v>714</v>
      </c>
      <c r="B57" s="141">
        <v>475502.553</v>
      </c>
      <c r="C57" s="476">
        <v>5.12327693024892</v>
      </c>
      <c r="D57" s="141">
        <v>21682.464</v>
      </c>
      <c r="E57" s="141">
        <v>418347.59</v>
      </c>
      <c r="F57" s="141">
        <v>2774.16</v>
      </c>
      <c r="G57" s="141">
        <v>14616.544</v>
      </c>
      <c r="H57" s="141">
        <v>400956.886</v>
      </c>
    </row>
    <row r="58" spans="1:8" ht="15" customHeight="1">
      <c r="A58" s="405" t="s">
        <v>715</v>
      </c>
      <c r="B58" s="141">
        <v>1730955.345</v>
      </c>
      <c r="C58" s="476">
        <v>18.650086167528</v>
      </c>
      <c r="D58" s="141">
        <v>29641.806</v>
      </c>
      <c r="E58" s="141">
        <v>1661011.986</v>
      </c>
      <c r="F58" s="141">
        <v>9502.376</v>
      </c>
      <c r="G58" s="141">
        <v>37504.588</v>
      </c>
      <c r="H58" s="141">
        <v>1614005.022</v>
      </c>
    </row>
    <row r="59" spans="1:8" ht="26.25" customHeight="1">
      <c r="A59" s="477" t="s">
        <v>1058</v>
      </c>
      <c r="B59" s="141">
        <v>3906.354</v>
      </c>
      <c r="C59" s="476">
        <v>0.0420888031059332</v>
      </c>
      <c r="D59" s="141">
        <v>103.664</v>
      </c>
      <c r="E59" s="141">
        <v>2795.984</v>
      </c>
      <c r="F59" s="141">
        <v>34.316</v>
      </c>
      <c r="G59" s="361" t="s">
        <v>1147</v>
      </c>
      <c r="H59" s="141">
        <v>2761.668</v>
      </c>
    </row>
    <row r="60" spans="1:8" ht="15" customHeight="1">
      <c r="A60" s="405" t="s">
        <v>716</v>
      </c>
      <c r="B60" s="361" t="s">
        <v>1147</v>
      </c>
      <c r="C60" s="361" t="s">
        <v>1147</v>
      </c>
      <c r="D60" s="361" t="s">
        <v>1147</v>
      </c>
      <c r="E60" s="361" t="s">
        <v>1147</v>
      </c>
      <c r="F60" s="361" t="s">
        <v>1147</v>
      </c>
      <c r="G60" s="361" t="s">
        <v>1147</v>
      </c>
      <c r="H60" s="361" t="s">
        <v>1147</v>
      </c>
    </row>
    <row r="61" spans="1:8" s="400" customFormat="1" ht="15" customHeight="1">
      <c r="A61" s="397" t="s">
        <v>717</v>
      </c>
      <c r="B61" s="142">
        <v>9281219.022</v>
      </c>
      <c r="C61" s="478">
        <v>100</v>
      </c>
      <c r="D61" s="142">
        <v>1007822.807</v>
      </c>
      <c r="E61" s="142">
        <v>7534578.98</v>
      </c>
      <c r="F61" s="142">
        <v>74102.851</v>
      </c>
      <c r="G61" s="142">
        <v>416790.841</v>
      </c>
      <c r="H61" s="142">
        <v>7043685.288</v>
      </c>
    </row>
    <row r="62" spans="1:8" ht="21" customHeight="1">
      <c r="A62" s="606"/>
      <c r="B62" s="606"/>
      <c r="C62" s="606"/>
      <c r="D62" s="606"/>
      <c r="E62" s="606"/>
      <c r="F62" s="606"/>
      <c r="G62" s="606"/>
      <c r="H62" s="606"/>
    </row>
    <row r="63" spans="1:8" ht="12.75">
      <c r="A63" s="411" t="s">
        <v>830</v>
      </c>
      <c r="B63" s="480"/>
      <c r="C63" s="481"/>
      <c r="D63" s="482"/>
      <c r="E63" s="480"/>
      <c r="F63" s="481"/>
      <c r="G63" s="482"/>
      <c r="H63" s="482"/>
    </row>
    <row r="64" spans="1:8" ht="30" customHeight="1">
      <c r="A64" s="548" t="s">
        <v>1160</v>
      </c>
      <c r="B64" s="548"/>
      <c r="C64" s="548"/>
      <c r="D64" s="548"/>
      <c r="E64" s="548"/>
      <c r="F64" s="548"/>
      <c r="G64" s="548"/>
      <c r="H64" s="548"/>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I282"/>
  <sheetViews>
    <sheetView zoomScale="85" zoomScaleNormal="85" zoomScaleSheetLayoutView="70" zoomScalePageLayoutView="0" workbookViewId="0" topLeftCell="A1">
      <selection activeCell="A1" sqref="A1:I1"/>
    </sheetView>
  </sheetViews>
  <sheetFormatPr defaultColWidth="11.421875" defaultRowHeight="12.75"/>
  <cols>
    <col min="1" max="1" width="5.57421875" style="379" customWidth="1"/>
    <col min="2" max="2" width="1.8515625" style="379" customWidth="1"/>
    <col min="3" max="3" width="39.421875" style="379" customWidth="1"/>
    <col min="4" max="4" width="12.7109375" style="379" customWidth="1"/>
    <col min="5" max="5" width="13.28125" style="379" customWidth="1"/>
    <col min="6" max="6" width="11.140625" style="416" customWidth="1"/>
    <col min="7" max="7" width="12.7109375" style="379" customWidth="1"/>
    <col min="8" max="8" width="13.421875" style="379" customWidth="1"/>
    <col min="9" max="9" width="11.140625" style="433" customWidth="1"/>
    <col min="10" max="10" width="10.421875" style="379" customWidth="1"/>
    <col min="11" max="16384" width="11.421875" style="379" customWidth="1"/>
  </cols>
  <sheetData>
    <row r="1" spans="1:9" ht="17.25">
      <c r="A1" s="606" t="s">
        <v>64</v>
      </c>
      <c r="B1" s="606"/>
      <c r="C1" s="606"/>
      <c r="D1" s="606"/>
      <c r="E1" s="606"/>
      <c r="F1" s="606"/>
      <c r="G1" s="606"/>
      <c r="H1" s="606"/>
      <c r="I1" s="606"/>
    </row>
    <row r="2" spans="2:9" ht="12.75">
      <c r="B2" s="386"/>
      <c r="C2" s="387"/>
      <c r="D2" s="388"/>
      <c r="E2" s="388"/>
      <c r="F2" s="389"/>
      <c r="G2" s="390"/>
      <c r="H2" s="390"/>
      <c r="I2" s="390"/>
    </row>
    <row r="3" spans="1:9" ht="18" customHeight="1">
      <c r="A3" s="625" t="s">
        <v>1059</v>
      </c>
      <c r="B3" s="636" t="s">
        <v>722</v>
      </c>
      <c r="C3" s="637"/>
      <c r="D3" s="623" t="s">
        <v>1195</v>
      </c>
      <c r="E3" s="624"/>
      <c r="F3" s="624"/>
      <c r="G3" s="616" t="s">
        <v>1215</v>
      </c>
      <c r="H3" s="624"/>
      <c r="I3" s="624"/>
    </row>
    <row r="4" spans="1:9" ht="16.5" customHeight="1">
      <c r="A4" s="626"/>
      <c r="B4" s="638"/>
      <c r="C4" s="639"/>
      <c r="D4" s="391" t="s">
        <v>473</v>
      </c>
      <c r="E4" s="631" t="s">
        <v>474</v>
      </c>
      <c r="F4" s="632"/>
      <c r="G4" s="392" t="s">
        <v>473</v>
      </c>
      <c r="H4" s="631" t="s">
        <v>474</v>
      </c>
      <c r="I4" s="632"/>
    </row>
    <row r="5" spans="1:9" ht="15" customHeight="1">
      <c r="A5" s="626"/>
      <c r="B5" s="638"/>
      <c r="C5" s="639"/>
      <c r="D5" s="633" t="s">
        <v>111</v>
      </c>
      <c r="E5" s="642" t="s">
        <v>107</v>
      </c>
      <c r="F5" s="628" t="s">
        <v>1222</v>
      </c>
      <c r="G5" s="642" t="s">
        <v>111</v>
      </c>
      <c r="H5" s="642" t="s">
        <v>107</v>
      </c>
      <c r="I5" s="628" t="s">
        <v>1223</v>
      </c>
    </row>
    <row r="6" spans="1:9" ht="12.75">
      <c r="A6" s="626"/>
      <c r="B6" s="638"/>
      <c r="C6" s="639"/>
      <c r="D6" s="634"/>
      <c r="E6" s="643"/>
      <c r="F6" s="629"/>
      <c r="G6" s="643"/>
      <c r="H6" s="643"/>
      <c r="I6" s="629"/>
    </row>
    <row r="7" spans="1:9" ht="18.75" customHeight="1">
      <c r="A7" s="626"/>
      <c r="B7" s="638"/>
      <c r="C7" s="639"/>
      <c r="D7" s="634"/>
      <c r="E7" s="643"/>
      <c r="F7" s="629"/>
      <c r="G7" s="643"/>
      <c r="H7" s="643"/>
      <c r="I7" s="629"/>
    </row>
    <row r="8" spans="1:9" ht="27.75" customHeight="1">
      <c r="A8" s="627"/>
      <c r="B8" s="640"/>
      <c r="C8" s="641"/>
      <c r="D8" s="635"/>
      <c r="E8" s="644"/>
      <c r="F8" s="630"/>
      <c r="G8" s="644"/>
      <c r="H8" s="644"/>
      <c r="I8" s="630"/>
    </row>
    <row r="9" spans="1:9" ht="12.75">
      <c r="A9" s="393"/>
      <c r="B9" s="394"/>
      <c r="C9" s="395"/>
      <c r="D9" s="388"/>
      <c r="E9" s="388"/>
      <c r="F9" s="389"/>
      <c r="G9" s="388"/>
      <c r="H9" s="388"/>
      <c r="I9" s="388"/>
    </row>
    <row r="10" spans="1:9" s="400" customFormat="1" ht="12.75">
      <c r="A10" s="396" t="s">
        <v>208</v>
      </c>
      <c r="B10" s="397" t="s">
        <v>482</v>
      </c>
      <c r="C10" s="398"/>
      <c r="D10" s="399">
        <v>149702354</v>
      </c>
      <c r="E10" s="399">
        <v>255831975</v>
      </c>
      <c r="F10" s="438">
        <v>-3.45600712177684</v>
      </c>
      <c r="G10" s="399">
        <v>653872628</v>
      </c>
      <c r="H10" s="399">
        <v>969110394</v>
      </c>
      <c r="I10" s="438">
        <v>-2.46991422602241</v>
      </c>
    </row>
    <row r="11" spans="1:9" s="400" customFormat="1" ht="24" customHeight="1">
      <c r="A11" s="401">
        <v>1</v>
      </c>
      <c r="B11" s="402" t="s">
        <v>209</v>
      </c>
      <c r="C11" s="398"/>
      <c r="D11" s="399">
        <v>1201553</v>
      </c>
      <c r="E11" s="399">
        <v>2036430</v>
      </c>
      <c r="F11" s="438">
        <v>-58.6389145535703</v>
      </c>
      <c r="G11" s="399">
        <v>6736347</v>
      </c>
      <c r="H11" s="399">
        <v>12010906</v>
      </c>
      <c r="I11" s="438">
        <v>-29.3663089182275</v>
      </c>
    </row>
    <row r="12" spans="1:9" ht="24" customHeight="1">
      <c r="A12" s="403">
        <v>101</v>
      </c>
      <c r="B12" s="404"/>
      <c r="C12" s="405" t="s">
        <v>210</v>
      </c>
      <c r="D12" s="406">
        <v>4000</v>
      </c>
      <c r="E12" s="406">
        <v>90950</v>
      </c>
      <c r="F12" s="439">
        <v>372.467532467533</v>
      </c>
      <c r="G12" s="406">
        <v>8050</v>
      </c>
      <c r="H12" s="406">
        <v>172400</v>
      </c>
      <c r="I12" s="439">
        <v>112.315270935961</v>
      </c>
    </row>
    <row r="13" spans="1:9" ht="12.75">
      <c r="A13" s="403">
        <v>102</v>
      </c>
      <c r="B13" s="404"/>
      <c r="C13" s="405" t="s">
        <v>211</v>
      </c>
      <c r="D13" s="406">
        <v>51113</v>
      </c>
      <c r="E13" s="406">
        <v>195169</v>
      </c>
      <c r="F13" s="439">
        <v>-74.1396284366168</v>
      </c>
      <c r="G13" s="406">
        <v>961321</v>
      </c>
      <c r="H13" s="406">
        <v>2770191</v>
      </c>
      <c r="I13" s="439">
        <v>43.3634789899006</v>
      </c>
    </row>
    <row r="14" spans="1:9" ht="12.75">
      <c r="A14" s="403">
        <v>103</v>
      </c>
      <c r="B14" s="404"/>
      <c r="C14" s="405" t="s">
        <v>212</v>
      </c>
      <c r="D14" s="406">
        <v>1107613</v>
      </c>
      <c r="E14" s="406">
        <v>1670585</v>
      </c>
      <c r="F14" s="439">
        <v>-58.8050191945774</v>
      </c>
      <c r="G14" s="406">
        <v>4840436</v>
      </c>
      <c r="H14" s="406">
        <v>8520653</v>
      </c>
      <c r="I14" s="439">
        <v>-42.3606445371955</v>
      </c>
    </row>
    <row r="15" spans="1:9" ht="12.75">
      <c r="A15" s="403">
        <v>105</v>
      </c>
      <c r="B15" s="404"/>
      <c r="C15" s="405" t="s">
        <v>213</v>
      </c>
      <c r="D15" s="406">
        <v>7605</v>
      </c>
      <c r="E15" s="406">
        <v>47392</v>
      </c>
      <c r="F15" s="440" t="s">
        <v>719</v>
      </c>
      <c r="G15" s="406">
        <v>7655</v>
      </c>
      <c r="H15" s="406">
        <v>47713</v>
      </c>
      <c r="I15" s="440" t="s">
        <v>719</v>
      </c>
    </row>
    <row r="16" spans="1:9" ht="12.75">
      <c r="A16" s="403">
        <v>107</v>
      </c>
      <c r="B16" s="404"/>
      <c r="C16" s="405" t="s">
        <v>533</v>
      </c>
      <c r="D16" s="406">
        <v>31120</v>
      </c>
      <c r="E16" s="406">
        <v>14845</v>
      </c>
      <c r="F16" s="441">
        <v>-81.3249298662742</v>
      </c>
      <c r="G16" s="406">
        <v>918190</v>
      </c>
      <c r="H16" s="406">
        <v>442166</v>
      </c>
      <c r="I16" s="439">
        <v>193.643868002842</v>
      </c>
    </row>
    <row r="17" spans="1:9" ht="12.75">
      <c r="A17" s="403">
        <v>109</v>
      </c>
      <c r="B17" s="404"/>
      <c r="C17" s="405" t="s">
        <v>214</v>
      </c>
      <c r="D17" s="406">
        <v>102</v>
      </c>
      <c r="E17" s="406">
        <v>17489</v>
      </c>
      <c r="F17" s="441">
        <v>50.9624514458351</v>
      </c>
      <c r="G17" s="406">
        <v>695</v>
      </c>
      <c r="H17" s="406">
        <v>57783</v>
      </c>
      <c r="I17" s="441">
        <v>5.95386533665835</v>
      </c>
    </row>
    <row r="18" spans="1:9" s="400" customFormat="1" ht="24" customHeight="1">
      <c r="A18" s="401">
        <v>2</v>
      </c>
      <c r="B18" s="402" t="s">
        <v>215</v>
      </c>
      <c r="C18" s="398"/>
      <c r="D18" s="399">
        <v>37184329</v>
      </c>
      <c r="E18" s="399">
        <v>58184440</v>
      </c>
      <c r="F18" s="438">
        <v>10.1039269207932</v>
      </c>
      <c r="G18" s="399">
        <v>133905766</v>
      </c>
      <c r="H18" s="399">
        <v>219132687</v>
      </c>
      <c r="I18" s="438">
        <v>-2.26725067018008</v>
      </c>
    </row>
    <row r="19" spans="1:9" ht="24" customHeight="1">
      <c r="A19" s="403">
        <v>201</v>
      </c>
      <c r="B19" s="404"/>
      <c r="C19" s="405" t="s">
        <v>532</v>
      </c>
      <c r="D19" s="406">
        <v>17066165</v>
      </c>
      <c r="E19" s="406">
        <v>8698574</v>
      </c>
      <c r="F19" s="439">
        <v>-3.93487616390381</v>
      </c>
      <c r="G19" s="406">
        <v>61063503</v>
      </c>
      <c r="H19" s="406">
        <v>36757956</v>
      </c>
      <c r="I19" s="439">
        <v>-14.9944584914123</v>
      </c>
    </row>
    <row r="20" spans="1:9" ht="12.75">
      <c r="A20" s="403">
        <v>202</v>
      </c>
      <c r="B20" s="404"/>
      <c r="C20" s="405" t="s">
        <v>216</v>
      </c>
      <c r="D20" s="406">
        <v>3602936</v>
      </c>
      <c r="E20" s="406">
        <v>11241052</v>
      </c>
      <c r="F20" s="439">
        <v>32.7972951580778</v>
      </c>
      <c r="G20" s="406">
        <v>11517969</v>
      </c>
      <c r="H20" s="406">
        <v>35912527</v>
      </c>
      <c r="I20" s="439">
        <v>-11.4824061416585</v>
      </c>
    </row>
    <row r="21" spans="1:9" ht="12.75">
      <c r="A21" s="403">
        <v>203</v>
      </c>
      <c r="B21" s="404"/>
      <c r="C21" s="405" t="s">
        <v>531</v>
      </c>
      <c r="D21" s="406">
        <v>1622069</v>
      </c>
      <c r="E21" s="406">
        <v>4219287</v>
      </c>
      <c r="F21" s="439">
        <v>-2.08544511774011</v>
      </c>
      <c r="G21" s="406">
        <v>6223418</v>
      </c>
      <c r="H21" s="406">
        <v>16634567</v>
      </c>
      <c r="I21" s="439">
        <v>-0.166998821837893</v>
      </c>
    </row>
    <row r="22" spans="1:9" ht="12.75">
      <c r="A22" s="403">
        <v>204</v>
      </c>
      <c r="B22" s="404"/>
      <c r="C22" s="405" t="s">
        <v>218</v>
      </c>
      <c r="D22" s="406">
        <v>12484351</v>
      </c>
      <c r="E22" s="406">
        <v>31530218</v>
      </c>
      <c r="F22" s="439">
        <v>8.76750401312404</v>
      </c>
      <c r="G22" s="406">
        <v>47096591</v>
      </c>
      <c r="H22" s="406">
        <v>121144127</v>
      </c>
      <c r="I22" s="439">
        <v>3.93310158659877</v>
      </c>
    </row>
    <row r="23" spans="1:9" ht="12.75">
      <c r="A23" s="403">
        <v>206</v>
      </c>
      <c r="B23" s="404"/>
      <c r="C23" s="405" t="s">
        <v>851</v>
      </c>
      <c r="D23" s="406">
        <v>197</v>
      </c>
      <c r="E23" s="406">
        <v>6589</v>
      </c>
      <c r="F23" s="439">
        <v>-94.6697838467512</v>
      </c>
      <c r="G23" s="406">
        <v>50354</v>
      </c>
      <c r="H23" s="406">
        <v>392664</v>
      </c>
      <c r="I23" s="439">
        <v>48.1108198329027</v>
      </c>
    </row>
    <row r="24" spans="1:9" ht="12.75">
      <c r="A24" s="403">
        <v>208</v>
      </c>
      <c r="B24" s="404"/>
      <c r="C24" s="405" t="s">
        <v>540</v>
      </c>
      <c r="D24" s="406">
        <v>243370</v>
      </c>
      <c r="E24" s="406">
        <v>162797</v>
      </c>
      <c r="F24" s="439">
        <v>-37.6791565859186</v>
      </c>
      <c r="G24" s="406">
        <v>625070</v>
      </c>
      <c r="H24" s="406">
        <v>529484</v>
      </c>
      <c r="I24" s="439">
        <v>-36.4517522803649</v>
      </c>
    </row>
    <row r="25" spans="1:9" ht="12.75">
      <c r="A25" s="407">
        <v>209</v>
      </c>
      <c r="B25" s="408"/>
      <c r="C25" s="405" t="s">
        <v>541</v>
      </c>
      <c r="D25" s="406">
        <v>1007589</v>
      </c>
      <c r="E25" s="406">
        <v>1182695</v>
      </c>
      <c r="F25" s="439">
        <v>65.1665637891691</v>
      </c>
      <c r="G25" s="406">
        <v>3850809</v>
      </c>
      <c r="H25" s="406">
        <v>4263422</v>
      </c>
      <c r="I25" s="439">
        <v>36.6363605189168</v>
      </c>
    </row>
    <row r="26" spans="1:9" ht="12.75">
      <c r="A26" s="407">
        <v>211</v>
      </c>
      <c r="B26" s="408"/>
      <c r="C26" s="405" t="s">
        <v>530</v>
      </c>
      <c r="D26" s="406">
        <v>46</v>
      </c>
      <c r="E26" s="406">
        <v>555</v>
      </c>
      <c r="F26" s="439" t="s">
        <v>719</v>
      </c>
      <c r="G26" s="406">
        <v>578</v>
      </c>
      <c r="H26" s="406">
        <v>7399</v>
      </c>
      <c r="I26" s="439" t="s">
        <v>719</v>
      </c>
    </row>
    <row r="27" spans="1:9" ht="12.75">
      <c r="A27" s="407">
        <v>219</v>
      </c>
      <c r="B27" s="408"/>
      <c r="C27" s="405" t="s">
        <v>219</v>
      </c>
      <c r="D27" s="406">
        <v>1157606</v>
      </c>
      <c r="E27" s="406">
        <v>1142673</v>
      </c>
      <c r="F27" s="439">
        <v>23.3143830250131</v>
      </c>
      <c r="G27" s="406">
        <v>3477474</v>
      </c>
      <c r="H27" s="406">
        <v>3490541</v>
      </c>
      <c r="I27" s="439">
        <v>17.8184816732897</v>
      </c>
    </row>
    <row r="28" spans="1:9" s="400" customFormat="1" ht="24" customHeight="1">
      <c r="A28" s="409">
        <v>3</v>
      </c>
      <c r="B28" s="410" t="s">
        <v>220</v>
      </c>
      <c r="C28" s="398"/>
      <c r="D28" s="399">
        <v>101346997</v>
      </c>
      <c r="E28" s="399">
        <v>180889173</v>
      </c>
      <c r="F28" s="438">
        <v>-6.33429146471174</v>
      </c>
      <c r="G28" s="399">
        <v>464793532</v>
      </c>
      <c r="H28" s="399">
        <v>674834129</v>
      </c>
      <c r="I28" s="438">
        <v>-2.53953387920652</v>
      </c>
    </row>
    <row r="29" spans="1:9" ht="24" customHeight="1">
      <c r="A29" s="407">
        <v>301</v>
      </c>
      <c r="B29" s="408"/>
      <c r="C29" s="405" t="s">
        <v>221</v>
      </c>
      <c r="D29" s="406">
        <v>17640839</v>
      </c>
      <c r="E29" s="406">
        <v>3994371</v>
      </c>
      <c r="F29" s="439">
        <v>-39.2150984558508</v>
      </c>
      <c r="G29" s="406">
        <v>84209796</v>
      </c>
      <c r="H29" s="406">
        <v>19822496</v>
      </c>
      <c r="I29" s="439">
        <v>-30.5830329524834</v>
      </c>
    </row>
    <row r="30" spans="1:9" ht="12.75">
      <c r="A30" s="407">
        <v>302</v>
      </c>
      <c r="B30" s="408"/>
      <c r="C30" s="405" t="s">
        <v>222</v>
      </c>
      <c r="D30" s="406">
        <v>330640</v>
      </c>
      <c r="E30" s="406">
        <v>49848</v>
      </c>
      <c r="F30" s="439">
        <v>230.952064798832</v>
      </c>
      <c r="G30" s="406">
        <v>969531</v>
      </c>
      <c r="H30" s="406">
        <v>147839</v>
      </c>
      <c r="I30" s="439">
        <v>9.33947681771454</v>
      </c>
    </row>
    <row r="31" spans="1:9" ht="12.75">
      <c r="A31" s="407">
        <v>303</v>
      </c>
      <c r="B31" s="408"/>
      <c r="C31" s="405" t="s">
        <v>223</v>
      </c>
      <c r="D31" s="406">
        <v>5801894</v>
      </c>
      <c r="E31" s="406">
        <v>965941</v>
      </c>
      <c r="F31" s="439">
        <v>41.1249484993966</v>
      </c>
      <c r="G31" s="406">
        <v>46088473</v>
      </c>
      <c r="H31" s="406">
        <v>7811005</v>
      </c>
      <c r="I31" s="439">
        <v>266.602147984018</v>
      </c>
    </row>
    <row r="32" spans="1:9" ht="12.75">
      <c r="A32" s="407">
        <v>304</v>
      </c>
      <c r="B32" s="408"/>
      <c r="C32" s="405" t="s">
        <v>224</v>
      </c>
      <c r="D32" s="406" t="s">
        <v>1148</v>
      </c>
      <c r="E32" s="406" t="s">
        <v>1148</v>
      </c>
      <c r="F32" s="439">
        <v>-100</v>
      </c>
      <c r="G32" s="406">
        <v>421940</v>
      </c>
      <c r="H32" s="406">
        <v>66944</v>
      </c>
      <c r="I32" s="439">
        <v>171.017367717906</v>
      </c>
    </row>
    <row r="33" spans="1:9" ht="12.75">
      <c r="A33" s="407">
        <v>305</v>
      </c>
      <c r="B33" s="408"/>
      <c r="C33" s="405" t="s">
        <v>225</v>
      </c>
      <c r="D33" s="406">
        <v>50</v>
      </c>
      <c r="E33" s="406">
        <v>361</v>
      </c>
      <c r="F33" s="439">
        <v>-93.5992907801418</v>
      </c>
      <c r="G33" s="406">
        <v>2509</v>
      </c>
      <c r="H33" s="406">
        <v>5144</v>
      </c>
      <c r="I33" s="439">
        <v>-62.9314693377531</v>
      </c>
    </row>
    <row r="34" spans="1:9" ht="12.75">
      <c r="A34" s="407">
        <v>308</v>
      </c>
      <c r="B34" s="408"/>
      <c r="C34" s="405" t="s">
        <v>852</v>
      </c>
      <c r="D34" s="406">
        <v>1233679</v>
      </c>
      <c r="E34" s="406">
        <v>228117</v>
      </c>
      <c r="F34" s="439">
        <v>232.78432631149</v>
      </c>
      <c r="G34" s="406">
        <v>3027888</v>
      </c>
      <c r="H34" s="406">
        <v>571492</v>
      </c>
      <c r="I34" s="439">
        <v>-46.846408617792</v>
      </c>
    </row>
    <row r="35" spans="1:9" ht="12.75">
      <c r="A35" s="407">
        <v>309</v>
      </c>
      <c r="B35" s="408"/>
      <c r="C35" s="405" t="s">
        <v>226</v>
      </c>
      <c r="D35" s="406">
        <v>555</v>
      </c>
      <c r="E35" s="406">
        <v>2473</v>
      </c>
      <c r="F35" s="439" t="s">
        <v>719</v>
      </c>
      <c r="G35" s="406">
        <v>3934</v>
      </c>
      <c r="H35" s="406">
        <v>17488</v>
      </c>
      <c r="I35" s="439" t="s">
        <v>719</v>
      </c>
    </row>
    <row r="36" spans="1:9" ht="12.75">
      <c r="A36" s="407">
        <v>310</v>
      </c>
      <c r="B36" s="408"/>
      <c r="C36" s="405" t="s">
        <v>227</v>
      </c>
      <c r="D36" s="406">
        <v>1560513</v>
      </c>
      <c r="E36" s="406">
        <v>429366</v>
      </c>
      <c r="F36" s="439">
        <v>-66.1457236865448</v>
      </c>
      <c r="G36" s="406">
        <v>11391578</v>
      </c>
      <c r="H36" s="406">
        <v>3247418</v>
      </c>
      <c r="I36" s="439">
        <v>-29.4522510568309</v>
      </c>
    </row>
    <row r="37" spans="1:9" ht="12.75">
      <c r="A37" s="407">
        <v>315</v>
      </c>
      <c r="B37" s="408"/>
      <c r="C37" s="405" t="s">
        <v>842</v>
      </c>
      <c r="D37" s="406">
        <v>24775816</v>
      </c>
      <c r="E37" s="406">
        <v>67391198</v>
      </c>
      <c r="F37" s="439">
        <v>27.1078262796031</v>
      </c>
      <c r="G37" s="406">
        <v>95287374</v>
      </c>
      <c r="H37" s="406">
        <v>244079522</v>
      </c>
      <c r="I37" s="439">
        <v>8.39063986728604</v>
      </c>
    </row>
    <row r="38" spans="1:9" ht="12.75">
      <c r="A38" s="407">
        <v>316</v>
      </c>
      <c r="B38" s="408"/>
      <c r="C38" s="405" t="s">
        <v>228</v>
      </c>
      <c r="D38" s="406">
        <v>887520</v>
      </c>
      <c r="E38" s="406">
        <v>371168</v>
      </c>
      <c r="F38" s="439">
        <v>39.8296432755808</v>
      </c>
      <c r="G38" s="406">
        <v>3302960</v>
      </c>
      <c r="H38" s="406">
        <v>1450629</v>
      </c>
      <c r="I38" s="439">
        <v>41.8175472487594</v>
      </c>
    </row>
    <row r="39" spans="1:9" ht="12.75">
      <c r="A39" s="407">
        <v>320</v>
      </c>
      <c r="B39" s="408"/>
      <c r="C39" s="405" t="s">
        <v>889</v>
      </c>
      <c r="D39" s="406">
        <v>315171</v>
      </c>
      <c r="E39" s="406">
        <v>1080594</v>
      </c>
      <c r="F39" s="439">
        <v>32.9893100910476</v>
      </c>
      <c r="G39" s="406">
        <v>652294</v>
      </c>
      <c r="H39" s="406">
        <v>2591641</v>
      </c>
      <c r="I39" s="439">
        <v>-0.187059647263354</v>
      </c>
    </row>
    <row r="40" spans="1:9" ht="12.75">
      <c r="A40" s="407">
        <v>325</v>
      </c>
      <c r="B40" s="408"/>
      <c r="C40" s="405" t="s">
        <v>881</v>
      </c>
      <c r="D40" s="406">
        <v>623509</v>
      </c>
      <c r="E40" s="406">
        <v>179050</v>
      </c>
      <c r="F40" s="439">
        <v>58.4078704072334</v>
      </c>
      <c r="G40" s="406">
        <v>4867060</v>
      </c>
      <c r="H40" s="406">
        <v>1322019</v>
      </c>
      <c r="I40" s="439">
        <v>130.284803511706</v>
      </c>
    </row>
    <row r="41" spans="1:9" ht="12.75">
      <c r="A41" s="407">
        <v>335</v>
      </c>
      <c r="B41" s="408"/>
      <c r="C41" s="405" t="s">
        <v>529</v>
      </c>
      <c r="D41" s="406">
        <v>1185635</v>
      </c>
      <c r="E41" s="406">
        <v>367756</v>
      </c>
      <c r="F41" s="439">
        <v>52.9328104662139</v>
      </c>
      <c r="G41" s="406">
        <v>3065985</v>
      </c>
      <c r="H41" s="406">
        <v>1136563</v>
      </c>
      <c r="I41" s="439">
        <v>12.0918342691061</v>
      </c>
    </row>
    <row r="42" spans="1:9" ht="12.75">
      <c r="A42" s="407">
        <v>340</v>
      </c>
      <c r="B42" s="408"/>
      <c r="C42" s="405" t="s">
        <v>229</v>
      </c>
      <c r="D42" s="406">
        <v>362971</v>
      </c>
      <c r="E42" s="406">
        <v>191609</v>
      </c>
      <c r="F42" s="439">
        <v>-6.77911677848431</v>
      </c>
      <c r="G42" s="406">
        <v>3057716</v>
      </c>
      <c r="H42" s="406">
        <v>1111754</v>
      </c>
      <c r="I42" s="439">
        <v>23.4796535584892</v>
      </c>
    </row>
    <row r="43" spans="1:9" ht="12.75">
      <c r="A43" s="407">
        <v>345</v>
      </c>
      <c r="B43" s="408"/>
      <c r="C43" s="405" t="s">
        <v>853</v>
      </c>
      <c r="D43" s="406">
        <v>65</v>
      </c>
      <c r="E43" s="406">
        <v>267</v>
      </c>
      <c r="F43" s="439">
        <v>-96.4185110663984</v>
      </c>
      <c r="G43" s="406">
        <v>223865</v>
      </c>
      <c r="H43" s="406">
        <v>43255</v>
      </c>
      <c r="I43" s="439">
        <v>284.625644673662</v>
      </c>
    </row>
    <row r="44" spans="1:9" ht="12.75">
      <c r="A44" s="407">
        <v>350</v>
      </c>
      <c r="B44" s="408"/>
      <c r="C44" s="405" t="s">
        <v>528</v>
      </c>
      <c r="D44" s="406">
        <v>1584</v>
      </c>
      <c r="E44" s="406">
        <v>4752</v>
      </c>
      <c r="F44" s="441">
        <v>-82.6866324188436</v>
      </c>
      <c r="G44" s="406">
        <v>55548</v>
      </c>
      <c r="H44" s="406">
        <v>79564</v>
      </c>
      <c r="I44" s="441">
        <v>-20.5202485365513</v>
      </c>
    </row>
    <row r="45" spans="1:9" ht="12.75">
      <c r="A45" s="407">
        <v>355</v>
      </c>
      <c r="B45" s="408"/>
      <c r="C45" s="405" t="s">
        <v>527</v>
      </c>
      <c r="D45" s="406" t="s">
        <v>106</v>
      </c>
      <c r="E45" s="406" t="s">
        <v>106</v>
      </c>
      <c r="F45" s="440" t="s">
        <v>1148</v>
      </c>
      <c r="G45" s="406" t="s">
        <v>106</v>
      </c>
      <c r="H45" s="406" t="s">
        <v>106</v>
      </c>
      <c r="I45" s="440" t="s">
        <v>1148</v>
      </c>
    </row>
    <row r="46" spans="1:9" ht="12.75">
      <c r="A46" s="407">
        <v>360</v>
      </c>
      <c r="B46" s="408"/>
      <c r="C46" s="405" t="s">
        <v>526</v>
      </c>
      <c r="D46" s="406">
        <v>19519</v>
      </c>
      <c r="E46" s="406">
        <v>255688</v>
      </c>
      <c r="F46" s="439">
        <v>384.532878529468</v>
      </c>
      <c r="G46" s="406">
        <v>75811</v>
      </c>
      <c r="H46" s="406">
        <v>582724</v>
      </c>
      <c r="I46" s="439">
        <v>70.6076274014955</v>
      </c>
    </row>
    <row r="47" spans="1:9" ht="12.75">
      <c r="A47" s="407">
        <v>370</v>
      </c>
      <c r="B47" s="408"/>
      <c r="C47" s="405" t="s">
        <v>840</v>
      </c>
      <c r="D47" s="406">
        <v>866434</v>
      </c>
      <c r="E47" s="406">
        <v>1352598</v>
      </c>
      <c r="F47" s="439">
        <v>-43.1271693678428</v>
      </c>
      <c r="G47" s="406">
        <v>5214410</v>
      </c>
      <c r="H47" s="406">
        <v>6598600</v>
      </c>
      <c r="I47" s="439">
        <v>-19.3465488827555</v>
      </c>
    </row>
    <row r="48" spans="1:9" ht="12.75">
      <c r="A48" s="407">
        <v>372</v>
      </c>
      <c r="B48" s="408"/>
      <c r="C48" s="405" t="s">
        <v>230</v>
      </c>
      <c r="D48" s="406">
        <v>86341</v>
      </c>
      <c r="E48" s="406">
        <v>242966</v>
      </c>
      <c r="F48" s="439">
        <v>75.0097241230282</v>
      </c>
      <c r="G48" s="406">
        <v>557084</v>
      </c>
      <c r="H48" s="406">
        <v>1443216</v>
      </c>
      <c r="I48" s="439">
        <v>59.8913389089354</v>
      </c>
    </row>
    <row r="49" spans="1:9" ht="12.75">
      <c r="A49" s="407">
        <v>375</v>
      </c>
      <c r="B49" s="408"/>
      <c r="C49" s="405" t="s">
        <v>525</v>
      </c>
      <c r="D49" s="406">
        <v>3339087</v>
      </c>
      <c r="E49" s="406">
        <v>1721848</v>
      </c>
      <c r="F49" s="439">
        <v>-18.2708729080575</v>
      </c>
      <c r="G49" s="406">
        <v>23660746</v>
      </c>
      <c r="H49" s="406">
        <v>12051664</v>
      </c>
      <c r="I49" s="439">
        <v>107.617064352059</v>
      </c>
    </row>
    <row r="50" spans="1:9" ht="12.75">
      <c r="A50" s="407">
        <v>377</v>
      </c>
      <c r="B50" s="408"/>
      <c r="C50" s="405" t="s">
        <v>232</v>
      </c>
      <c r="D50" s="406">
        <v>6354687</v>
      </c>
      <c r="E50" s="406">
        <v>43942827</v>
      </c>
      <c r="F50" s="439">
        <v>-27.7623548838417</v>
      </c>
      <c r="G50" s="406">
        <v>20990970</v>
      </c>
      <c r="H50" s="406">
        <v>136511901</v>
      </c>
      <c r="I50" s="439">
        <v>-23.7496774585334</v>
      </c>
    </row>
    <row r="51" spans="1:9" ht="12.75">
      <c r="A51" s="407">
        <v>379</v>
      </c>
      <c r="B51" s="408"/>
      <c r="C51" s="405" t="s">
        <v>524</v>
      </c>
      <c r="D51" s="406">
        <v>17388</v>
      </c>
      <c r="E51" s="406">
        <v>175314</v>
      </c>
      <c r="F51" s="439">
        <v>98.3369535704589</v>
      </c>
      <c r="G51" s="406">
        <v>87948</v>
      </c>
      <c r="H51" s="406">
        <v>539841</v>
      </c>
      <c r="I51" s="439">
        <v>5.35600325528839</v>
      </c>
    </row>
    <row r="52" spans="1:9" ht="12.75">
      <c r="A52" s="407">
        <v>381</v>
      </c>
      <c r="B52" s="408"/>
      <c r="C52" s="405" t="s">
        <v>523</v>
      </c>
      <c r="D52" s="406">
        <v>2668908</v>
      </c>
      <c r="E52" s="406">
        <v>9608725</v>
      </c>
      <c r="F52" s="439">
        <v>-16.9291971667455</v>
      </c>
      <c r="G52" s="406">
        <v>23869789</v>
      </c>
      <c r="H52" s="406">
        <v>41501074</v>
      </c>
      <c r="I52" s="439">
        <v>13.5414635854591</v>
      </c>
    </row>
    <row r="53" spans="1:9" ht="12.75">
      <c r="A53" s="407">
        <v>383</v>
      </c>
      <c r="B53" s="408"/>
      <c r="C53" s="405" t="s">
        <v>512</v>
      </c>
      <c r="D53" s="406">
        <v>156016</v>
      </c>
      <c r="E53" s="406">
        <v>134116</v>
      </c>
      <c r="F53" s="439">
        <v>458.933111064805</v>
      </c>
      <c r="G53" s="406">
        <v>951406</v>
      </c>
      <c r="H53" s="406">
        <v>743852</v>
      </c>
      <c r="I53" s="439">
        <v>641.915600283261</v>
      </c>
    </row>
    <row r="54" spans="1:9" ht="12.75">
      <c r="A54" s="407">
        <v>385</v>
      </c>
      <c r="B54" s="408"/>
      <c r="C54" s="405" t="s">
        <v>522</v>
      </c>
      <c r="D54" s="406">
        <v>703093</v>
      </c>
      <c r="E54" s="406">
        <v>388395</v>
      </c>
      <c r="F54" s="439">
        <v>69.3733019933453</v>
      </c>
      <c r="G54" s="406">
        <v>2877653</v>
      </c>
      <c r="H54" s="406">
        <v>1608378</v>
      </c>
      <c r="I54" s="439">
        <v>73.1688042101999</v>
      </c>
    </row>
    <row r="55" spans="1:9" ht="12.75">
      <c r="A55" s="407">
        <v>389</v>
      </c>
      <c r="B55" s="408"/>
      <c r="C55" s="405" t="s">
        <v>511</v>
      </c>
      <c r="D55" s="406">
        <v>96200</v>
      </c>
      <c r="E55" s="406">
        <v>36972</v>
      </c>
      <c r="F55" s="439">
        <v>-70.5207428020125</v>
      </c>
      <c r="G55" s="406">
        <v>644880</v>
      </c>
      <c r="H55" s="406">
        <v>249390</v>
      </c>
      <c r="I55" s="439">
        <v>-37.433360344607</v>
      </c>
    </row>
    <row r="56" spans="1:9" ht="12.75">
      <c r="A56" s="407">
        <v>393</v>
      </c>
      <c r="B56" s="408"/>
      <c r="C56" s="405" t="s">
        <v>534</v>
      </c>
      <c r="D56" s="406">
        <v>22802593</v>
      </c>
      <c r="E56" s="406">
        <v>33457679</v>
      </c>
      <c r="F56" s="439">
        <v>-14.025683589484</v>
      </c>
      <c r="G56" s="406">
        <v>88901895</v>
      </c>
      <c r="H56" s="406">
        <v>131612151</v>
      </c>
      <c r="I56" s="439">
        <v>-2.46388894004451</v>
      </c>
    </row>
    <row r="57" spans="1:9" ht="12.75">
      <c r="A57" s="407">
        <v>395</v>
      </c>
      <c r="B57" s="408"/>
      <c r="C57" s="405" t="s">
        <v>843</v>
      </c>
      <c r="D57" s="406">
        <v>9513107</v>
      </c>
      <c r="E57" s="406">
        <v>14300850</v>
      </c>
      <c r="F57" s="439">
        <v>7.41063009113964</v>
      </c>
      <c r="G57" s="406">
        <v>40285000</v>
      </c>
      <c r="H57" s="406">
        <v>57723946</v>
      </c>
      <c r="I57" s="439">
        <v>1.96547270351678</v>
      </c>
    </row>
    <row r="58" spans="1:9" ht="12.75">
      <c r="A58" s="407">
        <v>396</v>
      </c>
      <c r="B58" s="408"/>
      <c r="C58" s="405" t="s">
        <v>844</v>
      </c>
      <c r="D58" s="406">
        <v>3183</v>
      </c>
      <c r="E58" s="406">
        <v>14324</v>
      </c>
      <c r="F58" s="439">
        <v>-50.9132654809636</v>
      </c>
      <c r="G58" s="406">
        <v>47489</v>
      </c>
      <c r="H58" s="406">
        <v>162619</v>
      </c>
      <c r="I58" s="439">
        <v>-6.42033422336802</v>
      </c>
    </row>
    <row r="59" spans="1:9" s="400" customFormat="1" ht="24" customHeight="1">
      <c r="A59" s="409">
        <v>4</v>
      </c>
      <c r="B59" s="410" t="s">
        <v>233</v>
      </c>
      <c r="C59" s="398"/>
      <c r="D59" s="399">
        <v>9969475</v>
      </c>
      <c r="E59" s="399">
        <v>14721932</v>
      </c>
      <c r="F59" s="438">
        <v>4.41529364153175</v>
      </c>
      <c r="G59" s="399">
        <v>48436983</v>
      </c>
      <c r="H59" s="399">
        <v>63132672</v>
      </c>
      <c r="I59" s="438">
        <v>5.19708772530916</v>
      </c>
    </row>
    <row r="60" spans="1:9" ht="24" customHeight="1">
      <c r="A60" s="407">
        <v>401</v>
      </c>
      <c r="B60" s="408"/>
      <c r="C60" s="405" t="s">
        <v>234</v>
      </c>
      <c r="D60" s="406">
        <v>450</v>
      </c>
      <c r="E60" s="406">
        <v>4296</v>
      </c>
      <c r="F60" s="440" t="s">
        <v>719</v>
      </c>
      <c r="G60" s="406">
        <v>450</v>
      </c>
      <c r="H60" s="406">
        <v>4296</v>
      </c>
      <c r="I60" s="440" t="s">
        <v>719</v>
      </c>
    </row>
    <row r="61" spans="1:9" ht="12.75">
      <c r="A61" s="407">
        <v>402</v>
      </c>
      <c r="B61" s="408"/>
      <c r="C61" s="405" t="s">
        <v>235</v>
      </c>
      <c r="D61" s="406">
        <v>57485</v>
      </c>
      <c r="E61" s="406">
        <v>210164</v>
      </c>
      <c r="F61" s="439">
        <v>23.709568237337</v>
      </c>
      <c r="G61" s="406">
        <v>184904</v>
      </c>
      <c r="H61" s="406">
        <v>736284</v>
      </c>
      <c r="I61" s="439">
        <v>22.7897203275353</v>
      </c>
    </row>
    <row r="62" spans="1:9" ht="12.75">
      <c r="A62" s="407">
        <v>403</v>
      </c>
      <c r="B62" s="408"/>
      <c r="C62" s="405" t="s">
        <v>236</v>
      </c>
      <c r="D62" s="406">
        <v>426</v>
      </c>
      <c r="E62" s="406">
        <v>4310</v>
      </c>
      <c r="F62" s="441" t="s">
        <v>719</v>
      </c>
      <c r="G62" s="406">
        <v>835</v>
      </c>
      <c r="H62" s="406">
        <v>10388</v>
      </c>
      <c r="I62" s="441">
        <v>370.258035310095</v>
      </c>
    </row>
    <row r="63" spans="1:9" ht="12.75">
      <c r="A63" s="407">
        <v>411</v>
      </c>
      <c r="B63" s="408"/>
      <c r="C63" s="405" t="s">
        <v>237</v>
      </c>
      <c r="D63" s="406">
        <v>873482</v>
      </c>
      <c r="E63" s="406">
        <v>9052777</v>
      </c>
      <c r="F63" s="439">
        <v>-4.93419736516427</v>
      </c>
      <c r="G63" s="406">
        <v>3398966</v>
      </c>
      <c r="H63" s="406">
        <v>35967894</v>
      </c>
      <c r="I63" s="439">
        <v>5.81467596925387</v>
      </c>
    </row>
    <row r="64" spans="1:9" ht="12.75">
      <c r="A64" s="407">
        <v>421</v>
      </c>
      <c r="B64" s="408"/>
      <c r="C64" s="405" t="s">
        <v>238</v>
      </c>
      <c r="D64" s="406">
        <v>8817683</v>
      </c>
      <c r="E64" s="406">
        <v>5240168</v>
      </c>
      <c r="F64" s="439">
        <v>24.6843849235714</v>
      </c>
      <c r="G64" s="406">
        <v>43985463</v>
      </c>
      <c r="H64" s="406">
        <v>25643164</v>
      </c>
      <c r="I64" s="439">
        <v>4.40245094005779</v>
      </c>
    </row>
    <row r="65" spans="1:9" ht="12.75">
      <c r="A65" s="407">
        <v>423</v>
      </c>
      <c r="B65" s="408"/>
      <c r="C65" s="405" t="s">
        <v>239</v>
      </c>
      <c r="D65" s="406">
        <v>35037</v>
      </c>
      <c r="E65" s="406">
        <v>79439</v>
      </c>
      <c r="F65" s="439">
        <v>-36.9781832606109</v>
      </c>
      <c r="G65" s="406">
        <v>351553</v>
      </c>
      <c r="H65" s="406">
        <v>461283</v>
      </c>
      <c r="I65" s="439">
        <v>-39.3447731755424</v>
      </c>
    </row>
    <row r="66" spans="1:9" ht="12.75">
      <c r="A66" s="407">
        <v>425</v>
      </c>
      <c r="B66" s="408"/>
      <c r="C66" s="405" t="s">
        <v>240</v>
      </c>
      <c r="D66" s="406">
        <v>184912</v>
      </c>
      <c r="E66" s="406">
        <v>130778</v>
      </c>
      <c r="F66" s="439">
        <v>67.8297806809286</v>
      </c>
      <c r="G66" s="406">
        <v>514812</v>
      </c>
      <c r="H66" s="406">
        <v>309363</v>
      </c>
      <c r="I66" s="439">
        <v>215.280821010365</v>
      </c>
    </row>
    <row r="67" spans="1:9" ht="16.5">
      <c r="A67" s="622" t="s">
        <v>65</v>
      </c>
      <c r="B67" s="622"/>
      <c r="C67" s="622"/>
      <c r="D67" s="622"/>
      <c r="E67" s="622"/>
      <c r="F67" s="622"/>
      <c r="G67" s="622"/>
      <c r="H67" s="622"/>
      <c r="I67" s="622"/>
    </row>
    <row r="68" spans="3:9" ht="12.75">
      <c r="C68" s="411"/>
      <c r="D68" s="388"/>
      <c r="E68" s="388"/>
      <c r="F68" s="389"/>
      <c r="G68" s="412"/>
      <c r="H68" s="412"/>
      <c r="I68" s="412"/>
    </row>
    <row r="69" spans="1:9" ht="18" customHeight="1">
      <c r="A69" s="625" t="s">
        <v>1059</v>
      </c>
      <c r="B69" s="636" t="s">
        <v>722</v>
      </c>
      <c r="C69" s="637"/>
      <c r="D69" s="623" t="s">
        <v>1195</v>
      </c>
      <c r="E69" s="624"/>
      <c r="F69" s="624"/>
      <c r="G69" s="616" t="s">
        <v>1215</v>
      </c>
      <c r="H69" s="624"/>
      <c r="I69" s="624"/>
    </row>
    <row r="70" spans="1:9" ht="16.5" customHeight="1">
      <c r="A70" s="626"/>
      <c r="B70" s="638"/>
      <c r="C70" s="639"/>
      <c r="D70" s="391" t="s">
        <v>473</v>
      </c>
      <c r="E70" s="631" t="s">
        <v>474</v>
      </c>
      <c r="F70" s="632"/>
      <c r="G70" s="392" t="s">
        <v>473</v>
      </c>
      <c r="H70" s="631" t="s">
        <v>474</v>
      </c>
      <c r="I70" s="632"/>
    </row>
    <row r="71" spans="1:9" ht="15" customHeight="1">
      <c r="A71" s="626"/>
      <c r="B71" s="638"/>
      <c r="C71" s="639"/>
      <c r="D71" s="633" t="s">
        <v>111</v>
      </c>
      <c r="E71" s="642" t="s">
        <v>107</v>
      </c>
      <c r="F71" s="628" t="s">
        <v>1222</v>
      </c>
      <c r="G71" s="642" t="s">
        <v>111</v>
      </c>
      <c r="H71" s="642" t="s">
        <v>107</v>
      </c>
      <c r="I71" s="628" t="s">
        <v>1223</v>
      </c>
    </row>
    <row r="72" spans="1:9" ht="12.75">
      <c r="A72" s="626"/>
      <c r="B72" s="638"/>
      <c r="C72" s="639"/>
      <c r="D72" s="634"/>
      <c r="E72" s="643"/>
      <c r="F72" s="629"/>
      <c r="G72" s="643"/>
      <c r="H72" s="643"/>
      <c r="I72" s="629"/>
    </row>
    <row r="73" spans="1:9" ht="18.75" customHeight="1">
      <c r="A73" s="626"/>
      <c r="B73" s="638"/>
      <c r="C73" s="639"/>
      <c r="D73" s="634"/>
      <c r="E73" s="643"/>
      <c r="F73" s="629"/>
      <c r="G73" s="643"/>
      <c r="H73" s="643"/>
      <c r="I73" s="629"/>
    </row>
    <row r="74" spans="1:9" ht="27.75" customHeight="1">
      <c r="A74" s="627"/>
      <c r="B74" s="640"/>
      <c r="C74" s="641"/>
      <c r="D74" s="635"/>
      <c r="E74" s="644"/>
      <c r="F74" s="630"/>
      <c r="G74" s="644"/>
      <c r="H74" s="644"/>
      <c r="I74" s="630"/>
    </row>
    <row r="75" spans="1:9" ht="12.75">
      <c r="A75" s="413"/>
      <c r="B75" s="414"/>
      <c r="C75" s="395"/>
      <c r="D75" s="415"/>
      <c r="E75" s="415"/>
      <c r="G75" s="415"/>
      <c r="H75" s="415"/>
      <c r="I75" s="417"/>
    </row>
    <row r="76" spans="1:9" s="400" customFormat="1" ht="12.75">
      <c r="A76" s="396" t="s">
        <v>241</v>
      </c>
      <c r="B76" s="402" t="s">
        <v>197</v>
      </c>
      <c r="C76" s="398"/>
      <c r="D76" s="399">
        <v>854923283</v>
      </c>
      <c r="E76" s="399">
        <v>2922917233</v>
      </c>
      <c r="F76" s="438">
        <v>0.0549490091934928</v>
      </c>
      <c r="G76" s="399">
        <v>3674203415</v>
      </c>
      <c r="H76" s="399">
        <v>12041426824</v>
      </c>
      <c r="I76" s="438">
        <v>2.81051979771699</v>
      </c>
    </row>
    <row r="77" spans="1:9" s="400" customFormat="1" ht="24" customHeight="1">
      <c r="A77" s="401">
        <v>5</v>
      </c>
      <c r="B77" s="402" t="s">
        <v>198</v>
      </c>
      <c r="C77" s="398"/>
      <c r="D77" s="399">
        <v>69111829</v>
      </c>
      <c r="E77" s="399">
        <v>27770259</v>
      </c>
      <c r="F77" s="438">
        <v>-1.54092859688517</v>
      </c>
      <c r="G77" s="399">
        <v>267696929</v>
      </c>
      <c r="H77" s="399">
        <v>104431589</v>
      </c>
      <c r="I77" s="438">
        <v>-5.55326076995468</v>
      </c>
    </row>
    <row r="78" spans="1:9" ht="24" customHeight="1">
      <c r="A78" s="403">
        <v>502</v>
      </c>
      <c r="B78" s="404"/>
      <c r="C78" s="405" t="s">
        <v>854</v>
      </c>
      <c r="D78" s="406">
        <v>22336</v>
      </c>
      <c r="E78" s="406">
        <v>42521</v>
      </c>
      <c r="F78" s="439">
        <v>-52.8314863500727</v>
      </c>
      <c r="G78" s="406">
        <v>72278</v>
      </c>
      <c r="H78" s="406">
        <v>223422</v>
      </c>
      <c r="I78" s="439">
        <v>-34.0243265031316</v>
      </c>
    </row>
    <row r="79" spans="1:9" ht="12.75">
      <c r="A79" s="403">
        <v>503</v>
      </c>
      <c r="B79" s="404"/>
      <c r="C79" s="405" t="s">
        <v>242</v>
      </c>
      <c r="D79" s="406" t="s">
        <v>1148</v>
      </c>
      <c r="E79" s="406" t="s">
        <v>1148</v>
      </c>
      <c r="F79" s="439">
        <v>-100</v>
      </c>
      <c r="G79" s="406">
        <v>36227</v>
      </c>
      <c r="H79" s="406">
        <v>53424</v>
      </c>
      <c r="I79" s="439">
        <v>21.0769649170519</v>
      </c>
    </row>
    <row r="80" spans="1:9" ht="12.75">
      <c r="A80" s="403">
        <v>504</v>
      </c>
      <c r="B80" s="404"/>
      <c r="C80" s="418" t="s">
        <v>855</v>
      </c>
      <c r="D80" s="406">
        <v>7542</v>
      </c>
      <c r="E80" s="406">
        <v>6092</v>
      </c>
      <c r="F80" s="439">
        <v>48.73046875</v>
      </c>
      <c r="G80" s="406">
        <v>12480</v>
      </c>
      <c r="H80" s="406">
        <v>14589</v>
      </c>
      <c r="I80" s="439">
        <v>-20.9953427921586</v>
      </c>
    </row>
    <row r="81" spans="1:9" ht="12.75">
      <c r="A81" s="403">
        <v>505</v>
      </c>
      <c r="B81" s="404"/>
      <c r="C81" s="405" t="s">
        <v>243</v>
      </c>
      <c r="D81" s="406">
        <v>65544</v>
      </c>
      <c r="E81" s="406">
        <v>84915</v>
      </c>
      <c r="F81" s="441">
        <v>12.5745724512793</v>
      </c>
      <c r="G81" s="406">
        <v>252129</v>
      </c>
      <c r="H81" s="406">
        <v>321064</v>
      </c>
      <c r="I81" s="441">
        <v>66.5770823172946</v>
      </c>
    </row>
    <row r="82" spans="1:9" ht="12.75">
      <c r="A82" s="403">
        <v>506</v>
      </c>
      <c r="B82" s="404"/>
      <c r="C82" s="405" t="s">
        <v>838</v>
      </c>
      <c r="D82" s="406">
        <v>11174711</v>
      </c>
      <c r="E82" s="406">
        <v>9777530</v>
      </c>
      <c r="F82" s="439">
        <v>15.3771585433647</v>
      </c>
      <c r="G82" s="406">
        <v>47185958</v>
      </c>
      <c r="H82" s="406">
        <v>36301696</v>
      </c>
      <c r="I82" s="439">
        <v>5.59935510025129</v>
      </c>
    </row>
    <row r="83" spans="1:9" ht="12.75">
      <c r="A83" s="403">
        <v>507</v>
      </c>
      <c r="B83" s="404"/>
      <c r="C83" s="405" t="s">
        <v>244</v>
      </c>
      <c r="D83" s="406" t="s">
        <v>106</v>
      </c>
      <c r="E83" s="406" t="s">
        <v>106</v>
      </c>
      <c r="F83" s="440" t="s">
        <v>1148</v>
      </c>
      <c r="G83" s="406" t="s">
        <v>106</v>
      </c>
      <c r="H83" s="406" t="s">
        <v>106</v>
      </c>
      <c r="I83" s="440" t="s">
        <v>1148</v>
      </c>
    </row>
    <row r="84" spans="1:9" ht="12.75">
      <c r="A84" s="403">
        <v>508</v>
      </c>
      <c r="B84" s="404"/>
      <c r="C84" s="405" t="s">
        <v>510</v>
      </c>
      <c r="D84" s="406">
        <v>46670</v>
      </c>
      <c r="E84" s="406">
        <v>93732</v>
      </c>
      <c r="F84" s="439" t="s">
        <v>719</v>
      </c>
      <c r="G84" s="406">
        <v>234169</v>
      </c>
      <c r="H84" s="406">
        <v>245004</v>
      </c>
      <c r="I84" s="439" t="s">
        <v>719</v>
      </c>
    </row>
    <row r="85" spans="1:9" ht="12.75">
      <c r="A85" s="403">
        <v>511</v>
      </c>
      <c r="B85" s="404"/>
      <c r="C85" s="405" t="s">
        <v>245</v>
      </c>
      <c r="D85" s="406">
        <v>26971932</v>
      </c>
      <c r="E85" s="406">
        <v>2099315</v>
      </c>
      <c r="F85" s="439">
        <v>23.236048796266</v>
      </c>
      <c r="G85" s="406">
        <v>97569923</v>
      </c>
      <c r="H85" s="406">
        <v>7929970</v>
      </c>
      <c r="I85" s="439">
        <v>33.1113459639077</v>
      </c>
    </row>
    <row r="86" spans="1:9" ht="12.75">
      <c r="A86" s="403">
        <v>513</v>
      </c>
      <c r="B86" s="404"/>
      <c r="C86" s="405" t="s">
        <v>246</v>
      </c>
      <c r="D86" s="419">
        <v>4507446</v>
      </c>
      <c r="E86" s="419">
        <v>12352831</v>
      </c>
      <c r="F86" s="439">
        <v>-11.5648651200771</v>
      </c>
      <c r="G86" s="406">
        <v>16004407</v>
      </c>
      <c r="H86" s="406">
        <v>45527417</v>
      </c>
      <c r="I86" s="439">
        <v>-17.6308793933497</v>
      </c>
    </row>
    <row r="87" spans="1:9" ht="12.75">
      <c r="A87" s="403">
        <v>516</v>
      </c>
      <c r="B87" s="404"/>
      <c r="C87" s="405" t="s">
        <v>247</v>
      </c>
      <c r="D87" s="406" t="s">
        <v>106</v>
      </c>
      <c r="E87" s="406" t="s">
        <v>106</v>
      </c>
      <c r="F87" s="440" t="s">
        <v>1148</v>
      </c>
      <c r="G87" s="406" t="s">
        <v>106</v>
      </c>
      <c r="H87" s="406" t="s">
        <v>106</v>
      </c>
      <c r="I87" s="440" t="s">
        <v>1148</v>
      </c>
    </row>
    <row r="88" spans="1:9" ht="12.75">
      <c r="A88" s="403">
        <v>517</v>
      </c>
      <c r="B88" s="404"/>
      <c r="C88" s="405" t="s">
        <v>248</v>
      </c>
      <c r="D88" s="406" t="s">
        <v>106</v>
      </c>
      <c r="E88" s="406" t="s">
        <v>106</v>
      </c>
      <c r="F88" s="440" t="s">
        <v>1148</v>
      </c>
      <c r="G88" s="406" t="s">
        <v>106</v>
      </c>
      <c r="H88" s="406" t="s">
        <v>106</v>
      </c>
      <c r="I88" s="440" t="s">
        <v>1148</v>
      </c>
    </row>
    <row r="89" spans="1:9" ht="12.75">
      <c r="A89" s="403">
        <v>518</v>
      </c>
      <c r="B89" s="404"/>
      <c r="C89" s="405" t="s">
        <v>483</v>
      </c>
      <c r="D89" s="406" t="s">
        <v>106</v>
      </c>
      <c r="E89" s="406" t="s">
        <v>106</v>
      </c>
      <c r="F89" s="440" t="s">
        <v>1148</v>
      </c>
      <c r="G89" s="406" t="s">
        <v>106</v>
      </c>
      <c r="H89" s="406" t="s">
        <v>106</v>
      </c>
      <c r="I89" s="440" t="s">
        <v>1148</v>
      </c>
    </row>
    <row r="90" spans="1:9" ht="12.75">
      <c r="A90" s="403">
        <v>519</v>
      </c>
      <c r="B90" s="404"/>
      <c r="C90" s="405" t="s">
        <v>249</v>
      </c>
      <c r="D90" s="406">
        <v>48180</v>
      </c>
      <c r="E90" s="406">
        <v>10200</v>
      </c>
      <c r="F90" s="439" t="s">
        <v>719</v>
      </c>
      <c r="G90" s="406">
        <v>96460</v>
      </c>
      <c r="H90" s="406">
        <v>20450</v>
      </c>
      <c r="I90" s="439">
        <v>-52.7713625866051</v>
      </c>
    </row>
    <row r="91" spans="1:9" ht="12.75">
      <c r="A91" s="403">
        <v>520</v>
      </c>
      <c r="B91" s="404"/>
      <c r="C91" s="405" t="s">
        <v>509</v>
      </c>
      <c r="D91" s="406" t="s">
        <v>106</v>
      </c>
      <c r="E91" s="406" t="s">
        <v>106</v>
      </c>
      <c r="F91" s="440" t="s">
        <v>1148</v>
      </c>
      <c r="G91" s="406" t="s">
        <v>106</v>
      </c>
      <c r="H91" s="406" t="s">
        <v>106</v>
      </c>
      <c r="I91" s="440" t="s">
        <v>1148</v>
      </c>
    </row>
    <row r="92" spans="1:9" ht="12.75">
      <c r="A92" s="403">
        <v>522</v>
      </c>
      <c r="B92" s="404"/>
      <c r="C92" s="405" t="s">
        <v>250</v>
      </c>
      <c r="D92" s="406" t="s">
        <v>106</v>
      </c>
      <c r="E92" s="406" t="s">
        <v>106</v>
      </c>
      <c r="F92" s="440" t="s">
        <v>1148</v>
      </c>
      <c r="G92" s="406" t="s">
        <v>106</v>
      </c>
      <c r="H92" s="406" t="s">
        <v>106</v>
      </c>
      <c r="I92" s="440" t="s">
        <v>1148</v>
      </c>
    </row>
    <row r="93" spans="1:9" ht="12.75">
      <c r="A93" s="403">
        <v>523</v>
      </c>
      <c r="B93" s="404"/>
      <c r="C93" s="405" t="s">
        <v>251</v>
      </c>
      <c r="D93" s="406" t="s">
        <v>106</v>
      </c>
      <c r="E93" s="406" t="s">
        <v>106</v>
      </c>
      <c r="F93" s="440" t="s">
        <v>1148</v>
      </c>
      <c r="G93" s="406" t="s">
        <v>106</v>
      </c>
      <c r="H93" s="406" t="s">
        <v>106</v>
      </c>
      <c r="I93" s="440" t="s">
        <v>1148</v>
      </c>
    </row>
    <row r="94" spans="1:9" ht="12.75">
      <c r="A94" s="403">
        <v>524</v>
      </c>
      <c r="B94" s="404"/>
      <c r="C94" s="405" t="s">
        <v>252</v>
      </c>
      <c r="D94" s="406" t="s">
        <v>106</v>
      </c>
      <c r="E94" s="406" t="s">
        <v>106</v>
      </c>
      <c r="F94" s="440" t="s">
        <v>1148</v>
      </c>
      <c r="G94" s="406" t="s">
        <v>106</v>
      </c>
      <c r="H94" s="406" t="s">
        <v>106</v>
      </c>
      <c r="I94" s="440" t="s">
        <v>1148</v>
      </c>
    </row>
    <row r="95" spans="1:9" ht="12.75">
      <c r="A95" s="403">
        <v>526</v>
      </c>
      <c r="B95" s="404"/>
      <c r="C95" s="405" t="s">
        <v>253</v>
      </c>
      <c r="D95" s="406" t="s">
        <v>106</v>
      </c>
      <c r="E95" s="406" t="s">
        <v>106</v>
      </c>
      <c r="F95" s="440" t="s">
        <v>1148</v>
      </c>
      <c r="G95" s="406" t="s">
        <v>106</v>
      </c>
      <c r="H95" s="406" t="s">
        <v>106</v>
      </c>
      <c r="I95" s="440" t="s">
        <v>1148</v>
      </c>
    </row>
    <row r="96" spans="1:9" ht="12.75">
      <c r="A96" s="403">
        <v>528</v>
      </c>
      <c r="B96" s="404"/>
      <c r="C96" s="405" t="s">
        <v>880</v>
      </c>
      <c r="D96" s="419">
        <v>342017</v>
      </c>
      <c r="E96" s="419">
        <v>370391</v>
      </c>
      <c r="F96" s="439">
        <v>15.7508047126473</v>
      </c>
      <c r="G96" s="406">
        <v>986916</v>
      </c>
      <c r="H96" s="406">
        <v>1145015</v>
      </c>
      <c r="I96" s="439">
        <v>-14.0500439877855</v>
      </c>
    </row>
    <row r="97" spans="1:9" ht="12.75">
      <c r="A97" s="403">
        <v>529</v>
      </c>
      <c r="B97" s="404"/>
      <c r="C97" s="405" t="s">
        <v>255</v>
      </c>
      <c r="D97" s="406" t="s">
        <v>106</v>
      </c>
      <c r="E97" s="406" t="s">
        <v>106</v>
      </c>
      <c r="F97" s="440" t="s">
        <v>1148</v>
      </c>
      <c r="G97" s="406" t="s">
        <v>106</v>
      </c>
      <c r="H97" s="406" t="s">
        <v>106</v>
      </c>
      <c r="I97" s="440" t="s">
        <v>1148</v>
      </c>
    </row>
    <row r="98" spans="1:9" ht="12.75">
      <c r="A98" s="403">
        <v>530</v>
      </c>
      <c r="B98" s="404"/>
      <c r="C98" s="405" t="s">
        <v>256</v>
      </c>
      <c r="D98" s="419">
        <v>8975</v>
      </c>
      <c r="E98" s="419">
        <v>28956</v>
      </c>
      <c r="F98" s="439">
        <v>39.0444177671068</v>
      </c>
      <c r="G98" s="406">
        <v>57389</v>
      </c>
      <c r="H98" s="406">
        <v>99519</v>
      </c>
      <c r="I98" s="439">
        <v>-10.4126532596367</v>
      </c>
    </row>
    <row r="99" spans="1:9" ht="12.75">
      <c r="A99" s="403">
        <v>532</v>
      </c>
      <c r="B99" s="404"/>
      <c r="C99" s="405" t="s">
        <v>257</v>
      </c>
      <c r="D99" s="406">
        <v>20380497</v>
      </c>
      <c r="E99" s="406">
        <v>1264551</v>
      </c>
      <c r="F99" s="439">
        <v>-2.98111027484124</v>
      </c>
      <c r="G99" s="406">
        <v>79815907</v>
      </c>
      <c r="H99" s="406">
        <v>5370065</v>
      </c>
      <c r="I99" s="439">
        <v>1.68434191807674</v>
      </c>
    </row>
    <row r="100" spans="1:9" ht="12.75">
      <c r="A100" s="403">
        <v>534</v>
      </c>
      <c r="B100" s="404"/>
      <c r="C100" s="405" t="s">
        <v>535</v>
      </c>
      <c r="D100" s="406">
        <v>1335797</v>
      </c>
      <c r="E100" s="406">
        <v>351566</v>
      </c>
      <c r="F100" s="439">
        <v>-0.225337722783522</v>
      </c>
      <c r="G100" s="406">
        <v>4311606</v>
      </c>
      <c r="H100" s="406">
        <v>1222119</v>
      </c>
      <c r="I100" s="439">
        <v>-6.26814823222988</v>
      </c>
    </row>
    <row r="101" spans="1:9" ht="12.75">
      <c r="A101" s="403">
        <v>537</v>
      </c>
      <c r="B101" s="404"/>
      <c r="C101" s="405" t="s">
        <v>258</v>
      </c>
      <c r="D101" s="406" t="s">
        <v>1148</v>
      </c>
      <c r="E101" s="406" t="s">
        <v>1148</v>
      </c>
      <c r="F101" s="440" t="s">
        <v>1148</v>
      </c>
      <c r="G101" s="406">
        <v>16</v>
      </c>
      <c r="H101" s="406">
        <v>120</v>
      </c>
      <c r="I101" s="441" t="s">
        <v>719</v>
      </c>
    </row>
    <row r="102" spans="1:9" ht="12.75">
      <c r="A102" s="403">
        <v>590</v>
      </c>
      <c r="B102" s="404"/>
      <c r="C102" s="405" t="s">
        <v>508</v>
      </c>
      <c r="D102" s="406">
        <v>4200182</v>
      </c>
      <c r="E102" s="406">
        <v>1287659</v>
      </c>
      <c r="F102" s="439">
        <v>-31.6631118182479</v>
      </c>
      <c r="G102" s="406">
        <v>21061064</v>
      </c>
      <c r="H102" s="406">
        <v>5957715</v>
      </c>
      <c r="I102" s="439">
        <v>-5.42985283304951</v>
      </c>
    </row>
    <row r="103" spans="1:9" s="400" customFormat="1" ht="24" customHeight="1">
      <c r="A103" s="401">
        <v>6</v>
      </c>
      <c r="B103" s="402" t="s">
        <v>199</v>
      </c>
      <c r="C103" s="398"/>
      <c r="D103" s="399">
        <v>229044760</v>
      </c>
      <c r="E103" s="399">
        <v>119909775</v>
      </c>
      <c r="F103" s="438">
        <v>-14.157093886801</v>
      </c>
      <c r="G103" s="399">
        <v>969166825</v>
      </c>
      <c r="H103" s="399">
        <v>514385695</v>
      </c>
      <c r="I103" s="438">
        <v>-12.8932772367372</v>
      </c>
    </row>
    <row r="104" spans="1:9" ht="24" customHeight="1">
      <c r="A104" s="403">
        <v>602</v>
      </c>
      <c r="B104" s="404"/>
      <c r="C104" s="405" t="s">
        <v>507</v>
      </c>
      <c r="D104" s="406">
        <v>776954</v>
      </c>
      <c r="E104" s="406">
        <v>2065897</v>
      </c>
      <c r="F104" s="439">
        <v>-7.77924840357741</v>
      </c>
      <c r="G104" s="406">
        <v>3278109</v>
      </c>
      <c r="H104" s="406">
        <v>9677152</v>
      </c>
      <c r="I104" s="439">
        <v>-1.01125080452029</v>
      </c>
    </row>
    <row r="105" spans="1:9" ht="12.75">
      <c r="A105" s="403">
        <v>603</v>
      </c>
      <c r="B105" s="404"/>
      <c r="C105" s="405" t="s">
        <v>259</v>
      </c>
      <c r="D105" s="406">
        <v>73344</v>
      </c>
      <c r="E105" s="406">
        <v>567341</v>
      </c>
      <c r="F105" s="439">
        <v>-31.6197110951747</v>
      </c>
      <c r="G105" s="406">
        <v>472454</v>
      </c>
      <c r="H105" s="406">
        <v>3663000</v>
      </c>
      <c r="I105" s="439">
        <v>-11.3544474148919</v>
      </c>
    </row>
    <row r="106" spans="1:9" ht="12.75">
      <c r="A106" s="403">
        <v>604</v>
      </c>
      <c r="B106" s="404"/>
      <c r="C106" s="405" t="s">
        <v>890</v>
      </c>
      <c r="D106" s="406">
        <v>30197</v>
      </c>
      <c r="E106" s="406">
        <v>446628</v>
      </c>
      <c r="F106" s="439">
        <v>-12.2440037489463</v>
      </c>
      <c r="G106" s="406">
        <v>184867</v>
      </c>
      <c r="H106" s="406">
        <v>2810829</v>
      </c>
      <c r="I106" s="439">
        <v>100.037647226275</v>
      </c>
    </row>
    <row r="107" spans="1:9" ht="12.75">
      <c r="A107" s="403">
        <v>605</v>
      </c>
      <c r="B107" s="404"/>
      <c r="C107" s="405" t="s">
        <v>260</v>
      </c>
      <c r="D107" s="406">
        <v>2696</v>
      </c>
      <c r="E107" s="406">
        <v>25004</v>
      </c>
      <c r="F107" s="439">
        <v>-55.2300805729633</v>
      </c>
      <c r="G107" s="406">
        <v>21260</v>
      </c>
      <c r="H107" s="406">
        <v>176685</v>
      </c>
      <c r="I107" s="439">
        <v>-83.8149711860044</v>
      </c>
    </row>
    <row r="108" spans="1:9" ht="12.75">
      <c r="A108" s="403">
        <v>606</v>
      </c>
      <c r="B108" s="404"/>
      <c r="C108" s="405" t="s">
        <v>261</v>
      </c>
      <c r="D108" s="406" t="s">
        <v>106</v>
      </c>
      <c r="E108" s="406" t="s">
        <v>106</v>
      </c>
      <c r="F108" s="440" t="s">
        <v>1148</v>
      </c>
      <c r="G108" s="406" t="s">
        <v>106</v>
      </c>
      <c r="H108" s="406" t="s">
        <v>106</v>
      </c>
      <c r="I108" s="440" t="s">
        <v>1148</v>
      </c>
    </row>
    <row r="109" spans="1:9" ht="12.75">
      <c r="A109" s="403">
        <v>607</v>
      </c>
      <c r="B109" s="404"/>
      <c r="C109" s="405" t="s">
        <v>262</v>
      </c>
      <c r="D109" s="406">
        <v>75902449</v>
      </c>
      <c r="E109" s="406">
        <v>33607339</v>
      </c>
      <c r="F109" s="439">
        <v>-24.1147611140655</v>
      </c>
      <c r="G109" s="406">
        <v>293007213</v>
      </c>
      <c r="H109" s="406">
        <v>132791493</v>
      </c>
      <c r="I109" s="439">
        <v>-27.9285555374901</v>
      </c>
    </row>
    <row r="110" spans="1:9" ht="12.75">
      <c r="A110" s="403">
        <v>608</v>
      </c>
      <c r="B110" s="404"/>
      <c r="C110" s="405" t="s">
        <v>264</v>
      </c>
      <c r="D110" s="406">
        <v>37883511</v>
      </c>
      <c r="E110" s="406">
        <v>22069484</v>
      </c>
      <c r="F110" s="439">
        <v>-22.753549289638</v>
      </c>
      <c r="G110" s="406">
        <v>178460473</v>
      </c>
      <c r="H110" s="406">
        <v>104328660</v>
      </c>
      <c r="I110" s="439">
        <v>-10.4539125696924</v>
      </c>
    </row>
    <row r="111" spans="1:9" ht="12.75">
      <c r="A111" s="403">
        <v>609</v>
      </c>
      <c r="B111" s="404"/>
      <c r="C111" s="405" t="s">
        <v>265</v>
      </c>
      <c r="D111" s="406">
        <v>4401265</v>
      </c>
      <c r="E111" s="406">
        <v>20336771</v>
      </c>
      <c r="F111" s="439">
        <v>19.0432611840433</v>
      </c>
      <c r="G111" s="406">
        <v>16561277</v>
      </c>
      <c r="H111" s="406">
        <v>83995791</v>
      </c>
      <c r="I111" s="439">
        <v>7.35957494725696</v>
      </c>
    </row>
    <row r="112" spans="1:9" ht="12.75">
      <c r="A112" s="403">
        <v>611</v>
      </c>
      <c r="B112" s="404"/>
      <c r="C112" s="405" t="s">
        <v>266</v>
      </c>
      <c r="D112" s="406">
        <v>45495080</v>
      </c>
      <c r="E112" s="406">
        <v>3842259</v>
      </c>
      <c r="F112" s="439">
        <v>-26.5336547635755</v>
      </c>
      <c r="G112" s="406">
        <v>181812155</v>
      </c>
      <c r="H112" s="406">
        <v>15565621</v>
      </c>
      <c r="I112" s="439">
        <v>-6.87533536853312</v>
      </c>
    </row>
    <row r="113" spans="1:9" ht="12.75">
      <c r="A113" s="403">
        <v>612</v>
      </c>
      <c r="B113" s="404"/>
      <c r="C113" s="405" t="s">
        <v>267</v>
      </c>
      <c r="D113" s="406">
        <v>25662327</v>
      </c>
      <c r="E113" s="406">
        <v>8709179</v>
      </c>
      <c r="F113" s="439">
        <v>3.47928733952367</v>
      </c>
      <c r="G113" s="406">
        <v>92387771</v>
      </c>
      <c r="H113" s="406">
        <v>33314245</v>
      </c>
      <c r="I113" s="439">
        <v>-16.8272591472927</v>
      </c>
    </row>
    <row r="114" spans="1:9" ht="12.75">
      <c r="A114" s="403">
        <v>641</v>
      </c>
      <c r="B114" s="404"/>
      <c r="C114" s="405" t="s">
        <v>268</v>
      </c>
      <c r="D114" s="406" t="s">
        <v>106</v>
      </c>
      <c r="E114" s="406" t="s">
        <v>106</v>
      </c>
      <c r="F114" s="440" t="s">
        <v>1148</v>
      </c>
      <c r="G114" s="406" t="s">
        <v>106</v>
      </c>
      <c r="H114" s="406" t="s">
        <v>106</v>
      </c>
      <c r="I114" s="440" t="s">
        <v>1148</v>
      </c>
    </row>
    <row r="115" spans="1:9" ht="12.75">
      <c r="A115" s="403">
        <v>642</v>
      </c>
      <c r="B115" s="404"/>
      <c r="C115" s="405" t="s">
        <v>481</v>
      </c>
      <c r="D115" s="406">
        <v>5136163</v>
      </c>
      <c r="E115" s="406">
        <v>3751666</v>
      </c>
      <c r="F115" s="439">
        <v>-46.2556462023125</v>
      </c>
      <c r="G115" s="406">
        <v>32472836</v>
      </c>
      <c r="H115" s="406">
        <v>18273313</v>
      </c>
      <c r="I115" s="439">
        <v>-34.4071865203244</v>
      </c>
    </row>
    <row r="116" spans="1:9" ht="12.75">
      <c r="A116" s="403">
        <v>643</v>
      </c>
      <c r="B116" s="404"/>
      <c r="C116" s="405" t="s">
        <v>269</v>
      </c>
      <c r="D116" s="406">
        <v>9890</v>
      </c>
      <c r="E116" s="406">
        <v>5473</v>
      </c>
      <c r="F116" s="440" t="s">
        <v>719</v>
      </c>
      <c r="G116" s="406">
        <v>9890</v>
      </c>
      <c r="H116" s="406">
        <v>5473</v>
      </c>
      <c r="I116" s="440" t="s">
        <v>719</v>
      </c>
    </row>
    <row r="117" spans="1:9" ht="12.75">
      <c r="A117" s="403">
        <v>644</v>
      </c>
      <c r="B117" s="404"/>
      <c r="C117" s="405" t="s">
        <v>270</v>
      </c>
      <c r="D117" s="406">
        <v>14610</v>
      </c>
      <c r="E117" s="406">
        <v>18897</v>
      </c>
      <c r="F117" s="439">
        <v>-90.443849969911</v>
      </c>
      <c r="G117" s="406">
        <v>315811</v>
      </c>
      <c r="H117" s="406">
        <v>592121</v>
      </c>
      <c r="I117" s="439">
        <v>-32.0338613406795</v>
      </c>
    </row>
    <row r="118" spans="1:9" ht="12.75">
      <c r="A118" s="403">
        <v>645</v>
      </c>
      <c r="B118" s="404"/>
      <c r="C118" s="405" t="s">
        <v>271</v>
      </c>
      <c r="D118" s="406">
        <v>2259942</v>
      </c>
      <c r="E118" s="406">
        <v>2813677</v>
      </c>
      <c r="F118" s="439">
        <v>-4.27091243627535</v>
      </c>
      <c r="G118" s="406">
        <v>8786917</v>
      </c>
      <c r="H118" s="406">
        <v>12641527</v>
      </c>
      <c r="I118" s="439">
        <v>14.4827553105341</v>
      </c>
    </row>
    <row r="119" spans="1:9" ht="12.75">
      <c r="A119" s="403">
        <v>646</v>
      </c>
      <c r="B119" s="404"/>
      <c r="C119" s="405" t="s">
        <v>272</v>
      </c>
      <c r="D119" s="406">
        <v>534006</v>
      </c>
      <c r="E119" s="406">
        <v>1009660</v>
      </c>
      <c r="F119" s="439">
        <v>-53.1189855432484</v>
      </c>
      <c r="G119" s="406">
        <v>2893217</v>
      </c>
      <c r="H119" s="406">
        <v>5806178</v>
      </c>
      <c r="I119" s="439">
        <v>-25.5641203906392</v>
      </c>
    </row>
    <row r="120" spans="1:9" ht="12.75">
      <c r="A120" s="403">
        <v>647</v>
      </c>
      <c r="B120" s="404"/>
      <c r="C120" s="405" t="s">
        <v>273</v>
      </c>
      <c r="D120" s="406" t="s">
        <v>106</v>
      </c>
      <c r="E120" s="406" t="s">
        <v>106</v>
      </c>
      <c r="F120" s="439" t="s">
        <v>1148</v>
      </c>
      <c r="G120" s="406" t="s">
        <v>106</v>
      </c>
      <c r="H120" s="406" t="s">
        <v>106</v>
      </c>
      <c r="I120" s="439">
        <v>-100</v>
      </c>
    </row>
    <row r="121" spans="1:9" ht="12.75">
      <c r="A121" s="403">
        <v>648</v>
      </c>
      <c r="B121" s="404"/>
      <c r="C121" s="405" t="s">
        <v>274</v>
      </c>
      <c r="D121" s="406">
        <v>36561</v>
      </c>
      <c r="E121" s="406">
        <v>35943</v>
      </c>
      <c r="F121" s="440">
        <v>210.818056035974</v>
      </c>
      <c r="G121" s="406">
        <v>37181</v>
      </c>
      <c r="H121" s="406">
        <v>37040</v>
      </c>
      <c r="I121" s="439">
        <v>220.304392943618</v>
      </c>
    </row>
    <row r="122" spans="1:9" ht="12.75">
      <c r="A122" s="403">
        <v>649</v>
      </c>
      <c r="B122" s="404"/>
      <c r="C122" s="405" t="s">
        <v>275</v>
      </c>
      <c r="D122" s="406" t="s">
        <v>106</v>
      </c>
      <c r="E122" s="406" t="s">
        <v>106</v>
      </c>
      <c r="F122" s="440" t="s">
        <v>1148</v>
      </c>
      <c r="G122" s="406" t="s">
        <v>106</v>
      </c>
      <c r="H122" s="406" t="s">
        <v>106</v>
      </c>
      <c r="I122" s="440" t="s">
        <v>1148</v>
      </c>
    </row>
    <row r="123" spans="1:9" ht="12.75">
      <c r="A123" s="403">
        <v>650</v>
      </c>
      <c r="B123" s="404"/>
      <c r="C123" s="405" t="s">
        <v>276</v>
      </c>
      <c r="D123" s="406">
        <v>86320</v>
      </c>
      <c r="E123" s="406">
        <v>107574</v>
      </c>
      <c r="F123" s="439">
        <v>245.530466064947</v>
      </c>
      <c r="G123" s="406">
        <v>125258</v>
      </c>
      <c r="H123" s="406">
        <v>164697</v>
      </c>
      <c r="I123" s="439">
        <v>-14.3158146649047</v>
      </c>
    </row>
    <row r="124" spans="1:9" ht="12.75">
      <c r="A124" s="403">
        <v>656</v>
      </c>
      <c r="B124" s="404"/>
      <c r="C124" s="405" t="s">
        <v>277</v>
      </c>
      <c r="D124" s="406" t="s">
        <v>106</v>
      </c>
      <c r="E124" s="406" t="s">
        <v>106</v>
      </c>
      <c r="F124" s="440" t="s">
        <v>1148</v>
      </c>
      <c r="G124" s="406" t="s">
        <v>106</v>
      </c>
      <c r="H124" s="406" t="s">
        <v>106</v>
      </c>
      <c r="I124" s="440" t="s">
        <v>1148</v>
      </c>
    </row>
    <row r="125" spans="1:9" ht="12.75">
      <c r="A125" s="403">
        <v>659</v>
      </c>
      <c r="B125" s="404"/>
      <c r="C125" s="405" t="s">
        <v>278</v>
      </c>
      <c r="D125" s="406">
        <v>432084</v>
      </c>
      <c r="E125" s="406">
        <v>5554515</v>
      </c>
      <c r="F125" s="439">
        <v>-28.551169033238</v>
      </c>
      <c r="G125" s="406">
        <v>1591791</v>
      </c>
      <c r="H125" s="406">
        <v>24654508</v>
      </c>
      <c r="I125" s="439">
        <v>-22.7371482566295</v>
      </c>
    </row>
    <row r="126" spans="1:9" ht="12.75">
      <c r="A126" s="403">
        <v>661</v>
      </c>
      <c r="B126" s="404"/>
      <c r="C126" s="405" t="s">
        <v>506</v>
      </c>
      <c r="D126" s="406">
        <v>32922</v>
      </c>
      <c r="E126" s="406">
        <v>69966</v>
      </c>
      <c r="F126" s="439">
        <v>102.389354932022</v>
      </c>
      <c r="G126" s="406">
        <v>51989</v>
      </c>
      <c r="H126" s="406">
        <v>169136</v>
      </c>
      <c r="I126" s="439">
        <v>14.6840249525359</v>
      </c>
    </row>
    <row r="127" spans="1:9" ht="12.75">
      <c r="A127" s="403">
        <v>665</v>
      </c>
      <c r="B127" s="404"/>
      <c r="C127" s="405" t="s">
        <v>879</v>
      </c>
      <c r="D127" s="406" t="s">
        <v>106</v>
      </c>
      <c r="E127" s="406" t="s">
        <v>106</v>
      </c>
      <c r="F127" s="440" t="s">
        <v>1148</v>
      </c>
      <c r="G127" s="406" t="s">
        <v>106</v>
      </c>
      <c r="H127" s="406" t="s">
        <v>106</v>
      </c>
      <c r="I127" s="440" t="s">
        <v>1148</v>
      </c>
    </row>
    <row r="128" spans="1:9" ht="12.75">
      <c r="A128" s="403">
        <v>667</v>
      </c>
      <c r="B128" s="404"/>
      <c r="C128" s="405" t="s">
        <v>878</v>
      </c>
      <c r="D128" s="406">
        <v>26720</v>
      </c>
      <c r="E128" s="406">
        <v>16860</v>
      </c>
      <c r="F128" s="441">
        <v>-54.2059374745362</v>
      </c>
      <c r="G128" s="406">
        <v>386166</v>
      </c>
      <c r="H128" s="406">
        <v>252512</v>
      </c>
      <c r="I128" s="439">
        <v>-14.2934723579885</v>
      </c>
    </row>
    <row r="129" spans="1:9" ht="12.75">
      <c r="A129" s="403">
        <v>669</v>
      </c>
      <c r="B129" s="404"/>
      <c r="C129" s="405" t="s">
        <v>536</v>
      </c>
      <c r="D129" s="419">
        <v>789609</v>
      </c>
      <c r="E129" s="419">
        <v>1109309</v>
      </c>
      <c r="F129" s="439">
        <v>-8.28958529338331</v>
      </c>
      <c r="G129" s="406">
        <v>4030442</v>
      </c>
      <c r="H129" s="406">
        <v>5630162</v>
      </c>
      <c r="I129" s="439">
        <v>5.98714109889879</v>
      </c>
    </row>
    <row r="130" spans="1:9" ht="12.75">
      <c r="A130" s="403">
        <v>671</v>
      </c>
      <c r="B130" s="404"/>
      <c r="C130" s="405" t="s">
        <v>279</v>
      </c>
      <c r="D130" s="406">
        <v>1262</v>
      </c>
      <c r="E130" s="406">
        <v>2094</v>
      </c>
      <c r="F130" s="439">
        <v>1.69985429820301</v>
      </c>
      <c r="G130" s="406">
        <v>7302</v>
      </c>
      <c r="H130" s="406">
        <v>12062</v>
      </c>
      <c r="I130" s="439">
        <v>-94.8569040796835</v>
      </c>
    </row>
    <row r="131" spans="1:9" ht="12.75">
      <c r="A131" s="403">
        <v>673</v>
      </c>
      <c r="B131" s="404"/>
      <c r="C131" s="405" t="s">
        <v>505</v>
      </c>
      <c r="D131" s="406">
        <v>18042919</v>
      </c>
      <c r="E131" s="406">
        <v>4794620</v>
      </c>
      <c r="F131" s="439">
        <v>-3.76990936594699</v>
      </c>
      <c r="G131" s="406">
        <v>86025731</v>
      </c>
      <c r="H131" s="406">
        <v>23759881</v>
      </c>
      <c r="I131" s="439">
        <v>-11.1571144568702</v>
      </c>
    </row>
    <row r="132" spans="1:9" ht="12.75">
      <c r="A132" s="403">
        <v>679</v>
      </c>
      <c r="B132" s="404"/>
      <c r="C132" s="405" t="s">
        <v>280</v>
      </c>
      <c r="D132" s="406">
        <v>10380363</v>
      </c>
      <c r="E132" s="406">
        <v>8175912</v>
      </c>
      <c r="F132" s="439">
        <v>45.057343154616</v>
      </c>
      <c r="G132" s="406">
        <v>63834919</v>
      </c>
      <c r="H132" s="406">
        <v>33611293</v>
      </c>
      <c r="I132" s="439">
        <v>45.0731747531455</v>
      </c>
    </row>
    <row r="133" spans="1:9" ht="12.75">
      <c r="A133" s="403">
        <v>683</v>
      </c>
      <c r="B133" s="404"/>
      <c r="C133" s="405" t="s">
        <v>504</v>
      </c>
      <c r="D133" s="406" t="s">
        <v>1148</v>
      </c>
      <c r="E133" s="406" t="s">
        <v>1148</v>
      </c>
      <c r="F133" s="440" t="s">
        <v>1148</v>
      </c>
      <c r="G133" s="406">
        <v>19</v>
      </c>
      <c r="H133" s="406">
        <v>4075</v>
      </c>
      <c r="I133" s="439" t="s">
        <v>719</v>
      </c>
    </row>
    <row r="134" spans="1:9" ht="12.75">
      <c r="A134" s="403">
        <v>690</v>
      </c>
      <c r="B134" s="404"/>
      <c r="C134" s="405" t="s">
        <v>281</v>
      </c>
      <c r="D134" s="406">
        <v>1033566</v>
      </c>
      <c r="E134" s="406">
        <v>773707</v>
      </c>
      <c r="F134" s="439">
        <v>63.3789165607328</v>
      </c>
      <c r="G134" s="406">
        <v>2411777</v>
      </c>
      <c r="H134" s="406">
        <v>2448241</v>
      </c>
      <c r="I134" s="439">
        <v>-9.90932942782601</v>
      </c>
    </row>
    <row r="135" spans="1:9" ht="12.75">
      <c r="A135" s="420"/>
      <c r="B135" s="420"/>
      <c r="C135" s="411"/>
      <c r="D135" s="406"/>
      <c r="E135" s="406"/>
      <c r="G135" s="415"/>
      <c r="H135" s="415"/>
      <c r="I135" s="417"/>
    </row>
    <row r="136" spans="1:9" ht="12.75">
      <c r="A136" s="420"/>
      <c r="B136" s="420"/>
      <c r="C136" s="411"/>
      <c r="D136" s="406"/>
      <c r="E136" s="406"/>
      <c r="G136" s="415"/>
      <c r="H136" s="415"/>
      <c r="I136" s="417"/>
    </row>
    <row r="137" spans="1:9" ht="16.5">
      <c r="A137" s="622" t="s">
        <v>65</v>
      </c>
      <c r="B137" s="622"/>
      <c r="C137" s="622"/>
      <c r="D137" s="622"/>
      <c r="E137" s="622"/>
      <c r="F137" s="622"/>
      <c r="G137" s="622"/>
      <c r="H137" s="622"/>
      <c r="I137" s="622"/>
    </row>
    <row r="138" spans="3:9" ht="12.75">
      <c r="C138" s="411"/>
      <c r="D138" s="388"/>
      <c r="E138" s="388"/>
      <c r="F138" s="389"/>
      <c r="G138" s="412"/>
      <c r="H138" s="412"/>
      <c r="I138" s="412"/>
    </row>
    <row r="139" spans="1:9" ht="18" customHeight="1">
      <c r="A139" s="625" t="s">
        <v>1059</v>
      </c>
      <c r="B139" s="636" t="s">
        <v>722</v>
      </c>
      <c r="C139" s="637"/>
      <c r="D139" s="623" t="s">
        <v>1195</v>
      </c>
      <c r="E139" s="624"/>
      <c r="F139" s="624"/>
      <c r="G139" s="616" t="s">
        <v>1215</v>
      </c>
      <c r="H139" s="624"/>
      <c r="I139" s="624"/>
    </row>
    <row r="140" spans="1:9" ht="16.5" customHeight="1">
      <c r="A140" s="626"/>
      <c r="B140" s="638"/>
      <c r="C140" s="639"/>
      <c r="D140" s="391" t="s">
        <v>473</v>
      </c>
      <c r="E140" s="631" t="s">
        <v>474</v>
      </c>
      <c r="F140" s="632"/>
      <c r="G140" s="392" t="s">
        <v>473</v>
      </c>
      <c r="H140" s="631" t="s">
        <v>474</v>
      </c>
      <c r="I140" s="632"/>
    </row>
    <row r="141" spans="1:9" ht="15" customHeight="1">
      <c r="A141" s="626"/>
      <c r="B141" s="638"/>
      <c r="C141" s="639"/>
      <c r="D141" s="633" t="s">
        <v>111</v>
      </c>
      <c r="E141" s="642" t="s">
        <v>107</v>
      </c>
      <c r="F141" s="628" t="s">
        <v>1222</v>
      </c>
      <c r="G141" s="642" t="s">
        <v>111</v>
      </c>
      <c r="H141" s="642" t="s">
        <v>107</v>
      </c>
      <c r="I141" s="628" t="s">
        <v>1223</v>
      </c>
    </row>
    <row r="142" spans="1:9" ht="12.75">
      <c r="A142" s="626"/>
      <c r="B142" s="638"/>
      <c r="C142" s="639"/>
      <c r="D142" s="634"/>
      <c r="E142" s="643"/>
      <c r="F142" s="629"/>
      <c r="G142" s="643"/>
      <c r="H142" s="643"/>
      <c r="I142" s="629"/>
    </row>
    <row r="143" spans="1:9" ht="18.75" customHeight="1">
      <c r="A143" s="626"/>
      <c r="B143" s="638"/>
      <c r="C143" s="639"/>
      <c r="D143" s="634"/>
      <c r="E143" s="643"/>
      <c r="F143" s="629"/>
      <c r="G143" s="643"/>
      <c r="H143" s="643"/>
      <c r="I143" s="629"/>
    </row>
    <row r="144" spans="1:9" ht="27.75" customHeight="1">
      <c r="A144" s="627"/>
      <c r="B144" s="640"/>
      <c r="C144" s="641"/>
      <c r="D144" s="635"/>
      <c r="E144" s="644"/>
      <c r="F144" s="630"/>
      <c r="G144" s="644"/>
      <c r="H144" s="644"/>
      <c r="I144" s="630"/>
    </row>
    <row r="145" spans="1:9" ht="12.75">
      <c r="A145" s="413"/>
      <c r="B145" s="414"/>
      <c r="C145" s="395"/>
      <c r="D145" s="415"/>
      <c r="E145" s="415"/>
      <c r="G145" s="421"/>
      <c r="H145" s="421"/>
      <c r="I145" s="421"/>
    </row>
    <row r="146" spans="1:9" s="400" customFormat="1" ht="12.75">
      <c r="A146" s="396" t="s">
        <v>282</v>
      </c>
      <c r="B146" s="402" t="s">
        <v>200</v>
      </c>
      <c r="C146" s="398"/>
      <c r="D146" s="399">
        <v>556766694</v>
      </c>
      <c r="E146" s="399">
        <v>2775237199</v>
      </c>
      <c r="F146" s="438">
        <v>0.792294244747623</v>
      </c>
      <c r="G146" s="399">
        <v>2437339661</v>
      </c>
      <c r="H146" s="399">
        <v>11422609540</v>
      </c>
      <c r="I146" s="438">
        <v>3.73669511518266</v>
      </c>
    </row>
    <row r="147" spans="1:9" s="400" customFormat="1" ht="24" customHeight="1">
      <c r="A147" s="401">
        <v>7</v>
      </c>
      <c r="B147" s="402" t="s">
        <v>283</v>
      </c>
      <c r="C147" s="398"/>
      <c r="D147" s="399">
        <v>238777580</v>
      </c>
      <c r="E147" s="399">
        <v>246866356</v>
      </c>
      <c r="F147" s="438">
        <v>-8.47773602333894</v>
      </c>
      <c r="G147" s="399">
        <v>1086408947</v>
      </c>
      <c r="H147" s="399">
        <v>1104124137</v>
      </c>
      <c r="I147" s="438">
        <v>2.13636889170823</v>
      </c>
    </row>
    <row r="148" spans="1:9" ht="24" customHeight="1">
      <c r="A148" s="403">
        <v>701</v>
      </c>
      <c r="B148" s="404"/>
      <c r="C148" s="405" t="s">
        <v>856</v>
      </c>
      <c r="D148" s="406">
        <v>5353</v>
      </c>
      <c r="E148" s="406">
        <v>89730</v>
      </c>
      <c r="F148" s="439">
        <v>-63.4186612526449</v>
      </c>
      <c r="G148" s="406">
        <v>15073</v>
      </c>
      <c r="H148" s="406">
        <v>402424</v>
      </c>
      <c r="I148" s="439">
        <v>-57.2957875613359</v>
      </c>
    </row>
    <row r="149" spans="1:9" ht="12.75">
      <c r="A149" s="403">
        <v>702</v>
      </c>
      <c r="B149" s="404"/>
      <c r="C149" s="405" t="s">
        <v>857</v>
      </c>
      <c r="D149" s="406">
        <v>122034</v>
      </c>
      <c r="E149" s="406">
        <v>1094436</v>
      </c>
      <c r="F149" s="439">
        <v>-15.0907561825613</v>
      </c>
      <c r="G149" s="406">
        <v>354644</v>
      </c>
      <c r="H149" s="406">
        <v>3736301</v>
      </c>
      <c r="I149" s="439">
        <v>-20.9845137047834</v>
      </c>
    </row>
    <row r="150" spans="1:9" ht="12.75">
      <c r="A150" s="403">
        <v>703</v>
      </c>
      <c r="B150" s="404"/>
      <c r="C150" s="405" t="s">
        <v>858</v>
      </c>
      <c r="D150" s="406">
        <v>553</v>
      </c>
      <c r="E150" s="406">
        <v>25249</v>
      </c>
      <c r="F150" s="439">
        <v>563.923218511701</v>
      </c>
      <c r="G150" s="406">
        <v>943</v>
      </c>
      <c r="H150" s="406">
        <v>42149</v>
      </c>
      <c r="I150" s="439">
        <v>946.660044698287</v>
      </c>
    </row>
    <row r="151" spans="1:9" ht="12.75">
      <c r="A151" s="403">
        <v>704</v>
      </c>
      <c r="B151" s="404"/>
      <c r="C151" s="405" t="s">
        <v>859</v>
      </c>
      <c r="D151" s="406">
        <v>190802</v>
      </c>
      <c r="E151" s="406">
        <v>2769555</v>
      </c>
      <c r="F151" s="439">
        <v>-0.84044956210623</v>
      </c>
      <c r="G151" s="406">
        <v>805009</v>
      </c>
      <c r="H151" s="406">
        <v>11535306</v>
      </c>
      <c r="I151" s="439">
        <v>6.61870631267669</v>
      </c>
    </row>
    <row r="152" spans="1:9" ht="12.75">
      <c r="A152" s="403">
        <v>705</v>
      </c>
      <c r="B152" s="404"/>
      <c r="C152" s="405" t="s">
        <v>891</v>
      </c>
      <c r="D152" s="406">
        <v>1950</v>
      </c>
      <c r="E152" s="406">
        <v>41005</v>
      </c>
      <c r="F152" s="439">
        <v>-66.5087597500715</v>
      </c>
      <c r="G152" s="406">
        <v>12800</v>
      </c>
      <c r="H152" s="406">
        <v>177341</v>
      </c>
      <c r="I152" s="439">
        <v>-33.8487190582056</v>
      </c>
    </row>
    <row r="153" spans="1:9" ht="12.75">
      <c r="A153" s="403">
        <v>706</v>
      </c>
      <c r="B153" s="404"/>
      <c r="C153" s="405" t="s">
        <v>284</v>
      </c>
      <c r="D153" s="406">
        <v>27809</v>
      </c>
      <c r="E153" s="406">
        <v>917191</v>
      </c>
      <c r="F153" s="439">
        <v>-28.3371748693227</v>
      </c>
      <c r="G153" s="406">
        <v>111353</v>
      </c>
      <c r="H153" s="406">
        <v>4575333</v>
      </c>
      <c r="I153" s="439">
        <v>1.56356550739463</v>
      </c>
    </row>
    <row r="154" spans="1:9" ht="12.75">
      <c r="A154" s="403">
        <v>707</v>
      </c>
      <c r="B154" s="404"/>
      <c r="C154" s="405" t="s">
        <v>877</v>
      </c>
      <c r="D154" s="406" t="s">
        <v>106</v>
      </c>
      <c r="E154" s="406" t="s">
        <v>106</v>
      </c>
      <c r="F154" s="439" t="s">
        <v>1148</v>
      </c>
      <c r="G154" s="406" t="s">
        <v>106</v>
      </c>
      <c r="H154" s="406" t="s">
        <v>106</v>
      </c>
      <c r="I154" s="439">
        <v>-100</v>
      </c>
    </row>
    <row r="155" spans="1:9" ht="12.75">
      <c r="A155" s="403">
        <v>708</v>
      </c>
      <c r="B155" s="404"/>
      <c r="C155" s="405" t="s">
        <v>286</v>
      </c>
      <c r="D155" s="406">
        <v>42678916</v>
      </c>
      <c r="E155" s="406">
        <v>28169675</v>
      </c>
      <c r="F155" s="439">
        <v>-31.0978674972001</v>
      </c>
      <c r="G155" s="406">
        <v>215263243</v>
      </c>
      <c r="H155" s="406">
        <v>135958909</v>
      </c>
      <c r="I155" s="439">
        <v>-16.564895293964</v>
      </c>
    </row>
    <row r="156" spans="1:9" ht="12.75">
      <c r="A156" s="403">
        <v>709</v>
      </c>
      <c r="B156" s="404"/>
      <c r="C156" s="405" t="s">
        <v>287</v>
      </c>
      <c r="D156" s="419">
        <v>16301225</v>
      </c>
      <c r="E156" s="419">
        <v>11398660</v>
      </c>
      <c r="F156" s="439">
        <v>35.2936121563969</v>
      </c>
      <c r="G156" s="406">
        <v>65949139</v>
      </c>
      <c r="H156" s="406">
        <v>43628289</v>
      </c>
      <c r="I156" s="439">
        <v>27.2369455986043</v>
      </c>
    </row>
    <row r="157" spans="1:9" ht="12.75">
      <c r="A157" s="403">
        <v>711</v>
      </c>
      <c r="B157" s="404"/>
      <c r="C157" s="405" t="s">
        <v>288</v>
      </c>
      <c r="D157" s="406">
        <v>5097156</v>
      </c>
      <c r="E157" s="406">
        <v>17679468</v>
      </c>
      <c r="F157" s="439">
        <v>-5.06311291310468</v>
      </c>
      <c r="G157" s="406">
        <v>24030585</v>
      </c>
      <c r="H157" s="406">
        <v>84044574</v>
      </c>
      <c r="I157" s="439">
        <v>-1.03039020083673</v>
      </c>
    </row>
    <row r="158" spans="1:9" ht="12.75">
      <c r="A158" s="403">
        <v>732</v>
      </c>
      <c r="B158" s="404"/>
      <c r="C158" s="405" t="s">
        <v>290</v>
      </c>
      <c r="D158" s="406">
        <v>18963893</v>
      </c>
      <c r="E158" s="406">
        <v>31468459</v>
      </c>
      <c r="F158" s="439">
        <v>-6.73838530781723</v>
      </c>
      <c r="G158" s="406">
        <v>90144873</v>
      </c>
      <c r="H158" s="406">
        <v>154123332</v>
      </c>
      <c r="I158" s="439">
        <v>6.63846634229402</v>
      </c>
    </row>
    <row r="159" spans="1:9" ht="12.75">
      <c r="A159" s="403">
        <v>734</v>
      </c>
      <c r="B159" s="404"/>
      <c r="C159" s="405" t="s">
        <v>293</v>
      </c>
      <c r="D159" s="406">
        <v>9134421</v>
      </c>
      <c r="E159" s="406">
        <v>11549791</v>
      </c>
      <c r="F159" s="439">
        <v>27.3292412318726</v>
      </c>
      <c r="G159" s="406">
        <v>36174633</v>
      </c>
      <c r="H159" s="406">
        <v>42705031</v>
      </c>
      <c r="I159" s="439">
        <v>22.1096058228726</v>
      </c>
    </row>
    <row r="160" spans="1:9" ht="12.75">
      <c r="A160" s="403">
        <v>736</v>
      </c>
      <c r="B160" s="404"/>
      <c r="C160" s="405" t="s">
        <v>294</v>
      </c>
      <c r="D160" s="406">
        <v>477132</v>
      </c>
      <c r="E160" s="406">
        <v>936226</v>
      </c>
      <c r="F160" s="439">
        <v>-22.4441749422614</v>
      </c>
      <c r="G160" s="406">
        <v>2300831</v>
      </c>
      <c r="H160" s="406">
        <v>4421980</v>
      </c>
      <c r="I160" s="439">
        <v>0.612574535438341</v>
      </c>
    </row>
    <row r="161" spans="1:9" ht="12.75">
      <c r="A161" s="403">
        <v>738</v>
      </c>
      <c r="B161" s="404"/>
      <c r="C161" s="405" t="s">
        <v>503</v>
      </c>
      <c r="D161" s="406">
        <v>3479391</v>
      </c>
      <c r="E161" s="406">
        <v>4315986</v>
      </c>
      <c r="F161" s="439">
        <v>23.0200786179522</v>
      </c>
      <c r="G161" s="406">
        <v>10400012</v>
      </c>
      <c r="H161" s="406">
        <v>13728854</v>
      </c>
      <c r="I161" s="439">
        <v>-6.99895671622146</v>
      </c>
    </row>
    <row r="162" spans="1:9" ht="12.75">
      <c r="A162" s="403">
        <v>740</v>
      </c>
      <c r="B162" s="404"/>
      <c r="C162" s="405" t="s">
        <v>295</v>
      </c>
      <c r="D162" s="406">
        <v>10529</v>
      </c>
      <c r="E162" s="406">
        <v>1270706</v>
      </c>
      <c r="F162" s="439">
        <v>47.8662077215423</v>
      </c>
      <c r="G162" s="406">
        <v>77900</v>
      </c>
      <c r="H162" s="406">
        <v>4202341</v>
      </c>
      <c r="I162" s="439">
        <v>35.1232006873296</v>
      </c>
    </row>
    <row r="163" spans="1:9" ht="12.75">
      <c r="A163" s="403">
        <v>749</v>
      </c>
      <c r="B163" s="404"/>
      <c r="C163" s="405" t="s">
        <v>296</v>
      </c>
      <c r="D163" s="406">
        <v>10581298</v>
      </c>
      <c r="E163" s="406">
        <v>24587303</v>
      </c>
      <c r="F163" s="439">
        <v>-2.95563488797251</v>
      </c>
      <c r="G163" s="406">
        <v>45301753</v>
      </c>
      <c r="H163" s="406">
        <v>110481530</v>
      </c>
      <c r="I163" s="439">
        <v>12.2607951236244</v>
      </c>
    </row>
    <row r="164" spans="1:9" ht="12.75">
      <c r="A164" s="403">
        <v>751</v>
      </c>
      <c r="B164" s="404"/>
      <c r="C164" s="405" t="s">
        <v>297</v>
      </c>
      <c r="D164" s="406">
        <v>7415130</v>
      </c>
      <c r="E164" s="406">
        <v>14103200</v>
      </c>
      <c r="F164" s="439">
        <v>19.0019135553602</v>
      </c>
      <c r="G164" s="406">
        <v>27534272</v>
      </c>
      <c r="H164" s="406">
        <v>56606001</v>
      </c>
      <c r="I164" s="439">
        <v>19.308745719146</v>
      </c>
    </row>
    <row r="165" spans="1:9" ht="12.75">
      <c r="A165" s="403">
        <v>753</v>
      </c>
      <c r="B165" s="404"/>
      <c r="C165" s="405" t="s">
        <v>502</v>
      </c>
      <c r="D165" s="406">
        <v>97984711</v>
      </c>
      <c r="E165" s="406">
        <v>50952287</v>
      </c>
      <c r="F165" s="439">
        <v>-31.4113539415621</v>
      </c>
      <c r="G165" s="406">
        <v>477230726</v>
      </c>
      <c r="H165" s="406">
        <v>260949203</v>
      </c>
      <c r="I165" s="439">
        <v>-11.6764457504885</v>
      </c>
    </row>
    <row r="166" spans="1:9" ht="12.75">
      <c r="A166" s="403">
        <v>755</v>
      </c>
      <c r="B166" s="404"/>
      <c r="C166" s="405" t="s">
        <v>298</v>
      </c>
      <c r="D166" s="419">
        <v>18529541</v>
      </c>
      <c r="E166" s="419">
        <v>25501524</v>
      </c>
      <c r="F166" s="439">
        <v>28.0872017793313</v>
      </c>
      <c r="G166" s="406">
        <v>67985573</v>
      </c>
      <c r="H166" s="406">
        <v>89255120</v>
      </c>
      <c r="I166" s="439">
        <v>21.2205301274748</v>
      </c>
    </row>
    <row r="167" spans="1:9" ht="12.75">
      <c r="A167" s="403">
        <v>757</v>
      </c>
      <c r="B167" s="404"/>
      <c r="C167" s="405" t="s">
        <v>299</v>
      </c>
      <c r="D167" s="406">
        <v>2432255</v>
      </c>
      <c r="E167" s="406">
        <v>4062629</v>
      </c>
      <c r="F167" s="439">
        <v>6.61179449835004</v>
      </c>
      <c r="G167" s="406">
        <v>11630874</v>
      </c>
      <c r="H167" s="406">
        <v>22208857</v>
      </c>
      <c r="I167" s="439">
        <v>96.6952174298114</v>
      </c>
    </row>
    <row r="168" spans="1:9" ht="12.75">
      <c r="A168" s="403">
        <v>759</v>
      </c>
      <c r="B168" s="404"/>
      <c r="C168" s="405" t="s">
        <v>300</v>
      </c>
      <c r="D168" s="419">
        <v>4269469</v>
      </c>
      <c r="E168" s="419">
        <v>6040183</v>
      </c>
      <c r="F168" s="439">
        <v>148.06260351885</v>
      </c>
      <c r="G168" s="406">
        <v>6413178</v>
      </c>
      <c r="H168" s="406">
        <v>16744705</v>
      </c>
      <c r="I168" s="439">
        <v>75.6717556595209</v>
      </c>
    </row>
    <row r="169" spans="1:9" ht="12.75">
      <c r="A169" s="403">
        <v>771</v>
      </c>
      <c r="B169" s="404"/>
      <c r="C169" s="405" t="s">
        <v>301</v>
      </c>
      <c r="D169" s="406">
        <v>139692</v>
      </c>
      <c r="E169" s="406">
        <v>2738289</v>
      </c>
      <c r="F169" s="439">
        <v>34.0296625579343</v>
      </c>
      <c r="G169" s="406">
        <v>617700</v>
      </c>
      <c r="H169" s="406">
        <v>11633211</v>
      </c>
      <c r="I169" s="439">
        <v>17.1160968640174</v>
      </c>
    </row>
    <row r="170" spans="1:9" ht="12.75">
      <c r="A170" s="403">
        <v>772</v>
      </c>
      <c r="B170" s="404"/>
      <c r="C170" s="405" t="s">
        <v>302</v>
      </c>
      <c r="D170" s="406">
        <v>897768</v>
      </c>
      <c r="E170" s="406">
        <v>3740089</v>
      </c>
      <c r="F170" s="439">
        <v>-9.66538099892736</v>
      </c>
      <c r="G170" s="406">
        <v>3853001</v>
      </c>
      <c r="H170" s="406">
        <v>17010871</v>
      </c>
      <c r="I170" s="439">
        <v>18.9920719383215</v>
      </c>
    </row>
    <row r="171" spans="1:9" ht="12.75">
      <c r="A171" s="403">
        <v>779</v>
      </c>
      <c r="B171" s="404"/>
      <c r="C171" s="405" t="s">
        <v>304</v>
      </c>
      <c r="D171" s="406">
        <v>23872</v>
      </c>
      <c r="E171" s="406">
        <v>1040310</v>
      </c>
      <c r="F171" s="439">
        <v>-14.8354234733682</v>
      </c>
      <c r="G171" s="406">
        <v>138785</v>
      </c>
      <c r="H171" s="406">
        <v>5270789</v>
      </c>
      <c r="I171" s="439">
        <v>18.7723481676643</v>
      </c>
    </row>
    <row r="172" spans="1:9" ht="12.75">
      <c r="A172" s="403">
        <v>781</v>
      </c>
      <c r="B172" s="404"/>
      <c r="C172" s="405" t="s">
        <v>305</v>
      </c>
      <c r="D172" s="406">
        <v>12422</v>
      </c>
      <c r="E172" s="406">
        <v>2345519</v>
      </c>
      <c r="F172" s="439">
        <v>-9.43921105608739</v>
      </c>
      <c r="G172" s="406">
        <v>60928</v>
      </c>
      <c r="H172" s="406">
        <v>10486589</v>
      </c>
      <c r="I172" s="439">
        <v>-5.78622976788472</v>
      </c>
    </row>
    <row r="173" spans="1:9" ht="12.75">
      <c r="A173" s="403">
        <v>790</v>
      </c>
      <c r="B173" s="404"/>
      <c r="C173" s="405" t="s">
        <v>306</v>
      </c>
      <c r="D173" s="406">
        <v>258</v>
      </c>
      <c r="E173" s="406">
        <v>28886</v>
      </c>
      <c r="F173" s="439">
        <v>-49.5802132970275</v>
      </c>
      <c r="G173" s="406">
        <v>1119</v>
      </c>
      <c r="H173" s="406">
        <v>195097</v>
      </c>
      <c r="I173" s="439">
        <v>-28.5806326440215</v>
      </c>
    </row>
    <row r="174" spans="1:9" s="400" customFormat="1" ht="24" customHeight="1">
      <c r="A174" s="401">
        <v>8</v>
      </c>
      <c r="B174" s="402" t="s">
        <v>307</v>
      </c>
      <c r="C174" s="398"/>
      <c r="D174" s="399">
        <v>317989114</v>
      </c>
      <c r="E174" s="399">
        <v>2528370843</v>
      </c>
      <c r="F174" s="438">
        <v>1.79903860892279</v>
      </c>
      <c r="G174" s="399">
        <v>1350930714</v>
      </c>
      <c r="H174" s="399">
        <v>10318485403</v>
      </c>
      <c r="I174" s="438">
        <v>3.91091238993461</v>
      </c>
    </row>
    <row r="175" spans="1:9" ht="24" customHeight="1">
      <c r="A175" s="403">
        <v>801</v>
      </c>
      <c r="B175" s="404"/>
      <c r="C175" s="405" t="s">
        <v>892</v>
      </c>
      <c r="D175" s="406">
        <v>37544</v>
      </c>
      <c r="E175" s="406">
        <v>2852483</v>
      </c>
      <c r="F175" s="439">
        <v>10.9969551048203</v>
      </c>
      <c r="G175" s="406">
        <v>113095</v>
      </c>
      <c r="H175" s="406">
        <v>9246648</v>
      </c>
      <c r="I175" s="439">
        <v>-2.36505813655137</v>
      </c>
    </row>
    <row r="176" spans="1:9" ht="12.75">
      <c r="A176" s="403">
        <v>802</v>
      </c>
      <c r="B176" s="404"/>
      <c r="C176" s="405" t="s">
        <v>860</v>
      </c>
      <c r="D176" s="406">
        <v>524</v>
      </c>
      <c r="E176" s="406">
        <v>74692</v>
      </c>
      <c r="F176" s="439">
        <v>20.5078975815169</v>
      </c>
      <c r="G176" s="406">
        <v>2013</v>
      </c>
      <c r="H176" s="406">
        <v>271223</v>
      </c>
      <c r="I176" s="439">
        <v>16.254538128855</v>
      </c>
    </row>
    <row r="177" spans="1:9" ht="12.75">
      <c r="A177" s="403">
        <v>803</v>
      </c>
      <c r="B177" s="404"/>
      <c r="C177" s="405" t="s">
        <v>861</v>
      </c>
      <c r="D177" s="406">
        <v>10094</v>
      </c>
      <c r="E177" s="406">
        <v>648494</v>
      </c>
      <c r="F177" s="439">
        <v>3.68720550402681</v>
      </c>
      <c r="G177" s="406">
        <v>27736</v>
      </c>
      <c r="H177" s="406">
        <v>1744338</v>
      </c>
      <c r="I177" s="439">
        <v>-50.2254828105739</v>
      </c>
    </row>
    <row r="178" spans="1:9" ht="12.75">
      <c r="A178" s="403">
        <v>804</v>
      </c>
      <c r="B178" s="404"/>
      <c r="C178" s="405" t="s">
        <v>862</v>
      </c>
      <c r="D178" s="406">
        <v>24185</v>
      </c>
      <c r="E178" s="406">
        <v>1356113</v>
      </c>
      <c r="F178" s="439">
        <v>48.1888266630242</v>
      </c>
      <c r="G178" s="406">
        <v>74947</v>
      </c>
      <c r="H178" s="406">
        <v>3587394</v>
      </c>
      <c r="I178" s="439">
        <v>15.3852388729963</v>
      </c>
    </row>
    <row r="179" spans="1:9" ht="12.75">
      <c r="A179" s="403">
        <v>805</v>
      </c>
      <c r="B179" s="404"/>
      <c r="C179" s="405" t="s">
        <v>863</v>
      </c>
      <c r="D179" s="406">
        <v>129</v>
      </c>
      <c r="E179" s="406">
        <v>15882</v>
      </c>
      <c r="F179" s="441">
        <v>-42.9505370164158</v>
      </c>
      <c r="G179" s="406">
        <v>382</v>
      </c>
      <c r="H179" s="406">
        <v>54691</v>
      </c>
      <c r="I179" s="439">
        <v>-50.5939637027201</v>
      </c>
    </row>
    <row r="180" spans="1:9" ht="12.75">
      <c r="A180" s="403">
        <v>806</v>
      </c>
      <c r="B180" s="404"/>
      <c r="C180" s="405" t="s">
        <v>864</v>
      </c>
      <c r="D180" s="406">
        <v>3177</v>
      </c>
      <c r="E180" s="406">
        <v>195317</v>
      </c>
      <c r="F180" s="439">
        <v>489.049399843175</v>
      </c>
      <c r="G180" s="406">
        <v>10812</v>
      </c>
      <c r="H180" s="406">
        <v>597887</v>
      </c>
      <c r="I180" s="439">
        <v>176.730354448425</v>
      </c>
    </row>
    <row r="181" spans="1:9" ht="12.75">
      <c r="A181" s="403">
        <v>807</v>
      </c>
      <c r="B181" s="404"/>
      <c r="C181" s="405" t="s">
        <v>308</v>
      </c>
      <c r="D181" s="406">
        <v>416</v>
      </c>
      <c r="E181" s="406">
        <v>23252</v>
      </c>
      <c r="F181" s="439">
        <v>478.839930296241</v>
      </c>
      <c r="G181" s="406">
        <v>685</v>
      </c>
      <c r="H181" s="406">
        <v>36110</v>
      </c>
      <c r="I181" s="439">
        <v>-64.7056523736451</v>
      </c>
    </row>
    <row r="182" spans="1:9" ht="12.75">
      <c r="A182" s="403">
        <v>808</v>
      </c>
      <c r="B182" s="404"/>
      <c r="C182" s="405" t="s">
        <v>309</v>
      </c>
      <c r="D182" s="406">
        <v>2636</v>
      </c>
      <c r="E182" s="406">
        <v>82055</v>
      </c>
      <c r="F182" s="439">
        <v>30.0581699450001</v>
      </c>
      <c r="G182" s="406">
        <v>4001</v>
      </c>
      <c r="H182" s="406">
        <v>135960</v>
      </c>
      <c r="I182" s="439">
        <v>-14.5963805850613</v>
      </c>
    </row>
    <row r="183" spans="1:9" ht="12.75">
      <c r="A183" s="403">
        <v>809</v>
      </c>
      <c r="B183" s="404"/>
      <c r="C183" s="405" t="s">
        <v>310</v>
      </c>
      <c r="D183" s="406">
        <v>2203740</v>
      </c>
      <c r="E183" s="406">
        <v>16285260</v>
      </c>
      <c r="F183" s="439">
        <v>6.98252668525994</v>
      </c>
      <c r="G183" s="406">
        <v>8603498</v>
      </c>
      <c r="H183" s="406">
        <v>61281687</v>
      </c>
      <c r="I183" s="439">
        <v>6.68783013146633</v>
      </c>
    </row>
    <row r="184" spans="1:9" ht="12.75">
      <c r="A184" s="403">
        <v>810</v>
      </c>
      <c r="B184" s="404"/>
      <c r="C184" s="405" t="s">
        <v>311</v>
      </c>
      <c r="D184" s="406">
        <v>3482</v>
      </c>
      <c r="E184" s="406">
        <v>195259</v>
      </c>
      <c r="F184" s="441">
        <v>-39.255104358187</v>
      </c>
      <c r="G184" s="406">
        <v>14999</v>
      </c>
      <c r="H184" s="406">
        <v>887478</v>
      </c>
      <c r="I184" s="439">
        <v>-26.5627624670559</v>
      </c>
    </row>
    <row r="185" spans="1:9" ht="12.75">
      <c r="A185" s="403">
        <v>811</v>
      </c>
      <c r="B185" s="404"/>
      <c r="C185" s="405" t="s">
        <v>312</v>
      </c>
      <c r="D185" s="406">
        <v>24584</v>
      </c>
      <c r="E185" s="406">
        <v>1436948</v>
      </c>
      <c r="F185" s="439">
        <v>87.5206188795858</v>
      </c>
      <c r="G185" s="406">
        <v>69400</v>
      </c>
      <c r="H185" s="406">
        <v>3241892</v>
      </c>
      <c r="I185" s="439">
        <v>15.4510897706642</v>
      </c>
    </row>
    <row r="186" spans="1:9" ht="12.75">
      <c r="A186" s="403">
        <v>812</v>
      </c>
      <c r="B186" s="404"/>
      <c r="C186" s="405" t="s">
        <v>893</v>
      </c>
      <c r="D186" s="406">
        <v>211655</v>
      </c>
      <c r="E186" s="406">
        <v>1470415</v>
      </c>
      <c r="F186" s="439">
        <v>0.639737507083865</v>
      </c>
      <c r="G186" s="406">
        <v>823413</v>
      </c>
      <c r="H186" s="406">
        <v>6064921</v>
      </c>
      <c r="I186" s="439">
        <v>11.4724163288907</v>
      </c>
    </row>
    <row r="187" spans="1:9" ht="12.75">
      <c r="A187" s="403">
        <v>813</v>
      </c>
      <c r="B187" s="404"/>
      <c r="C187" s="405" t="s">
        <v>313</v>
      </c>
      <c r="D187" s="406">
        <v>20088817</v>
      </c>
      <c r="E187" s="406">
        <v>35846330</v>
      </c>
      <c r="F187" s="439">
        <v>-3.85089112660741</v>
      </c>
      <c r="G187" s="406">
        <v>91226977</v>
      </c>
      <c r="H187" s="406">
        <v>162372152</v>
      </c>
      <c r="I187" s="439">
        <v>2.81603088434349</v>
      </c>
    </row>
    <row r="188" spans="1:9" ht="12.75">
      <c r="A188" s="403">
        <v>814</v>
      </c>
      <c r="B188" s="404"/>
      <c r="C188" s="405" t="s">
        <v>314</v>
      </c>
      <c r="D188" s="406">
        <v>5166670</v>
      </c>
      <c r="E188" s="406">
        <v>28779048</v>
      </c>
      <c r="F188" s="439">
        <v>20.9709742445201</v>
      </c>
      <c r="G188" s="406">
        <v>21564207</v>
      </c>
      <c r="H188" s="406">
        <v>111025774</v>
      </c>
      <c r="I188" s="439">
        <v>46.2885461208435</v>
      </c>
    </row>
    <row r="189" spans="1:9" ht="12.75">
      <c r="A189" s="403">
        <v>815</v>
      </c>
      <c r="B189" s="404"/>
      <c r="C189" s="405" t="s">
        <v>501</v>
      </c>
      <c r="D189" s="406">
        <v>8848729</v>
      </c>
      <c r="E189" s="406">
        <v>9842416</v>
      </c>
      <c r="F189" s="439">
        <v>7.55942975585303</v>
      </c>
      <c r="G189" s="406">
        <v>34270384</v>
      </c>
      <c r="H189" s="406">
        <v>40917866</v>
      </c>
      <c r="I189" s="439">
        <v>2.26480112145251</v>
      </c>
    </row>
    <row r="190" spans="1:9" ht="12.75">
      <c r="A190" s="403">
        <v>816</v>
      </c>
      <c r="B190" s="404"/>
      <c r="C190" s="405" t="s">
        <v>315</v>
      </c>
      <c r="D190" s="406">
        <v>6383125</v>
      </c>
      <c r="E190" s="406">
        <v>47752849</v>
      </c>
      <c r="F190" s="439">
        <v>32.0485312309328</v>
      </c>
      <c r="G190" s="406">
        <v>22131346</v>
      </c>
      <c r="H190" s="406">
        <v>174882761</v>
      </c>
      <c r="I190" s="439">
        <v>18.733340431784</v>
      </c>
    </row>
    <row r="191" spans="1:9" ht="12.75">
      <c r="A191" s="403">
        <v>817</v>
      </c>
      <c r="B191" s="404"/>
      <c r="C191" s="405" t="s">
        <v>316</v>
      </c>
      <c r="D191" s="406">
        <v>8015</v>
      </c>
      <c r="E191" s="406">
        <v>197626</v>
      </c>
      <c r="F191" s="439">
        <v>-4.29687310834436</v>
      </c>
      <c r="G191" s="406">
        <v>30908</v>
      </c>
      <c r="H191" s="406">
        <v>610033</v>
      </c>
      <c r="I191" s="439">
        <v>-2.37706977421517</v>
      </c>
    </row>
    <row r="192" spans="1:9" ht="12.75">
      <c r="A192" s="403">
        <v>818</v>
      </c>
      <c r="B192" s="404"/>
      <c r="C192" s="405" t="s">
        <v>317</v>
      </c>
      <c r="D192" s="406">
        <v>4110445</v>
      </c>
      <c r="E192" s="406">
        <v>17423886</v>
      </c>
      <c r="F192" s="439">
        <v>0.487886182190849</v>
      </c>
      <c r="G192" s="406">
        <v>16544072</v>
      </c>
      <c r="H192" s="406">
        <v>71455015</v>
      </c>
      <c r="I192" s="439">
        <v>8.16881385741293</v>
      </c>
    </row>
    <row r="193" spans="1:9" ht="12.75">
      <c r="A193" s="403">
        <v>819</v>
      </c>
      <c r="B193" s="404"/>
      <c r="C193" s="405" t="s">
        <v>318</v>
      </c>
      <c r="D193" s="406">
        <v>56276975</v>
      </c>
      <c r="E193" s="406">
        <v>62643258</v>
      </c>
      <c r="F193" s="439">
        <v>-2.52698713703228</v>
      </c>
      <c r="G193" s="406">
        <v>235019130</v>
      </c>
      <c r="H193" s="406">
        <v>260492015</v>
      </c>
      <c r="I193" s="439">
        <v>0.359330163191203</v>
      </c>
    </row>
    <row r="194" spans="1:9" ht="12.75">
      <c r="A194" s="403">
        <v>820</v>
      </c>
      <c r="B194" s="404"/>
      <c r="C194" s="405" t="s">
        <v>865</v>
      </c>
      <c r="D194" s="406">
        <v>955974</v>
      </c>
      <c r="E194" s="406">
        <v>33519640</v>
      </c>
      <c r="F194" s="439">
        <v>12.0945124732569</v>
      </c>
      <c r="G194" s="406">
        <v>4639583</v>
      </c>
      <c r="H194" s="406">
        <v>136457507</v>
      </c>
      <c r="I194" s="439">
        <v>12.1213936827175</v>
      </c>
    </row>
    <row r="195" spans="1:9" ht="12.75">
      <c r="A195" s="403">
        <v>823</v>
      </c>
      <c r="B195" s="404"/>
      <c r="C195" s="405" t="s">
        <v>319</v>
      </c>
      <c r="D195" s="406">
        <v>87922</v>
      </c>
      <c r="E195" s="406">
        <v>1438602</v>
      </c>
      <c r="F195" s="439">
        <v>16.7684107229388</v>
      </c>
      <c r="G195" s="406">
        <v>331735</v>
      </c>
      <c r="H195" s="406">
        <v>5637248</v>
      </c>
      <c r="I195" s="439">
        <v>-13.030476100555</v>
      </c>
    </row>
    <row r="196" spans="1:9" ht="12.75">
      <c r="A196" s="403">
        <v>829</v>
      </c>
      <c r="B196" s="404"/>
      <c r="C196" s="405" t="s">
        <v>320</v>
      </c>
      <c r="D196" s="406">
        <v>26709297</v>
      </c>
      <c r="E196" s="406">
        <v>114413412</v>
      </c>
      <c r="F196" s="439">
        <v>10.6353476404943</v>
      </c>
      <c r="G196" s="406">
        <v>109307550</v>
      </c>
      <c r="H196" s="406">
        <v>466150286</v>
      </c>
      <c r="I196" s="439">
        <v>4.40087643647729</v>
      </c>
    </row>
    <row r="197" spans="1:9" ht="12.75">
      <c r="A197" s="403">
        <v>831</v>
      </c>
      <c r="B197" s="404"/>
      <c r="C197" s="405" t="s">
        <v>321</v>
      </c>
      <c r="D197" s="419">
        <v>399182</v>
      </c>
      <c r="E197" s="419">
        <v>650165</v>
      </c>
      <c r="F197" s="439">
        <v>-20.6678559401036</v>
      </c>
      <c r="G197" s="406">
        <v>1868266</v>
      </c>
      <c r="H197" s="406">
        <v>2878317</v>
      </c>
      <c r="I197" s="439">
        <v>7.37925361357799</v>
      </c>
    </row>
    <row r="198" spans="1:9" ht="12.75">
      <c r="A198" s="403">
        <v>832</v>
      </c>
      <c r="B198" s="404"/>
      <c r="C198" s="405" t="s">
        <v>322</v>
      </c>
      <c r="D198" s="406">
        <v>50935580</v>
      </c>
      <c r="E198" s="406">
        <v>195345007</v>
      </c>
      <c r="F198" s="439">
        <v>2.23170637353083</v>
      </c>
      <c r="G198" s="406">
        <v>225873499</v>
      </c>
      <c r="H198" s="406">
        <v>826278869</v>
      </c>
      <c r="I198" s="439">
        <v>4.56202428195275</v>
      </c>
    </row>
    <row r="199" spans="1:9" ht="12.75">
      <c r="A199" s="403">
        <v>833</v>
      </c>
      <c r="B199" s="404"/>
      <c r="C199" s="405" t="s">
        <v>323</v>
      </c>
      <c r="D199" s="419">
        <v>34</v>
      </c>
      <c r="E199" s="419">
        <v>7248</v>
      </c>
      <c r="F199" s="439">
        <v>-94.1588427287746</v>
      </c>
      <c r="G199" s="406">
        <v>49551</v>
      </c>
      <c r="H199" s="406">
        <v>190992</v>
      </c>
      <c r="I199" s="439">
        <v>-55.0871252204586</v>
      </c>
    </row>
    <row r="200" spans="1:9" ht="12.75">
      <c r="A200" s="403">
        <v>834</v>
      </c>
      <c r="B200" s="404"/>
      <c r="C200" s="405" t="s">
        <v>324</v>
      </c>
      <c r="D200" s="406">
        <v>1357331</v>
      </c>
      <c r="E200" s="406">
        <v>159770260</v>
      </c>
      <c r="F200" s="439">
        <v>-8.21091893486164</v>
      </c>
      <c r="G200" s="406">
        <v>4518580</v>
      </c>
      <c r="H200" s="406">
        <v>582375666</v>
      </c>
      <c r="I200" s="439">
        <v>-7.09896028529481</v>
      </c>
    </row>
    <row r="201" spans="1:9" ht="12.75">
      <c r="A201" s="403">
        <v>835</v>
      </c>
      <c r="B201" s="404"/>
      <c r="C201" s="405" t="s">
        <v>500</v>
      </c>
      <c r="D201" s="406">
        <v>529163</v>
      </c>
      <c r="E201" s="406">
        <v>5688513</v>
      </c>
      <c r="F201" s="439">
        <v>0.622305571298483</v>
      </c>
      <c r="G201" s="406">
        <v>2042606</v>
      </c>
      <c r="H201" s="406">
        <v>18585451</v>
      </c>
      <c r="I201" s="439">
        <v>15.245474655354</v>
      </c>
    </row>
    <row r="202" spans="1:9" ht="12.75">
      <c r="A202" s="403">
        <v>839</v>
      </c>
      <c r="B202" s="404"/>
      <c r="C202" s="405" t="s">
        <v>325</v>
      </c>
      <c r="D202" s="406">
        <v>5995799</v>
      </c>
      <c r="E202" s="406">
        <v>15940584</v>
      </c>
      <c r="F202" s="439">
        <v>0.302437895465161</v>
      </c>
      <c r="G202" s="406">
        <v>27981518</v>
      </c>
      <c r="H202" s="406">
        <v>74009919</v>
      </c>
      <c r="I202" s="439">
        <v>-5.63490178770482</v>
      </c>
    </row>
    <row r="203" spans="1:9" ht="12.75">
      <c r="A203" s="403">
        <v>841</v>
      </c>
      <c r="B203" s="404"/>
      <c r="C203" s="405" t="s">
        <v>866</v>
      </c>
      <c r="D203" s="406">
        <v>790719</v>
      </c>
      <c r="E203" s="406">
        <v>4349870</v>
      </c>
      <c r="F203" s="439">
        <v>320.763917303393</v>
      </c>
      <c r="G203" s="406">
        <v>1655048</v>
      </c>
      <c r="H203" s="406">
        <v>11316693</v>
      </c>
      <c r="I203" s="439">
        <v>31.9418609938405</v>
      </c>
    </row>
    <row r="204" spans="1:9" ht="12.75">
      <c r="A204" s="403">
        <v>842</v>
      </c>
      <c r="B204" s="404"/>
      <c r="C204" s="405" t="s">
        <v>326</v>
      </c>
      <c r="D204" s="406">
        <v>2793769</v>
      </c>
      <c r="E204" s="406">
        <v>62187049</v>
      </c>
      <c r="F204" s="439">
        <v>-16.3189053632788</v>
      </c>
      <c r="G204" s="406">
        <v>11628045</v>
      </c>
      <c r="H204" s="406">
        <v>248712642</v>
      </c>
      <c r="I204" s="439">
        <v>6.67278420643665</v>
      </c>
    </row>
    <row r="205" spans="1:9" ht="12.75">
      <c r="A205" s="403">
        <v>843</v>
      </c>
      <c r="B205" s="404"/>
      <c r="C205" s="405" t="s">
        <v>327</v>
      </c>
      <c r="D205" s="406">
        <v>414843</v>
      </c>
      <c r="E205" s="406">
        <v>10497924</v>
      </c>
      <c r="F205" s="439">
        <v>29.8813849479277</v>
      </c>
      <c r="G205" s="406">
        <v>1528026</v>
      </c>
      <c r="H205" s="406">
        <v>38951519</v>
      </c>
      <c r="I205" s="439">
        <v>10.5850430406039</v>
      </c>
    </row>
    <row r="207" spans="1:9" ht="16.5">
      <c r="A207" s="622" t="s">
        <v>65</v>
      </c>
      <c r="B207" s="622"/>
      <c r="C207" s="622"/>
      <c r="D207" s="622"/>
      <c r="E207" s="622"/>
      <c r="F207" s="622"/>
      <c r="G207" s="622"/>
      <c r="H207" s="622"/>
      <c r="I207" s="622"/>
    </row>
    <row r="208" spans="3:9" ht="12.75">
      <c r="C208" s="411"/>
      <c r="D208" s="388"/>
      <c r="E208" s="388"/>
      <c r="F208" s="389"/>
      <c r="G208" s="412"/>
      <c r="H208" s="412"/>
      <c r="I208" s="422"/>
    </row>
    <row r="209" spans="1:9" ht="18" customHeight="1">
      <c r="A209" s="625" t="s">
        <v>1059</v>
      </c>
      <c r="B209" s="636" t="s">
        <v>722</v>
      </c>
      <c r="C209" s="637"/>
      <c r="D209" s="623" t="s">
        <v>1195</v>
      </c>
      <c r="E209" s="624"/>
      <c r="F209" s="624"/>
      <c r="G209" s="616" t="s">
        <v>1215</v>
      </c>
      <c r="H209" s="624"/>
      <c r="I209" s="624"/>
    </row>
    <row r="210" spans="1:9" ht="16.5" customHeight="1">
      <c r="A210" s="626"/>
      <c r="B210" s="638"/>
      <c r="C210" s="639"/>
      <c r="D210" s="391" t="s">
        <v>473</v>
      </c>
      <c r="E210" s="631" t="s">
        <v>474</v>
      </c>
      <c r="F210" s="632"/>
      <c r="G210" s="392" t="s">
        <v>473</v>
      </c>
      <c r="H210" s="631" t="s">
        <v>474</v>
      </c>
      <c r="I210" s="632"/>
    </row>
    <row r="211" spans="1:9" ht="15" customHeight="1">
      <c r="A211" s="626"/>
      <c r="B211" s="638"/>
      <c r="C211" s="639"/>
      <c r="D211" s="633" t="s">
        <v>111</v>
      </c>
      <c r="E211" s="642" t="s">
        <v>107</v>
      </c>
      <c r="F211" s="628" t="s">
        <v>1222</v>
      </c>
      <c r="G211" s="642" t="s">
        <v>111</v>
      </c>
      <c r="H211" s="642" t="s">
        <v>107</v>
      </c>
      <c r="I211" s="628" t="s">
        <v>1223</v>
      </c>
    </row>
    <row r="212" spans="1:9" ht="12.75">
      <c r="A212" s="626"/>
      <c r="B212" s="638"/>
      <c r="C212" s="639"/>
      <c r="D212" s="634"/>
      <c r="E212" s="643"/>
      <c r="F212" s="629"/>
      <c r="G212" s="643"/>
      <c r="H212" s="643"/>
      <c r="I212" s="629"/>
    </row>
    <row r="213" spans="1:9" ht="18.75" customHeight="1">
      <c r="A213" s="626"/>
      <c r="B213" s="638"/>
      <c r="C213" s="639"/>
      <c r="D213" s="634"/>
      <c r="E213" s="643"/>
      <c r="F213" s="629"/>
      <c r="G213" s="643"/>
      <c r="H213" s="643"/>
      <c r="I213" s="629"/>
    </row>
    <row r="214" spans="1:9" ht="27.75" customHeight="1">
      <c r="A214" s="627"/>
      <c r="B214" s="640"/>
      <c r="C214" s="641"/>
      <c r="D214" s="635"/>
      <c r="E214" s="644"/>
      <c r="F214" s="630"/>
      <c r="G214" s="644"/>
      <c r="H214" s="644"/>
      <c r="I214" s="630"/>
    </row>
    <row r="215" spans="1:9" ht="12.75">
      <c r="A215" s="423"/>
      <c r="B215" s="424"/>
      <c r="C215" s="395"/>
      <c r="D215" s="415"/>
      <c r="E215" s="415"/>
      <c r="G215" s="415"/>
      <c r="H215" s="415"/>
      <c r="I215" s="417"/>
    </row>
    <row r="216" spans="1:9" ht="12.75">
      <c r="A216" s="403"/>
      <c r="B216" s="425" t="s">
        <v>292</v>
      </c>
      <c r="C216" s="426"/>
      <c r="D216" s="415"/>
      <c r="E216" s="415"/>
      <c r="G216" s="415"/>
      <c r="H216" s="415"/>
      <c r="I216" s="417"/>
    </row>
    <row r="217" spans="1:9" ht="12.75">
      <c r="A217" s="403"/>
      <c r="B217" s="407"/>
      <c r="C217" s="405"/>
      <c r="D217" s="415"/>
      <c r="E217" s="415"/>
      <c r="G217" s="415"/>
      <c r="H217" s="415"/>
      <c r="I217" s="417"/>
    </row>
    <row r="218" spans="1:9" ht="12.75">
      <c r="A218" s="403">
        <v>844</v>
      </c>
      <c r="B218" s="404"/>
      <c r="C218" s="405" t="s">
        <v>867</v>
      </c>
      <c r="D218" s="406">
        <v>5304913</v>
      </c>
      <c r="E218" s="406">
        <v>43353541</v>
      </c>
      <c r="F218" s="439">
        <v>-11.5211918009804</v>
      </c>
      <c r="G218" s="406">
        <v>21906749</v>
      </c>
      <c r="H218" s="406">
        <v>188709821</v>
      </c>
      <c r="I218" s="439">
        <v>-5.07382377145663</v>
      </c>
    </row>
    <row r="219" spans="1:9" ht="12.75">
      <c r="A219" s="403">
        <v>845</v>
      </c>
      <c r="B219" s="407"/>
      <c r="C219" s="405" t="s">
        <v>837</v>
      </c>
      <c r="D219" s="406">
        <v>2154683</v>
      </c>
      <c r="E219" s="406">
        <v>11961606</v>
      </c>
      <c r="F219" s="439">
        <v>-0.493861852946509</v>
      </c>
      <c r="G219" s="406">
        <v>8807883</v>
      </c>
      <c r="H219" s="406">
        <v>42058180</v>
      </c>
      <c r="I219" s="439">
        <v>-11.6603121021221</v>
      </c>
    </row>
    <row r="220" spans="1:9" ht="12.75">
      <c r="A220" s="403">
        <v>846</v>
      </c>
      <c r="B220" s="407"/>
      <c r="C220" s="405" t="s">
        <v>328</v>
      </c>
      <c r="D220" s="419">
        <v>2010320</v>
      </c>
      <c r="E220" s="419">
        <v>13262516</v>
      </c>
      <c r="F220" s="439">
        <v>66.1913193413255</v>
      </c>
      <c r="G220" s="406">
        <v>13522347</v>
      </c>
      <c r="H220" s="406">
        <v>94022156</v>
      </c>
      <c r="I220" s="439">
        <v>1.44961726360553</v>
      </c>
    </row>
    <row r="221" spans="1:9" ht="12.75">
      <c r="A221" s="403">
        <v>847</v>
      </c>
      <c r="B221" s="407"/>
      <c r="C221" s="405" t="s">
        <v>868</v>
      </c>
      <c r="D221" s="406">
        <v>401339</v>
      </c>
      <c r="E221" s="406">
        <v>1904981</v>
      </c>
      <c r="F221" s="439">
        <v>6.58923902357688</v>
      </c>
      <c r="G221" s="406">
        <v>1274548</v>
      </c>
      <c r="H221" s="406">
        <v>6002498</v>
      </c>
      <c r="I221" s="439">
        <v>-8.61990511081696</v>
      </c>
    </row>
    <row r="222" spans="1:9" ht="12.75">
      <c r="A222" s="403">
        <v>848</v>
      </c>
      <c r="B222" s="407"/>
      <c r="C222" s="405" t="s">
        <v>869</v>
      </c>
      <c r="D222" s="419">
        <v>629222</v>
      </c>
      <c r="E222" s="419">
        <v>9747367</v>
      </c>
      <c r="F222" s="439">
        <v>-24.6628486047694</v>
      </c>
      <c r="G222" s="406">
        <v>2813721</v>
      </c>
      <c r="H222" s="406">
        <v>40811792</v>
      </c>
      <c r="I222" s="439">
        <v>-23.1370474821746</v>
      </c>
    </row>
    <row r="223" spans="1:9" ht="12.75">
      <c r="A223" s="403">
        <v>849</v>
      </c>
      <c r="B223" s="407"/>
      <c r="C223" s="405" t="s">
        <v>329</v>
      </c>
      <c r="D223" s="406">
        <v>6076799</v>
      </c>
      <c r="E223" s="406">
        <v>26902172</v>
      </c>
      <c r="F223" s="439">
        <v>55.0157639456106</v>
      </c>
      <c r="G223" s="406">
        <v>20615815</v>
      </c>
      <c r="H223" s="406">
        <v>75896117</v>
      </c>
      <c r="I223" s="439">
        <v>-2.16544218970873</v>
      </c>
    </row>
    <row r="224" spans="1:9" ht="12.75">
      <c r="A224" s="403">
        <v>850</v>
      </c>
      <c r="B224" s="407"/>
      <c r="C224" s="405" t="s">
        <v>330</v>
      </c>
      <c r="D224" s="406">
        <v>31160</v>
      </c>
      <c r="E224" s="406">
        <v>36419</v>
      </c>
      <c r="F224" s="439" t="s">
        <v>719</v>
      </c>
      <c r="G224" s="406">
        <v>189548</v>
      </c>
      <c r="H224" s="406">
        <v>250200</v>
      </c>
      <c r="I224" s="439">
        <v>547.884406235434</v>
      </c>
    </row>
    <row r="225" spans="1:9" ht="12.75">
      <c r="A225" s="403">
        <v>851</v>
      </c>
      <c r="B225" s="407"/>
      <c r="C225" s="405" t="s">
        <v>882</v>
      </c>
      <c r="D225" s="406">
        <v>841857</v>
      </c>
      <c r="E225" s="406">
        <v>12168827</v>
      </c>
      <c r="F225" s="439">
        <v>-1.49220903927269</v>
      </c>
      <c r="G225" s="406">
        <v>2994183</v>
      </c>
      <c r="H225" s="406">
        <v>46498678</v>
      </c>
      <c r="I225" s="439">
        <v>9.98694737142881</v>
      </c>
    </row>
    <row r="226" spans="1:9" ht="12.75">
      <c r="A226" s="403">
        <v>852</v>
      </c>
      <c r="B226" s="407"/>
      <c r="C226" s="405" t="s">
        <v>331</v>
      </c>
      <c r="D226" s="406">
        <v>2427143</v>
      </c>
      <c r="E226" s="406">
        <v>51499891</v>
      </c>
      <c r="F226" s="439">
        <v>-41.057484079278</v>
      </c>
      <c r="G226" s="406">
        <v>10909397</v>
      </c>
      <c r="H226" s="406">
        <v>242273448</v>
      </c>
      <c r="I226" s="439">
        <v>-31.0972106942683</v>
      </c>
    </row>
    <row r="227" spans="1:9" ht="12.75">
      <c r="A227" s="403">
        <v>853</v>
      </c>
      <c r="B227" s="407"/>
      <c r="C227" s="405" t="s">
        <v>720</v>
      </c>
      <c r="D227" s="406">
        <v>186685</v>
      </c>
      <c r="E227" s="406">
        <v>16869579</v>
      </c>
      <c r="F227" s="439">
        <v>6.84801386943366</v>
      </c>
      <c r="G227" s="406">
        <v>590852</v>
      </c>
      <c r="H227" s="406">
        <v>63709369</v>
      </c>
      <c r="I227" s="439">
        <v>6.65140386427426</v>
      </c>
    </row>
    <row r="228" spans="1:9" ht="12.75">
      <c r="A228" s="403">
        <v>854</v>
      </c>
      <c r="B228" s="407"/>
      <c r="C228" s="405" t="s">
        <v>537</v>
      </c>
      <c r="D228" s="406">
        <v>319818</v>
      </c>
      <c r="E228" s="406">
        <v>3801337</v>
      </c>
      <c r="F228" s="439">
        <v>67.5264213032762</v>
      </c>
      <c r="G228" s="406">
        <v>1035382</v>
      </c>
      <c r="H228" s="406">
        <v>13048632</v>
      </c>
      <c r="I228" s="439">
        <v>34.2613048294996</v>
      </c>
    </row>
    <row r="229" spans="1:9" ht="12.75">
      <c r="A229" s="403">
        <v>859</v>
      </c>
      <c r="B229" s="407"/>
      <c r="C229" s="405" t="s">
        <v>332</v>
      </c>
      <c r="D229" s="419">
        <v>4357235</v>
      </c>
      <c r="E229" s="419">
        <v>86121629</v>
      </c>
      <c r="F229" s="439">
        <v>8.36451123849084</v>
      </c>
      <c r="G229" s="406">
        <v>19891759</v>
      </c>
      <c r="H229" s="406">
        <v>357957641</v>
      </c>
      <c r="I229" s="439">
        <v>9.35990750160995</v>
      </c>
    </row>
    <row r="230" spans="1:9" ht="12.75">
      <c r="A230" s="403">
        <v>860</v>
      </c>
      <c r="B230" s="407"/>
      <c r="C230" s="405" t="s">
        <v>850</v>
      </c>
      <c r="D230" s="406">
        <v>1026929</v>
      </c>
      <c r="E230" s="406">
        <v>2728757</v>
      </c>
      <c r="F230" s="439">
        <v>-11.6525996489748</v>
      </c>
      <c r="G230" s="406">
        <v>4892228</v>
      </c>
      <c r="H230" s="406">
        <v>13705421</v>
      </c>
      <c r="I230" s="439">
        <v>-0.566358943329647</v>
      </c>
    </row>
    <row r="231" spans="1:9" ht="12.75">
      <c r="A231" s="403">
        <v>861</v>
      </c>
      <c r="B231" s="407"/>
      <c r="C231" s="405" t="s">
        <v>875</v>
      </c>
      <c r="D231" s="419">
        <v>8756409</v>
      </c>
      <c r="E231" s="419">
        <v>141370480</v>
      </c>
      <c r="F231" s="439">
        <v>-3.05249468427805</v>
      </c>
      <c r="G231" s="406">
        <v>38613201</v>
      </c>
      <c r="H231" s="406">
        <v>580638543</v>
      </c>
      <c r="I231" s="439">
        <v>2.63521797902024</v>
      </c>
    </row>
    <row r="232" spans="1:9" ht="12.75">
      <c r="A232" s="403">
        <v>862</v>
      </c>
      <c r="B232" s="407"/>
      <c r="C232" s="405" t="s">
        <v>333</v>
      </c>
      <c r="D232" s="406">
        <v>286332</v>
      </c>
      <c r="E232" s="406">
        <v>6845437</v>
      </c>
      <c r="F232" s="439">
        <v>6.5761955583372</v>
      </c>
      <c r="G232" s="406">
        <v>1277792</v>
      </c>
      <c r="H232" s="406">
        <v>28655588</v>
      </c>
      <c r="I232" s="439">
        <v>9.17023750087385</v>
      </c>
    </row>
    <row r="233" spans="1:9" ht="12.75">
      <c r="A233" s="403">
        <v>863</v>
      </c>
      <c r="B233" s="407"/>
      <c r="C233" s="405" t="s">
        <v>499</v>
      </c>
      <c r="D233" s="406">
        <v>35014</v>
      </c>
      <c r="E233" s="406">
        <v>24453350</v>
      </c>
      <c r="F233" s="439">
        <v>27.6068677217952</v>
      </c>
      <c r="G233" s="406">
        <v>147567</v>
      </c>
      <c r="H233" s="406">
        <v>120395227</v>
      </c>
      <c r="I233" s="439">
        <v>18.6369584660965</v>
      </c>
    </row>
    <row r="234" spans="1:9" ht="12.75">
      <c r="A234" s="403">
        <v>864</v>
      </c>
      <c r="B234" s="407"/>
      <c r="C234" s="405" t="s">
        <v>876</v>
      </c>
      <c r="D234" s="406">
        <v>96329</v>
      </c>
      <c r="E234" s="406">
        <v>15015036</v>
      </c>
      <c r="F234" s="439">
        <v>115.586608822877</v>
      </c>
      <c r="G234" s="406">
        <v>293391</v>
      </c>
      <c r="H234" s="406">
        <v>42529440</v>
      </c>
      <c r="I234" s="439">
        <v>39.3857455108547</v>
      </c>
    </row>
    <row r="235" spans="1:9" ht="12.75">
      <c r="A235" s="403">
        <v>865</v>
      </c>
      <c r="B235" s="407"/>
      <c r="C235" s="405" t="s">
        <v>334</v>
      </c>
      <c r="D235" s="406">
        <v>4467013</v>
      </c>
      <c r="E235" s="406">
        <v>123748259</v>
      </c>
      <c r="F235" s="439">
        <v>21.2654804668157</v>
      </c>
      <c r="G235" s="406">
        <v>14356157</v>
      </c>
      <c r="H235" s="406">
        <v>451654125</v>
      </c>
      <c r="I235" s="439">
        <v>24.7849706458367</v>
      </c>
    </row>
    <row r="236" spans="1:9" ht="12.75">
      <c r="A236" s="403">
        <v>869</v>
      </c>
      <c r="B236" s="407"/>
      <c r="C236" s="405" t="s">
        <v>335</v>
      </c>
      <c r="D236" s="406">
        <v>2044578</v>
      </c>
      <c r="E236" s="406">
        <v>92003759</v>
      </c>
      <c r="F236" s="439">
        <v>2.68234386400798</v>
      </c>
      <c r="G236" s="406">
        <v>8872802</v>
      </c>
      <c r="H236" s="406">
        <v>332516982</v>
      </c>
      <c r="I236" s="439">
        <v>8.66939859020667</v>
      </c>
    </row>
    <row r="237" spans="1:9" ht="12.75">
      <c r="A237" s="403">
        <v>871</v>
      </c>
      <c r="B237" s="407"/>
      <c r="C237" s="405" t="s">
        <v>498</v>
      </c>
      <c r="D237" s="406">
        <v>803942</v>
      </c>
      <c r="E237" s="406">
        <v>106446069</v>
      </c>
      <c r="F237" s="439">
        <v>19.4137797529662</v>
      </c>
      <c r="G237" s="406">
        <v>3211705</v>
      </c>
      <c r="H237" s="406">
        <v>372842452</v>
      </c>
      <c r="I237" s="439">
        <v>7.40756287329151</v>
      </c>
    </row>
    <row r="238" spans="1:9" ht="12.75">
      <c r="A238" s="403">
        <v>872</v>
      </c>
      <c r="B238" s="407"/>
      <c r="C238" s="405" t="s">
        <v>839</v>
      </c>
      <c r="D238" s="406">
        <v>969470</v>
      </c>
      <c r="E238" s="406">
        <v>135957209</v>
      </c>
      <c r="F238" s="439">
        <v>-1.41647764879825</v>
      </c>
      <c r="G238" s="406">
        <v>3878751</v>
      </c>
      <c r="H238" s="406">
        <v>541782841</v>
      </c>
      <c r="I238" s="439">
        <v>-13.6645716228635</v>
      </c>
    </row>
    <row r="239" spans="1:9" ht="12.75">
      <c r="A239" s="403">
        <v>873</v>
      </c>
      <c r="B239" s="407"/>
      <c r="C239" s="405" t="s">
        <v>497</v>
      </c>
      <c r="D239" s="406">
        <v>467650</v>
      </c>
      <c r="E239" s="406">
        <v>75856241</v>
      </c>
      <c r="F239" s="439">
        <v>33.441031410613</v>
      </c>
      <c r="G239" s="406">
        <v>2009007</v>
      </c>
      <c r="H239" s="406">
        <v>281376041</v>
      </c>
      <c r="I239" s="439">
        <v>22.2811279121705</v>
      </c>
    </row>
    <row r="240" spans="1:9" ht="12.75">
      <c r="A240" s="403">
        <v>874</v>
      </c>
      <c r="B240" s="407"/>
      <c r="C240" s="405" t="s">
        <v>336</v>
      </c>
      <c r="D240" s="406">
        <v>1522</v>
      </c>
      <c r="E240" s="406">
        <v>127027</v>
      </c>
      <c r="F240" s="439">
        <v>-46.8610775286868</v>
      </c>
      <c r="G240" s="406">
        <v>2713</v>
      </c>
      <c r="H240" s="406">
        <v>600109</v>
      </c>
      <c r="I240" s="439">
        <v>-1.46624436201951</v>
      </c>
    </row>
    <row r="241" spans="1:9" ht="12.75">
      <c r="A241" s="403">
        <v>875</v>
      </c>
      <c r="B241" s="407"/>
      <c r="C241" s="405" t="s">
        <v>841</v>
      </c>
      <c r="D241" s="419">
        <v>5543068</v>
      </c>
      <c r="E241" s="419">
        <v>18985360</v>
      </c>
      <c r="F241" s="439">
        <v>-7.02052038038734</v>
      </c>
      <c r="G241" s="406">
        <v>24800214</v>
      </c>
      <c r="H241" s="406">
        <v>84000900</v>
      </c>
      <c r="I241" s="439">
        <v>-4.50431494903449</v>
      </c>
    </row>
    <row r="242" spans="1:9" ht="12.75">
      <c r="A242" s="403">
        <v>876</v>
      </c>
      <c r="B242" s="407"/>
      <c r="C242" s="405" t="s">
        <v>337</v>
      </c>
      <c r="D242" s="406">
        <v>27896</v>
      </c>
      <c r="E242" s="406">
        <v>2073351</v>
      </c>
      <c r="F242" s="439">
        <v>-18.4236193872617</v>
      </c>
      <c r="G242" s="406">
        <v>138704</v>
      </c>
      <c r="H242" s="406">
        <v>9279123</v>
      </c>
      <c r="I242" s="439">
        <v>-2.45875523295692</v>
      </c>
    </row>
    <row r="243" spans="1:9" ht="12.75">
      <c r="A243" s="403">
        <v>877</v>
      </c>
      <c r="B243" s="407"/>
      <c r="C243" s="405" t="s">
        <v>338</v>
      </c>
      <c r="D243" s="419">
        <v>338680</v>
      </c>
      <c r="E243" s="419">
        <v>4515849</v>
      </c>
      <c r="F243" s="439">
        <v>-54.7350513673108</v>
      </c>
      <c r="G243" s="406">
        <v>2280700</v>
      </c>
      <c r="H243" s="406">
        <v>28471801</v>
      </c>
      <c r="I243" s="439">
        <v>4.28962962197822</v>
      </c>
    </row>
    <row r="244" spans="1:9" ht="12.75">
      <c r="A244" s="403">
        <v>878</v>
      </c>
      <c r="B244" s="407"/>
      <c r="C244" s="405" t="s">
        <v>339</v>
      </c>
      <c r="D244" s="406">
        <v>25</v>
      </c>
      <c r="E244" s="406">
        <v>17411</v>
      </c>
      <c r="F244" s="439">
        <v>-40.0901520886381</v>
      </c>
      <c r="G244" s="406">
        <v>86</v>
      </c>
      <c r="H244" s="406">
        <v>79098</v>
      </c>
      <c r="I244" s="439">
        <v>11.4558674332093</v>
      </c>
    </row>
    <row r="245" spans="1:9" ht="12.75">
      <c r="A245" s="403">
        <v>881</v>
      </c>
      <c r="B245" s="407"/>
      <c r="C245" s="405" t="s">
        <v>340</v>
      </c>
      <c r="D245" s="406">
        <v>2699194</v>
      </c>
      <c r="E245" s="406">
        <v>6471960</v>
      </c>
      <c r="F245" s="439">
        <v>-27.8791410967743</v>
      </c>
      <c r="G245" s="406">
        <v>14784731</v>
      </c>
      <c r="H245" s="406">
        <v>31266428</v>
      </c>
      <c r="I245" s="439">
        <v>10.0349857617395</v>
      </c>
    </row>
    <row r="246" spans="1:9" ht="12.75">
      <c r="A246" s="403">
        <v>882</v>
      </c>
      <c r="B246" s="407"/>
      <c r="C246" s="405" t="s">
        <v>341</v>
      </c>
      <c r="D246" s="406">
        <v>328</v>
      </c>
      <c r="E246" s="406">
        <v>5552</v>
      </c>
      <c r="F246" s="439" t="s">
        <v>719</v>
      </c>
      <c r="G246" s="406">
        <v>328</v>
      </c>
      <c r="H246" s="406">
        <v>5552</v>
      </c>
      <c r="I246" s="439">
        <v>-83.9025804581038</v>
      </c>
    </row>
    <row r="247" spans="1:9" ht="12.75">
      <c r="A247" s="403">
        <v>883</v>
      </c>
      <c r="B247" s="407"/>
      <c r="C247" s="405" t="s">
        <v>342</v>
      </c>
      <c r="D247" s="406">
        <v>42796</v>
      </c>
      <c r="E247" s="406">
        <v>9329856</v>
      </c>
      <c r="F247" s="439">
        <v>-52.152089162804</v>
      </c>
      <c r="G247" s="406">
        <v>448276</v>
      </c>
      <c r="H247" s="406">
        <v>158175442</v>
      </c>
      <c r="I247" s="439">
        <v>0.562152144455922</v>
      </c>
    </row>
    <row r="248" spans="1:9" ht="12.75">
      <c r="A248" s="403">
        <v>884</v>
      </c>
      <c r="B248" s="407"/>
      <c r="C248" s="405" t="s">
        <v>343</v>
      </c>
      <c r="D248" s="406">
        <v>59497833</v>
      </c>
      <c r="E248" s="406">
        <v>560760961</v>
      </c>
      <c r="F248" s="439">
        <v>12.7551349494438</v>
      </c>
      <c r="G248" s="406">
        <v>248519864</v>
      </c>
      <c r="H248" s="406">
        <v>2300798850</v>
      </c>
      <c r="I248" s="439">
        <v>13.5633359623117</v>
      </c>
    </row>
    <row r="249" spans="1:9" ht="12.75">
      <c r="A249" s="403">
        <v>885</v>
      </c>
      <c r="B249" s="407"/>
      <c r="C249" s="405" t="s">
        <v>344</v>
      </c>
      <c r="D249" s="406">
        <v>853970</v>
      </c>
      <c r="E249" s="406">
        <v>9902346</v>
      </c>
      <c r="F249" s="439">
        <v>-37.3336547334125</v>
      </c>
      <c r="G249" s="406">
        <v>6790325</v>
      </c>
      <c r="H249" s="406">
        <v>70625821</v>
      </c>
      <c r="I249" s="439">
        <v>51.6145641715325</v>
      </c>
    </row>
    <row r="250" spans="1:9" ht="12.75">
      <c r="A250" s="403">
        <v>886</v>
      </c>
      <c r="B250" s="407"/>
      <c r="C250" s="405" t="s">
        <v>345</v>
      </c>
      <c r="D250" s="406">
        <v>50867</v>
      </c>
      <c r="E250" s="406">
        <v>66519</v>
      </c>
      <c r="F250" s="439">
        <v>-55.2605914676388</v>
      </c>
      <c r="G250" s="406">
        <v>194632</v>
      </c>
      <c r="H250" s="406">
        <v>342836</v>
      </c>
      <c r="I250" s="439">
        <v>-76.1617161762068</v>
      </c>
    </row>
    <row r="251" spans="1:9" ht="12.75">
      <c r="A251" s="403">
        <v>887</v>
      </c>
      <c r="B251" s="407"/>
      <c r="C251" s="405" t="s">
        <v>346</v>
      </c>
      <c r="D251" s="406">
        <v>3423151</v>
      </c>
      <c r="E251" s="406">
        <v>28915012</v>
      </c>
      <c r="F251" s="439">
        <v>-28.4744177228817</v>
      </c>
      <c r="G251" s="406">
        <v>16606980</v>
      </c>
      <c r="H251" s="406">
        <v>149659264</v>
      </c>
      <c r="I251" s="439">
        <v>-6.59218445861188</v>
      </c>
    </row>
    <row r="252" spans="1:9" ht="12.75">
      <c r="A252" s="403">
        <v>888</v>
      </c>
      <c r="B252" s="407"/>
      <c r="C252" s="405" t="s">
        <v>496</v>
      </c>
      <c r="D252" s="406">
        <v>11361</v>
      </c>
      <c r="E252" s="406">
        <v>604534</v>
      </c>
      <c r="F252" s="439">
        <v>57.5550499482665</v>
      </c>
      <c r="G252" s="406">
        <v>67217</v>
      </c>
      <c r="H252" s="406">
        <v>2819520</v>
      </c>
      <c r="I252" s="439">
        <v>69.332302752839</v>
      </c>
    </row>
    <row r="253" spans="1:9" ht="12.75">
      <c r="A253" s="403">
        <v>889</v>
      </c>
      <c r="B253" s="407"/>
      <c r="C253" s="405" t="s">
        <v>347</v>
      </c>
      <c r="D253" s="406">
        <v>6438476</v>
      </c>
      <c r="E253" s="406">
        <v>24254565</v>
      </c>
      <c r="F253" s="439">
        <v>-19.2717243669232</v>
      </c>
      <c r="G253" s="406">
        <v>28376796</v>
      </c>
      <c r="H253" s="406">
        <v>116787270</v>
      </c>
      <c r="I253" s="439">
        <v>-14.929975185472</v>
      </c>
    </row>
    <row r="254" spans="1:9" ht="12.75">
      <c r="A254" s="403">
        <v>891</v>
      </c>
      <c r="B254" s="407"/>
      <c r="C254" s="405" t="s">
        <v>480</v>
      </c>
      <c r="D254" s="406">
        <v>290419</v>
      </c>
      <c r="E254" s="406">
        <v>7084519</v>
      </c>
      <c r="F254" s="439">
        <v>527.302204871242</v>
      </c>
      <c r="G254" s="406">
        <v>627450</v>
      </c>
      <c r="H254" s="406">
        <v>17363364</v>
      </c>
      <c r="I254" s="439">
        <v>177.022603121867</v>
      </c>
    </row>
    <row r="255" spans="1:9" ht="12.75">
      <c r="A255" s="403">
        <v>896</v>
      </c>
      <c r="B255" s="407"/>
      <c r="C255" s="405" t="s">
        <v>348</v>
      </c>
      <c r="D255" s="406">
        <v>700133</v>
      </c>
      <c r="E255" s="406">
        <v>22271702</v>
      </c>
      <c r="F255" s="439">
        <v>-66.0070716066375</v>
      </c>
      <c r="G255" s="406">
        <v>3230901</v>
      </c>
      <c r="H255" s="406">
        <v>90423879</v>
      </c>
      <c r="I255" s="439">
        <v>-44.9960419165954</v>
      </c>
    </row>
    <row r="256" spans="1:9" s="400" customFormat="1" ht="24" customHeight="1">
      <c r="A256" s="427"/>
      <c r="B256" s="402" t="s">
        <v>201</v>
      </c>
      <c r="C256" s="398"/>
      <c r="D256" s="399">
        <v>1085382838</v>
      </c>
      <c r="E256" s="399">
        <v>3367444325</v>
      </c>
      <c r="F256" s="438">
        <v>3.01976991890569</v>
      </c>
      <c r="G256" s="399">
        <v>4555162714</v>
      </c>
      <c r="H256" s="399">
        <v>13528430813</v>
      </c>
      <c r="I256" s="438">
        <v>4.17196842819963</v>
      </c>
    </row>
    <row r="257" spans="1:9" ht="12.75">
      <c r="A257" s="378"/>
      <c r="D257" s="406"/>
      <c r="E257" s="406"/>
      <c r="G257" s="415"/>
      <c r="H257" s="415"/>
      <c r="I257" s="417"/>
    </row>
    <row r="258" spans="1:9" ht="12.75">
      <c r="A258" s="404"/>
      <c r="D258" s="406"/>
      <c r="E258" s="406"/>
      <c r="F258" s="406"/>
      <c r="G258" s="406"/>
      <c r="H258" s="406"/>
      <c r="I258" s="406"/>
    </row>
    <row r="259" spans="1:9" ht="12.75">
      <c r="A259" s="33"/>
      <c r="D259" s="406"/>
      <c r="E259" s="406"/>
      <c r="F259" s="428"/>
      <c r="G259" s="429"/>
      <c r="H259" s="415"/>
      <c r="I259" s="428"/>
    </row>
    <row r="260" spans="4:9" ht="12.75">
      <c r="D260" s="406"/>
      <c r="E260" s="406"/>
      <c r="G260" s="415"/>
      <c r="H260" s="406"/>
      <c r="I260" s="417"/>
    </row>
    <row r="261" spans="4:9" ht="12.75">
      <c r="D261" s="406"/>
      <c r="E261" s="406"/>
      <c r="G261" s="415"/>
      <c r="H261" s="415"/>
      <c r="I261" s="417"/>
    </row>
    <row r="262" spans="4:9" ht="12.75">
      <c r="D262" s="406"/>
      <c r="E262" s="406"/>
      <c r="G262" s="415"/>
      <c r="H262" s="415"/>
      <c r="I262" s="417"/>
    </row>
    <row r="263" spans="4:9" ht="12.75">
      <c r="D263" s="406"/>
      <c r="E263" s="406"/>
      <c r="G263" s="415"/>
      <c r="H263" s="415"/>
      <c r="I263" s="417"/>
    </row>
    <row r="264" spans="4:9" ht="12.75">
      <c r="D264" s="406"/>
      <c r="E264" s="406"/>
      <c r="G264" s="415"/>
      <c r="H264" s="415"/>
      <c r="I264" s="417"/>
    </row>
    <row r="265" spans="4:9" ht="12.75">
      <c r="D265" s="406"/>
      <c r="E265" s="406"/>
      <c r="G265" s="415"/>
      <c r="H265" s="415"/>
      <c r="I265" s="417"/>
    </row>
    <row r="266" spans="4:9" ht="12.75">
      <c r="D266" s="406"/>
      <c r="E266" s="406"/>
      <c r="G266" s="415"/>
      <c r="H266" s="415"/>
      <c r="I266" s="417"/>
    </row>
    <row r="267" spans="4:9" ht="12.75">
      <c r="D267" s="406"/>
      <c r="E267" s="406"/>
      <c r="G267" s="415"/>
      <c r="H267" s="415"/>
      <c r="I267" s="417"/>
    </row>
    <row r="268" spans="4:9" ht="12.75">
      <c r="D268" s="406"/>
      <c r="E268" s="406"/>
      <c r="G268" s="415"/>
      <c r="H268" s="415"/>
      <c r="I268" s="417"/>
    </row>
    <row r="269" spans="4:9" ht="12.75">
      <c r="D269" s="406"/>
      <c r="E269" s="406"/>
      <c r="G269" s="415"/>
      <c r="H269" s="415"/>
      <c r="I269" s="417"/>
    </row>
    <row r="270" spans="4:9" ht="12.75">
      <c r="D270" s="406"/>
      <c r="E270" s="406"/>
      <c r="G270" s="415"/>
      <c r="H270" s="415"/>
      <c r="I270" s="417"/>
    </row>
    <row r="271" spans="4:9" ht="12.75">
      <c r="D271" s="406"/>
      <c r="E271" s="406"/>
      <c r="G271" s="415"/>
      <c r="H271" s="430"/>
      <c r="I271" s="417"/>
    </row>
    <row r="272" spans="4:9" ht="12.75">
      <c r="D272" s="406"/>
      <c r="E272" s="406"/>
      <c r="G272" s="431"/>
      <c r="H272" s="431"/>
      <c r="I272" s="432"/>
    </row>
    <row r="273" spans="4:5" ht="12.75">
      <c r="D273" s="419"/>
      <c r="E273" s="419"/>
    </row>
    <row r="274" spans="4:5" ht="12.75">
      <c r="D274" s="406"/>
      <c r="E274" s="406"/>
    </row>
    <row r="275" spans="4:5" ht="12.75">
      <c r="D275" s="419"/>
      <c r="E275" s="419"/>
    </row>
    <row r="276" spans="4:5" ht="12.75">
      <c r="D276" s="406"/>
      <c r="E276" s="406"/>
    </row>
    <row r="277" spans="4:5" ht="12.75">
      <c r="D277" s="406"/>
      <c r="E277" s="406"/>
    </row>
    <row r="278" spans="4:5" ht="12.75">
      <c r="D278" s="406"/>
      <c r="E278" s="406"/>
    </row>
    <row r="279" spans="4:5" ht="12.75">
      <c r="D279" s="406"/>
      <c r="E279" s="406"/>
    </row>
    <row r="280" spans="4:5" ht="12.75">
      <c r="D280" s="406"/>
      <c r="E280" s="406"/>
    </row>
    <row r="281" spans="4:5" ht="12.75">
      <c r="D281" s="406"/>
      <c r="E281" s="406"/>
    </row>
    <row r="282" spans="4:5" ht="12.75">
      <c r="D282" s="406"/>
      <c r="E282" s="406"/>
    </row>
  </sheetData>
  <sheetProtection/>
  <mergeCells count="52">
    <mergeCell ref="G69:I69"/>
    <mergeCell ref="D141:D144"/>
    <mergeCell ref="H140:I140"/>
    <mergeCell ref="G141:G144"/>
    <mergeCell ref="G71:G74"/>
    <mergeCell ref="H71:H74"/>
    <mergeCell ref="D71:D74"/>
    <mergeCell ref="H70:I70"/>
    <mergeCell ref="E70:F70"/>
    <mergeCell ref="B69:C74"/>
    <mergeCell ref="G211:G214"/>
    <mergeCell ref="E71:E74"/>
    <mergeCell ref="H211:H214"/>
    <mergeCell ref="H210:I210"/>
    <mergeCell ref="H141:H144"/>
    <mergeCell ref="A137:I137"/>
    <mergeCell ref="A69:A74"/>
    <mergeCell ref="E140:F140"/>
    <mergeCell ref="E211:E214"/>
    <mergeCell ref="A207:I207"/>
    <mergeCell ref="G139:I139"/>
    <mergeCell ref="D139:F139"/>
    <mergeCell ref="E141:E144"/>
    <mergeCell ref="B139:C144"/>
    <mergeCell ref="B209:C214"/>
    <mergeCell ref="D209:F209"/>
    <mergeCell ref="A1:I1"/>
    <mergeCell ref="D3:F3"/>
    <mergeCell ref="G3:I3"/>
    <mergeCell ref="E4:F4"/>
    <mergeCell ref="H4:I4"/>
    <mergeCell ref="I141:I144"/>
    <mergeCell ref="I71:I74"/>
    <mergeCell ref="F71:F74"/>
    <mergeCell ref="G5:G8"/>
    <mergeCell ref="A3:A8"/>
    <mergeCell ref="B3:C8"/>
    <mergeCell ref="F5:F8"/>
    <mergeCell ref="I5:I8"/>
    <mergeCell ref="E5:E8"/>
    <mergeCell ref="D5:D8"/>
    <mergeCell ref="H5:H8"/>
    <mergeCell ref="A67:I67"/>
    <mergeCell ref="D69:F69"/>
    <mergeCell ref="A209:A214"/>
    <mergeCell ref="F141:F144"/>
    <mergeCell ref="G209:I209"/>
    <mergeCell ref="E210:F210"/>
    <mergeCell ref="I211:I214"/>
    <mergeCell ref="F211:F214"/>
    <mergeCell ref="D211:D214"/>
    <mergeCell ref="A139:A144"/>
  </mergeCells>
  <printOptions/>
  <pageMargins left="0.5905511811023623" right="0.5905511811023623" top="0.984251968503937" bottom="0" header="0.5118110236220472" footer="0.1968503937007874"/>
  <pageSetup firstPageNumber="22" useFirstPageNumber="1" fitToHeight="4"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2"/>
  <sheetViews>
    <sheetView zoomScalePageLayoutView="0" workbookViewId="0" topLeftCell="A1">
      <selection activeCell="A1" sqref="A1:I1"/>
    </sheetView>
  </sheetViews>
  <sheetFormatPr defaultColWidth="11.421875" defaultRowHeight="12.75"/>
  <cols>
    <col min="1" max="1" width="5.57421875" style="379" customWidth="1"/>
    <col min="2" max="2" width="1.8515625" style="379" customWidth="1"/>
    <col min="3" max="3" width="39.421875" style="379" customWidth="1"/>
    <col min="4" max="4" width="12.7109375" style="379" customWidth="1"/>
    <col min="5" max="5" width="13.28125" style="379" customWidth="1"/>
    <col min="6" max="6" width="11.140625" style="416" customWidth="1"/>
    <col min="7" max="8" width="12.7109375" style="379" customWidth="1"/>
    <col min="9" max="9" width="11.140625" style="433" customWidth="1"/>
    <col min="10" max="10" width="10.421875" style="379" customWidth="1"/>
    <col min="11" max="12" width="12.7109375" style="379" bestFit="1" customWidth="1"/>
    <col min="13" max="16384" width="11.421875" style="379" customWidth="1"/>
  </cols>
  <sheetData>
    <row r="1" spans="1:9" ht="17.25">
      <c r="A1" s="606" t="s">
        <v>66</v>
      </c>
      <c r="B1" s="606"/>
      <c r="C1" s="606"/>
      <c r="D1" s="606"/>
      <c r="E1" s="606"/>
      <c r="F1" s="606"/>
      <c r="G1" s="606"/>
      <c r="H1" s="645"/>
      <c r="I1" s="645"/>
    </row>
    <row r="2" spans="2:9" ht="12.75">
      <c r="B2" s="386"/>
      <c r="C2" s="387"/>
      <c r="D2" s="388"/>
      <c r="E2" s="388"/>
      <c r="F2" s="389"/>
      <c r="G2" s="390"/>
      <c r="H2" s="390"/>
      <c r="I2" s="390"/>
    </row>
    <row r="3" spans="1:9" ht="18" customHeight="1">
      <c r="A3" s="625" t="s">
        <v>1059</v>
      </c>
      <c r="B3" s="636" t="s">
        <v>722</v>
      </c>
      <c r="C3" s="637"/>
      <c r="D3" s="623" t="s">
        <v>1195</v>
      </c>
      <c r="E3" s="624"/>
      <c r="F3" s="624"/>
      <c r="G3" s="616" t="s">
        <v>1215</v>
      </c>
      <c r="H3" s="624"/>
      <c r="I3" s="624"/>
    </row>
    <row r="4" spans="1:9" ht="16.5" customHeight="1">
      <c r="A4" s="626"/>
      <c r="B4" s="638"/>
      <c r="C4" s="639"/>
      <c r="D4" s="391" t="s">
        <v>473</v>
      </c>
      <c r="E4" s="631" t="s">
        <v>474</v>
      </c>
      <c r="F4" s="632"/>
      <c r="G4" s="392" t="s">
        <v>473</v>
      </c>
      <c r="H4" s="631" t="s">
        <v>474</v>
      </c>
      <c r="I4" s="632"/>
    </row>
    <row r="5" spans="1:9" ht="15" customHeight="1">
      <c r="A5" s="626"/>
      <c r="B5" s="638"/>
      <c r="C5" s="639"/>
      <c r="D5" s="633" t="s">
        <v>111</v>
      </c>
      <c r="E5" s="642" t="s">
        <v>107</v>
      </c>
      <c r="F5" s="628" t="s">
        <v>1222</v>
      </c>
      <c r="G5" s="642" t="s">
        <v>111</v>
      </c>
      <c r="H5" s="642" t="s">
        <v>107</v>
      </c>
      <c r="I5" s="628" t="s">
        <v>1223</v>
      </c>
    </row>
    <row r="6" spans="1:9" ht="12.75">
      <c r="A6" s="626"/>
      <c r="B6" s="638"/>
      <c r="C6" s="639"/>
      <c r="D6" s="634"/>
      <c r="E6" s="643"/>
      <c r="F6" s="629"/>
      <c r="G6" s="643"/>
      <c r="H6" s="643"/>
      <c r="I6" s="629"/>
    </row>
    <row r="7" spans="1:9" ht="18.75" customHeight="1">
      <c r="A7" s="626"/>
      <c r="B7" s="638"/>
      <c r="C7" s="639"/>
      <c r="D7" s="634"/>
      <c r="E7" s="643"/>
      <c r="F7" s="629"/>
      <c r="G7" s="643"/>
      <c r="H7" s="643"/>
      <c r="I7" s="629"/>
    </row>
    <row r="8" spans="1:9" ht="27.75" customHeight="1">
      <c r="A8" s="627"/>
      <c r="B8" s="640"/>
      <c r="C8" s="641"/>
      <c r="D8" s="635"/>
      <c r="E8" s="644"/>
      <c r="F8" s="630"/>
      <c r="G8" s="644"/>
      <c r="H8" s="644"/>
      <c r="I8" s="630"/>
    </row>
    <row r="9" spans="1:9" ht="12.75">
      <c r="A9" s="393"/>
      <c r="B9" s="394"/>
      <c r="C9" s="395"/>
      <c r="D9" s="388"/>
      <c r="E9" s="388"/>
      <c r="F9" s="389"/>
      <c r="G9" s="388"/>
      <c r="H9" s="388"/>
      <c r="I9" s="388"/>
    </row>
    <row r="10" spans="1:9" s="400" customFormat="1" ht="12.75">
      <c r="A10" s="396" t="s">
        <v>208</v>
      </c>
      <c r="B10" s="397" t="s">
        <v>482</v>
      </c>
      <c r="C10" s="398"/>
      <c r="D10" s="399">
        <v>171402349</v>
      </c>
      <c r="E10" s="399">
        <v>253422990</v>
      </c>
      <c r="F10" s="438">
        <v>0.497447374332722</v>
      </c>
      <c r="G10" s="399">
        <v>676394573</v>
      </c>
      <c r="H10" s="399">
        <v>1007822807</v>
      </c>
      <c r="I10" s="438">
        <v>-2.75333112455168</v>
      </c>
    </row>
    <row r="11" spans="1:9" s="400" customFormat="1" ht="24" customHeight="1">
      <c r="A11" s="401">
        <v>1</v>
      </c>
      <c r="B11" s="402" t="s">
        <v>209</v>
      </c>
      <c r="C11" s="398"/>
      <c r="D11" s="399">
        <v>1303456</v>
      </c>
      <c r="E11" s="399">
        <v>2133850</v>
      </c>
      <c r="F11" s="438">
        <v>-18.905597047257</v>
      </c>
      <c r="G11" s="399">
        <v>5327051</v>
      </c>
      <c r="H11" s="399">
        <v>8154007</v>
      </c>
      <c r="I11" s="438">
        <v>-27.3672217122116</v>
      </c>
    </row>
    <row r="12" spans="1:9" ht="24" customHeight="1">
      <c r="A12" s="403">
        <v>101</v>
      </c>
      <c r="B12" s="404"/>
      <c r="C12" s="405" t="s">
        <v>210</v>
      </c>
      <c r="D12" s="406" t="s">
        <v>106</v>
      </c>
      <c r="E12" s="406" t="s">
        <v>106</v>
      </c>
      <c r="F12" s="440" t="s">
        <v>1148</v>
      </c>
      <c r="G12" s="406" t="s">
        <v>106</v>
      </c>
      <c r="H12" s="406" t="s">
        <v>106</v>
      </c>
      <c r="I12" s="439">
        <v>-100</v>
      </c>
    </row>
    <row r="13" spans="1:9" ht="12.75">
      <c r="A13" s="403">
        <v>102</v>
      </c>
      <c r="B13" s="404"/>
      <c r="C13" s="405" t="s">
        <v>211</v>
      </c>
      <c r="D13" s="406" t="s">
        <v>106</v>
      </c>
      <c r="E13" s="406" t="s">
        <v>106</v>
      </c>
      <c r="F13" s="439">
        <v>-100</v>
      </c>
      <c r="G13" s="406" t="s">
        <v>106</v>
      </c>
      <c r="H13" s="406" t="s">
        <v>106</v>
      </c>
      <c r="I13" s="439">
        <v>-100</v>
      </c>
    </row>
    <row r="14" spans="1:9" ht="12.75">
      <c r="A14" s="403">
        <v>103</v>
      </c>
      <c r="B14" s="404"/>
      <c r="C14" s="405" t="s">
        <v>212</v>
      </c>
      <c r="D14" s="406">
        <v>1290786</v>
      </c>
      <c r="E14" s="406">
        <v>1928669</v>
      </c>
      <c r="F14" s="439">
        <v>-25.9520291051942</v>
      </c>
      <c r="G14" s="406">
        <v>5311795</v>
      </c>
      <c r="H14" s="406">
        <v>7928083</v>
      </c>
      <c r="I14" s="439">
        <v>-25.8546892443383</v>
      </c>
    </row>
    <row r="15" spans="1:9" ht="12.75">
      <c r="A15" s="403">
        <v>105</v>
      </c>
      <c r="B15" s="404"/>
      <c r="C15" s="405" t="s">
        <v>213</v>
      </c>
      <c r="D15" s="406" t="s">
        <v>106</v>
      </c>
      <c r="E15" s="406" t="s">
        <v>106</v>
      </c>
      <c r="F15" s="440" t="s">
        <v>1148</v>
      </c>
      <c r="G15" s="406" t="s">
        <v>106</v>
      </c>
      <c r="H15" s="406" t="s">
        <v>106</v>
      </c>
      <c r="I15" s="440" t="s">
        <v>1148</v>
      </c>
    </row>
    <row r="16" spans="1:9" ht="12.75">
      <c r="A16" s="403">
        <v>107</v>
      </c>
      <c r="B16" s="404"/>
      <c r="C16" s="405" t="s">
        <v>533</v>
      </c>
      <c r="D16" s="406">
        <v>12632</v>
      </c>
      <c r="E16" s="406">
        <v>200191</v>
      </c>
      <c r="F16" s="441" t="s">
        <v>719</v>
      </c>
      <c r="G16" s="406">
        <v>12632</v>
      </c>
      <c r="H16" s="406">
        <v>200191</v>
      </c>
      <c r="I16" s="439">
        <v>-34.901893197885</v>
      </c>
    </row>
    <row r="17" spans="1:9" ht="12.75">
      <c r="A17" s="403">
        <v>109</v>
      </c>
      <c r="B17" s="404"/>
      <c r="C17" s="405" t="s">
        <v>214</v>
      </c>
      <c r="D17" s="406">
        <v>38</v>
      </c>
      <c r="E17" s="406">
        <v>4990</v>
      </c>
      <c r="F17" s="441">
        <v>-78.1934186951012</v>
      </c>
      <c r="G17" s="406">
        <v>2624</v>
      </c>
      <c r="H17" s="406">
        <v>25733</v>
      </c>
      <c r="I17" s="441">
        <v>-88.214576864243</v>
      </c>
    </row>
    <row r="18" spans="1:9" s="400" customFormat="1" ht="24" customHeight="1">
      <c r="A18" s="401">
        <v>2</v>
      </c>
      <c r="B18" s="402" t="s">
        <v>215</v>
      </c>
      <c r="C18" s="398"/>
      <c r="D18" s="399">
        <v>21006523</v>
      </c>
      <c r="E18" s="399">
        <v>55139218</v>
      </c>
      <c r="F18" s="438">
        <v>-14.6435759146019</v>
      </c>
      <c r="G18" s="399">
        <v>86327818</v>
      </c>
      <c r="H18" s="399">
        <v>232969989</v>
      </c>
      <c r="I18" s="438">
        <v>-6.90448585613258</v>
      </c>
    </row>
    <row r="19" spans="1:9" ht="24" customHeight="1">
      <c r="A19" s="403">
        <v>201</v>
      </c>
      <c r="B19" s="404"/>
      <c r="C19" s="405" t="s">
        <v>532</v>
      </c>
      <c r="D19" s="406">
        <v>4899659</v>
      </c>
      <c r="E19" s="406">
        <v>7552112</v>
      </c>
      <c r="F19" s="439">
        <v>-21.6094975660587</v>
      </c>
      <c r="G19" s="406">
        <v>17646724</v>
      </c>
      <c r="H19" s="406">
        <v>25835364</v>
      </c>
      <c r="I19" s="439">
        <v>-10.2921649443943</v>
      </c>
    </row>
    <row r="20" spans="1:9" ht="12.75">
      <c r="A20" s="403">
        <v>202</v>
      </c>
      <c r="B20" s="404"/>
      <c r="C20" s="405" t="s">
        <v>216</v>
      </c>
      <c r="D20" s="406">
        <v>1097800</v>
      </c>
      <c r="E20" s="406">
        <v>3280228</v>
      </c>
      <c r="F20" s="439">
        <v>495.570209760499</v>
      </c>
      <c r="G20" s="406">
        <v>5457403</v>
      </c>
      <c r="H20" s="406">
        <v>17046520</v>
      </c>
      <c r="I20" s="439">
        <v>353.404687113497</v>
      </c>
    </row>
    <row r="21" spans="1:9" ht="12.75">
      <c r="A21" s="403">
        <v>203</v>
      </c>
      <c r="B21" s="404"/>
      <c r="C21" s="405" t="s">
        <v>531</v>
      </c>
      <c r="D21" s="406">
        <v>2687407</v>
      </c>
      <c r="E21" s="406">
        <v>12723825</v>
      </c>
      <c r="F21" s="439">
        <v>-44.0405659580324</v>
      </c>
      <c r="G21" s="406">
        <v>14807524</v>
      </c>
      <c r="H21" s="406">
        <v>69715349</v>
      </c>
      <c r="I21" s="439">
        <v>-18.5897151444863</v>
      </c>
    </row>
    <row r="22" spans="1:9" ht="12.75">
      <c r="A22" s="403">
        <v>204</v>
      </c>
      <c r="B22" s="404"/>
      <c r="C22" s="405" t="s">
        <v>218</v>
      </c>
      <c r="D22" s="406">
        <v>9306716</v>
      </c>
      <c r="E22" s="406">
        <v>27676687</v>
      </c>
      <c r="F22" s="439">
        <v>3.51001543747959</v>
      </c>
      <c r="G22" s="406">
        <v>37307009</v>
      </c>
      <c r="H22" s="406">
        <v>106319612</v>
      </c>
      <c r="I22" s="439">
        <v>-6.29698376892497</v>
      </c>
    </row>
    <row r="23" spans="1:9" ht="12.75">
      <c r="A23" s="403">
        <v>206</v>
      </c>
      <c r="B23" s="404"/>
      <c r="C23" s="405" t="s">
        <v>851</v>
      </c>
      <c r="D23" s="406">
        <v>68696</v>
      </c>
      <c r="E23" s="406">
        <v>316018</v>
      </c>
      <c r="F23" s="439">
        <v>-81.3550122070514</v>
      </c>
      <c r="G23" s="406">
        <v>293246</v>
      </c>
      <c r="H23" s="406">
        <v>1419640</v>
      </c>
      <c r="I23" s="439">
        <v>-72.9216326902752</v>
      </c>
    </row>
    <row r="24" spans="1:9" ht="12.75">
      <c r="A24" s="403">
        <v>208</v>
      </c>
      <c r="B24" s="404"/>
      <c r="C24" s="405" t="s">
        <v>540</v>
      </c>
      <c r="D24" s="406">
        <v>3574</v>
      </c>
      <c r="E24" s="406">
        <v>34520</v>
      </c>
      <c r="F24" s="439">
        <v>154.27224513848</v>
      </c>
      <c r="G24" s="406">
        <v>10184</v>
      </c>
      <c r="H24" s="406">
        <v>94170</v>
      </c>
      <c r="I24" s="439">
        <v>64.3484179479572</v>
      </c>
    </row>
    <row r="25" spans="1:9" ht="12.75">
      <c r="A25" s="407">
        <v>209</v>
      </c>
      <c r="B25" s="408"/>
      <c r="C25" s="405" t="s">
        <v>541</v>
      </c>
      <c r="D25" s="406">
        <v>1407649</v>
      </c>
      <c r="E25" s="406">
        <v>1800549</v>
      </c>
      <c r="F25" s="439">
        <v>34.8999684580166</v>
      </c>
      <c r="G25" s="406">
        <v>5419550</v>
      </c>
      <c r="H25" s="406">
        <v>6259200</v>
      </c>
      <c r="I25" s="439">
        <v>9.94178137232257</v>
      </c>
    </row>
    <row r="26" spans="1:9" ht="12.75">
      <c r="A26" s="407">
        <v>211</v>
      </c>
      <c r="B26" s="408"/>
      <c r="C26" s="405" t="s">
        <v>530</v>
      </c>
      <c r="D26" s="406">
        <v>980676</v>
      </c>
      <c r="E26" s="406">
        <v>697622</v>
      </c>
      <c r="F26" s="439">
        <v>-10.0019093029496</v>
      </c>
      <c r="G26" s="406">
        <v>3909664</v>
      </c>
      <c r="H26" s="406">
        <v>2824638</v>
      </c>
      <c r="I26" s="439">
        <v>-2.09820894746419</v>
      </c>
    </row>
    <row r="27" spans="1:9" ht="12.75">
      <c r="A27" s="407">
        <v>219</v>
      </c>
      <c r="B27" s="408"/>
      <c r="C27" s="405" t="s">
        <v>219</v>
      </c>
      <c r="D27" s="406">
        <v>554346</v>
      </c>
      <c r="E27" s="406">
        <v>1057657</v>
      </c>
      <c r="F27" s="439">
        <v>-5.5594248864649</v>
      </c>
      <c r="G27" s="406">
        <v>1476514</v>
      </c>
      <c r="H27" s="406">
        <v>3455496</v>
      </c>
      <c r="I27" s="439">
        <v>-26.6633982974768</v>
      </c>
    </row>
    <row r="28" spans="1:9" s="400" customFormat="1" ht="24" customHeight="1">
      <c r="A28" s="409">
        <v>3</v>
      </c>
      <c r="B28" s="410" t="s">
        <v>220</v>
      </c>
      <c r="C28" s="398"/>
      <c r="D28" s="399">
        <v>129226221</v>
      </c>
      <c r="E28" s="399">
        <v>180882325</v>
      </c>
      <c r="F28" s="438">
        <v>11.497495114111</v>
      </c>
      <c r="G28" s="399">
        <v>516686920</v>
      </c>
      <c r="H28" s="399">
        <v>702245215</v>
      </c>
      <c r="I28" s="438">
        <v>1.18009690524434</v>
      </c>
    </row>
    <row r="29" spans="1:9" ht="24" customHeight="1">
      <c r="A29" s="407">
        <v>301</v>
      </c>
      <c r="B29" s="408"/>
      <c r="C29" s="405" t="s">
        <v>221</v>
      </c>
      <c r="D29" s="406">
        <v>12218778</v>
      </c>
      <c r="E29" s="406">
        <v>3388994</v>
      </c>
      <c r="F29" s="439">
        <v>35.1706847011562</v>
      </c>
      <c r="G29" s="406">
        <v>55402576</v>
      </c>
      <c r="H29" s="406">
        <v>16936902</v>
      </c>
      <c r="I29" s="439">
        <v>26.7752872015427</v>
      </c>
    </row>
    <row r="30" spans="1:9" ht="12.75">
      <c r="A30" s="407">
        <v>302</v>
      </c>
      <c r="B30" s="408"/>
      <c r="C30" s="405" t="s">
        <v>222</v>
      </c>
      <c r="D30" s="406">
        <v>700</v>
      </c>
      <c r="E30" s="406">
        <v>470</v>
      </c>
      <c r="F30" s="439">
        <v>-99.1214624845789</v>
      </c>
      <c r="G30" s="406">
        <v>391520</v>
      </c>
      <c r="H30" s="406">
        <v>54922</v>
      </c>
      <c r="I30" s="439">
        <v>-81.6001152463558</v>
      </c>
    </row>
    <row r="31" spans="1:9" ht="12.75">
      <c r="A31" s="407">
        <v>303</v>
      </c>
      <c r="B31" s="408"/>
      <c r="C31" s="405" t="s">
        <v>223</v>
      </c>
      <c r="D31" s="406">
        <v>4598626</v>
      </c>
      <c r="E31" s="406">
        <v>870142</v>
      </c>
      <c r="F31" s="439">
        <v>12.166391667526</v>
      </c>
      <c r="G31" s="406">
        <v>8183306</v>
      </c>
      <c r="H31" s="406">
        <v>1606591</v>
      </c>
      <c r="I31" s="439">
        <v>-49.0485154976979</v>
      </c>
    </row>
    <row r="32" spans="1:9" ht="12.75">
      <c r="A32" s="407">
        <v>304</v>
      </c>
      <c r="B32" s="408"/>
      <c r="C32" s="405" t="s">
        <v>224</v>
      </c>
      <c r="D32" s="406">
        <v>53340</v>
      </c>
      <c r="E32" s="406">
        <v>7958</v>
      </c>
      <c r="F32" s="439" t="s">
        <v>719</v>
      </c>
      <c r="G32" s="406">
        <v>625000</v>
      </c>
      <c r="H32" s="406">
        <v>85892</v>
      </c>
      <c r="I32" s="439" t="s">
        <v>719</v>
      </c>
    </row>
    <row r="33" spans="1:9" ht="12.75">
      <c r="A33" s="407">
        <v>305</v>
      </c>
      <c r="B33" s="408"/>
      <c r="C33" s="405" t="s">
        <v>225</v>
      </c>
      <c r="D33" s="406">
        <v>5719140</v>
      </c>
      <c r="E33" s="406">
        <v>1039088</v>
      </c>
      <c r="F33" s="439">
        <v>-28.8692468719495</v>
      </c>
      <c r="G33" s="406">
        <v>11109637</v>
      </c>
      <c r="H33" s="406">
        <v>2141323</v>
      </c>
      <c r="I33" s="439">
        <v>-53.509745306137</v>
      </c>
    </row>
    <row r="34" spans="1:9" ht="12.75">
      <c r="A34" s="407">
        <v>308</v>
      </c>
      <c r="B34" s="408"/>
      <c r="C34" s="405" t="s">
        <v>852</v>
      </c>
      <c r="D34" s="406">
        <v>110</v>
      </c>
      <c r="E34" s="406">
        <v>441</v>
      </c>
      <c r="F34" s="439">
        <v>-99.310452662028</v>
      </c>
      <c r="G34" s="406">
        <v>1893366</v>
      </c>
      <c r="H34" s="406">
        <v>273715</v>
      </c>
      <c r="I34" s="439">
        <v>-14.4151186459757</v>
      </c>
    </row>
    <row r="35" spans="1:9" ht="12.75">
      <c r="A35" s="407">
        <v>309</v>
      </c>
      <c r="B35" s="408"/>
      <c r="C35" s="405" t="s">
        <v>226</v>
      </c>
      <c r="D35" s="406">
        <v>1231296</v>
      </c>
      <c r="E35" s="406">
        <v>782056</v>
      </c>
      <c r="F35" s="439">
        <v>-26.1391883825829</v>
      </c>
      <c r="G35" s="406">
        <v>4210840</v>
      </c>
      <c r="H35" s="406">
        <v>2544776</v>
      </c>
      <c r="I35" s="439">
        <v>-22.4311634094032</v>
      </c>
    </row>
    <row r="36" spans="1:9" ht="12.75">
      <c r="A36" s="407">
        <v>310</v>
      </c>
      <c r="B36" s="408"/>
      <c r="C36" s="405" t="s">
        <v>227</v>
      </c>
      <c r="D36" s="406">
        <v>976655</v>
      </c>
      <c r="E36" s="406">
        <v>334704</v>
      </c>
      <c r="F36" s="439">
        <v>22.3471957714507</v>
      </c>
      <c r="G36" s="406">
        <v>3490732</v>
      </c>
      <c r="H36" s="406">
        <v>1194896</v>
      </c>
      <c r="I36" s="439">
        <v>-29.1491945430051</v>
      </c>
    </row>
    <row r="37" spans="1:9" ht="12.75">
      <c r="A37" s="407">
        <v>315</v>
      </c>
      <c r="B37" s="408"/>
      <c r="C37" s="405" t="s">
        <v>842</v>
      </c>
      <c r="D37" s="406">
        <v>3632826</v>
      </c>
      <c r="E37" s="406">
        <v>8272400</v>
      </c>
      <c r="F37" s="439">
        <v>-12.1251917521073</v>
      </c>
      <c r="G37" s="406">
        <v>18563698</v>
      </c>
      <c r="H37" s="406">
        <v>36652165</v>
      </c>
      <c r="I37" s="439">
        <v>-2.64174325639324</v>
      </c>
    </row>
    <row r="38" spans="1:9" ht="12.75">
      <c r="A38" s="407">
        <v>316</v>
      </c>
      <c r="B38" s="408"/>
      <c r="C38" s="405" t="s">
        <v>228</v>
      </c>
      <c r="D38" s="406" t="s">
        <v>106</v>
      </c>
      <c r="E38" s="406" t="s">
        <v>106</v>
      </c>
      <c r="F38" s="439" t="s">
        <v>1148</v>
      </c>
      <c r="G38" s="406" t="s">
        <v>106</v>
      </c>
      <c r="H38" s="406" t="s">
        <v>106</v>
      </c>
      <c r="I38" s="439">
        <v>-100</v>
      </c>
    </row>
    <row r="39" spans="1:9" ht="12.75">
      <c r="A39" s="407">
        <v>320</v>
      </c>
      <c r="B39" s="408"/>
      <c r="C39" s="405" t="s">
        <v>889</v>
      </c>
      <c r="D39" s="406">
        <v>94854</v>
      </c>
      <c r="E39" s="406">
        <v>434396</v>
      </c>
      <c r="F39" s="439">
        <v>-0.119333662899649</v>
      </c>
      <c r="G39" s="406">
        <v>399783</v>
      </c>
      <c r="H39" s="406">
        <v>1529293</v>
      </c>
      <c r="I39" s="439">
        <v>-4.89086934484293</v>
      </c>
    </row>
    <row r="40" spans="1:9" ht="12.75">
      <c r="A40" s="407">
        <v>325</v>
      </c>
      <c r="B40" s="408"/>
      <c r="C40" s="405" t="s">
        <v>881</v>
      </c>
      <c r="D40" s="406">
        <v>281127</v>
      </c>
      <c r="E40" s="406">
        <v>274723</v>
      </c>
      <c r="F40" s="439">
        <v>-21.2049160344753</v>
      </c>
      <c r="G40" s="406">
        <v>2228369</v>
      </c>
      <c r="H40" s="406">
        <v>1610975</v>
      </c>
      <c r="I40" s="439">
        <v>-0.250152475364004</v>
      </c>
    </row>
    <row r="41" spans="1:9" ht="12.75">
      <c r="A41" s="407">
        <v>335</v>
      </c>
      <c r="B41" s="408"/>
      <c r="C41" s="405" t="s">
        <v>529</v>
      </c>
      <c r="D41" s="406">
        <v>132066</v>
      </c>
      <c r="E41" s="406">
        <v>35268</v>
      </c>
      <c r="F41" s="439">
        <v>-17.3063846749045</v>
      </c>
      <c r="G41" s="406">
        <v>662216</v>
      </c>
      <c r="H41" s="406">
        <v>167486</v>
      </c>
      <c r="I41" s="439">
        <v>-3.63457477719027</v>
      </c>
    </row>
    <row r="42" spans="1:9" ht="12.75">
      <c r="A42" s="407">
        <v>340</v>
      </c>
      <c r="B42" s="408"/>
      <c r="C42" s="405" t="s">
        <v>229</v>
      </c>
      <c r="D42" s="406">
        <v>3512852</v>
      </c>
      <c r="E42" s="406">
        <v>3997053</v>
      </c>
      <c r="F42" s="439">
        <v>-11.7644059198522</v>
      </c>
      <c r="G42" s="406">
        <v>15056754</v>
      </c>
      <c r="H42" s="406">
        <v>14295486</v>
      </c>
      <c r="I42" s="439">
        <v>-4.19945939371276</v>
      </c>
    </row>
    <row r="43" spans="1:9" ht="12.75">
      <c r="A43" s="407">
        <v>345</v>
      </c>
      <c r="B43" s="408"/>
      <c r="C43" s="405" t="s">
        <v>853</v>
      </c>
      <c r="D43" s="406">
        <v>15943880</v>
      </c>
      <c r="E43" s="406">
        <v>24044813</v>
      </c>
      <c r="F43" s="439">
        <v>3.52437694050516</v>
      </c>
      <c r="G43" s="406">
        <v>68640397</v>
      </c>
      <c r="H43" s="406">
        <v>107475466</v>
      </c>
      <c r="I43" s="439">
        <v>-5.44140622408668</v>
      </c>
    </row>
    <row r="44" spans="1:9" ht="12.75">
      <c r="A44" s="407">
        <v>350</v>
      </c>
      <c r="B44" s="408"/>
      <c r="C44" s="405" t="s">
        <v>528</v>
      </c>
      <c r="D44" s="406">
        <v>4608320</v>
      </c>
      <c r="E44" s="406">
        <v>6477941</v>
      </c>
      <c r="F44" s="441">
        <v>20.7105664820711</v>
      </c>
      <c r="G44" s="406">
        <v>37418886</v>
      </c>
      <c r="H44" s="406">
        <v>40749401</v>
      </c>
      <c r="I44" s="441">
        <v>-18.6010419619295</v>
      </c>
    </row>
    <row r="45" spans="1:9" ht="12.75">
      <c r="A45" s="407">
        <v>355</v>
      </c>
      <c r="B45" s="408"/>
      <c r="C45" s="405" t="s">
        <v>527</v>
      </c>
      <c r="D45" s="406">
        <v>8030562</v>
      </c>
      <c r="E45" s="406">
        <v>8057740</v>
      </c>
      <c r="F45" s="439">
        <v>-0.544603136340371</v>
      </c>
      <c r="G45" s="406">
        <v>20785446</v>
      </c>
      <c r="H45" s="406">
        <v>21271564</v>
      </c>
      <c r="I45" s="439">
        <v>-17.1127106320168</v>
      </c>
    </row>
    <row r="46" spans="1:9" ht="12.75">
      <c r="A46" s="407">
        <v>360</v>
      </c>
      <c r="B46" s="408"/>
      <c r="C46" s="405" t="s">
        <v>526</v>
      </c>
      <c r="D46" s="406">
        <v>1707127</v>
      </c>
      <c r="E46" s="406">
        <v>13799507</v>
      </c>
      <c r="F46" s="439">
        <v>48.2040623755189</v>
      </c>
      <c r="G46" s="406">
        <v>5227912</v>
      </c>
      <c r="H46" s="406">
        <v>45096233</v>
      </c>
      <c r="I46" s="439">
        <v>79.3509736369828</v>
      </c>
    </row>
    <row r="47" spans="1:9" ht="12.75">
      <c r="A47" s="407">
        <v>370</v>
      </c>
      <c r="B47" s="408"/>
      <c r="C47" s="405" t="s">
        <v>840</v>
      </c>
      <c r="D47" s="406">
        <v>14468331</v>
      </c>
      <c r="E47" s="406">
        <v>16878990</v>
      </c>
      <c r="F47" s="439">
        <v>7.30074607087626</v>
      </c>
      <c r="G47" s="406">
        <v>48405171</v>
      </c>
      <c r="H47" s="406">
        <v>57719591</v>
      </c>
      <c r="I47" s="439">
        <v>-2.30774372160745</v>
      </c>
    </row>
    <row r="48" spans="1:9" ht="12.75">
      <c r="A48" s="407">
        <v>372</v>
      </c>
      <c r="B48" s="408"/>
      <c r="C48" s="405" t="s">
        <v>230</v>
      </c>
      <c r="D48" s="406">
        <v>3546879</v>
      </c>
      <c r="E48" s="406">
        <v>5352049</v>
      </c>
      <c r="F48" s="439">
        <v>-32.7798987613252</v>
      </c>
      <c r="G48" s="406">
        <v>12932313</v>
      </c>
      <c r="H48" s="406">
        <v>21394503</v>
      </c>
      <c r="I48" s="439">
        <v>-22.958286857862</v>
      </c>
    </row>
    <row r="49" spans="1:9" ht="12.75">
      <c r="A49" s="407">
        <v>375</v>
      </c>
      <c r="B49" s="408"/>
      <c r="C49" s="405" t="s">
        <v>525</v>
      </c>
      <c r="D49" s="406">
        <v>4071908</v>
      </c>
      <c r="E49" s="406">
        <v>5566840</v>
      </c>
      <c r="F49" s="439">
        <v>-19.806943388442</v>
      </c>
      <c r="G49" s="406">
        <v>24693264</v>
      </c>
      <c r="H49" s="406">
        <v>27030844</v>
      </c>
      <c r="I49" s="439">
        <v>9.99839544901649</v>
      </c>
    </row>
    <row r="50" spans="1:9" ht="12.75">
      <c r="A50" s="407">
        <v>377</v>
      </c>
      <c r="B50" s="408"/>
      <c r="C50" s="405" t="s">
        <v>232</v>
      </c>
      <c r="D50" s="406">
        <v>7330074</v>
      </c>
      <c r="E50" s="406">
        <v>33802141</v>
      </c>
      <c r="F50" s="439">
        <v>50.3667872015898</v>
      </c>
      <c r="G50" s="406">
        <v>22882572</v>
      </c>
      <c r="H50" s="406">
        <v>93896185</v>
      </c>
      <c r="I50" s="439">
        <v>4.88355084764544</v>
      </c>
    </row>
    <row r="51" spans="1:9" ht="12.75">
      <c r="A51" s="407">
        <v>379</v>
      </c>
      <c r="B51" s="408"/>
      <c r="C51" s="405" t="s">
        <v>524</v>
      </c>
      <c r="D51" s="406">
        <v>484670</v>
      </c>
      <c r="E51" s="406">
        <v>1847703</v>
      </c>
      <c r="F51" s="439">
        <v>9.03018934058588</v>
      </c>
      <c r="G51" s="406">
        <v>1609437</v>
      </c>
      <c r="H51" s="406">
        <v>6463703</v>
      </c>
      <c r="I51" s="439">
        <v>14.1603082893835</v>
      </c>
    </row>
    <row r="52" spans="1:9" ht="12.75">
      <c r="A52" s="407">
        <v>381</v>
      </c>
      <c r="B52" s="408"/>
      <c r="C52" s="405" t="s">
        <v>523</v>
      </c>
      <c r="D52" s="406">
        <v>4797632</v>
      </c>
      <c r="E52" s="406">
        <v>4227395</v>
      </c>
      <c r="F52" s="439">
        <v>3.24408166534947</v>
      </c>
      <c r="G52" s="406">
        <v>22165425</v>
      </c>
      <c r="H52" s="406">
        <v>17225448</v>
      </c>
      <c r="I52" s="439">
        <v>7.10194584096499</v>
      </c>
    </row>
    <row r="53" spans="1:9" ht="12.75">
      <c r="A53" s="407">
        <v>383</v>
      </c>
      <c r="B53" s="408"/>
      <c r="C53" s="405" t="s">
        <v>512</v>
      </c>
      <c r="D53" s="406">
        <v>1508042</v>
      </c>
      <c r="E53" s="406">
        <v>691765</v>
      </c>
      <c r="F53" s="439">
        <v>8.96940101602804</v>
      </c>
      <c r="G53" s="406">
        <v>8075667</v>
      </c>
      <c r="H53" s="406">
        <v>3800038</v>
      </c>
      <c r="I53" s="439">
        <v>13.0778256303803</v>
      </c>
    </row>
    <row r="54" spans="1:9" ht="12.75">
      <c r="A54" s="407">
        <v>385</v>
      </c>
      <c r="B54" s="408"/>
      <c r="C54" s="405" t="s">
        <v>522</v>
      </c>
      <c r="D54" s="406">
        <v>4165660</v>
      </c>
      <c r="E54" s="406">
        <v>5150999</v>
      </c>
      <c r="F54" s="439">
        <v>8.95642736226189</v>
      </c>
      <c r="G54" s="406">
        <v>14844031</v>
      </c>
      <c r="H54" s="406">
        <v>18941370</v>
      </c>
      <c r="I54" s="439">
        <v>13.7838640199755</v>
      </c>
    </row>
    <row r="55" spans="1:9" ht="12.75">
      <c r="A55" s="407">
        <v>389</v>
      </c>
      <c r="B55" s="408"/>
      <c r="C55" s="405" t="s">
        <v>511</v>
      </c>
      <c r="D55" s="406">
        <v>203360</v>
      </c>
      <c r="E55" s="406">
        <v>62880</v>
      </c>
      <c r="F55" s="439">
        <v>1.08187181506905</v>
      </c>
      <c r="G55" s="406">
        <v>1218498</v>
      </c>
      <c r="H55" s="406">
        <v>402583</v>
      </c>
      <c r="I55" s="439">
        <v>-42.9377121677073</v>
      </c>
    </row>
    <row r="56" spans="1:9" ht="12.75">
      <c r="A56" s="407">
        <v>393</v>
      </c>
      <c r="B56" s="408"/>
      <c r="C56" s="405" t="s">
        <v>534</v>
      </c>
      <c r="D56" s="406">
        <v>15807168</v>
      </c>
      <c r="E56" s="406">
        <v>15979436</v>
      </c>
      <c r="F56" s="439">
        <v>45.919275484313</v>
      </c>
      <c r="G56" s="406">
        <v>50620641</v>
      </c>
      <c r="H56" s="406">
        <v>54780641</v>
      </c>
      <c r="I56" s="439">
        <v>19.4478152164357</v>
      </c>
    </row>
    <row r="57" spans="1:9" ht="12.75">
      <c r="A57" s="407">
        <v>395</v>
      </c>
      <c r="B57" s="408"/>
      <c r="C57" s="405" t="s">
        <v>843</v>
      </c>
      <c r="D57" s="406">
        <v>7677726</v>
      </c>
      <c r="E57" s="406">
        <v>9150888</v>
      </c>
      <c r="F57" s="439">
        <v>-8.16682952510199</v>
      </c>
      <c r="G57" s="406">
        <v>39521897</v>
      </c>
      <c r="H57" s="406">
        <v>41091957</v>
      </c>
      <c r="I57" s="439">
        <v>3.35479366961539</v>
      </c>
    </row>
    <row r="58" spans="1:9" ht="12.75">
      <c r="A58" s="407">
        <v>396</v>
      </c>
      <c r="B58" s="408"/>
      <c r="C58" s="405" t="s">
        <v>844</v>
      </c>
      <c r="D58" s="406">
        <v>2422512</v>
      </c>
      <c r="E58" s="406">
        <v>10353545</v>
      </c>
      <c r="F58" s="439">
        <v>3.35959398679087</v>
      </c>
      <c r="G58" s="406">
        <v>15427566</v>
      </c>
      <c r="H58" s="406">
        <v>65811266</v>
      </c>
      <c r="I58" s="439">
        <v>-2.88554390958723</v>
      </c>
    </row>
    <row r="59" spans="1:9" s="400" customFormat="1" ht="24" customHeight="1">
      <c r="A59" s="409">
        <v>4</v>
      </c>
      <c r="B59" s="410" t="s">
        <v>233</v>
      </c>
      <c r="C59" s="398"/>
      <c r="D59" s="399">
        <v>19866149</v>
      </c>
      <c r="E59" s="399">
        <v>15267597</v>
      </c>
      <c r="F59" s="438">
        <v>-32.7671335161604</v>
      </c>
      <c r="G59" s="399">
        <v>68052784</v>
      </c>
      <c r="H59" s="399">
        <v>64453596</v>
      </c>
      <c r="I59" s="438">
        <v>-20.2580915365498</v>
      </c>
    </row>
    <row r="60" spans="1:9" ht="24" customHeight="1">
      <c r="A60" s="407">
        <v>401</v>
      </c>
      <c r="B60" s="408"/>
      <c r="C60" s="405" t="s">
        <v>234</v>
      </c>
      <c r="D60" s="406" t="s">
        <v>106</v>
      </c>
      <c r="E60" s="406" t="s">
        <v>106</v>
      </c>
      <c r="F60" s="440" t="s">
        <v>1148</v>
      </c>
      <c r="G60" s="406" t="s">
        <v>106</v>
      </c>
      <c r="H60" s="406" t="s">
        <v>106</v>
      </c>
      <c r="I60" s="440" t="s">
        <v>1148</v>
      </c>
    </row>
    <row r="61" spans="1:9" ht="12.75">
      <c r="A61" s="407">
        <v>402</v>
      </c>
      <c r="B61" s="408"/>
      <c r="C61" s="405" t="s">
        <v>235</v>
      </c>
      <c r="D61" s="406">
        <v>67685</v>
      </c>
      <c r="E61" s="406">
        <v>249320</v>
      </c>
      <c r="F61" s="439">
        <v>-22.2573191684414</v>
      </c>
      <c r="G61" s="406">
        <v>240711</v>
      </c>
      <c r="H61" s="406">
        <v>964858</v>
      </c>
      <c r="I61" s="439">
        <v>4.64133648279616</v>
      </c>
    </row>
    <row r="62" spans="1:9" ht="12.75">
      <c r="A62" s="407">
        <v>403</v>
      </c>
      <c r="B62" s="408"/>
      <c r="C62" s="405" t="s">
        <v>236</v>
      </c>
      <c r="D62" s="406">
        <v>2077</v>
      </c>
      <c r="E62" s="406">
        <v>9065</v>
      </c>
      <c r="F62" s="441">
        <v>-13.9371499098073</v>
      </c>
      <c r="G62" s="406">
        <v>3828</v>
      </c>
      <c r="H62" s="406">
        <v>18773</v>
      </c>
      <c r="I62" s="441">
        <v>-70.2473968651441</v>
      </c>
    </row>
    <row r="63" spans="1:9" ht="12.75">
      <c r="A63" s="407">
        <v>411</v>
      </c>
      <c r="B63" s="408"/>
      <c r="C63" s="405" t="s">
        <v>237</v>
      </c>
      <c r="D63" s="406">
        <v>468400</v>
      </c>
      <c r="E63" s="406">
        <v>3411075</v>
      </c>
      <c r="F63" s="439">
        <v>-53.9245841315759</v>
      </c>
      <c r="G63" s="406">
        <v>2356869</v>
      </c>
      <c r="H63" s="406">
        <v>16825610</v>
      </c>
      <c r="I63" s="439">
        <v>-28.9425548940567</v>
      </c>
    </row>
    <row r="64" spans="1:9" ht="12.75">
      <c r="A64" s="407">
        <v>421</v>
      </c>
      <c r="B64" s="408"/>
      <c r="C64" s="405" t="s">
        <v>238</v>
      </c>
      <c r="D64" s="406">
        <v>9980241</v>
      </c>
      <c r="E64" s="406">
        <v>5812548</v>
      </c>
      <c r="F64" s="439">
        <v>2.83478439018901</v>
      </c>
      <c r="G64" s="406">
        <v>37092111</v>
      </c>
      <c r="H64" s="406">
        <v>21528702</v>
      </c>
      <c r="I64" s="439">
        <v>5.54342280454851</v>
      </c>
    </row>
    <row r="65" spans="1:9" ht="12.75">
      <c r="A65" s="407">
        <v>423</v>
      </c>
      <c r="B65" s="408"/>
      <c r="C65" s="405" t="s">
        <v>239</v>
      </c>
      <c r="D65" s="406">
        <v>1709625</v>
      </c>
      <c r="E65" s="406">
        <v>3146987</v>
      </c>
      <c r="F65" s="439">
        <v>-34.7673722750445</v>
      </c>
      <c r="G65" s="406">
        <v>7448919</v>
      </c>
      <c r="H65" s="406">
        <v>13455593</v>
      </c>
      <c r="I65" s="439">
        <v>-23.6582500405237</v>
      </c>
    </row>
    <row r="66" spans="1:9" ht="12.75">
      <c r="A66" s="407">
        <v>425</v>
      </c>
      <c r="B66" s="408"/>
      <c r="C66" s="405" t="s">
        <v>240</v>
      </c>
      <c r="D66" s="406">
        <v>7638121</v>
      </c>
      <c r="E66" s="406">
        <v>2638602</v>
      </c>
      <c r="F66" s="439">
        <v>-41.3316369786061</v>
      </c>
      <c r="G66" s="406">
        <v>20910346</v>
      </c>
      <c r="H66" s="406">
        <v>11660060</v>
      </c>
      <c r="I66" s="439">
        <v>-35.7228436199958</v>
      </c>
    </row>
    <row r="67" spans="1:9" ht="16.5">
      <c r="A67" s="622" t="s">
        <v>67</v>
      </c>
      <c r="B67" s="622"/>
      <c r="C67" s="622"/>
      <c r="D67" s="622"/>
      <c r="E67" s="622"/>
      <c r="F67" s="622"/>
      <c r="G67" s="622"/>
      <c r="H67" s="622"/>
      <c r="I67" s="622"/>
    </row>
    <row r="68" spans="3:9" ht="12.75">
      <c r="C68" s="411"/>
      <c r="D68" s="388"/>
      <c r="E68" s="388"/>
      <c r="F68" s="389"/>
      <c r="G68" s="412"/>
      <c r="H68" s="412"/>
      <c r="I68" s="412"/>
    </row>
    <row r="69" spans="1:9" ht="18" customHeight="1">
      <c r="A69" s="625" t="s">
        <v>1059</v>
      </c>
      <c r="B69" s="636" t="s">
        <v>722</v>
      </c>
      <c r="C69" s="637"/>
      <c r="D69" s="623" t="s">
        <v>1195</v>
      </c>
      <c r="E69" s="624"/>
      <c r="F69" s="624"/>
      <c r="G69" s="616" t="s">
        <v>1215</v>
      </c>
      <c r="H69" s="624"/>
      <c r="I69" s="624"/>
    </row>
    <row r="70" spans="1:9" ht="16.5" customHeight="1">
      <c r="A70" s="626"/>
      <c r="B70" s="638"/>
      <c r="C70" s="639"/>
      <c r="D70" s="391" t="s">
        <v>473</v>
      </c>
      <c r="E70" s="631" t="s">
        <v>474</v>
      </c>
      <c r="F70" s="632"/>
      <c r="G70" s="392" t="s">
        <v>473</v>
      </c>
      <c r="H70" s="631" t="s">
        <v>474</v>
      </c>
      <c r="I70" s="632"/>
    </row>
    <row r="71" spans="1:9" ht="15" customHeight="1">
      <c r="A71" s="626"/>
      <c r="B71" s="638"/>
      <c r="C71" s="639"/>
      <c r="D71" s="633" t="s">
        <v>111</v>
      </c>
      <c r="E71" s="642" t="s">
        <v>107</v>
      </c>
      <c r="F71" s="628" t="s">
        <v>1222</v>
      </c>
      <c r="G71" s="642" t="s">
        <v>111</v>
      </c>
      <c r="H71" s="642" t="s">
        <v>107</v>
      </c>
      <c r="I71" s="628" t="s">
        <v>1223</v>
      </c>
    </row>
    <row r="72" spans="1:9" ht="12.75">
      <c r="A72" s="626"/>
      <c r="B72" s="638"/>
      <c r="C72" s="639"/>
      <c r="D72" s="634"/>
      <c r="E72" s="643"/>
      <c r="F72" s="629"/>
      <c r="G72" s="643"/>
      <c r="H72" s="643"/>
      <c r="I72" s="629"/>
    </row>
    <row r="73" spans="1:9" ht="18.75" customHeight="1">
      <c r="A73" s="626"/>
      <c r="B73" s="638"/>
      <c r="C73" s="639"/>
      <c r="D73" s="634"/>
      <c r="E73" s="643"/>
      <c r="F73" s="629"/>
      <c r="G73" s="643"/>
      <c r="H73" s="643"/>
      <c r="I73" s="629"/>
    </row>
    <row r="74" spans="1:9" ht="27.75" customHeight="1">
      <c r="A74" s="627"/>
      <c r="B74" s="640"/>
      <c r="C74" s="641"/>
      <c r="D74" s="635"/>
      <c r="E74" s="644"/>
      <c r="F74" s="630"/>
      <c r="G74" s="644"/>
      <c r="H74" s="644"/>
      <c r="I74" s="630"/>
    </row>
    <row r="75" spans="1:9" ht="12.75">
      <c r="A75" s="413"/>
      <c r="B75" s="414"/>
      <c r="C75" s="395"/>
      <c r="D75" s="415"/>
      <c r="E75" s="415"/>
      <c r="G75" s="415"/>
      <c r="H75" s="415"/>
      <c r="I75" s="417"/>
    </row>
    <row r="76" spans="1:9" s="400" customFormat="1" ht="12.75">
      <c r="A76" s="396" t="s">
        <v>241</v>
      </c>
      <c r="B76" s="402" t="s">
        <v>197</v>
      </c>
      <c r="C76" s="398"/>
      <c r="D76" s="399">
        <v>751463325</v>
      </c>
      <c r="E76" s="399">
        <v>1815097685</v>
      </c>
      <c r="F76" s="438">
        <v>3.70409467704224</v>
      </c>
      <c r="G76" s="399">
        <v>3045355665</v>
      </c>
      <c r="H76" s="399">
        <v>7534578980</v>
      </c>
      <c r="I76" s="438">
        <v>5.35539276273774</v>
      </c>
    </row>
    <row r="77" spans="1:9" s="400" customFormat="1" ht="24" customHeight="1">
      <c r="A77" s="401">
        <v>5</v>
      </c>
      <c r="B77" s="402" t="s">
        <v>198</v>
      </c>
      <c r="C77" s="398"/>
      <c r="D77" s="399">
        <v>90728082</v>
      </c>
      <c r="E77" s="399">
        <v>19641108</v>
      </c>
      <c r="F77" s="438">
        <v>20.990315160759</v>
      </c>
      <c r="G77" s="399">
        <v>324192563</v>
      </c>
      <c r="H77" s="399">
        <v>74102851</v>
      </c>
      <c r="I77" s="438">
        <v>-6.68335547346106</v>
      </c>
    </row>
    <row r="78" spans="1:9" ht="24" customHeight="1">
      <c r="A78" s="403">
        <v>502</v>
      </c>
      <c r="B78" s="404"/>
      <c r="C78" s="405" t="s">
        <v>854</v>
      </c>
      <c r="D78" s="406">
        <v>656808</v>
      </c>
      <c r="E78" s="406">
        <v>1609322</v>
      </c>
      <c r="F78" s="439">
        <v>-9.01946107784431</v>
      </c>
      <c r="G78" s="406">
        <v>2604637</v>
      </c>
      <c r="H78" s="406">
        <v>6718417</v>
      </c>
      <c r="I78" s="439">
        <v>-3.51416148411802</v>
      </c>
    </row>
    <row r="79" spans="1:9" ht="12.75">
      <c r="A79" s="403">
        <v>503</v>
      </c>
      <c r="B79" s="404"/>
      <c r="C79" s="405" t="s">
        <v>242</v>
      </c>
      <c r="D79" s="406" t="s">
        <v>1148</v>
      </c>
      <c r="E79" s="406" t="s">
        <v>1148</v>
      </c>
      <c r="F79" s="439" t="s">
        <v>1148</v>
      </c>
      <c r="G79" s="406">
        <v>49475</v>
      </c>
      <c r="H79" s="406">
        <v>327207</v>
      </c>
      <c r="I79" s="439">
        <v>436.404918032787</v>
      </c>
    </row>
    <row r="80" spans="1:9" ht="12.75">
      <c r="A80" s="403">
        <v>504</v>
      </c>
      <c r="B80" s="404"/>
      <c r="C80" s="418" t="s">
        <v>855</v>
      </c>
      <c r="D80" s="406">
        <v>70975</v>
      </c>
      <c r="E80" s="406">
        <v>308557</v>
      </c>
      <c r="F80" s="439">
        <v>-9.30129335684892</v>
      </c>
      <c r="G80" s="406">
        <v>268128</v>
      </c>
      <c r="H80" s="406">
        <v>874739</v>
      </c>
      <c r="I80" s="439">
        <v>-47.8835603706316</v>
      </c>
    </row>
    <row r="81" spans="1:9" ht="12.75">
      <c r="A81" s="403">
        <v>505</v>
      </c>
      <c r="B81" s="404"/>
      <c r="C81" s="405" t="s">
        <v>243</v>
      </c>
      <c r="D81" s="406">
        <v>46124</v>
      </c>
      <c r="E81" s="406">
        <v>43818</v>
      </c>
      <c r="F81" s="441">
        <v>-38.3435582822086</v>
      </c>
      <c r="G81" s="406">
        <v>296518</v>
      </c>
      <c r="H81" s="406">
        <v>277986</v>
      </c>
      <c r="I81" s="441">
        <v>-44.5052433208298</v>
      </c>
    </row>
    <row r="82" spans="1:9" ht="12.75">
      <c r="A82" s="403">
        <v>506</v>
      </c>
      <c r="B82" s="404"/>
      <c r="C82" s="405" t="s">
        <v>838</v>
      </c>
      <c r="D82" s="406">
        <v>1235764</v>
      </c>
      <c r="E82" s="406">
        <v>530539</v>
      </c>
      <c r="F82" s="439">
        <v>-41.7078508973365</v>
      </c>
      <c r="G82" s="406">
        <v>5191614</v>
      </c>
      <c r="H82" s="406">
        <v>2218337</v>
      </c>
      <c r="I82" s="439">
        <v>-45.2434310121441</v>
      </c>
    </row>
    <row r="83" spans="1:9" ht="12.75">
      <c r="A83" s="403">
        <v>507</v>
      </c>
      <c r="B83" s="404"/>
      <c r="C83" s="405" t="s">
        <v>244</v>
      </c>
      <c r="D83" s="406" t="s">
        <v>106</v>
      </c>
      <c r="E83" s="406" t="s">
        <v>106</v>
      </c>
      <c r="F83" s="439" t="s">
        <v>1148</v>
      </c>
      <c r="G83" s="406" t="s">
        <v>106</v>
      </c>
      <c r="H83" s="406" t="s">
        <v>106</v>
      </c>
      <c r="I83" s="439">
        <v>-100</v>
      </c>
    </row>
    <row r="84" spans="1:9" ht="12.75">
      <c r="A84" s="403">
        <v>508</v>
      </c>
      <c r="B84" s="404"/>
      <c r="C84" s="405" t="s">
        <v>510</v>
      </c>
      <c r="D84" s="406">
        <v>216403</v>
      </c>
      <c r="E84" s="406">
        <v>488722</v>
      </c>
      <c r="F84" s="439">
        <v>-49.1238918522775</v>
      </c>
      <c r="G84" s="406">
        <v>1332778</v>
      </c>
      <c r="H84" s="406">
        <v>3376496</v>
      </c>
      <c r="I84" s="439">
        <v>-35.5765405601156</v>
      </c>
    </row>
    <row r="85" spans="1:9" ht="12.75">
      <c r="A85" s="403">
        <v>511</v>
      </c>
      <c r="B85" s="404"/>
      <c r="C85" s="405" t="s">
        <v>245</v>
      </c>
      <c r="D85" s="406">
        <v>52242603</v>
      </c>
      <c r="E85" s="406">
        <v>4844088</v>
      </c>
      <c r="F85" s="439">
        <v>59.4544151019417</v>
      </c>
      <c r="G85" s="406">
        <v>155791621</v>
      </c>
      <c r="H85" s="406">
        <v>15517368</v>
      </c>
      <c r="I85" s="439">
        <v>-11.2375910326524</v>
      </c>
    </row>
    <row r="86" spans="1:9" ht="12.75">
      <c r="A86" s="403">
        <v>513</v>
      </c>
      <c r="B86" s="404"/>
      <c r="C86" s="405" t="s">
        <v>246</v>
      </c>
      <c r="D86" s="419">
        <v>3993218</v>
      </c>
      <c r="E86" s="419">
        <v>6137664</v>
      </c>
      <c r="F86" s="439">
        <v>76.6415715225996</v>
      </c>
      <c r="G86" s="406">
        <v>13478455</v>
      </c>
      <c r="H86" s="406">
        <v>22120675</v>
      </c>
      <c r="I86" s="439">
        <v>7.40486353419486</v>
      </c>
    </row>
    <row r="87" spans="1:9" ht="12.75">
      <c r="A87" s="403">
        <v>516</v>
      </c>
      <c r="B87" s="404"/>
      <c r="C87" s="405" t="s">
        <v>247</v>
      </c>
      <c r="D87" s="406" t="s">
        <v>106</v>
      </c>
      <c r="E87" s="406" t="s">
        <v>106</v>
      </c>
      <c r="F87" s="440" t="s">
        <v>1148</v>
      </c>
      <c r="G87" s="406" t="s">
        <v>106</v>
      </c>
      <c r="H87" s="406" t="s">
        <v>106</v>
      </c>
      <c r="I87" s="440" t="s">
        <v>1148</v>
      </c>
    </row>
    <row r="88" spans="1:9" ht="12.75">
      <c r="A88" s="403">
        <v>517</v>
      </c>
      <c r="B88" s="404"/>
      <c r="C88" s="405" t="s">
        <v>248</v>
      </c>
      <c r="D88" s="406" t="s">
        <v>106</v>
      </c>
      <c r="E88" s="406" t="s">
        <v>106</v>
      </c>
      <c r="F88" s="440" t="s">
        <v>1148</v>
      </c>
      <c r="G88" s="406" t="s">
        <v>106</v>
      </c>
      <c r="H88" s="406" t="s">
        <v>106</v>
      </c>
      <c r="I88" s="440" t="s">
        <v>1148</v>
      </c>
    </row>
    <row r="89" spans="1:9" ht="12.75">
      <c r="A89" s="403">
        <v>518</v>
      </c>
      <c r="B89" s="404"/>
      <c r="C89" s="405" t="s">
        <v>483</v>
      </c>
      <c r="D89" s="406" t="s">
        <v>106</v>
      </c>
      <c r="E89" s="406" t="s">
        <v>106</v>
      </c>
      <c r="F89" s="440" t="s">
        <v>1148</v>
      </c>
      <c r="G89" s="406" t="s">
        <v>106</v>
      </c>
      <c r="H89" s="406" t="s">
        <v>106</v>
      </c>
      <c r="I89" s="440" t="s">
        <v>1148</v>
      </c>
    </row>
    <row r="90" spans="1:9" ht="12.75">
      <c r="A90" s="403">
        <v>519</v>
      </c>
      <c r="B90" s="404"/>
      <c r="C90" s="405" t="s">
        <v>249</v>
      </c>
      <c r="D90" s="406" t="s">
        <v>106</v>
      </c>
      <c r="E90" s="406" t="s">
        <v>106</v>
      </c>
      <c r="F90" s="440" t="s">
        <v>1148</v>
      </c>
      <c r="G90" s="406" t="s">
        <v>106</v>
      </c>
      <c r="H90" s="406" t="s">
        <v>106</v>
      </c>
      <c r="I90" s="440" t="s">
        <v>1148</v>
      </c>
    </row>
    <row r="91" spans="1:9" ht="12.75">
      <c r="A91" s="403">
        <v>520</v>
      </c>
      <c r="B91" s="404"/>
      <c r="C91" s="405" t="s">
        <v>509</v>
      </c>
      <c r="D91" s="406" t="s">
        <v>106</v>
      </c>
      <c r="E91" s="406" t="s">
        <v>106</v>
      </c>
      <c r="F91" s="440" t="s">
        <v>1148</v>
      </c>
      <c r="G91" s="406">
        <v>24085</v>
      </c>
      <c r="H91" s="406">
        <v>12876</v>
      </c>
      <c r="I91" s="439" t="s">
        <v>719</v>
      </c>
    </row>
    <row r="92" spans="1:9" ht="12.75">
      <c r="A92" s="403">
        <v>522</v>
      </c>
      <c r="B92" s="404"/>
      <c r="C92" s="405" t="s">
        <v>250</v>
      </c>
      <c r="D92" s="406" t="s">
        <v>106</v>
      </c>
      <c r="E92" s="406" t="s">
        <v>106</v>
      </c>
      <c r="F92" s="440" t="s">
        <v>1148</v>
      </c>
      <c r="G92" s="406" t="s">
        <v>106</v>
      </c>
      <c r="H92" s="406" t="s">
        <v>106</v>
      </c>
      <c r="I92" s="440" t="s">
        <v>1148</v>
      </c>
    </row>
    <row r="93" spans="1:9" ht="12.75">
      <c r="A93" s="403">
        <v>523</v>
      </c>
      <c r="B93" s="404"/>
      <c r="C93" s="405" t="s">
        <v>251</v>
      </c>
      <c r="D93" s="406" t="s">
        <v>106</v>
      </c>
      <c r="E93" s="406" t="s">
        <v>106</v>
      </c>
      <c r="F93" s="440" t="s">
        <v>1148</v>
      </c>
      <c r="G93" s="406" t="s">
        <v>106</v>
      </c>
      <c r="H93" s="406" t="s">
        <v>106</v>
      </c>
      <c r="I93" s="440" t="s">
        <v>1148</v>
      </c>
    </row>
    <row r="94" spans="1:9" ht="12.75">
      <c r="A94" s="403">
        <v>524</v>
      </c>
      <c r="B94" s="404"/>
      <c r="C94" s="405" t="s">
        <v>252</v>
      </c>
      <c r="D94" s="406" t="s">
        <v>106</v>
      </c>
      <c r="E94" s="406" t="s">
        <v>106</v>
      </c>
      <c r="F94" s="440" t="s">
        <v>1148</v>
      </c>
      <c r="G94" s="406" t="s">
        <v>106</v>
      </c>
      <c r="H94" s="406" t="s">
        <v>106</v>
      </c>
      <c r="I94" s="440" t="s">
        <v>1148</v>
      </c>
    </row>
    <row r="95" spans="1:9" ht="12.75">
      <c r="A95" s="403">
        <v>526</v>
      </c>
      <c r="B95" s="404"/>
      <c r="C95" s="405" t="s">
        <v>253</v>
      </c>
      <c r="D95" s="406" t="s">
        <v>106</v>
      </c>
      <c r="E95" s="406" t="s">
        <v>106</v>
      </c>
      <c r="F95" s="440" t="s">
        <v>1148</v>
      </c>
      <c r="G95" s="406" t="s">
        <v>106</v>
      </c>
      <c r="H95" s="406" t="s">
        <v>106</v>
      </c>
      <c r="I95" s="440" t="s">
        <v>1148</v>
      </c>
    </row>
    <row r="96" spans="1:9" ht="12.75">
      <c r="A96" s="403">
        <v>528</v>
      </c>
      <c r="B96" s="404"/>
      <c r="C96" s="405" t="s">
        <v>880</v>
      </c>
      <c r="D96" s="419">
        <v>308200</v>
      </c>
      <c r="E96" s="419">
        <v>98192</v>
      </c>
      <c r="F96" s="439">
        <v>-59.3367456807302</v>
      </c>
      <c r="G96" s="406">
        <v>1975087</v>
      </c>
      <c r="H96" s="406">
        <v>604061</v>
      </c>
      <c r="I96" s="439">
        <v>-42.6141734377954</v>
      </c>
    </row>
    <row r="97" spans="1:9" ht="12.75">
      <c r="A97" s="403">
        <v>529</v>
      </c>
      <c r="B97" s="404"/>
      <c r="C97" s="405" t="s">
        <v>255</v>
      </c>
      <c r="D97" s="406">
        <v>421520</v>
      </c>
      <c r="E97" s="406">
        <v>124982</v>
      </c>
      <c r="F97" s="439">
        <v>-67.3573113176748</v>
      </c>
      <c r="G97" s="406">
        <v>2764642</v>
      </c>
      <c r="H97" s="406">
        <v>756501</v>
      </c>
      <c r="I97" s="439">
        <v>-65.5204962489631</v>
      </c>
    </row>
    <row r="98" spans="1:9" ht="12.75">
      <c r="A98" s="403">
        <v>530</v>
      </c>
      <c r="B98" s="404"/>
      <c r="C98" s="405" t="s">
        <v>256</v>
      </c>
      <c r="D98" s="419">
        <v>2517473</v>
      </c>
      <c r="E98" s="419">
        <v>382301</v>
      </c>
      <c r="F98" s="439">
        <v>35.7646373641203</v>
      </c>
      <c r="G98" s="406">
        <v>8439998</v>
      </c>
      <c r="H98" s="406">
        <v>1342407</v>
      </c>
      <c r="I98" s="439">
        <v>30.7914674211689</v>
      </c>
    </row>
    <row r="99" spans="1:9" ht="12.75">
      <c r="A99" s="403">
        <v>532</v>
      </c>
      <c r="B99" s="404"/>
      <c r="C99" s="405" t="s">
        <v>257</v>
      </c>
      <c r="D99" s="406">
        <v>12293825</v>
      </c>
      <c r="E99" s="406">
        <v>1962942</v>
      </c>
      <c r="F99" s="439">
        <v>11.6424378924379</v>
      </c>
      <c r="G99" s="406">
        <v>53125693</v>
      </c>
      <c r="H99" s="406">
        <v>8227774</v>
      </c>
      <c r="I99" s="439">
        <v>27.3622215751771</v>
      </c>
    </row>
    <row r="100" spans="1:9" ht="12.75">
      <c r="A100" s="403">
        <v>534</v>
      </c>
      <c r="B100" s="404"/>
      <c r="C100" s="405" t="s">
        <v>535</v>
      </c>
      <c r="D100" s="406">
        <v>458527</v>
      </c>
      <c r="E100" s="406">
        <v>1286653</v>
      </c>
      <c r="F100" s="439">
        <v>54.2531152666649</v>
      </c>
      <c r="G100" s="406">
        <v>2652683</v>
      </c>
      <c r="H100" s="406">
        <v>3642060</v>
      </c>
      <c r="I100" s="439">
        <v>-11.3955553998556</v>
      </c>
    </row>
    <row r="101" spans="1:9" ht="12.75">
      <c r="A101" s="403">
        <v>537</v>
      </c>
      <c r="B101" s="404"/>
      <c r="C101" s="405" t="s">
        <v>258</v>
      </c>
      <c r="D101" s="406">
        <v>14400</v>
      </c>
      <c r="E101" s="406">
        <v>130148</v>
      </c>
      <c r="F101" s="441">
        <v>-63.8528986171404</v>
      </c>
      <c r="G101" s="406">
        <v>38620</v>
      </c>
      <c r="H101" s="406">
        <v>771831</v>
      </c>
      <c r="I101" s="441">
        <v>-38.3011515110335</v>
      </c>
    </row>
    <row r="102" spans="1:9" ht="12.75">
      <c r="A102" s="403">
        <v>590</v>
      </c>
      <c r="B102" s="404"/>
      <c r="C102" s="405" t="s">
        <v>508</v>
      </c>
      <c r="D102" s="406">
        <v>16252242</v>
      </c>
      <c r="E102" s="406">
        <v>1693180</v>
      </c>
      <c r="F102" s="439">
        <v>-6.54842131639572</v>
      </c>
      <c r="G102" s="406">
        <v>76158529</v>
      </c>
      <c r="H102" s="406">
        <v>7314116</v>
      </c>
      <c r="I102" s="439">
        <v>8.48482007883639</v>
      </c>
    </row>
    <row r="103" spans="1:9" s="400" customFormat="1" ht="24" customHeight="1">
      <c r="A103" s="401">
        <v>6</v>
      </c>
      <c r="B103" s="402" t="s">
        <v>199</v>
      </c>
      <c r="C103" s="398"/>
      <c r="D103" s="399">
        <v>156787498</v>
      </c>
      <c r="E103" s="399">
        <v>95056927</v>
      </c>
      <c r="F103" s="438">
        <v>-6.31548648074279</v>
      </c>
      <c r="G103" s="399">
        <v>583784355</v>
      </c>
      <c r="H103" s="399">
        <v>416790841</v>
      </c>
      <c r="I103" s="438">
        <v>0.143740661339919</v>
      </c>
    </row>
    <row r="104" spans="1:9" ht="24" customHeight="1">
      <c r="A104" s="403">
        <v>602</v>
      </c>
      <c r="B104" s="404"/>
      <c r="C104" s="405" t="s">
        <v>507</v>
      </c>
      <c r="D104" s="406">
        <v>706385</v>
      </c>
      <c r="E104" s="406">
        <v>2698969</v>
      </c>
      <c r="F104" s="439">
        <v>-15.9648399577297</v>
      </c>
      <c r="G104" s="406">
        <v>3310428</v>
      </c>
      <c r="H104" s="406">
        <v>11506281</v>
      </c>
      <c r="I104" s="439">
        <v>0.776183629236087</v>
      </c>
    </row>
    <row r="105" spans="1:9" ht="12.75">
      <c r="A105" s="403">
        <v>603</v>
      </c>
      <c r="B105" s="404"/>
      <c r="C105" s="405" t="s">
        <v>259</v>
      </c>
      <c r="D105" s="406">
        <v>85357</v>
      </c>
      <c r="E105" s="406">
        <v>205226</v>
      </c>
      <c r="F105" s="439">
        <v>79.6965159753781</v>
      </c>
      <c r="G105" s="406">
        <v>277822</v>
      </c>
      <c r="H105" s="406">
        <v>617131</v>
      </c>
      <c r="I105" s="439">
        <v>45.3067865291294</v>
      </c>
    </row>
    <row r="106" spans="1:9" ht="12.75">
      <c r="A106" s="403">
        <v>604</v>
      </c>
      <c r="B106" s="404"/>
      <c r="C106" s="405" t="s">
        <v>890</v>
      </c>
      <c r="D106" s="406">
        <v>71</v>
      </c>
      <c r="E106" s="406">
        <v>2211</v>
      </c>
      <c r="F106" s="439">
        <v>52.6933701657459</v>
      </c>
      <c r="G106" s="406">
        <v>2498</v>
      </c>
      <c r="H106" s="406">
        <v>64548</v>
      </c>
      <c r="I106" s="439">
        <v>73.6842105263158</v>
      </c>
    </row>
    <row r="107" spans="1:9" ht="12.75">
      <c r="A107" s="403">
        <v>605</v>
      </c>
      <c r="B107" s="404"/>
      <c r="C107" s="405" t="s">
        <v>260</v>
      </c>
      <c r="D107" s="406">
        <v>252040</v>
      </c>
      <c r="E107" s="406">
        <v>1979344</v>
      </c>
      <c r="F107" s="439">
        <v>15.195277057892</v>
      </c>
      <c r="G107" s="406">
        <v>1098647</v>
      </c>
      <c r="H107" s="406">
        <v>7628534</v>
      </c>
      <c r="I107" s="439">
        <v>10.9286922978154</v>
      </c>
    </row>
    <row r="108" spans="1:9" ht="12.75">
      <c r="A108" s="403">
        <v>606</v>
      </c>
      <c r="B108" s="404"/>
      <c r="C108" s="405" t="s">
        <v>261</v>
      </c>
      <c r="D108" s="406">
        <v>138</v>
      </c>
      <c r="E108" s="406">
        <v>986</v>
      </c>
      <c r="F108" s="439">
        <v>-85.0129198966408</v>
      </c>
      <c r="G108" s="406">
        <v>32033</v>
      </c>
      <c r="H108" s="406">
        <v>48987</v>
      </c>
      <c r="I108" s="439">
        <v>-59.2254101430819</v>
      </c>
    </row>
    <row r="109" spans="1:9" ht="12.75">
      <c r="A109" s="403">
        <v>607</v>
      </c>
      <c r="B109" s="404"/>
      <c r="C109" s="405" t="s">
        <v>262</v>
      </c>
      <c r="D109" s="406">
        <v>22602146</v>
      </c>
      <c r="E109" s="406">
        <v>6609867</v>
      </c>
      <c r="F109" s="439">
        <v>33.2647372393926</v>
      </c>
      <c r="G109" s="406">
        <v>96861949</v>
      </c>
      <c r="H109" s="406">
        <v>32024122</v>
      </c>
      <c r="I109" s="439">
        <v>17.5749891077233</v>
      </c>
    </row>
    <row r="110" spans="1:9" ht="12.75">
      <c r="A110" s="403">
        <v>608</v>
      </c>
      <c r="B110" s="404"/>
      <c r="C110" s="405" t="s">
        <v>264</v>
      </c>
      <c r="D110" s="406">
        <v>7940271</v>
      </c>
      <c r="E110" s="406">
        <v>4990384</v>
      </c>
      <c r="F110" s="439">
        <v>-13.643725929392</v>
      </c>
      <c r="G110" s="406">
        <v>41981102</v>
      </c>
      <c r="H110" s="406">
        <v>26208650</v>
      </c>
      <c r="I110" s="439">
        <v>12.0191019289563</v>
      </c>
    </row>
    <row r="111" spans="1:9" ht="12.75">
      <c r="A111" s="403">
        <v>609</v>
      </c>
      <c r="B111" s="404"/>
      <c r="C111" s="405" t="s">
        <v>265</v>
      </c>
      <c r="D111" s="406">
        <v>649896</v>
      </c>
      <c r="E111" s="406">
        <v>2123769</v>
      </c>
      <c r="F111" s="439">
        <v>-16.1728259106244</v>
      </c>
      <c r="G111" s="406">
        <v>2947181</v>
      </c>
      <c r="H111" s="406">
        <v>10185004</v>
      </c>
      <c r="I111" s="439">
        <v>-11.6281668730266</v>
      </c>
    </row>
    <row r="112" spans="1:9" ht="12.75">
      <c r="A112" s="403">
        <v>611</v>
      </c>
      <c r="B112" s="404"/>
      <c r="C112" s="405" t="s">
        <v>266</v>
      </c>
      <c r="D112" s="406">
        <v>416236</v>
      </c>
      <c r="E112" s="406">
        <v>46473</v>
      </c>
      <c r="F112" s="439">
        <v>90.2837489251935</v>
      </c>
      <c r="G112" s="406">
        <v>2029891</v>
      </c>
      <c r="H112" s="406">
        <v>346505</v>
      </c>
      <c r="I112" s="439">
        <v>125.126042776579</v>
      </c>
    </row>
    <row r="113" spans="1:9" ht="12.75">
      <c r="A113" s="403">
        <v>612</v>
      </c>
      <c r="B113" s="404"/>
      <c r="C113" s="405" t="s">
        <v>267</v>
      </c>
      <c r="D113" s="406">
        <v>5276094</v>
      </c>
      <c r="E113" s="406">
        <v>5295124</v>
      </c>
      <c r="F113" s="439">
        <v>-1.8983657521227</v>
      </c>
      <c r="G113" s="406">
        <v>28383049</v>
      </c>
      <c r="H113" s="406">
        <v>23639834</v>
      </c>
      <c r="I113" s="439">
        <v>-9.28536782662485</v>
      </c>
    </row>
    <row r="114" spans="1:9" ht="12.75">
      <c r="A114" s="403">
        <v>641</v>
      </c>
      <c r="B114" s="404"/>
      <c r="C114" s="405" t="s">
        <v>268</v>
      </c>
      <c r="D114" s="406">
        <v>74680</v>
      </c>
      <c r="E114" s="406">
        <v>37937</v>
      </c>
      <c r="F114" s="439">
        <v>-80.4692085130919</v>
      </c>
      <c r="G114" s="406">
        <v>1362660</v>
      </c>
      <c r="H114" s="406">
        <v>539578</v>
      </c>
      <c r="I114" s="439">
        <v>-15.6009998154283</v>
      </c>
    </row>
    <row r="115" spans="1:9" ht="12.75">
      <c r="A115" s="403">
        <v>642</v>
      </c>
      <c r="B115" s="404"/>
      <c r="C115" s="405" t="s">
        <v>481</v>
      </c>
      <c r="D115" s="406">
        <v>61773731</v>
      </c>
      <c r="E115" s="406">
        <v>9892902</v>
      </c>
      <c r="F115" s="439">
        <v>-16.1789455320427</v>
      </c>
      <c r="G115" s="406">
        <v>170767506</v>
      </c>
      <c r="H115" s="406">
        <v>34921632</v>
      </c>
      <c r="I115" s="439">
        <v>-23.0356138697359</v>
      </c>
    </row>
    <row r="116" spans="1:9" ht="12.75">
      <c r="A116" s="403">
        <v>643</v>
      </c>
      <c r="B116" s="404"/>
      <c r="C116" s="405" t="s">
        <v>269</v>
      </c>
      <c r="D116" s="406">
        <v>1239347</v>
      </c>
      <c r="E116" s="406">
        <v>1835539</v>
      </c>
      <c r="F116" s="439">
        <v>-0.879938482606974</v>
      </c>
      <c r="G116" s="406">
        <v>7816873</v>
      </c>
      <c r="H116" s="406">
        <v>10429523</v>
      </c>
      <c r="I116" s="439">
        <v>23.6074767573538</v>
      </c>
    </row>
    <row r="117" spans="1:9" ht="12.75">
      <c r="A117" s="403">
        <v>644</v>
      </c>
      <c r="B117" s="404"/>
      <c r="C117" s="405" t="s">
        <v>270</v>
      </c>
      <c r="D117" s="406">
        <v>254927</v>
      </c>
      <c r="E117" s="406">
        <v>427173</v>
      </c>
      <c r="F117" s="439">
        <v>-65.7120772233375</v>
      </c>
      <c r="G117" s="406">
        <v>1116737</v>
      </c>
      <c r="H117" s="406">
        <v>1805366</v>
      </c>
      <c r="I117" s="439">
        <v>-58.0930030663668</v>
      </c>
    </row>
    <row r="118" spans="1:9" ht="12.75">
      <c r="A118" s="403">
        <v>645</v>
      </c>
      <c r="B118" s="404"/>
      <c r="C118" s="405" t="s">
        <v>271</v>
      </c>
      <c r="D118" s="406">
        <v>18952202</v>
      </c>
      <c r="E118" s="406">
        <v>34478563</v>
      </c>
      <c r="F118" s="439">
        <v>0.475632652770997</v>
      </c>
      <c r="G118" s="406">
        <v>74986009</v>
      </c>
      <c r="H118" s="406">
        <v>147126254</v>
      </c>
      <c r="I118" s="439">
        <v>17.2766708730205</v>
      </c>
    </row>
    <row r="119" spans="1:9" ht="12.75">
      <c r="A119" s="403">
        <v>646</v>
      </c>
      <c r="B119" s="404"/>
      <c r="C119" s="405" t="s">
        <v>272</v>
      </c>
      <c r="D119" s="406">
        <v>1045829</v>
      </c>
      <c r="E119" s="406">
        <v>4948350</v>
      </c>
      <c r="F119" s="439">
        <v>17.0135284366746</v>
      </c>
      <c r="G119" s="406">
        <v>4110012</v>
      </c>
      <c r="H119" s="406">
        <v>20472832</v>
      </c>
      <c r="I119" s="439">
        <v>-7.14054391513157</v>
      </c>
    </row>
    <row r="120" spans="1:9" ht="12.75">
      <c r="A120" s="403">
        <v>647</v>
      </c>
      <c r="B120" s="404"/>
      <c r="C120" s="405" t="s">
        <v>273</v>
      </c>
      <c r="D120" s="406">
        <v>5936</v>
      </c>
      <c r="E120" s="406">
        <v>70329</v>
      </c>
      <c r="F120" s="439">
        <v>-58.8420843184532</v>
      </c>
      <c r="G120" s="406">
        <v>32502</v>
      </c>
      <c r="H120" s="406">
        <v>414403</v>
      </c>
      <c r="I120" s="439">
        <v>-9.02738598320619</v>
      </c>
    </row>
    <row r="121" spans="1:9" ht="12.75">
      <c r="A121" s="403">
        <v>648</v>
      </c>
      <c r="B121" s="404"/>
      <c r="C121" s="405" t="s">
        <v>274</v>
      </c>
      <c r="D121" s="406">
        <v>939708</v>
      </c>
      <c r="E121" s="406">
        <v>1535756</v>
      </c>
      <c r="F121" s="441">
        <v>165.051482694704</v>
      </c>
      <c r="G121" s="406">
        <v>3330822</v>
      </c>
      <c r="H121" s="406">
        <v>5680433</v>
      </c>
      <c r="I121" s="439">
        <v>296.554497304263</v>
      </c>
    </row>
    <row r="122" spans="1:9" ht="12.75">
      <c r="A122" s="403">
        <v>649</v>
      </c>
      <c r="B122" s="404"/>
      <c r="C122" s="405" t="s">
        <v>275</v>
      </c>
      <c r="D122" s="406">
        <v>402</v>
      </c>
      <c r="E122" s="406">
        <v>6140</v>
      </c>
      <c r="F122" s="439">
        <v>-64.8500114495077</v>
      </c>
      <c r="G122" s="406">
        <v>3402</v>
      </c>
      <c r="H122" s="406">
        <v>60856</v>
      </c>
      <c r="I122" s="439">
        <v>-31.5501765910062</v>
      </c>
    </row>
    <row r="123" spans="1:9" ht="12.75">
      <c r="A123" s="403">
        <v>650</v>
      </c>
      <c r="B123" s="404"/>
      <c r="C123" s="405" t="s">
        <v>276</v>
      </c>
      <c r="D123" s="406">
        <v>613552</v>
      </c>
      <c r="E123" s="406">
        <v>1061884</v>
      </c>
      <c r="F123" s="439">
        <v>5.37490572778152</v>
      </c>
      <c r="G123" s="406">
        <v>2605278</v>
      </c>
      <c r="H123" s="406">
        <v>5231622</v>
      </c>
      <c r="I123" s="439">
        <v>49.8601404811168</v>
      </c>
    </row>
    <row r="124" spans="1:9" ht="12.75">
      <c r="A124" s="403">
        <v>656</v>
      </c>
      <c r="B124" s="404"/>
      <c r="C124" s="405" t="s">
        <v>277</v>
      </c>
      <c r="D124" s="406" t="s">
        <v>106</v>
      </c>
      <c r="E124" s="406" t="s">
        <v>106</v>
      </c>
      <c r="F124" s="439" t="s">
        <v>1148</v>
      </c>
      <c r="G124" s="406" t="s">
        <v>106</v>
      </c>
      <c r="H124" s="406" t="s">
        <v>106</v>
      </c>
      <c r="I124" s="439" t="s">
        <v>1148</v>
      </c>
    </row>
    <row r="125" spans="1:9" ht="12.75">
      <c r="A125" s="403">
        <v>659</v>
      </c>
      <c r="B125" s="404"/>
      <c r="C125" s="405" t="s">
        <v>278</v>
      </c>
      <c r="D125" s="406">
        <v>43948</v>
      </c>
      <c r="E125" s="406">
        <v>2725032</v>
      </c>
      <c r="F125" s="439">
        <v>-35.3293890656927</v>
      </c>
      <c r="G125" s="406">
        <v>273561</v>
      </c>
      <c r="H125" s="406">
        <v>18216319</v>
      </c>
      <c r="I125" s="439">
        <v>27.215114645237</v>
      </c>
    </row>
    <row r="126" spans="1:9" ht="12.75">
      <c r="A126" s="403">
        <v>661</v>
      </c>
      <c r="B126" s="404"/>
      <c r="C126" s="405" t="s">
        <v>506</v>
      </c>
      <c r="D126" s="406">
        <v>1477284</v>
      </c>
      <c r="E126" s="406">
        <v>1178809</v>
      </c>
      <c r="F126" s="439">
        <v>-0.523706450973194</v>
      </c>
      <c r="G126" s="406">
        <v>5231473</v>
      </c>
      <c r="H126" s="406">
        <v>5039779</v>
      </c>
      <c r="I126" s="439">
        <v>0.702571105327124</v>
      </c>
    </row>
    <row r="127" spans="1:9" ht="12.75">
      <c r="A127" s="403">
        <v>665</v>
      </c>
      <c r="B127" s="404"/>
      <c r="C127" s="405" t="s">
        <v>879</v>
      </c>
      <c r="D127" s="406">
        <v>4497720</v>
      </c>
      <c r="E127" s="406">
        <v>692096</v>
      </c>
      <c r="F127" s="439">
        <v>-55.3352169103743</v>
      </c>
      <c r="G127" s="406">
        <v>22777440</v>
      </c>
      <c r="H127" s="406">
        <v>3921162</v>
      </c>
      <c r="I127" s="439">
        <v>-60.9735371503439</v>
      </c>
    </row>
    <row r="128" spans="1:9" ht="12.75">
      <c r="A128" s="403">
        <v>667</v>
      </c>
      <c r="B128" s="404"/>
      <c r="C128" s="405" t="s">
        <v>878</v>
      </c>
      <c r="D128" s="406">
        <v>1155410</v>
      </c>
      <c r="E128" s="406">
        <v>373782</v>
      </c>
      <c r="F128" s="441">
        <v>-3.41575344766551</v>
      </c>
      <c r="G128" s="406">
        <v>5635873</v>
      </c>
      <c r="H128" s="406">
        <v>2090114</v>
      </c>
      <c r="I128" s="439">
        <v>-19.1561913890181</v>
      </c>
    </row>
    <row r="129" spans="1:9" ht="12.75">
      <c r="A129" s="403">
        <v>669</v>
      </c>
      <c r="B129" s="404"/>
      <c r="C129" s="405" t="s">
        <v>536</v>
      </c>
      <c r="D129" s="419">
        <v>5988501</v>
      </c>
      <c r="E129" s="419">
        <v>2723263</v>
      </c>
      <c r="F129" s="439">
        <v>-27.6951147274518</v>
      </c>
      <c r="G129" s="406">
        <v>12744114</v>
      </c>
      <c r="H129" s="406">
        <v>5959367</v>
      </c>
      <c r="I129" s="439">
        <v>-68.8271371646515</v>
      </c>
    </row>
    <row r="130" spans="1:9" ht="12.75">
      <c r="A130" s="403">
        <v>671</v>
      </c>
      <c r="B130" s="404"/>
      <c r="C130" s="405" t="s">
        <v>279</v>
      </c>
      <c r="D130" s="406" t="s">
        <v>106</v>
      </c>
      <c r="E130" s="406" t="s">
        <v>106</v>
      </c>
      <c r="F130" s="439">
        <v>-100</v>
      </c>
      <c r="G130" s="406" t="s">
        <v>106</v>
      </c>
      <c r="H130" s="406" t="s">
        <v>106</v>
      </c>
      <c r="I130" s="439">
        <v>-100</v>
      </c>
    </row>
    <row r="131" spans="1:9" ht="12.75">
      <c r="A131" s="403">
        <v>673</v>
      </c>
      <c r="B131" s="404"/>
      <c r="C131" s="405" t="s">
        <v>505</v>
      </c>
      <c r="D131" s="406">
        <v>9869606</v>
      </c>
      <c r="E131" s="406">
        <v>2556597</v>
      </c>
      <c r="F131" s="439">
        <v>-27.2107766669922</v>
      </c>
      <c r="G131" s="406">
        <v>49771579</v>
      </c>
      <c r="H131" s="406">
        <v>12888814</v>
      </c>
      <c r="I131" s="439">
        <v>-19.39869772831</v>
      </c>
    </row>
    <row r="132" spans="1:9" ht="12.75">
      <c r="A132" s="403">
        <v>679</v>
      </c>
      <c r="B132" s="404"/>
      <c r="C132" s="405" t="s">
        <v>280</v>
      </c>
      <c r="D132" s="406">
        <v>8491297</v>
      </c>
      <c r="E132" s="406">
        <v>4211129</v>
      </c>
      <c r="F132" s="439">
        <v>-29.7133507495121</v>
      </c>
      <c r="G132" s="406">
        <v>37658752</v>
      </c>
      <c r="H132" s="406">
        <v>20266798</v>
      </c>
      <c r="I132" s="439">
        <v>-6.65957652491895</v>
      </c>
    </row>
    <row r="133" spans="1:9" ht="12.75">
      <c r="A133" s="403">
        <v>683</v>
      </c>
      <c r="B133" s="404"/>
      <c r="C133" s="405" t="s">
        <v>504</v>
      </c>
      <c r="D133" s="406" t="s">
        <v>106</v>
      </c>
      <c r="E133" s="406" t="s">
        <v>106</v>
      </c>
      <c r="F133" s="439">
        <v>-100</v>
      </c>
      <c r="G133" s="406" t="s">
        <v>106</v>
      </c>
      <c r="H133" s="406" t="s">
        <v>106</v>
      </c>
      <c r="I133" s="439">
        <v>-100</v>
      </c>
    </row>
    <row r="134" spans="1:9" ht="12.75">
      <c r="A134" s="403">
        <v>690</v>
      </c>
      <c r="B134" s="404"/>
      <c r="C134" s="405" t="s">
        <v>281</v>
      </c>
      <c r="D134" s="406">
        <v>2434784</v>
      </c>
      <c r="E134" s="406">
        <v>2349293</v>
      </c>
      <c r="F134" s="439">
        <v>41.6844780461681</v>
      </c>
      <c r="G134" s="406">
        <v>6635162</v>
      </c>
      <c r="H134" s="406">
        <v>9456393</v>
      </c>
      <c r="I134" s="439">
        <v>12.5933714598143</v>
      </c>
    </row>
    <row r="135" spans="1:9" ht="12.75">
      <c r="A135" s="420"/>
      <c r="B135" s="420"/>
      <c r="C135" s="411"/>
      <c r="D135" s="406"/>
      <c r="E135" s="406"/>
      <c r="G135" s="415"/>
      <c r="H135" s="415"/>
      <c r="I135" s="417"/>
    </row>
    <row r="136" spans="1:9" ht="12.75">
      <c r="A136" s="420"/>
      <c r="B136" s="420"/>
      <c r="C136" s="411"/>
      <c r="D136" s="406"/>
      <c r="E136" s="406"/>
      <c r="G136" s="415"/>
      <c r="H136" s="415"/>
      <c r="I136" s="417"/>
    </row>
    <row r="137" spans="1:9" ht="16.5">
      <c r="A137" s="622" t="s">
        <v>67</v>
      </c>
      <c r="B137" s="622"/>
      <c r="C137" s="622"/>
      <c r="D137" s="622"/>
      <c r="E137" s="622"/>
      <c r="F137" s="622"/>
      <c r="G137" s="622"/>
      <c r="H137" s="622"/>
      <c r="I137" s="622"/>
    </row>
    <row r="138" spans="3:9" ht="12.75">
      <c r="C138" s="411"/>
      <c r="D138" s="388"/>
      <c r="E138" s="388"/>
      <c r="F138" s="389"/>
      <c r="G138" s="412"/>
      <c r="H138" s="412"/>
      <c r="I138" s="412"/>
    </row>
    <row r="139" spans="1:9" ht="18" customHeight="1">
      <c r="A139" s="625" t="s">
        <v>1059</v>
      </c>
      <c r="B139" s="636" t="s">
        <v>722</v>
      </c>
      <c r="C139" s="637"/>
      <c r="D139" s="623" t="s">
        <v>1195</v>
      </c>
      <c r="E139" s="624"/>
      <c r="F139" s="624"/>
      <c r="G139" s="616" t="s">
        <v>1215</v>
      </c>
      <c r="H139" s="624"/>
      <c r="I139" s="624"/>
    </row>
    <row r="140" spans="1:9" ht="16.5" customHeight="1">
      <c r="A140" s="626"/>
      <c r="B140" s="638"/>
      <c r="C140" s="639"/>
      <c r="D140" s="391" t="s">
        <v>473</v>
      </c>
      <c r="E140" s="631" t="s">
        <v>474</v>
      </c>
      <c r="F140" s="632"/>
      <c r="G140" s="392" t="s">
        <v>473</v>
      </c>
      <c r="H140" s="631" t="s">
        <v>474</v>
      </c>
      <c r="I140" s="632"/>
    </row>
    <row r="141" spans="1:9" ht="15" customHeight="1">
      <c r="A141" s="626"/>
      <c r="B141" s="638"/>
      <c r="C141" s="639"/>
      <c r="D141" s="633" t="s">
        <v>111</v>
      </c>
      <c r="E141" s="642" t="s">
        <v>107</v>
      </c>
      <c r="F141" s="628" t="s">
        <v>1222</v>
      </c>
      <c r="G141" s="642" t="s">
        <v>111</v>
      </c>
      <c r="H141" s="642" t="s">
        <v>107</v>
      </c>
      <c r="I141" s="628" t="s">
        <v>1223</v>
      </c>
    </row>
    <row r="142" spans="1:9" ht="12.75">
      <c r="A142" s="626"/>
      <c r="B142" s="638"/>
      <c r="C142" s="639"/>
      <c r="D142" s="634"/>
      <c r="E142" s="643"/>
      <c r="F142" s="629"/>
      <c r="G142" s="643"/>
      <c r="H142" s="643"/>
      <c r="I142" s="629"/>
    </row>
    <row r="143" spans="1:9" ht="18.75" customHeight="1">
      <c r="A143" s="626"/>
      <c r="B143" s="638"/>
      <c r="C143" s="639"/>
      <c r="D143" s="634"/>
      <c r="E143" s="643"/>
      <c r="F143" s="629"/>
      <c r="G143" s="643"/>
      <c r="H143" s="643"/>
      <c r="I143" s="629"/>
    </row>
    <row r="144" spans="1:9" ht="27.75" customHeight="1">
      <c r="A144" s="627"/>
      <c r="B144" s="640"/>
      <c r="C144" s="641"/>
      <c r="D144" s="635"/>
      <c r="E144" s="644"/>
      <c r="F144" s="630"/>
      <c r="G144" s="644"/>
      <c r="H144" s="644"/>
      <c r="I144" s="630"/>
    </row>
    <row r="145" spans="1:9" ht="12.75">
      <c r="A145" s="413"/>
      <c r="B145" s="414"/>
      <c r="C145" s="395"/>
      <c r="D145" s="415"/>
      <c r="E145" s="415"/>
      <c r="G145" s="421"/>
      <c r="H145" s="421"/>
      <c r="I145" s="421"/>
    </row>
    <row r="146" spans="1:9" s="400" customFormat="1" ht="12.75">
      <c r="A146" s="396" t="s">
        <v>282</v>
      </c>
      <c r="B146" s="402" t="s">
        <v>200</v>
      </c>
      <c r="C146" s="398"/>
      <c r="D146" s="399">
        <v>503947745</v>
      </c>
      <c r="E146" s="399">
        <v>1700399650</v>
      </c>
      <c r="F146" s="438">
        <v>4.15492940397155</v>
      </c>
      <c r="G146" s="399">
        <v>2137378747</v>
      </c>
      <c r="H146" s="399">
        <v>7043685288</v>
      </c>
      <c r="I146" s="438">
        <v>5.82490273368988</v>
      </c>
    </row>
    <row r="147" spans="1:12" s="400" customFormat="1" ht="24" customHeight="1">
      <c r="A147" s="401">
        <v>7</v>
      </c>
      <c r="B147" s="402" t="s">
        <v>283</v>
      </c>
      <c r="C147" s="398"/>
      <c r="D147" s="399">
        <v>274986184</v>
      </c>
      <c r="E147" s="399">
        <v>315298394</v>
      </c>
      <c r="F147" s="438">
        <v>1.11277176420606</v>
      </c>
      <c r="G147" s="399">
        <v>1176813369</v>
      </c>
      <c r="H147" s="399">
        <v>1389447577</v>
      </c>
      <c r="I147" s="438">
        <v>-3.38095357143851</v>
      </c>
      <c r="K147" s="434"/>
      <c r="L147" s="434"/>
    </row>
    <row r="148" spans="1:9" ht="24" customHeight="1">
      <c r="A148" s="403">
        <v>701</v>
      </c>
      <c r="B148" s="404"/>
      <c r="C148" s="405" t="s">
        <v>856</v>
      </c>
      <c r="D148" s="406">
        <v>27986</v>
      </c>
      <c r="E148" s="406">
        <v>365783</v>
      </c>
      <c r="F148" s="439">
        <v>-10.6613031648568</v>
      </c>
      <c r="G148" s="406">
        <v>234140</v>
      </c>
      <c r="H148" s="406">
        <v>1749737</v>
      </c>
      <c r="I148" s="439">
        <v>-80.6957715951076</v>
      </c>
    </row>
    <row r="149" spans="1:9" ht="12.75">
      <c r="A149" s="403">
        <v>702</v>
      </c>
      <c r="B149" s="404"/>
      <c r="C149" s="405" t="s">
        <v>857</v>
      </c>
      <c r="D149" s="406">
        <v>279889</v>
      </c>
      <c r="E149" s="406">
        <v>1742175</v>
      </c>
      <c r="F149" s="439">
        <v>11.8084711759504</v>
      </c>
      <c r="G149" s="406">
        <v>1180661</v>
      </c>
      <c r="H149" s="406">
        <v>6822878</v>
      </c>
      <c r="I149" s="439">
        <v>-13.6643671679824</v>
      </c>
    </row>
    <row r="150" spans="1:9" ht="12.75">
      <c r="A150" s="403">
        <v>703</v>
      </c>
      <c r="B150" s="404"/>
      <c r="C150" s="405" t="s">
        <v>858</v>
      </c>
      <c r="D150" s="406">
        <v>161</v>
      </c>
      <c r="E150" s="406">
        <v>7022</v>
      </c>
      <c r="F150" s="439">
        <v>-89.8749873833864</v>
      </c>
      <c r="G150" s="406">
        <v>3026</v>
      </c>
      <c r="H150" s="406">
        <v>121061</v>
      </c>
      <c r="I150" s="439">
        <v>-22.743458838545</v>
      </c>
    </row>
    <row r="151" spans="1:9" ht="12.75">
      <c r="A151" s="403">
        <v>704</v>
      </c>
      <c r="B151" s="404"/>
      <c r="C151" s="405" t="s">
        <v>859</v>
      </c>
      <c r="D151" s="406">
        <v>52132</v>
      </c>
      <c r="E151" s="406">
        <v>393530</v>
      </c>
      <c r="F151" s="439">
        <v>18.1452460296016</v>
      </c>
      <c r="G151" s="406">
        <v>267377</v>
      </c>
      <c r="H151" s="406">
        <v>1862018</v>
      </c>
      <c r="I151" s="439">
        <v>24.7754632964662</v>
      </c>
    </row>
    <row r="152" spans="1:9" ht="12.75">
      <c r="A152" s="403">
        <v>705</v>
      </c>
      <c r="B152" s="404"/>
      <c r="C152" s="405" t="s">
        <v>891</v>
      </c>
      <c r="D152" s="406">
        <v>21045</v>
      </c>
      <c r="E152" s="406">
        <v>181651</v>
      </c>
      <c r="F152" s="439">
        <v>-47.8486427515324</v>
      </c>
      <c r="G152" s="406">
        <v>109297</v>
      </c>
      <c r="H152" s="406">
        <v>1148190</v>
      </c>
      <c r="I152" s="439">
        <v>-23.2595396735327</v>
      </c>
    </row>
    <row r="153" spans="1:9" ht="12.75">
      <c r="A153" s="403">
        <v>706</v>
      </c>
      <c r="B153" s="404"/>
      <c r="C153" s="405" t="s">
        <v>284</v>
      </c>
      <c r="D153" s="406">
        <v>38370</v>
      </c>
      <c r="E153" s="406">
        <v>1132319</v>
      </c>
      <c r="F153" s="439">
        <v>-43.6404857896571</v>
      </c>
      <c r="G153" s="406">
        <v>242764</v>
      </c>
      <c r="H153" s="406">
        <v>7389295</v>
      </c>
      <c r="I153" s="439">
        <v>8.19534182667269</v>
      </c>
    </row>
    <row r="154" spans="1:9" ht="12.75">
      <c r="A154" s="403">
        <v>707</v>
      </c>
      <c r="B154" s="404"/>
      <c r="C154" s="405" t="s">
        <v>877</v>
      </c>
      <c r="D154" s="406">
        <v>60469</v>
      </c>
      <c r="E154" s="406">
        <v>1655524</v>
      </c>
      <c r="F154" s="441">
        <v>76.5398896521719</v>
      </c>
      <c r="G154" s="406">
        <v>131328</v>
      </c>
      <c r="H154" s="406">
        <v>3515170</v>
      </c>
      <c r="I154" s="439">
        <v>43.1373539071961</v>
      </c>
    </row>
    <row r="155" spans="1:9" ht="12.75">
      <c r="A155" s="403">
        <v>708</v>
      </c>
      <c r="B155" s="404"/>
      <c r="C155" s="405" t="s">
        <v>286</v>
      </c>
      <c r="D155" s="406">
        <v>56544020</v>
      </c>
      <c r="E155" s="406">
        <v>50696397</v>
      </c>
      <c r="F155" s="439">
        <v>-11.6132492054826</v>
      </c>
      <c r="G155" s="406">
        <v>249634544</v>
      </c>
      <c r="H155" s="406">
        <v>212935418</v>
      </c>
      <c r="I155" s="439">
        <v>-2.025706055849</v>
      </c>
    </row>
    <row r="156" spans="1:9" ht="12.75">
      <c r="A156" s="403">
        <v>709</v>
      </c>
      <c r="B156" s="404"/>
      <c r="C156" s="405" t="s">
        <v>287</v>
      </c>
      <c r="D156" s="419">
        <v>15838714</v>
      </c>
      <c r="E156" s="419">
        <v>6467132</v>
      </c>
      <c r="F156" s="439">
        <v>3.33169612313525</v>
      </c>
      <c r="G156" s="406">
        <v>63641864</v>
      </c>
      <c r="H156" s="406">
        <v>26194367</v>
      </c>
      <c r="I156" s="439">
        <v>-1.70119029056734</v>
      </c>
    </row>
    <row r="157" spans="1:9" ht="12.75">
      <c r="A157" s="403">
        <v>711</v>
      </c>
      <c r="B157" s="404"/>
      <c r="C157" s="405" t="s">
        <v>288</v>
      </c>
      <c r="D157" s="406">
        <v>8061545</v>
      </c>
      <c r="E157" s="406">
        <v>5443956</v>
      </c>
      <c r="F157" s="439">
        <v>-12.7058020644186</v>
      </c>
      <c r="G157" s="406">
        <v>39882929</v>
      </c>
      <c r="H157" s="406">
        <v>24093323</v>
      </c>
      <c r="I157" s="439">
        <v>4.2083465990702</v>
      </c>
    </row>
    <row r="158" spans="1:9" ht="12.75">
      <c r="A158" s="403">
        <v>732</v>
      </c>
      <c r="B158" s="404"/>
      <c r="C158" s="405" t="s">
        <v>290</v>
      </c>
      <c r="D158" s="406">
        <v>60378689</v>
      </c>
      <c r="E158" s="406">
        <v>74692003</v>
      </c>
      <c r="F158" s="439">
        <v>8.29311801989177</v>
      </c>
      <c r="G158" s="406">
        <v>248407291</v>
      </c>
      <c r="H158" s="406">
        <v>329441793</v>
      </c>
      <c r="I158" s="439">
        <v>7.98609641996703</v>
      </c>
    </row>
    <row r="159" spans="1:9" ht="12.75">
      <c r="A159" s="403">
        <v>734</v>
      </c>
      <c r="B159" s="404"/>
      <c r="C159" s="405" t="s">
        <v>293</v>
      </c>
      <c r="D159" s="406">
        <v>1145837</v>
      </c>
      <c r="E159" s="406">
        <v>7066900</v>
      </c>
      <c r="F159" s="439">
        <v>11.5231897188272</v>
      </c>
      <c r="G159" s="406">
        <v>5293868</v>
      </c>
      <c r="H159" s="406">
        <v>33564997</v>
      </c>
      <c r="I159" s="439">
        <v>33.1843432971685</v>
      </c>
    </row>
    <row r="160" spans="1:9" ht="12.75">
      <c r="A160" s="403">
        <v>736</v>
      </c>
      <c r="B160" s="404"/>
      <c r="C160" s="405" t="s">
        <v>294</v>
      </c>
      <c r="D160" s="406">
        <v>2551458</v>
      </c>
      <c r="E160" s="406">
        <v>4346847</v>
      </c>
      <c r="F160" s="439">
        <v>10.787041308429</v>
      </c>
      <c r="G160" s="406">
        <v>10201258</v>
      </c>
      <c r="H160" s="406">
        <v>17214193</v>
      </c>
      <c r="I160" s="439">
        <v>-4.05780121048336</v>
      </c>
    </row>
    <row r="161" spans="1:9" ht="12.75">
      <c r="A161" s="403">
        <v>738</v>
      </c>
      <c r="B161" s="404"/>
      <c r="C161" s="405" t="s">
        <v>503</v>
      </c>
      <c r="D161" s="406">
        <v>2139755</v>
      </c>
      <c r="E161" s="406">
        <v>3508217</v>
      </c>
      <c r="F161" s="439">
        <v>-9.03533374940784</v>
      </c>
      <c r="G161" s="406">
        <v>8561404</v>
      </c>
      <c r="H161" s="406">
        <v>16689377</v>
      </c>
      <c r="I161" s="439">
        <v>12.406246895495</v>
      </c>
    </row>
    <row r="162" spans="1:9" ht="12.75">
      <c r="A162" s="403">
        <v>740</v>
      </c>
      <c r="B162" s="404"/>
      <c r="C162" s="405" t="s">
        <v>295</v>
      </c>
      <c r="D162" s="406">
        <v>250195</v>
      </c>
      <c r="E162" s="406">
        <v>2501963</v>
      </c>
      <c r="F162" s="439">
        <v>-79.4018613846616</v>
      </c>
      <c r="G162" s="406">
        <v>967638</v>
      </c>
      <c r="H162" s="406">
        <v>41412744</v>
      </c>
      <c r="I162" s="439">
        <v>-0.439209254573242</v>
      </c>
    </row>
    <row r="163" spans="1:9" ht="12.75">
      <c r="A163" s="403">
        <v>749</v>
      </c>
      <c r="B163" s="404"/>
      <c r="C163" s="405" t="s">
        <v>296</v>
      </c>
      <c r="D163" s="406">
        <v>14409654</v>
      </c>
      <c r="E163" s="406">
        <v>38758665</v>
      </c>
      <c r="F163" s="439">
        <v>35.3128074841592</v>
      </c>
      <c r="G163" s="406">
        <v>63304282</v>
      </c>
      <c r="H163" s="406">
        <v>167681218</v>
      </c>
      <c r="I163" s="439">
        <v>-38.2243943964156</v>
      </c>
    </row>
    <row r="164" spans="1:9" ht="12.75">
      <c r="A164" s="403">
        <v>751</v>
      </c>
      <c r="B164" s="404"/>
      <c r="C164" s="405" t="s">
        <v>297</v>
      </c>
      <c r="D164" s="406">
        <v>9648648</v>
      </c>
      <c r="E164" s="406">
        <v>13774564</v>
      </c>
      <c r="F164" s="439">
        <v>-4.34697889726874</v>
      </c>
      <c r="G164" s="406">
        <v>45666793</v>
      </c>
      <c r="H164" s="406">
        <v>62997485</v>
      </c>
      <c r="I164" s="439">
        <v>-2.47698833325885</v>
      </c>
    </row>
    <row r="165" spans="1:9" ht="12.75">
      <c r="A165" s="403">
        <v>753</v>
      </c>
      <c r="B165" s="404"/>
      <c r="C165" s="405" t="s">
        <v>502</v>
      </c>
      <c r="D165" s="406">
        <v>7532418</v>
      </c>
      <c r="E165" s="406">
        <v>6555612</v>
      </c>
      <c r="F165" s="439">
        <v>-4.00897531130475</v>
      </c>
      <c r="G165" s="406">
        <v>29300211</v>
      </c>
      <c r="H165" s="406">
        <v>26332787</v>
      </c>
      <c r="I165" s="439">
        <v>-14.2547257968794</v>
      </c>
    </row>
    <row r="166" spans="1:9" ht="12.75">
      <c r="A166" s="403">
        <v>755</v>
      </c>
      <c r="B166" s="404"/>
      <c r="C166" s="405" t="s">
        <v>298</v>
      </c>
      <c r="D166" s="419">
        <v>80014961</v>
      </c>
      <c r="E166" s="419">
        <v>55986281</v>
      </c>
      <c r="F166" s="439">
        <v>5.84658504399381</v>
      </c>
      <c r="G166" s="406">
        <v>341405900</v>
      </c>
      <c r="H166" s="406">
        <v>238176458</v>
      </c>
      <c r="I166" s="439">
        <v>9.77193888402273</v>
      </c>
    </row>
    <row r="167" spans="1:9" ht="12.75">
      <c r="A167" s="403">
        <v>757</v>
      </c>
      <c r="B167" s="404"/>
      <c r="C167" s="405" t="s">
        <v>299</v>
      </c>
      <c r="D167" s="406">
        <v>6866782</v>
      </c>
      <c r="E167" s="406">
        <v>4963220</v>
      </c>
      <c r="F167" s="439">
        <v>-34.8335183771049</v>
      </c>
      <c r="G167" s="406">
        <v>33185069</v>
      </c>
      <c r="H167" s="406">
        <v>25209834</v>
      </c>
      <c r="I167" s="439">
        <v>-9.94233842527444</v>
      </c>
    </row>
    <row r="168" spans="1:9" ht="12.75">
      <c r="A168" s="403">
        <v>759</v>
      </c>
      <c r="B168" s="404"/>
      <c r="C168" s="405" t="s">
        <v>300</v>
      </c>
      <c r="D168" s="419">
        <v>106506</v>
      </c>
      <c r="E168" s="419">
        <v>162749</v>
      </c>
      <c r="F168" s="439">
        <v>253.871409623622</v>
      </c>
      <c r="G168" s="406">
        <v>641181</v>
      </c>
      <c r="H168" s="406">
        <v>1070879</v>
      </c>
      <c r="I168" s="439">
        <v>310.934550031466</v>
      </c>
    </row>
    <row r="169" spans="1:9" ht="12.75">
      <c r="A169" s="403">
        <v>771</v>
      </c>
      <c r="B169" s="404"/>
      <c r="C169" s="405" t="s">
        <v>301</v>
      </c>
      <c r="D169" s="406">
        <v>499940</v>
      </c>
      <c r="E169" s="406">
        <v>5143119</v>
      </c>
      <c r="F169" s="439">
        <v>-5.8851613264487</v>
      </c>
      <c r="G169" s="406">
        <v>2045768</v>
      </c>
      <c r="H169" s="406">
        <v>21032592</v>
      </c>
      <c r="I169" s="439">
        <v>-20.8967094002468</v>
      </c>
    </row>
    <row r="170" spans="1:9" ht="12.75">
      <c r="A170" s="403">
        <v>772</v>
      </c>
      <c r="B170" s="404"/>
      <c r="C170" s="405" t="s">
        <v>302</v>
      </c>
      <c r="D170" s="406">
        <v>8430335</v>
      </c>
      <c r="E170" s="406">
        <v>26635415</v>
      </c>
      <c r="F170" s="439">
        <v>28.0950326737035</v>
      </c>
      <c r="G170" s="406">
        <v>31932166</v>
      </c>
      <c r="H170" s="406">
        <v>106135327</v>
      </c>
      <c r="I170" s="439">
        <v>24.9893314541635</v>
      </c>
    </row>
    <row r="171" spans="1:9" ht="12.75">
      <c r="A171" s="403">
        <v>779</v>
      </c>
      <c r="B171" s="404"/>
      <c r="C171" s="405" t="s">
        <v>304</v>
      </c>
      <c r="D171" s="406">
        <v>78712</v>
      </c>
      <c r="E171" s="406">
        <v>2936075</v>
      </c>
      <c r="F171" s="439">
        <v>-27.3599196823117</v>
      </c>
      <c r="G171" s="406">
        <v>488472</v>
      </c>
      <c r="H171" s="406">
        <v>15352768</v>
      </c>
      <c r="I171" s="439">
        <v>30.4755251649134</v>
      </c>
    </row>
    <row r="172" spans="1:9" ht="12.75">
      <c r="A172" s="403">
        <v>781</v>
      </c>
      <c r="B172" s="404"/>
      <c r="C172" s="405" t="s">
        <v>305</v>
      </c>
      <c r="D172" s="406">
        <v>264</v>
      </c>
      <c r="E172" s="406">
        <v>84789</v>
      </c>
      <c r="F172" s="439">
        <v>-53.6038303693571</v>
      </c>
      <c r="G172" s="406">
        <v>1245</v>
      </c>
      <c r="H172" s="406">
        <v>755035</v>
      </c>
      <c r="I172" s="439">
        <v>-15.5329400669664</v>
      </c>
    </row>
    <row r="173" spans="1:9" ht="12.75">
      <c r="A173" s="403">
        <v>790</v>
      </c>
      <c r="B173" s="404"/>
      <c r="C173" s="405" t="s">
        <v>306</v>
      </c>
      <c r="D173" s="406">
        <v>7699</v>
      </c>
      <c r="E173" s="406">
        <v>96486</v>
      </c>
      <c r="F173" s="439">
        <v>-40.654311951434</v>
      </c>
      <c r="G173" s="406">
        <v>82893</v>
      </c>
      <c r="H173" s="406">
        <v>548633</v>
      </c>
      <c r="I173" s="439">
        <v>-28.1128060525219</v>
      </c>
    </row>
    <row r="174" spans="1:12" s="400" customFormat="1" ht="24" customHeight="1">
      <c r="A174" s="401">
        <v>8</v>
      </c>
      <c r="B174" s="402" t="s">
        <v>307</v>
      </c>
      <c r="C174" s="398"/>
      <c r="D174" s="399">
        <v>228961561</v>
      </c>
      <c r="E174" s="399">
        <v>1385101256</v>
      </c>
      <c r="F174" s="438">
        <v>4.87318728807922</v>
      </c>
      <c r="G174" s="399">
        <v>960565378</v>
      </c>
      <c r="H174" s="399">
        <v>5654237711</v>
      </c>
      <c r="I174" s="438">
        <v>8.36205648437418</v>
      </c>
      <c r="K174" s="434"/>
      <c r="L174" s="434"/>
    </row>
    <row r="175" spans="1:9" ht="24" customHeight="1">
      <c r="A175" s="403">
        <v>801</v>
      </c>
      <c r="B175" s="404"/>
      <c r="C175" s="405" t="s">
        <v>892</v>
      </c>
      <c r="D175" s="406">
        <v>284403</v>
      </c>
      <c r="E175" s="406">
        <v>6957146</v>
      </c>
      <c r="F175" s="439">
        <v>-0.852745403544517</v>
      </c>
      <c r="G175" s="406">
        <v>983098</v>
      </c>
      <c r="H175" s="406">
        <v>29693260</v>
      </c>
      <c r="I175" s="439">
        <v>49.2531476691972</v>
      </c>
    </row>
    <row r="176" spans="1:9" ht="12.75">
      <c r="A176" s="403">
        <v>802</v>
      </c>
      <c r="B176" s="404"/>
      <c r="C176" s="405" t="s">
        <v>860</v>
      </c>
      <c r="D176" s="406">
        <v>10119</v>
      </c>
      <c r="E176" s="406">
        <v>336296</v>
      </c>
      <c r="F176" s="439">
        <v>4.34253800806702</v>
      </c>
      <c r="G176" s="406">
        <v>43834</v>
      </c>
      <c r="H176" s="406">
        <v>1851782</v>
      </c>
      <c r="I176" s="439">
        <v>23.7771721874977</v>
      </c>
    </row>
    <row r="177" spans="1:9" ht="12.75">
      <c r="A177" s="403">
        <v>803</v>
      </c>
      <c r="B177" s="404"/>
      <c r="C177" s="405" t="s">
        <v>861</v>
      </c>
      <c r="D177" s="406">
        <v>304066</v>
      </c>
      <c r="E177" s="406">
        <v>5845960</v>
      </c>
      <c r="F177" s="439">
        <v>24.6706473683885</v>
      </c>
      <c r="G177" s="406">
        <v>1278407</v>
      </c>
      <c r="H177" s="406">
        <v>25551045</v>
      </c>
      <c r="I177" s="439">
        <v>44.2851606438029</v>
      </c>
    </row>
    <row r="178" spans="1:9" ht="12.75">
      <c r="A178" s="403">
        <v>804</v>
      </c>
      <c r="B178" s="404"/>
      <c r="C178" s="405" t="s">
        <v>862</v>
      </c>
      <c r="D178" s="406">
        <v>176927</v>
      </c>
      <c r="E178" s="406">
        <v>6466361</v>
      </c>
      <c r="F178" s="439">
        <v>16.3284048534984</v>
      </c>
      <c r="G178" s="406">
        <v>938518</v>
      </c>
      <c r="H178" s="406">
        <v>33221676</v>
      </c>
      <c r="I178" s="439">
        <v>33.1216317308133</v>
      </c>
    </row>
    <row r="179" spans="1:9" ht="12.75">
      <c r="A179" s="403">
        <v>805</v>
      </c>
      <c r="B179" s="404"/>
      <c r="C179" s="405" t="s">
        <v>863</v>
      </c>
      <c r="D179" s="406">
        <v>1213</v>
      </c>
      <c r="E179" s="406">
        <v>74396</v>
      </c>
      <c r="F179" s="441">
        <v>28.1055205427558</v>
      </c>
      <c r="G179" s="406">
        <v>70652</v>
      </c>
      <c r="H179" s="406">
        <v>1673748</v>
      </c>
      <c r="I179" s="439">
        <v>-7.95875227388208</v>
      </c>
    </row>
    <row r="180" spans="1:9" ht="12.75">
      <c r="A180" s="403">
        <v>806</v>
      </c>
      <c r="B180" s="404"/>
      <c r="C180" s="405" t="s">
        <v>864</v>
      </c>
      <c r="D180" s="406">
        <v>89327</v>
      </c>
      <c r="E180" s="406">
        <v>2457201</v>
      </c>
      <c r="F180" s="439">
        <v>19.7700427812648</v>
      </c>
      <c r="G180" s="406">
        <v>551742</v>
      </c>
      <c r="H180" s="406">
        <v>15719946</v>
      </c>
      <c r="I180" s="439">
        <v>14.0446712770762</v>
      </c>
    </row>
    <row r="181" spans="1:9" ht="12.75">
      <c r="A181" s="403">
        <v>807</v>
      </c>
      <c r="B181" s="404"/>
      <c r="C181" s="405" t="s">
        <v>308</v>
      </c>
      <c r="D181" s="406">
        <v>7038</v>
      </c>
      <c r="E181" s="406">
        <v>430026</v>
      </c>
      <c r="F181" s="439">
        <v>10.1924407431134</v>
      </c>
      <c r="G181" s="406">
        <v>41690</v>
      </c>
      <c r="H181" s="406">
        <v>1952839</v>
      </c>
      <c r="I181" s="439">
        <v>-27.9794106659005</v>
      </c>
    </row>
    <row r="182" spans="1:9" ht="12.75">
      <c r="A182" s="403">
        <v>808</v>
      </c>
      <c r="B182" s="404"/>
      <c r="C182" s="405" t="s">
        <v>309</v>
      </c>
      <c r="D182" s="406">
        <v>31711</v>
      </c>
      <c r="E182" s="406">
        <v>866196</v>
      </c>
      <c r="F182" s="439">
        <v>48.1421432309571</v>
      </c>
      <c r="G182" s="406">
        <v>73638</v>
      </c>
      <c r="H182" s="406">
        <v>2363182</v>
      </c>
      <c r="I182" s="439">
        <v>-12.2634907234048</v>
      </c>
    </row>
    <row r="183" spans="1:9" ht="12.75">
      <c r="A183" s="403">
        <v>809</v>
      </c>
      <c r="B183" s="404"/>
      <c r="C183" s="405" t="s">
        <v>310</v>
      </c>
      <c r="D183" s="406">
        <v>5784588</v>
      </c>
      <c r="E183" s="406">
        <v>31230779</v>
      </c>
      <c r="F183" s="439">
        <v>-14.1066125147532</v>
      </c>
      <c r="G183" s="406">
        <v>24371122</v>
      </c>
      <c r="H183" s="406">
        <v>128243299</v>
      </c>
      <c r="I183" s="439">
        <v>0.268325805192816</v>
      </c>
    </row>
    <row r="184" spans="1:9" ht="12.75">
      <c r="A184" s="403">
        <v>810</v>
      </c>
      <c r="B184" s="404"/>
      <c r="C184" s="405" t="s">
        <v>311</v>
      </c>
      <c r="D184" s="406">
        <v>7404</v>
      </c>
      <c r="E184" s="406">
        <v>125337</v>
      </c>
      <c r="F184" s="441">
        <v>72.5881964143097</v>
      </c>
      <c r="G184" s="406">
        <v>21374</v>
      </c>
      <c r="H184" s="406">
        <v>740237</v>
      </c>
      <c r="I184" s="439">
        <v>101.52099639284</v>
      </c>
    </row>
    <row r="185" spans="1:9" ht="12.75">
      <c r="A185" s="403">
        <v>811</v>
      </c>
      <c r="B185" s="404"/>
      <c r="C185" s="405" t="s">
        <v>312</v>
      </c>
      <c r="D185" s="406">
        <v>201263</v>
      </c>
      <c r="E185" s="406">
        <v>6142208</v>
      </c>
      <c r="F185" s="439">
        <v>-33.7779897653694</v>
      </c>
      <c r="G185" s="406">
        <v>1199166</v>
      </c>
      <c r="H185" s="406">
        <v>33045231</v>
      </c>
      <c r="I185" s="439">
        <v>10.8761550693099</v>
      </c>
    </row>
    <row r="186" spans="1:9" ht="12.75">
      <c r="A186" s="403">
        <v>812</v>
      </c>
      <c r="B186" s="404"/>
      <c r="C186" s="405" t="s">
        <v>893</v>
      </c>
      <c r="D186" s="406">
        <v>128582</v>
      </c>
      <c r="E186" s="406">
        <v>1740922</v>
      </c>
      <c r="F186" s="439">
        <v>17.2980224190079</v>
      </c>
      <c r="G186" s="406">
        <v>467004</v>
      </c>
      <c r="H186" s="406">
        <v>6762782</v>
      </c>
      <c r="I186" s="439">
        <v>5.46436225143027</v>
      </c>
    </row>
    <row r="187" spans="1:9" ht="12.75">
      <c r="A187" s="403">
        <v>813</v>
      </c>
      <c r="B187" s="404"/>
      <c r="C187" s="405" t="s">
        <v>313</v>
      </c>
      <c r="D187" s="406">
        <v>11557890</v>
      </c>
      <c r="E187" s="406">
        <v>19231436</v>
      </c>
      <c r="F187" s="439">
        <v>9.36037261409038</v>
      </c>
      <c r="G187" s="406">
        <v>49847317</v>
      </c>
      <c r="H187" s="406">
        <v>81559359</v>
      </c>
      <c r="I187" s="439">
        <v>-0.306093014095026</v>
      </c>
    </row>
    <row r="188" spans="1:9" ht="12.75">
      <c r="A188" s="403">
        <v>814</v>
      </c>
      <c r="B188" s="404"/>
      <c r="C188" s="405" t="s">
        <v>314</v>
      </c>
      <c r="D188" s="406">
        <v>722073</v>
      </c>
      <c r="E188" s="406">
        <v>2585049</v>
      </c>
      <c r="F188" s="439">
        <v>-8.60684470493652</v>
      </c>
      <c r="G188" s="406">
        <v>3566682</v>
      </c>
      <c r="H188" s="406">
        <v>11148329</v>
      </c>
      <c r="I188" s="439">
        <v>19.268365588048</v>
      </c>
    </row>
    <row r="189" spans="1:9" ht="12.75">
      <c r="A189" s="403">
        <v>815</v>
      </c>
      <c r="B189" s="404"/>
      <c r="C189" s="405" t="s">
        <v>501</v>
      </c>
      <c r="D189" s="406">
        <v>12852269</v>
      </c>
      <c r="E189" s="406">
        <v>15647897</v>
      </c>
      <c r="F189" s="439">
        <v>9.26489754777316</v>
      </c>
      <c r="G189" s="406">
        <v>65419751</v>
      </c>
      <c r="H189" s="406">
        <v>66086372</v>
      </c>
      <c r="I189" s="439">
        <v>12.6833111901626</v>
      </c>
    </row>
    <row r="190" spans="1:9" ht="12.75">
      <c r="A190" s="403">
        <v>816</v>
      </c>
      <c r="B190" s="404"/>
      <c r="C190" s="405" t="s">
        <v>315</v>
      </c>
      <c r="D190" s="406">
        <v>4773701</v>
      </c>
      <c r="E190" s="406">
        <v>23179166</v>
      </c>
      <c r="F190" s="439">
        <v>9.84283616256737</v>
      </c>
      <c r="G190" s="406">
        <v>18800822</v>
      </c>
      <c r="H190" s="406">
        <v>97355865</v>
      </c>
      <c r="I190" s="439">
        <v>5.38483068795458</v>
      </c>
    </row>
    <row r="191" spans="1:9" ht="12.75">
      <c r="A191" s="403">
        <v>817</v>
      </c>
      <c r="B191" s="404"/>
      <c r="C191" s="405" t="s">
        <v>316</v>
      </c>
      <c r="D191" s="406">
        <v>1328632</v>
      </c>
      <c r="E191" s="406">
        <v>1580645</v>
      </c>
      <c r="F191" s="439">
        <v>5.65837074430681</v>
      </c>
      <c r="G191" s="406">
        <v>4664259</v>
      </c>
      <c r="H191" s="406">
        <v>5819824</v>
      </c>
      <c r="I191" s="439">
        <v>16.144979661042</v>
      </c>
    </row>
    <row r="192" spans="1:9" ht="12.75">
      <c r="A192" s="403">
        <v>818</v>
      </c>
      <c r="B192" s="404"/>
      <c r="C192" s="405" t="s">
        <v>317</v>
      </c>
      <c r="D192" s="406">
        <v>3947870</v>
      </c>
      <c r="E192" s="406">
        <v>5581701</v>
      </c>
      <c r="F192" s="439">
        <v>-20.1876448660405</v>
      </c>
      <c r="G192" s="406">
        <v>16996479</v>
      </c>
      <c r="H192" s="406">
        <v>25162696</v>
      </c>
      <c r="I192" s="439">
        <v>5.77006798277444</v>
      </c>
    </row>
    <row r="193" spans="1:9" ht="12.75">
      <c r="A193" s="403">
        <v>819</v>
      </c>
      <c r="B193" s="404"/>
      <c r="C193" s="405" t="s">
        <v>318</v>
      </c>
      <c r="D193" s="406">
        <v>12948930</v>
      </c>
      <c r="E193" s="406">
        <v>24337712</v>
      </c>
      <c r="F193" s="439">
        <v>-4.39552453569529</v>
      </c>
      <c r="G193" s="406">
        <v>62331108</v>
      </c>
      <c r="H193" s="406">
        <v>99386623</v>
      </c>
      <c r="I193" s="439">
        <v>-13.0023359040635</v>
      </c>
    </row>
    <row r="194" spans="1:9" ht="12.75">
      <c r="A194" s="403">
        <v>820</v>
      </c>
      <c r="B194" s="404"/>
      <c r="C194" s="405" t="s">
        <v>865</v>
      </c>
      <c r="D194" s="406">
        <v>1050479</v>
      </c>
      <c r="E194" s="406">
        <v>14128060</v>
      </c>
      <c r="F194" s="439">
        <v>30.9453457505969</v>
      </c>
      <c r="G194" s="406">
        <v>3865532</v>
      </c>
      <c r="H194" s="406">
        <v>48839632</v>
      </c>
      <c r="I194" s="439">
        <v>14.3773988931538</v>
      </c>
    </row>
    <row r="195" spans="1:9" ht="12.75">
      <c r="A195" s="403">
        <v>823</v>
      </c>
      <c r="B195" s="404"/>
      <c r="C195" s="405" t="s">
        <v>319</v>
      </c>
      <c r="D195" s="406">
        <v>97025</v>
      </c>
      <c r="E195" s="406">
        <v>1146837</v>
      </c>
      <c r="F195" s="439">
        <v>25.8643566670947</v>
      </c>
      <c r="G195" s="406">
        <v>326226</v>
      </c>
      <c r="H195" s="406">
        <v>4606227</v>
      </c>
      <c r="I195" s="439">
        <v>4.18398174450036</v>
      </c>
    </row>
    <row r="196" spans="1:9" ht="12.75">
      <c r="A196" s="403">
        <v>829</v>
      </c>
      <c r="B196" s="404"/>
      <c r="C196" s="405" t="s">
        <v>320</v>
      </c>
      <c r="D196" s="406">
        <v>15901470</v>
      </c>
      <c r="E196" s="406">
        <v>61018069</v>
      </c>
      <c r="F196" s="439">
        <v>-8.4654126321368</v>
      </c>
      <c r="G196" s="406">
        <v>71895416</v>
      </c>
      <c r="H196" s="406">
        <v>267189363</v>
      </c>
      <c r="I196" s="439">
        <v>-3.34213200944406</v>
      </c>
    </row>
    <row r="197" spans="1:9" ht="12.75">
      <c r="A197" s="403">
        <v>831</v>
      </c>
      <c r="B197" s="404"/>
      <c r="C197" s="405" t="s">
        <v>321</v>
      </c>
      <c r="D197" s="419">
        <v>1650608</v>
      </c>
      <c r="E197" s="419">
        <v>3025936</v>
      </c>
      <c r="F197" s="439">
        <v>-23.2626782196058</v>
      </c>
      <c r="G197" s="406">
        <v>4871660</v>
      </c>
      <c r="H197" s="406">
        <v>8441517</v>
      </c>
      <c r="I197" s="439">
        <v>-18.1092753682238</v>
      </c>
    </row>
    <row r="198" spans="1:9" ht="12.75">
      <c r="A198" s="403">
        <v>832</v>
      </c>
      <c r="B198" s="404"/>
      <c r="C198" s="405" t="s">
        <v>322</v>
      </c>
      <c r="D198" s="406">
        <v>27810181</v>
      </c>
      <c r="E198" s="406">
        <v>87424461</v>
      </c>
      <c r="F198" s="439">
        <v>-3.2688032415579</v>
      </c>
      <c r="G198" s="406">
        <v>124705197</v>
      </c>
      <c r="H198" s="406">
        <v>384110574</v>
      </c>
      <c r="I198" s="439">
        <v>1.46949701797917</v>
      </c>
    </row>
    <row r="199" spans="1:9" ht="12.75">
      <c r="A199" s="403">
        <v>833</v>
      </c>
      <c r="B199" s="404"/>
      <c r="C199" s="405" t="s">
        <v>323</v>
      </c>
      <c r="D199" s="419">
        <v>206494</v>
      </c>
      <c r="E199" s="419">
        <v>1751967</v>
      </c>
      <c r="F199" s="439">
        <v>0.868974951550897</v>
      </c>
      <c r="G199" s="406">
        <v>750975</v>
      </c>
      <c r="H199" s="406">
        <v>6592986</v>
      </c>
      <c r="I199" s="439">
        <v>-12.598097012739</v>
      </c>
    </row>
    <row r="200" spans="1:9" ht="12.75">
      <c r="A200" s="403">
        <v>834</v>
      </c>
      <c r="B200" s="404"/>
      <c r="C200" s="405" t="s">
        <v>324</v>
      </c>
      <c r="D200" s="406">
        <v>71285</v>
      </c>
      <c r="E200" s="406">
        <v>8273427</v>
      </c>
      <c r="F200" s="439">
        <v>56.3712958472362</v>
      </c>
      <c r="G200" s="406">
        <v>324942</v>
      </c>
      <c r="H200" s="406">
        <v>33358426</v>
      </c>
      <c r="I200" s="439">
        <v>57.1758298154002</v>
      </c>
    </row>
    <row r="201" spans="1:9" ht="12.75">
      <c r="A201" s="403">
        <v>835</v>
      </c>
      <c r="B201" s="404"/>
      <c r="C201" s="405" t="s">
        <v>500</v>
      </c>
      <c r="D201" s="406">
        <v>89254</v>
      </c>
      <c r="E201" s="406">
        <v>744790</v>
      </c>
      <c r="F201" s="439">
        <v>-55.3714650376154</v>
      </c>
      <c r="G201" s="406">
        <v>629359</v>
      </c>
      <c r="H201" s="406">
        <v>4682375</v>
      </c>
      <c r="I201" s="439">
        <v>-16.6000220862218</v>
      </c>
    </row>
    <row r="202" spans="1:9" ht="12.75">
      <c r="A202" s="403">
        <v>839</v>
      </c>
      <c r="B202" s="404"/>
      <c r="C202" s="405" t="s">
        <v>325</v>
      </c>
      <c r="D202" s="406">
        <v>5895525</v>
      </c>
      <c r="E202" s="406">
        <v>13943715</v>
      </c>
      <c r="F202" s="439">
        <v>5.81340596138385</v>
      </c>
      <c r="G202" s="406">
        <v>24861681</v>
      </c>
      <c r="H202" s="406">
        <v>56561783</v>
      </c>
      <c r="I202" s="439">
        <v>0.631184581895496</v>
      </c>
    </row>
    <row r="203" spans="1:9" ht="12.75">
      <c r="A203" s="403">
        <v>841</v>
      </c>
      <c r="B203" s="404"/>
      <c r="C203" s="405" t="s">
        <v>866</v>
      </c>
      <c r="D203" s="406">
        <v>286852</v>
      </c>
      <c r="E203" s="406">
        <v>6965607</v>
      </c>
      <c r="F203" s="439">
        <v>179.71067626662</v>
      </c>
      <c r="G203" s="406">
        <v>1327461</v>
      </c>
      <c r="H203" s="406">
        <v>23071022</v>
      </c>
      <c r="I203" s="439">
        <v>107.670412939769</v>
      </c>
    </row>
    <row r="204" spans="1:9" ht="12.75">
      <c r="A204" s="403">
        <v>842</v>
      </c>
      <c r="B204" s="404"/>
      <c r="C204" s="405" t="s">
        <v>326</v>
      </c>
      <c r="D204" s="406">
        <v>2359278</v>
      </c>
      <c r="E204" s="406">
        <v>20771566</v>
      </c>
      <c r="F204" s="439">
        <v>-9.98526201046042</v>
      </c>
      <c r="G204" s="406">
        <v>8626183</v>
      </c>
      <c r="H204" s="406">
        <v>95701661</v>
      </c>
      <c r="I204" s="439">
        <v>-5.51425059790324</v>
      </c>
    </row>
    <row r="205" spans="1:9" ht="12.75">
      <c r="A205" s="403">
        <v>843</v>
      </c>
      <c r="B205" s="404"/>
      <c r="C205" s="405" t="s">
        <v>327</v>
      </c>
      <c r="D205" s="406">
        <v>568249</v>
      </c>
      <c r="E205" s="406">
        <v>4325885</v>
      </c>
      <c r="F205" s="439">
        <v>12.1699895035555</v>
      </c>
      <c r="G205" s="406">
        <v>2140870</v>
      </c>
      <c r="H205" s="406">
        <v>18939357</v>
      </c>
      <c r="I205" s="439">
        <v>0.993497269723548</v>
      </c>
    </row>
    <row r="207" spans="1:9" ht="16.5">
      <c r="A207" s="622" t="s">
        <v>67</v>
      </c>
      <c r="B207" s="622"/>
      <c r="C207" s="622"/>
      <c r="D207" s="622"/>
      <c r="E207" s="622"/>
      <c r="F207" s="622"/>
      <c r="G207" s="622"/>
      <c r="H207" s="622"/>
      <c r="I207" s="622"/>
    </row>
    <row r="208" spans="3:9" ht="12.75">
      <c r="C208" s="411"/>
      <c r="D208" s="388"/>
      <c r="E208" s="388"/>
      <c r="F208" s="389"/>
      <c r="G208" s="412"/>
      <c r="H208" s="412"/>
      <c r="I208" s="422"/>
    </row>
    <row r="209" spans="1:9" ht="18" customHeight="1">
      <c r="A209" s="625" t="s">
        <v>1059</v>
      </c>
      <c r="B209" s="636" t="s">
        <v>722</v>
      </c>
      <c r="C209" s="637"/>
      <c r="D209" s="623" t="s">
        <v>1195</v>
      </c>
      <c r="E209" s="624"/>
      <c r="F209" s="624"/>
      <c r="G209" s="616" t="s">
        <v>1215</v>
      </c>
      <c r="H209" s="624"/>
      <c r="I209" s="624"/>
    </row>
    <row r="210" spans="1:9" ht="16.5" customHeight="1">
      <c r="A210" s="626"/>
      <c r="B210" s="638"/>
      <c r="C210" s="639"/>
      <c r="D210" s="391" t="s">
        <v>473</v>
      </c>
      <c r="E210" s="631" t="s">
        <v>474</v>
      </c>
      <c r="F210" s="632"/>
      <c r="G210" s="392" t="s">
        <v>473</v>
      </c>
      <c r="H210" s="631" t="s">
        <v>474</v>
      </c>
      <c r="I210" s="632"/>
    </row>
    <row r="211" spans="1:9" ht="15" customHeight="1">
      <c r="A211" s="626"/>
      <c r="B211" s="638"/>
      <c r="C211" s="639"/>
      <c r="D211" s="633" t="s">
        <v>111</v>
      </c>
      <c r="E211" s="642" t="s">
        <v>107</v>
      </c>
      <c r="F211" s="628" t="s">
        <v>1222</v>
      </c>
      <c r="G211" s="642" t="s">
        <v>111</v>
      </c>
      <c r="H211" s="642" t="s">
        <v>107</v>
      </c>
      <c r="I211" s="628" t="s">
        <v>1223</v>
      </c>
    </row>
    <row r="212" spans="1:9" ht="12.75">
      <c r="A212" s="626"/>
      <c r="B212" s="638"/>
      <c r="C212" s="639"/>
      <c r="D212" s="634"/>
      <c r="E212" s="643"/>
      <c r="F212" s="629"/>
      <c r="G212" s="643"/>
      <c r="H212" s="643"/>
      <c r="I212" s="629"/>
    </row>
    <row r="213" spans="1:9" ht="18.75" customHeight="1">
      <c r="A213" s="626"/>
      <c r="B213" s="638"/>
      <c r="C213" s="639"/>
      <c r="D213" s="634"/>
      <c r="E213" s="643"/>
      <c r="F213" s="629"/>
      <c r="G213" s="643"/>
      <c r="H213" s="643"/>
      <c r="I213" s="629"/>
    </row>
    <row r="214" spans="1:9" ht="27.75" customHeight="1">
      <c r="A214" s="627"/>
      <c r="B214" s="640"/>
      <c r="C214" s="641"/>
      <c r="D214" s="635"/>
      <c r="E214" s="644"/>
      <c r="F214" s="630"/>
      <c r="G214" s="644"/>
      <c r="H214" s="644"/>
      <c r="I214" s="630"/>
    </row>
    <row r="215" spans="1:9" ht="12.75">
      <c r="A215" s="423"/>
      <c r="B215" s="424"/>
      <c r="C215" s="395"/>
      <c r="D215" s="415"/>
      <c r="E215" s="415"/>
      <c r="G215" s="415"/>
      <c r="H215" s="415"/>
      <c r="I215" s="417"/>
    </row>
    <row r="216" spans="1:9" ht="12.75">
      <c r="A216" s="403"/>
      <c r="B216" s="425" t="s">
        <v>292</v>
      </c>
      <c r="C216" s="426"/>
      <c r="D216" s="415"/>
      <c r="E216" s="415"/>
      <c r="G216" s="415"/>
      <c r="H216" s="415"/>
      <c r="I216" s="417"/>
    </row>
    <row r="217" spans="1:9" ht="12.75">
      <c r="A217" s="403"/>
      <c r="B217" s="407"/>
      <c r="C217" s="405"/>
      <c r="D217" s="415"/>
      <c r="E217" s="415"/>
      <c r="G217" s="415"/>
      <c r="H217" s="415"/>
      <c r="I217" s="417"/>
    </row>
    <row r="218" spans="1:9" ht="12.75">
      <c r="A218" s="403">
        <v>844</v>
      </c>
      <c r="B218" s="404"/>
      <c r="C218" s="405" t="s">
        <v>867</v>
      </c>
      <c r="D218" s="406">
        <v>8183359</v>
      </c>
      <c r="E218" s="406">
        <v>26965414</v>
      </c>
      <c r="F218" s="439">
        <v>36.44777621876</v>
      </c>
      <c r="G218" s="406">
        <v>23722409</v>
      </c>
      <c r="H218" s="406">
        <v>85151192</v>
      </c>
      <c r="I218" s="439">
        <v>10.7730809492585</v>
      </c>
    </row>
    <row r="219" spans="1:9" ht="12.75">
      <c r="A219" s="403">
        <v>845</v>
      </c>
      <c r="B219" s="407"/>
      <c r="C219" s="405" t="s">
        <v>837</v>
      </c>
      <c r="D219" s="406">
        <v>915124</v>
      </c>
      <c r="E219" s="406">
        <v>3851635</v>
      </c>
      <c r="F219" s="439">
        <v>-59.5663765289757</v>
      </c>
      <c r="G219" s="406">
        <v>4677266</v>
      </c>
      <c r="H219" s="406">
        <v>23854091</v>
      </c>
      <c r="I219" s="439">
        <v>-41.3470438213905</v>
      </c>
    </row>
    <row r="220" spans="1:9" ht="12.75">
      <c r="A220" s="403">
        <v>846</v>
      </c>
      <c r="B220" s="407"/>
      <c r="C220" s="405" t="s">
        <v>328</v>
      </c>
      <c r="D220" s="419">
        <v>530110</v>
      </c>
      <c r="E220" s="419">
        <v>3067798</v>
      </c>
      <c r="F220" s="439">
        <v>-10.7272050566416</v>
      </c>
      <c r="G220" s="406">
        <v>3068642</v>
      </c>
      <c r="H220" s="406">
        <v>19887437</v>
      </c>
      <c r="I220" s="439">
        <v>-0.560701914915697</v>
      </c>
    </row>
    <row r="221" spans="1:9" ht="12.75">
      <c r="A221" s="403">
        <v>847</v>
      </c>
      <c r="B221" s="407"/>
      <c r="C221" s="405" t="s">
        <v>868</v>
      </c>
      <c r="D221" s="406">
        <v>74773</v>
      </c>
      <c r="E221" s="406">
        <v>2333750</v>
      </c>
      <c r="F221" s="439">
        <v>76.6040414420727</v>
      </c>
      <c r="G221" s="406">
        <v>289822</v>
      </c>
      <c r="H221" s="406">
        <v>5420267</v>
      </c>
      <c r="I221" s="439">
        <v>13.8922829592128</v>
      </c>
    </row>
    <row r="222" spans="1:9" ht="12.75">
      <c r="A222" s="403">
        <v>848</v>
      </c>
      <c r="B222" s="407"/>
      <c r="C222" s="405" t="s">
        <v>869</v>
      </c>
      <c r="D222" s="419">
        <v>84502</v>
      </c>
      <c r="E222" s="419">
        <v>816195</v>
      </c>
      <c r="F222" s="439">
        <v>-58.8418254735463</v>
      </c>
      <c r="G222" s="406">
        <v>1078389</v>
      </c>
      <c r="H222" s="406">
        <v>8811108</v>
      </c>
      <c r="I222" s="439">
        <v>-25.2152803399569</v>
      </c>
    </row>
    <row r="223" spans="1:9" ht="12.75">
      <c r="A223" s="403">
        <v>849</v>
      </c>
      <c r="B223" s="407"/>
      <c r="C223" s="405" t="s">
        <v>329</v>
      </c>
      <c r="D223" s="406">
        <v>930622</v>
      </c>
      <c r="E223" s="406">
        <v>7361007</v>
      </c>
      <c r="F223" s="439">
        <v>20.4989644399889</v>
      </c>
      <c r="G223" s="406">
        <v>4363830</v>
      </c>
      <c r="H223" s="406">
        <v>33840166</v>
      </c>
      <c r="I223" s="439">
        <v>3.72719342473359</v>
      </c>
    </row>
    <row r="224" spans="1:9" ht="12.75">
      <c r="A224" s="403">
        <v>850</v>
      </c>
      <c r="B224" s="407"/>
      <c r="C224" s="405" t="s">
        <v>330</v>
      </c>
      <c r="D224" s="406">
        <v>134096</v>
      </c>
      <c r="E224" s="406">
        <v>1906252</v>
      </c>
      <c r="F224" s="439">
        <v>765.039071363096</v>
      </c>
      <c r="G224" s="406">
        <v>1209060</v>
      </c>
      <c r="H224" s="406">
        <v>8438715</v>
      </c>
      <c r="I224" s="439">
        <v>699.154036721227</v>
      </c>
    </row>
    <row r="225" spans="1:9" ht="12.75">
      <c r="A225" s="403">
        <v>851</v>
      </c>
      <c r="B225" s="407"/>
      <c r="C225" s="405" t="s">
        <v>882</v>
      </c>
      <c r="D225" s="406">
        <v>374311</v>
      </c>
      <c r="E225" s="406">
        <v>4758990</v>
      </c>
      <c r="F225" s="439">
        <v>-15.8260604408714</v>
      </c>
      <c r="G225" s="406">
        <v>1498407</v>
      </c>
      <c r="H225" s="406">
        <v>18998690</v>
      </c>
      <c r="I225" s="439">
        <v>1.58626664298296</v>
      </c>
    </row>
    <row r="226" spans="1:9" ht="12.75">
      <c r="A226" s="403">
        <v>852</v>
      </c>
      <c r="B226" s="407"/>
      <c r="C226" s="405" t="s">
        <v>331</v>
      </c>
      <c r="D226" s="406">
        <v>1595760</v>
      </c>
      <c r="E226" s="406">
        <v>16882332</v>
      </c>
      <c r="F226" s="439">
        <v>9.0459673130774</v>
      </c>
      <c r="G226" s="406">
        <v>7414179</v>
      </c>
      <c r="H226" s="406">
        <v>64922851</v>
      </c>
      <c r="I226" s="439">
        <v>17.9878885262599</v>
      </c>
    </row>
    <row r="227" spans="1:9" ht="12.75">
      <c r="A227" s="403">
        <v>853</v>
      </c>
      <c r="B227" s="407"/>
      <c r="C227" s="405" t="s">
        <v>720</v>
      </c>
      <c r="D227" s="406">
        <v>579340</v>
      </c>
      <c r="E227" s="406">
        <v>37391104</v>
      </c>
      <c r="F227" s="439">
        <v>19.5619053697539</v>
      </c>
      <c r="G227" s="406">
        <v>1720573</v>
      </c>
      <c r="H227" s="406">
        <v>110593402</v>
      </c>
      <c r="I227" s="439">
        <v>-10.7969893397656</v>
      </c>
    </row>
    <row r="228" spans="1:9" ht="12.75">
      <c r="A228" s="403">
        <v>854</v>
      </c>
      <c r="B228" s="407"/>
      <c r="C228" s="405" t="s">
        <v>537</v>
      </c>
      <c r="D228" s="406">
        <v>163734</v>
      </c>
      <c r="E228" s="406">
        <v>2016396</v>
      </c>
      <c r="F228" s="439">
        <v>163.179354919548</v>
      </c>
      <c r="G228" s="406">
        <v>429205</v>
      </c>
      <c r="H228" s="406">
        <v>7787618</v>
      </c>
      <c r="I228" s="439">
        <v>6.95310299383122</v>
      </c>
    </row>
    <row r="229" spans="1:9" ht="12.75">
      <c r="A229" s="403">
        <v>859</v>
      </c>
      <c r="B229" s="407"/>
      <c r="C229" s="405" t="s">
        <v>332</v>
      </c>
      <c r="D229" s="419">
        <v>2705515</v>
      </c>
      <c r="E229" s="419">
        <v>31398493</v>
      </c>
      <c r="F229" s="439">
        <v>4.00413611840187</v>
      </c>
      <c r="G229" s="406">
        <v>12059179</v>
      </c>
      <c r="H229" s="406">
        <v>145151690</v>
      </c>
      <c r="I229" s="439">
        <v>16.5597500043704</v>
      </c>
    </row>
    <row r="230" spans="1:9" ht="12.75">
      <c r="A230" s="403">
        <v>860</v>
      </c>
      <c r="B230" s="407"/>
      <c r="C230" s="405" t="s">
        <v>850</v>
      </c>
      <c r="D230" s="406">
        <v>42893</v>
      </c>
      <c r="E230" s="406">
        <v>911549</v>
      </c>
      <c r="F230" s="439">
        <v>12.1428905352305</v>
      </c>
      <c r="G230" s="406">
        <v>602215</v>
      </c>
      <c r="H230" s="406">
        <v>4700975</v>
      </c>
      <c r="I230" s="439">
        <v>-23.0324208618123</v>
      </c>
    </row>
    <row r="231" spans="1:9" ht="12.75">
      <c r="A231" s="403">
        <v>861</v>
      </c>
      <c r="B231" s="407"/>
      <c r="C231" s="405" t="s">
        <v>875</v>
      </c>
      <c r="D231" s="419">
        <v>4567083</v>
      </c>
      <c r="E231" s="419">
        <v>75532362</v>
      </c>
      <c r="F231" s="439">
        <v>19.6216419111352</v>
      </c>
      <c r="G231" s="406">
        <v>16821197</v>
      </c>
      <c r="H231" s="406">
        <v>310813937</v>
      </c>
      <c r="I231" s="439">
        <v>18.6355563171437</v>
      </c>
    </row>
    <row r="232" spans="1:9" ht="12.75">
      <c r="A232" s="403">
        <v>862</v>
      </c>
      <c r="B232" s="407"/>
      <c r="C232" s="405" t="s">
        <v>333</v>
      </c>
      <c r="D232" s="406">
        <v>2767695</v>
      </c>
      <c r="E232" s="406">
        <v>15547561</v>
      </c>
      <c r="F232" s="439">
        <v>-0.389694360454698</v>
      </c>
      <c r="G232" s="406">
        <v>11985716</v>
      </c>
      <c r="H232" s="406">
        <v>62447936</v>
      </c>
      <c r="I232" s="439">
        <v>10.8094942796279</v>
      </c>
    </row>
    <row r="233" spans="1:9" ht="12.75">
      <c r="A233" s="403">
        <v>863</v>
      </c>
      <c r="B233" s="407"/>
      <c r="C233" s="405" t="s">
        <v>499</v>
      </c>
      <c r="D233" s="406">
        <v>704652</v>
      </c>
      <c r="E233" s="406">
        <v>59192501</v>
      </c>
      <c r="F233" s="439">
        <v>4.71760567535181</v>
      </c>
      <c r="G233" s="406">
        <v>2730121</v>
      </c>
      <c r="H233" s="406">
        <v>276516556</v>
      </c>
      <c r="I233" s="439">
        <v>27.3275608699353</v>
      </c>
    </row>
    <row r="234" spans="1:9" ht="12.75">
      <c r="A234" s="403">
        <v>864</v>
      </c>
      <c r="B234" s="407"/>
      <c r="C234" s="405" t="s">
        <v>876</v>
      </c>
      <c r="D234" s="406">
        <v>2653366</v>
      </c>
      <c r="E234" s="406">
        <v>75083825</v>
      </c>
      <c r="F234" s="439">
        <v>43.0201003482137</v>
      </c>
      <c r="G234" s="406">
        <v>8335974</v>
      </c>
      <c r="H234" s="406">
        <v>255630478</v>
      </c>
      <c r="I234" s="439">
        <v>57.6794151126718</v>
      </c>
    </row>
    <row r="235" spans="1:9" ht="12.75">
      <c r="A235" s="403">
        <v>865</v>
      </c>
      <c r="B235" s="407"/>
      <c r="C235" s="405" t="s">
        <v>334</v>
      </c>
      <c r="D235" s="406">
        <v>520507</v>
      </c>
      <c r="E235" s="406">
        <v>67611702</v>
      </c>
      <c r="F235" s="439">
        <v>67.4766294117128</v>
      </c>
      <c r="G235" s="406">
        <v>2709388</v>
      </c>
      <c r="H235" s="406">
        <v>222588581</v>
      </c>
      <c r="I235" s="439">
        <v>27.9664610179618</v>
      </c>
    </row>
    <row r="236" spans="1:9" ht="12.75">
      <c r="A236" s="403">
        <v>869</v>
      </c>
      <c r="B236" s="407"/>
      <c r="C236" s="405" t="s">
        <v>335</v>
      </c>
      <c r="D236" s="406">
        <v>6014148</v>
      </c>
      <c r="E236" s="406">
        <v>77347751</v>
      </c>
      <c r="F236" s="439">
        <v>3.42498278963595</v>
      </c>
      <c r="G236" s="406">
        <v>21588918</v>
      </c>
      <c r="H236" s="406">
        <v>291057970</v>
      </c>
      <c r="I236" s="439">
        <v>5.20940106233536</v>
      </c>
    </row>
    <row r="237" spans="1:9" ht="12.75">
      <c r="A237" s="403">
        <v>871</v>
      </c>
      <c r="B237" s="407"/>
      <c r="C237" s="405" t="s">
        <v>498</v>
      </c>
      <c r="D237" s="406">
        <v>548105</v>
      </c>
      <c r="E237" s="406">
        <v>30857381</v>
      </c>
      <c r="F237" s="439">
        <v>10.6558071330068</v>
      </c>
      <c r="G237" s="406">
        <v>2663474</v>
      </c>
      <c r="H237" s="406">
        <v>117222337</v>
      </c>
      <c r="I237" s="439">
        <v>9.85501582454226</v>
      </c>
    </row>
    <row r="238" spans="1:9" ht="12.75">
      <c r="A238" s="403">
        <v>872</v>
      </c>
      <c r="B238" s="407"/>
      <c r="C238" s="405" t="s">
        <v>839</v>
      </c>
      <c r="D238" s="406">
        <v>365418</v>
      </c>
      <c r="E238" s="406">
        <v>24029357</v>
      </c>
      <c r="F238" s="439">
        <v>-12.3010566673327</v>
      </c>
      <c r="G238" s="406">
        <v>1974466</v>
      </c>
      <c r="H238" s="406">
        <v>101110307</v>
      </c>
      <c r="I238" s="439">
        <v>-4.22078879809305</v>
      </c>
    </row>
    <row r="239" spans="1:9" ht="12.75">
      <c r="A239" s="403">
        <v>873</v>
      </c>
      <c r="B239" s="407"/>
      <c r="C239" s="405" t="s">
        <v>497</v>
      </c>
      <c r="D239" s="406">
        <v>589627</v>
      </c>
      <c r="E239" s="406">
        <v>27012352</v>
      </c>
      <c r="F239" s="439">
        <v>3.78991952197934</v>
      </c>
      <c r="G239" s="406">
        <v>2357035</v>
      </c>
      <c r="H239" s="406">
        <v>113964845</v>
      </c>
      <c r="I239" s="439">
        <v>9.58085470394475</v>
      </c>
    </row>
    <row r="240" spans="1:9" ht="12.75">
      <c r="A240" s="403">
        <v>874</v>
      </c>
      <c r="B240" s="407"/>
      <c r="C240" s="405" t="s">
        <v>336</v>
      </c>
      <c r="D240" s="406">
        <v>53082</v>
      </c>
      <c r="E240" s="406">
        <v>1474156</v>
      </c>
      <c r="F240" s="439">
        <v>2.38872481878974</v>
      </c>
      <c r="G240" s="406">
        <v>248843</v>
      </c>
      <c r="H240" s="406">
        <v>8184400</v>
      </c>
      <c r="I240" s="439">
        <v>29.8874015060743</v>
      </c>
    </row>
    <row r="241" spans="1:9" ht="12.75">
      <c r="A241" s="403">
        <v>875</v>
      </c>
      <c r="B241" s="407"/>
      <c r="C241" s="405" t="s">
        <v>841</v>
      </c>
      <c r="D241" s="419">
        <v>55591136</v>
      </c>
      <c r="E241" s="419">
        <v>104583792</v>
      </c>
      <c r="F241" s="439">
        <v>2.15697840343223</v>
      </c>
      <c r="G241" s="406">
        <v>203200909</v>
      </c>
      <c r="H241" s="406">
        <v>382721850</v>
      </c>
      <c r="I241" s="439">
        <v>8.23624094727792</v>
      </c>
    </row>
    <row r="242" spans="1:9" ht="12.75">
      <c r="A242" s="403">
        <v>876</v>
      </c>
      <c r="B242" s="407"/>
      <c r="C242" s="405" t="s">
        <v>337</v>
      </c>
      <c r="D242" s="406">
        <v>2454</v>
      </c>
      <c r="E242" s="406">
        <v>106824</v>
      </c>
      <c r="F242" s="439">
        <v>-26.4753252116457</v>
      </c>
      <c r="G242" s="406">
        <v>53328</v>
      </c>
      <c r="H242" s="406">
        <v>951704</v>
      </c>
      <c r="I242" s="439">
        <v>-32.1201504662485</v>
      </c>
    </row>
    <row r="243" spans="1:9" ht="12.75">
      <c r="A243" s="403">
        <v>877</v>
      </c>
      <c r="B243" s="407"/>
      <c r="C243" s="405" t="s">
        <v>338</v>
      </c>
      <c r="D243" s="419">
        <v>1751205</v>
      </c>
      <c r="E243" s="419">
        <v>22274076</v>
      </c>
      <c r="F243" s="439">
        <v>6.39817007618282</v>
      </c>
      <c r="G243" s="406">
        <v>6317983</v>
      </c>
      <c r="H243" s="406">
        <v>78831388</v>
      </c>
      <c r="I243" s="439">
        <v>16.2545665023475</v>
      </c>
    </row>
    <row r="244" spans="1:9" ht="12.75">
      <c r="A244" s="403">
        <v>878</v>
      </c>
      <c r="B244" s="407"/>
      <c r="C244" s="405" t="s">
        <v>339</v>
      </c>
      <c r="D244" s="406">
        <v>2634</v>
      </c>
      <c r="E244" s="406">
        <v>267212</v>
      </c>
      <c r="F244" s="439">
        <v>-31.0456234516928</v>
      </c>
      <c r="G244" s="406">
        <v>21837</v>
      </c>
      <c r="H244" s="406">
        <v>1172393</v>
      </c>
      <c r="I244" s="439">
        <v>-6.5884833206383</v>
      </c>
    </row>
    <row r="245" spans="1:9" ht="12.75">
      <c r="A245" s="403">
        <v>881</v>
      </c>
      <c r="B245" s="407"/>
      <c r="C245" s="405" t="s">
        <v>340</v>
      </c>
      <c r="D245" s="406">
        <v>468574</v>
      </c>
      <c r="E245" s="406">
        <v>671179</v>
      </c>
      <c r="F245" s="439">
        <v>-30.6969040826294</v>
      </c>
      <c r="G245" s="406">
        <v>5215817</v>
      </c>
      <c r="H245" s="406">
        <v>16240995</v>
      </c>
      <c r="I245" s="439">
        <v>-1.72460334177599</v>
      </c>
    </row>
    <row r="246" spans="1:9" ht="12.75">
      <c r="A246" s="403">
        <v>882</v>
      </c>
      <c r="B246" s="407"/>
      <c r="C246" s="405" t="s">
        <v>341</v>
      </c>
      <c r="D246" s="406">
        <v>20</v>
      </c>
      <c r="E246" s="406">
        <v>379</v>
      </c>
      <c r="F246" s="439">
        <v>-97.4422999055203</v>
      </c>
      <c r="G246" s="406">
        <v>5977</v>
      </c>
      <c r="H246" s="406">
        <v>52237</v>
      </c>
      <c r="I246" s="439">
        <v>-58.6709707024915</v>
      </c>
    </row>
    <row r="247" spans="1:9" ht="12.75">
      <c r="A247" s="403">
        <v>883</v>
      </c>
      <c r="B247" s="407"/>
      <c r="C247" s="405" t="s">
        <v>342</v>
      </c>
      <c r="D247" s="406">
        <v>20126</v>
      </c>
      <c r="E247" s="406">
        <v>107053384</v>
      </c>
      <c r="F247" s="439">
        <v>-15.5678072789055</v>
      </c>
      <c r="G247" s="406">
        <v>79256</v>
      </c>
      <c r="H247" s="406">
        <v>477977576</v>
      </c>
      <c r="I247" s="439">
        <v>-6.30587955051841</v>
      </c>
    </row>
    <row r="248" spans="1:9" ht="12.75">
      <c r="A248" s="403">
        <v>884</v>
      </c>
      <c r="B248" s="407"/>
      <c r="C248" s="405" t="s">
        <v>343</v>
      </c>
      <c r="D248" s="406">
        <v>17201558</v>
      </c>
      <c r="E248" s="406">
        <v>110479076</v>
      </c>
      <c r="F248" s="439">
        <v>-4.96719745241832</v>
      </c>
      <c r="G248" s="406">
        <v>80122646</v>
      </c>
      <c r="H248" s="406">
        <v>479472482</v>
      </c>
      <c r="I248" s="439">
        <v>0.441056229219015</v>
      </c>
    </row>
    <row r="249" spans="1:9" ht="12.75">
      <c r="A249" s="403">
        <v>885</v>
      </c>
      <c r="B249" s="407"/>
      <c r="C249" s="405" t="s">
        <v>344</v>
      </c>
      <c r="D249" s="406">
        <v>2757213</v>
      </c>
      <c r="E249" s="406">
        <v>27686822</v>
      </c>
      <c r="F249" s="439">
        <v>3.43452114126366</v>
      </c>
      <c r="G249" s="406">
        <v>11650692</v>
      </c>
      <c r="H249" s="406">
        <v>120235368</v>
      </c>
      <c r="I249" s="439">
        <v>21.7573248196598</v>
      </c>
    </row>
    <row r="250" spans="1:9" ht="12.75">
      <c r="A250" s="403">
        <v>886</v>
      </c>
      <c r="B250" s="407"/>
      <c r="C250" s="405" t="s">
        <v>345</v>
      </c>
      <c r="D250" s="406">
        <v>10000</v>
      </c>
      <c r="E250" s="406">
        <v>131140</v>
      </c>
      <c r="F250" s="439">
        <v>-1.29756743737957</v>
      </c>
      <c r="G250" s="406">
        <v>74200</v>
      </c>
      <c r="H250" s="406">
        <v>908257</v>
      </c>
      <c r="I250" s="439">
        <v>-22.7116616205195</v>
      </c>
    </row>
    <row r="251" spans="1:9" ht="12.75">
      <c r="A251" s="403">
        <v>887</v>
      </c>
      <c r="B251" s="407"/>
      <c r="C251" s="405" t="s">
        <v>346</v>
      </c>
      <c r="D251" s="406">
        <v>1808468</v>
      </c>
      <c r="E251" s="406">
        <v>15303997</v>
      </c>
      <c r="F251" s="439">
        <v>79.2549276374046</v>
      </c>
      <c r="G251" s="406">
        <v>9608631</v>
      </c>
      <c r="H251" s="406">
        <v>69575426</v>
      </c>
      <c r="I251" s="439">
        <v>203.850923854005</v>
      </c>
    </row>
    <row r="252" spans="1:9" ht="12.75">
      <c r="A252" s="403">
        <v>888</v>
      </c>
      <c r="B252" s="407"/>
      <c r="C252" s="405" t="s">
        <v>496</v>
      </c>
      <c r="D252" s="406">
        <v>108474</v>
      </c>
      <c r="E252" s="406">
        <v>1401649</v>
      </c>
      <c r="F252" s="439">
        <v>-6.9944176040885</v>
      </c>
      <c r="G252" s="406">
        <v>736250</v>
      </c>
      <c r="H252" s="406">
        <v>8682936</v>
      </c>
      <c r="I252" s="439">
        <v>38.19168567884</v>
      </c>
    </row>
    <row r="253" spans="1:9" ht="12.75">
      <c r="A253" s="403">
        <v>889</v>
      </c>
      <c r="B253" s="407"/>
      <c r="C253" s="405" t="s">
        <v>347</v>
      </c>
      <c r="D253" s="406">
        <v>2097111</v>
      </c>
      <c r="E253" s="406">
        <v>9397416</v>
      </c>
      <c r="F253" s="439">
        <v>1.01413834357905</v>
      </c>
      <c r="G253" s="406">
        <v>10177779</v>
      </c>
      <c r="H253" s="406">
        <v>45777667</v>
      </c>
      <c r="I253" s="439">
        <v>-6.85611757692865</v>
      </c>
    </row>
    <row r="254" spans="1:9" ht="12.75">
      <c r="A254" s="403">
        <v>891</v>
      </c>
      <c r="B254" s="407"/>
      <c r="C254" s="405" t="s">
        <v>480</v>
      </c>
      <c r="D254" s="406" t="s">
        <v>106</v>
      </c>
      <c r="E254" s="406" t="s">
        <v>106</v>
      </c>
      <c r="F254" s="439" t="s">
        <v>1148</v>
      </c>
      <c r="G254" s="406" t="s">
        <v>106</v>
      </c>
      <c r="H254" s="406" t="s">
        <v>106</v>
      </c>
      <c r="I254" s="439" t="s">
        <v>1148</v>
      </c>
    </row>
    <row r="255" spans="1:9" ht="12.75">
      <c r="A255" s="403">
        <v>896</v>
      </c>
      <c r="B255" s="407"/>
      <c r="C255" s="405" t="s">
        <v>348</v>
      </c>
      <c r="D255" s="406">
        <v>900060</v>
      </c>
      <c r="E255" s="406">
        <v>14057693</v>
      </c>
      <c r="F255" s="439">
        <v>10.0736416417884</v>
      </c>
      <c r="G255" s="406">
        <v>3759600</v>
      </c>
      <c r="H255" s="406">
        <v>55108865</v>
      </c>
      <c r="I255" s="439">
        <v>14.0385977801685</v>
      </c>
    </row>
    <row r="256" spans="1:9" s="400" customFormat="1" ht="24" customHeight="1">
      <c r="A256" s="427"/>
      <c r="B256" s="402" t="s">
        <v>201</v>
      </c>
      <c r="C256" s="398"/>
      <c r="D256" s="399">
        <v>1067673163</v>
      </c>
      <c r="E256" s="399">
        <v>2321027187</v>
      </c>
      <c r="F256" s="438">
        <v>8.93901904893916</v>
      </c>
      <c r="G256" s="399">
        <v>4135108674</v>
      </c>
      <c r="H256" s="399">
        <v>9281219022</v>
      </c>
      <c r="I256" s="438">
        <v>7.10308525090341</v>
      </c>
    </row>
    <row r="257" spans="1:9" ht="12.75">
      <c r="A257" s="378"/>
      <c r="D257" s="406"/>
      <c r="E257" s="406"/>
      <c r="G257" s="415"/>
      <c r="H257" s="415"/>
      <c r="I257" s="417"/>
    </row>
    <row r="258" spans="1:9" ht="12.75">
      <c r="A258" s="404"/>
      <c r="D258" s="406"/>
      <c r="E258" s="406"/>
      <c r="F258" s="406"/>
      <c r="G258" s="406"/>
      <c r="H258" s="406"/>
      <c r="I258" s="406"/>
    </row>
    <row r="259" spans="1:9" ht="12.75">
      <c r="A259" s="33"/>
      <c r="D259" s="406"/>
      <c r="E259" s="406"/>
      <c r="F259" s="428"/>
      <c r="G259" s="429"/>
      <c r="H259" s="415"/>
      <c r="I259" s="428"/>
    </row>
    <row r="260" spans="4:9" ht="12.75">
      <c r="D260" s="406"/>
      <c r="E260" s="406"/>
      <c r="G260" s="415"/>
      <c r="H260" s="406"/>
      <c r="I260" s="417"/>
    </row>
    <row r="261" spans="4:9" ht="12.75">
      <c r="D261" s="406"/>
      <c r="E261" s="406"/>
      <c r="G261" s="415"/>
      <c r="H261" s="415"/>
      <c r="I261" s="417"/>
    </row>
    <row r="262" spans="4:9" ht="12.75">
      <c r="D262" s="406"/>
      <c r="E262" s="406"/>
      <c r="G262" s="415"/>
      <c r="H262" s="415"/>
      <c r="I262" s="417"/>
    </row>
    <row r="263" spans="4:9" ht="12.75">
      <c r="D263" s="406"/>
      <c r="E263" s="406"/>
      <c r="G263" s="415"/>
      <c r="H263" s="415"/>
      <c r="I263" s="417"/>
    </row>
    <row r="264" spans="4:9" ht="12.75">
      <c r="D264" s="406"/>
      <c r="E264" s="406"/>
      <c r="G264" s="415"/>
      <c r="H264" s="415"/>
      <c r="I264" s="417"/>
    </row>
    <row r="265" spans="4:9" ht="12.75">
      <c r="D265" s="406"/>
      <c r="E265" s="406"/>
      <c r="G265" s="415"/>
      <c r="H265" s="415"/>
      <c r="I265" s="417"/>
    </row>
    <row r="266" spans="4:9" ht="12.75">
      <c r="D266" s="406"/>
      <c r="E266" s="406"/>
      <c r="G266" s="415"/>
      <c r="H266" s="415"/>
      <c r="I266" s="417"/>
    </row>
    <row r="267" spans="4:9" ht="12.75">
      <c r="D267" s="406"/>
      <c r="E267" s="406"/>
      <c r="G267" s="415"/>
      <c r="H267" s="415"/>
      <c r="I267" s="417"/>
    </row>
    <row r="268" spans="4:9" ht="12.75">
      <c r="D268" s="406"/>
      <c r="E268" s="406"/>
      <c r="G268" s="415"/>
      <c r="H268" s="415"/>
      <c r="I268" s="417"/>
    </row>
    <row r="269" spans="4:9" ht="12.75">
      <c r="D269" s="406"/>
      <c r="E269" s="406"/>
      <c r="G269" s="415"/>
      <c r="H269" s="415"/>
      <c r="I269" s="417"/>
    </row>
    <row r="270" spans="4:9" ht="12.75">
      <c r="D270" s="406"/>
      <c r="E270" s="406"/>
      <c r="G270" s="415"/>
      <c r="H270" s="415"/>
      <c r="I270" s="417"/>
    </row>
    <row r="271" spans="4:9" ht="12.75">
      <c r="D271" s="406"/>
      <c r="E271" s="406"/>
      <c r="G271" s="415"/>
      <c r="H271" s="430"/>
      <c r="I271" s="417"/>
    </row>
    <row r="272" spans="4:9" ht="12.75">
      <c r="D272" s="406"/>
      <c r="E272" s="406"/>
      <c r="G272" s="431"/>
      <c r="H272" s="431"/>
      <c r="I272" s="432"/>
    </row>
    <row r="273" spans="4:5" ht="12.75">
      <c r="D273" s="419"/>
      <c r="E273" s="419"/>
    </row>
    <row r="274" spans="4:5" ht="12.75">
      <c r="D274" s="406"/>
      <c r="E274" s="406"/>
    </row>
    <row r="275" spans="4:5" ht="12.75">
      <c r="D275" s="419"/>
      <c r="E275" s="419"/>
    </row>
    <row r="276" spans="4:5" ht="12.75">
      <c r="D276" s="406"/>
      <c r="E276" s="406"/>
    </row>
    <row r="277" spans="4:5" ht="12.75">
      <c r="D277" s="406"/>
      <c r="E277" s="406"/>
    </row>
    <row r="278" spans="4:5" ht="12.75">
      <c r="D278" s="406"/>
      <c r="E278" s="406"/>
    </row>
    <row r="279" spans="4:5" ht="12.75">
      <c r="D279" s="406"/>
      <c r="E279" s="406"/>
    </row>
    <row r="280" spans="4:5" ht="12.75">
      <c r="D280" s="406"/>
      <c r="E280" s="406"/>
    </row>
    <row r="281" spans="4:5" ht="12.75">
      <c r="D281" s="406"/>
      <c r="E281" s="406"/>
    </row>
    <row r="282" spans="4:5" ht="12.75">
      <c r="D282" s="406"/>
      <c r="E282" s="406"/>
    </row>
  </sheetData>
  <sheetProtection/>
  <mergeCells count="52">
    <mergeCell ref="E210:F210"/>
    <mergeCell ref="H210:I210"/>
    <mergeCell ref="D141:D144"/>
    <mergeCell ref="E141:E144"/>
    <mergeCell ref="G211:G214"/>
    <mergeCell ref="H211:H214"/>
    <mergeCell ref="I211:I214"/>
    <mergeCell ref="A207:I207"/>
    <mergeCell ref="A209:A214"/>
    <mergeCell ref="B209:C214"/>
    <mergeCell ref="D209:F209"/>
    <mergeCell ref="G209:I209"/>
    <mergeCell ref="B3:C8"/>
    <mergeCell ref="G5:G8"/>
    <mergeCell ref="E5:E8"/>
    <mergeCell ref="F5:F8"/>
    <mergeCell ref="D5:D8"/>
    <mergeCell ref="I141:I144"/>
    <mergeCell ref="A67:I67"/>
    <mergeCell ref="A69:A74"/>
    <mergeCell ref="D211:D214"/>
    <mergeCell ref="E211:E214"/>
    <mergeCell ref="F211:F214"/>
    <mergeCell ref="E71:E74"/>
    <mergeCell ref="F71:F74"/>
    <mergeCell ref="H70:I70"/>
    <mergeCell ref="D71:D74"/>
    <mergeCell ref="I71:I74"/>
    <mergeCell ref="G141:G144"/>
    <mergeCell ref="H141:H144"/>
    <mergeCell ref="A1:I1"/>
    <mergeCell ref="D3:F3"/>
    <mergeCell ref="G3:I3"/>
    <mergeCell ref="E4:F4"/>
    <mergeCell ref="H4:I4"/>
    <mergeCell ref="H5:H8"/>
    <mergeCell ref="A3:A8"/>
    <mergeCell ref="I5:I8"/>
    <mergeCell ref="B69:C74"/>
    <mergeCell ref="D69:F69"/>
    <mergeCell ref="G69:I69"/>
    <mergeCell ref="E70:F70"/>
    <mergeCell ref="G71:G74"/>
    <mergeCell ref="H71:H74"/>
    <mergeCell ref="F141:F144"/>
    <mergeCell ref="A137:I137"/>
    <mergeCell ref="A139:A144"/>
    <mergeCell ref="B139:C144"/>
    <mergeCell ref="D139:F139"/>
    <mergeCell ref="G139:I139"/>
    <mergeCell ref="E140:F140"/>
    <mergeCell ref="H140:I140"/>
  </mergeCells>
  <printOptions/>
  <pageMargins left="0.5905511811023623" right="0.5905511811023623" top="0.984251968503937" bottom="0" header="0.5118110236220472" footer="0.1968503937007874"/>
  <pageSetup firstPageNumber="26" useFirstPageNumber="1"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M349"/>
  <sheetViews>
    <sheetView zoomScaleSheetLayoutView="112" zoomScalePageLayoutView="0" workbookViewId="0" topLeftCell="A1">
      <selection activeCell="A1" sqref="A1:J1"/>
    </sheetView>
  </sheetViews>
  <sheetFormatPr defaultColWidth="11.421875" defaultRowHeight="12.75"/>
  <cols>
    <col min="1" max="1" width="4.00390625" style="179" customWidth="1"/>
    <col min="2" max="2" width="3.8515625" style="193" customWidth="1"/>
    <col min="3" max="3" width="1.28515625" style="179" customWidth="1"/>
    <col min="4" max="4" width="35.28125" style="179" customWidth="1"/>
    <col min="5" max="5" width="13.28125" style="179" customWidth="1"/>
    <col min="6" max="6" width="13.8515625" style="179" customWidth="1"/>
    <col min="7" max="7" width="11.140625" style="196" customWidth="1"/>
    <col min="8" max="8" width="13.28125" style="179" customWidth="1"/>
    <col min="9" max="9" width="13.421875" style="179" customWidth="1"/>
    <col min="10" max="10" width="11.7109375" style="196" customWidth="1"/>
  </cols>
  <sheetData>
    <row r="1" spans="1:13" ht="15">
      <c r="A1" s="646" t="s">
        <v>888</v>
      </c>
      <c r="B1" s="646"/>
      <c r="C1" s="646"/>
      <c r="D1" s="646"/>
      <c r="E1" s="646"/>
      <c r="F1" s="646"/>
      <c r="G1" s="646"/>
      <c r="H1" s="646"/>
      <c r="I1" s="646"/>
      <c r="J1" s="647"/>
      <c r="K1" s="42"/>
      <c r="L1" s="42"/>
      <c r="M1" s="42"/>
    </row>
    <row r="2" spans="4:10" ht="12.75">
      <c r="D2" s="191"/>
      <c r="E2" s="194"/>
      <c r="F2" s="195"/>
      <c r="H2" s="197"/>
      <c r="I2" s="198"/>
      <c r="J2" s="199"/>
    </row>
    <row r="3" spans="1:10" ht="17.25" customHeight="1">
      <c r="A3" s="658" t="s">
        <v>1075</v>
      </c>
      <c r="B3" s="659"/>
      <c r="C3" s="663" t="s">
        <v>1076</v>
      </c>
      <c r="D3" s="561"/>
      <c r="E3" s="671" t="s">
        <v>1195</v>
      </c>
      <c r="F3" s="672"/>
      <c r="G3" s="672"/>
      <c r="H3" s="570" t="s">
        <v>1215</v>
      </c>
      <c r="I3" s="672"/>
      <c r="J3" s="672"/>
    </row>
    <row r="4" spans="1:10" ht="16.5" customHeight="1">
      <c r="A4" s="530"/>
      <c r="B4" s="660"/>
      <c r="C4" s="664"/>
      <c r="D4" s="665"/>
      <c r="E4" s="61" t="s">
        <v>473</v>
      </c>
      <c r="F4" s="673" t="s">
        <v>474</v>
      </c>
      <c r="G4" s="674"/>
      <c r="H4" s="113" t="s">
        <v>473</v>
      </c>
      <c r="I4" s="675" t="s">
        <v>474</v>
      </c>
      <c r="J4" s="676"/>
    </row>
    <row r="5" spans="1:10" ht="12.75" customHeight="1">
      <c r="A5" s="530"/>
      <c r="B5" s="660"/>
      <c r="C5" s="664"/>
      <c r="D5" s="665"/>
      <c r="E5" s="668" t="s">
        <v>111</v>
      </c>
      <c r="F5" s="652" t="s">
        <v>107</v>
      </c>
      <c r="G5" s="655" t="s">
        <v>1217</v>
      </c>
      <c r="H5" s="652" t="s">
        <v>111</v>
      </c>
      <c r="I5" s="652" t="s">
        <v>107</v>
      </c>
      <c r="J5" s="649" t="s">
        <v>1223</v>
      </c>
    </row>
    <row r="6" spans="1:10" ht="12.75" customHeight="1">
      <c r="A6" s="530"/>
      <c r="B6" s="660"/>
      <c r="C6" s="664"/>
      <c r="D6" s="665"/>
      <c r="E6" s="669"/>
      <c r="F6" s="653"/>
      <c r="G6" s="656"/>
      <c r="H6" s="653"/>
      <c r="I6" s="653"/>
      <c r="J6" s="650"/>
    </row>
    <row r="7" spans="1:10" ht="12.75" customHeight="1">
      <c r="A7" s="530"/>
      <c r="B7" s="660"/>
      <c r="C7" s="664"/>
      <c r="D7" s="665"/>
      <c r="E7" s="669"/>
      <c r="F7" s="653"/>
      <c r="G7" s="656"/>
      <c r="H7" s="653"/>
      <c r="I7" s="653"/>
      <c r="J7" s="650"/>
    </row>
    <row r="8" spans="1:10" ht="28.5" customHeight="1">
      <c r="A8" s="661"/>
      <c r="B8" s="662"/>
      <c r="C8" s="666"/>
      <c r="D8" s="667"/>
      <c r="E8" s="670"/>
      <c r="F8" s="654"/>
      <c r="G8" s="657"/>
      <c r="H8" s="654"/>
      <c r="I8" s="654"/>
      <c r="J8" s="651"/>
    </row>
    <row r="9" spans="1:9" ht="9" customHeight="1">
      <c r="A9" s="191"/>
      <c r="B9" s="201"/>
      <c r="C9" s="184"/>
      <c r="D9" s="135"/>
      <c r="E9" s="194"/>
      <c r="F9" s="195"/>
      <c r="H9" s="194"/>
      <c r="I9" s="194"/>
    </row>
    <row r="10" spans="2:10" s="9" customFormat="1" ht="12.75">
      <c r="B10" s="114"/>
      <c r="C10" s="48" t="s">
        <v>1077</v>
      </c>
      <c r="D10" s="32"/>
      <c r="E10" s="92">
        <v>939378779</v>
      </c>
      <c r="F10" s="92">
        <v>2407773787</v>
      </c>
      <c r="G10" s="435">
        <v>2.33414293833134</v>
      </c>
      <c r="H10" s="92">
        <v>3883554473</v>
      </c>
      <c r="I10" s="92">
        <v>9683450544</v>
      </c>
      <c r="J10" s="435">
        <v>3.08761440730075</v>
      </c>
    </row>
    <row r="11" spans="1:10" ht="24" customHeight="1">
      <c r="A11" s="191" t="s">
        <v>542</v>
      </c>
      <c r="B11" s="202">
        <v>1</v>
      </c>
      <c r="C11" s="184"/>
      <c r="D11" s="135" t="s">
        <v>349</v>
      </c>
      <c r="E11" s="203">
        <v>104572628</v>
      </c>
      <c r="F11" s="203">
        <v>225421389</v>
      </c>
      <c r="G11" s="436">
        <v>0.396643127847369</v>
      </c>
      <c r="H11" s="203">
        <v>461243027</v>
      </c>
      <c r="I11" s="203">
        <v>934009866</v>
      </c>
      <c r="J11" s="436">
        <v>1.1532256721684</v>
      </c>
    </row>
    <row r="12" spans="1:10" ht="12.75">
      <c r="A12" s="191" t="s">
        <v>543</v>
      </c>
      <c r="B12" s="202">
        <v>3</v>
      </c>
      <c r="C12" s="184"/>
      <c r="D12" s="135" t="s">
        <v>350</v>
      </c>
      <c r="E12" s="203">
        <v>87586852</v>
      </c>
      <c r="F12" s="203">
        <v>151242265</v>
      </c>
      <c r="G12" s="436">
        <v>4.53317309945568</v>
      </c>
      <c r="H12" s="203">
        <v>375500842</v>
      </c>
      <c r="I12" s="203">
        <v>584675719</v>
      </c>
      <c r="J12" s="436">
        <v>2.04241604156503</v>
      </c>
    </row>
    <row r="13" spans="1:10" ht="12.75">
      <c r="A13" s="191" t="s">
        <v>544</v>
      </c>
      <c r="B13" s="202">
        <v>5</v>
      </c>
      <c r="C13" s="184"/>
      <c r="D13" s="135" t="s">
        <v>351</v>
      </c>
      <c r="E13" s="203">
        <v>102607858</v>
      </c>
      <c r="F13" s="203">
        <v>167938084</v>
      </c>
      <c r="G13" s="436">
        <v>2.3603927343796</v>
      </c>
      <c r="H13" s="203">
        <v>443343371</v>
      </c>
      <c r="I13" s="203">
        <v>676058676</v>
      </c>
      <c r="J13" s="436">
        <v>1.74881031197903</v>
      </c>
    </row>
    <row r="14" spans="1:10" ht="12.75">
      <c r="A14" s="191" t="s">
        <v>545</v>
      </c>
      <c r="B14" s="202">
        <v>6</v>
      </c>
      <c r="C14" s="184"/>
      <c r="D14" s="135" t="s">
        <v>495</v>
      </c>
      <c r="E14" s="203">
        <v>57377902</v>
      </c>
      <c r="F14" s="203">
        <v>189041713</v>
      </c>
      <c r="G14" s="436">
        <v>0.0821773961590537</v>
      </c>
      <c r="H14" s="203">
        <v>209592800</v>
      </c>
      <c r="I14" s="203">
        <v>849080023</v>
      </c>
      <c r="J14" s="436">
        <v>2.32407865646459</v>
      </c>
    </row>
    <row r="15" spans="1:10" ht="12.75">
      <c r="A15" s="191" t="s">
        <v>546</v>
      </c>
      <c r="B15" s="202">
        <v>7</v>
      </c>
      <c r="C15" s="184"/>
      <c r="D15" s="135" t="s">
        <v>352</v>
      </c>
      <c r="E15" s="203">
        <v>2300695</v>
      </c>
      <c r="F15" s="203">
        <v>9996556</v>
      </c>
      <c r="G15" s="436">
        <v>7.32155080677785</v>
      </c>
      <c r="H15" s="203">
        <v>9256907</v>
      </c>
      <c r="I15" s="203">
        <v>39681622</v>
      </c>
      <c r="J15" s="436">
        <v>12.9809619770541</v>
      </c>
    </row>
    <row r="16" spans="1:10" ht="12.75">
      <c r="A16" s="191" t="s">
        <v>547</v>
      </c>
      <c r="B16" s="202">
        <v>8</v>
      </c>
      <c r="C16" s="184"/>
      <c r="D16" s="135" t="s">
        <v>494</v>
      </c>
      <c r="E16" s="203">
        <v>56856094</v>
      </c>
      <c r="F16" s="203">
        <v>51400311</v>
      </c>
      <c r="G16" s="436">
        <v>17.4991902548864</v>
      </c>
      <c r="H16" s="203">
        <v>215644892</v>
      </c>
      <c r="I16" s="203">
        <v>202311975</v>
      </c>
      <c r="J16" s="436">
        <v>25.1323236199926</v>
      </c>
    </row>
    <row r="17" spans="1:10" ht="12.75">
      <c r="A17" s="191" t="s">
        <v>548</v>
      </c>
      <c r="B17" s="202">
        <v>9</v>
      </c>
      <c r="C17" s="184"/>
      <c r="D17" s="135" t="s">
        <v>353</v>
      </c>
      <c r="E17" s="203">
        <v>3106878</v>
      </c>
      <c r="F17" s="203">
        <v>8388355</v>
      </c>
      <c r="G17" s="436">
        <v>3.20016466053282</v>
      </c>
      <c r="H17" s="203">
        <v>13672273</v>
      </c>
      <c r="I17" s="203">
        <v>34324143</v>
      </c>
      <c r="J17" s="436">
        <v>-7.01235635488547</v>
      </c>
    </row>
    <row r="18" spans="1:10" ht="12.75">
      <c r="A18" s="191" t="s">
        <v>549</v>
      </c>
      <c r="B18" s="202">
        <v>10</v>
      </c>
      <c r="C18" s="184"/>
      <c r="D18" s="135" t="s">
        <v>354</v>
      </c>
      <c r="E18" s="203">
        <v>4212779</v>
      </c>
      <c r="F18" s="203">
        <v>23444986</v>
      </c>
      <c r="G18" s="436">
        <v>-1.48060307605937</v>
      </c>
      <c r="H18" s="203">
        <v>15615045</v>
      </c>
      <c r="I18" s="203">
        <v>91420368</v>
      </c>
      <c r="J18" s="436">
        <v>4.3290742584817</v>
      </c>
    </row>
    <row r="19" spans="1:10" ht="12.75">
      <c r="A19" s="191" t="s">
        <v>550</v>
      </c>
      <c r="B19" s="202">
        <v>11</v>
      </c>
      <c r="C19" s="184"/>
      <c r="D19" s="135" t="s">
        <v>355</v>
      </c>
      <c r="E19" s="203">
        <v>26803474</v>
      </c>
      <c r="F19" s="203">
        <v>181072178</v>
      </c>
      <c r="G19" s="436">
        <v>25.8538633960634</v>
      </c>
      <c r="H19" s="203">
        <v>105552337</v>
      </c>
      <c r="I19" s="203">
        <v>657687746</v>
      </c>
      <c r="J19" s="436">
        <v>13.8031718869055</v>
      </c>
    </row>
    <row r="20" spans="1:10" ht="12.75">
      <c r="A20" s="191" t="s">
        <v>551</v>
      </c>
      <c r="B20" s="202">
        <v>13</v>
      </c>
      <c r="C20" s="184"/>
      <c r="D20" s="135" t="s">
        <v>356</v>
      </c>
      <c r="E20" s="203">
        <v>18169224</v>
      </c>
      <c r="F20" s="203">
        <v>46135226</v>
      </c>
      <c r="G20" s="436">
        <v>-11.3016658536426</v>
      </c>
      <c r="H20" s="203">
        <v>96296814</v>
      </c>
      <c r="I20" s="203">
        <v>185181834</v>
      </c>
      <c r="J20" s="436">
        <v>-4.50876889899865</v>
      </c>
    </row>
    <row r="21" spans="1:10" ht="12.75">
      <c r="A21" s="191" t="s">
        <v>552</v>
      </c>
      <c r="B21" s="202">
        <v>14</v>
      </c>
      <c r="C21" s="184"/>
      <c r="D21" s="135" t="s">
        <v>357</v>
      </c>
      <c r="E21" s="203">
        <v>6994728</v>
      </c>
      <c r="F21" s="203">
        <v>51549449</v>
      </c>
      <c r="G21" s="436">
        <v>4.41387802675875</v>
      </c>
      <c r="H21" s="203">
        <v>34626584</v>
      </c>
      <c r="I21" s="203">
        <v>211644737</v>
      </c>
      <c r="J21" s="436">
        <v>24.8803705986924</v>
      </c>
    </row>
    <row r="22" spans="1:10" ht="12.75">
      <c r="A22" s="191" t="s">
        <v>553</v>
      </c>
      <c r="B22" s="202">
        <v>15</v>
      </c>
      <c r="C22" s="184"/>
      <c r="D22" s="135" t="s">
        <v>479</v>
      </c>
      <c r="E22" s="203">
        <v>70224334</v>
      </c>
      <c r="F22" s="203">
        <v>178586319</v>
      </c>
      <c r="G22" s="436">
        <v>-1.5410095137416</v>
      </c>
      <c r="H22" s="203">
        <v>287909642</v>
      </c>
      <c r="I22" s="203">
        <v>736529194</v>
      </c>
      <c r="J22" s="436">
        <v>0.452339481396578</v>
      </c>
    </row>
    <row r="23" spans="1:10" ht="12.75">
      <c r="A23" s="191" t="s">
        <v>554</v>
      </c>
      <c r="B23" s="202">
        <v>17</v>
      </c>
      <c r="C23" s="184"/>
      <c r="D23" s="135" t="s">
        <v>358</v>
      </c>
      <c r="E23" s="203">
        <v>50583916</v>
      </c>
      <c r="F23" s="203">
        <v>82303199</v>
      </c>
      <c r="G23" s="436">
        <v>-4.13955438552121</v>
      </c>
      <c r="H23" s="203">
        <v>237260092</v>
      </c>
      <c r="I23" s="203">
        <v>350324576</v>
      </c>
      <c r="J23" s="436">
        <v>-3.07738990045731</v>
      </c>
    </row>
    <row r="24" spans="1:10" ht="12.75">
      <c r="A24" s="191" t="s">
        <v>555</v>
      </c>
      <c r="B24" s="202">
        <v>18</v>
      </c>
      <c r="C24" s="184"/>
      <c r="D24" s="18" t="s">
        <v>359</v>
      </c>
      <c r="E24" s="203">
        <v>6919335</v>
      </c>
      <c r="F24" s="203">
        <v>17949184</v>
      </c>
      <c r="G24" s="436">
        <v>-15.9091162503674</v>
      </c>
      <c r="H24" s="203">
        <v>32814911</v>
      </c>
      <c r="I24" s="203">
        <v>82185762</v>
      </c>
      <c r="J24" s="436">
        <v>-3.51575423384172</v>
      </c>
    </row>
    <row r="25" spans="1:10" ht="12.75">
      <c r="A25" s="191" t="s">
        <v>558</v>
      </c>
      <c r="B25" s="202">
        <v>24</v>
      </c>
      <c r="C25" s="184"/>
      <c r="D25" s="135" t="s">
        <v>362</v>
      </c>
      <c r="E25" s="203">
        <v>95130</v>
      </c>
      <c r="F25" s="203">
        <v>660748</v>
      </c>
      <c r="G25" s="436">
        <v>73.7484551263509</v>
      </c>
      <c r="H25" s="203">
        <v>619370</v>
      </c>
      <c r="I25" s="203">
        <v>3030322</v>
      </c>
      <c r="J25" s="436">
        <v>36.2679237358446</v>
      </c>
    </row>
    <row r="26" spans="1:10" ht="12.75">
      <c r="A26" s="191" t="s">
        <v>559</v>
      </c>
      <c r="B26" s="202">
        <v>28</v>
      </c>
      <c r="C26" s="184"/>
      <c r="D26" s="135" t="s">
        <v>363</v>
      </c>
      <c r="E26" s="203">
        <v>8432842</v>
      </c>
      <c r="F26" s="203">
        <v>16071673</v>
      </c>
      <c r="G26" s="436">
        <v>-15.1809681894716</v>
      </c>
      <c r="H26" s="203">
        <v>37600068</v>
      </c>
      <c r="I26" s="203">
        <v>73193602</v>
      </c>
      <c r="J26" s="436">
        <v>-11.099518759793</v>
      </c>
    </row>
    <row r="27" spans="1:10" ht="12.75">
      <c r="A27" s="191" t="s">
        <v>560</v>
      </c>
      <c r="B27" s="202">
        <v>37</v>
      </c>
      <c r="C27" s="184"/>
      <c r="D27" s="135" t="s">
        <v>364</v>
      </c>
      <c r="E27" s="203">
        <v>116726</v>
      </c>
      <c r="F27" s="203">
        <v>4971481</v>
      </c>
      <c r="G27" s="436">
        <v>11.5961440988613</v>
      </c>
      <c r="H27" s="203">
        <v>545995</v>
      </c>
      <c r="I27" s="203">
        <v>23313179</v>
      </c>
      <c r="J27" s="436">
        <v>25.0320863883402</v>
      </c>
    </row>
    <row r="28" spans="1:10" ht="12.75">
      <c r="A28" s="191" t="s">
        <v>561</v>
      </c>
      <c r="B28" s="202">
        <v>39</v>
      </c>
      <c r="C28" s="184"/>
      <c r="D28" s="135" t="s">
        <v>365</v>
      </c>
      <c r="E28" s="203">
        <v>45220198</v>
      </c>
      <c r="F28" s="203">
        <v>109783772</v>
      </c>
      <c r="G28" s="436">
        <v>0.0186583325142919</v>
      </c>
      <c r="H28" s="203">
        <v>192194580</v>
      </c>
      <c r="I28" s="203">
        <v>452052655</v>
      </c>
      <c r="J28" s="436">
        <v>4.70554785195984</v>
      </c>
    </row>
    <row r="29" spans="1:10" ht="12.75">
      <c r="A29" s="191" t="s">
        <v>562</v>
      </c>
      <c r="B29" s="202">
        <v>41</v>
      </c>
      <c r="C29" s="184"/>
      <c r="D29" s="135" t="s">
        <v>493</v>
      </c>
      <c r="E29" s="203">
        <v>5062</v>
      </c>
      <c r="F29" s="203">
        <v>27537</v>
      </c>
      <c r="G29" s="436">
        <v>-58.8447167837394</v>
      </c>
      <c r="H29" s="203">
        <v>21202</v>
      </c>
      <c r="I29" s="203">
        <v>109123</v>
      </c>
      <c r="J29" s="436">
        <v>-46.0481558390191</v>
      </c>
    </row>
    <row r="30" spans="1:10" ht="12.75">
      <c r="A30" s="191" t="s">
        <v>563</v>
      </c>
      <c r="B30" s="202">
        <v>43</v>
      </c>
      <c r="C30" s="184"/>
      <c r="D30" s="135" t="s">
        <v>366</v>
      </c>
      <c r="E30" s="203">
        <v>330</v>
      </c>
      <c r="F30" s="203">
        <v>23362</v>
      </c>
      <c r="G30" s="436">
        <v>-6.15786302470376</v>
      </c>
      <c r="H30" s="203">
        <v>3790</v>
      </c>
      <c r="I30" s="203">
        <v>96460</v>
      </c>
      <c r="J30" s="436">
        <v>35.7845690395417</v>
      </c>
    </row>
    <row r="31" spans="1:10" ht="12.75">
      <c r="A31" s="191" t="s">
        <v>564</v>
      </c>
      <c r="B31" s="202">
        <v>44</v>
      </c>
      <c r="C31" s="184"/>
      <c r="D31" s="135" t="s">
        <v>367</v>
      </c>
      <c r="E31" s="203">
        <v>213</v>
      </c>
      <c r="F31" s="203">
        <v>3369</v>
      </c>
      <c r="G31" s="436">
        <v>-15.775</v>
      </c>
      <c r="H31" s="203">
        <v>1536</v>
      </c>
      <c r="I31" s="203">
        <v>24009</v>
      </c>
      <c r="J31" s="436">
        <v>48.7546468401487</v>
      </c>
    </row>
    <row r="32" spans="1:10" ht="12.75">
      <c r="A32" s="191" t="s">
        <v>565</v>
      </c>
      <c r="B32" s="202">
        <v>45</v>
      </c>
      <c r="C32" s="184"/>
      <c r="D32" s="135" t="s">
        <v>885</v>
      </c>
      <c r="E32" s="203" t="s">
        <v>1148</v>
      </c>
      <c r="F32" s="203" t="s">
        <v>1148</v>
      </c>
      <c r="G32" s="436" t="s">
        <v>1148</v>
      </c>
      <c r="H32" s="203">
        <v>1</v>
      </c>
      <c r="I32" s="203">
        <v>1300</v>
      </c>
      <c r="J32" s="436">
        <v>-37.8287900526064</v>
      </c>
    </row>
    <row r="33" spans="1:10" ht="12.75">
      <c r="A33" s="191" t="s">
        <v>566</v>
      </c>
      <c r="B33" s="202">
        <v>46</v>
      </c>
      <c r="C33" s="184"/>
      <c r="D33" s="135" t="s">
        <v>368</v>
      </c>
      <c r="E33" s="203">
        <v>204446</v>
      </c>
      <c r="F33" s="203">
        <v>1273308</v>
      </c>
      <c r="G33" s="436">
        <v>-13.5163698430563</v>
      </c>
      <c r="H33" s="203">
        <v>903005</v>
      </c>
      <c r="I33" s="203">
        <v>4903833</v>
      </c>
      <c r="J33" s="436">
        <v>6.06340402449058</v>
      </c>
    </row>
    <row r="34" spans="1:10" ht="12.75">
      <c r="A34" s="191" t="s">
        <v>567</v>
      </c>
      <c r="B34" s="202">
        <v>47</v>
      </c>
      <c r="C34" s="184"/>
      <c r="D34" s="135" t="s">
        <v>369</v>
      </c>
      <c r="E34" s="203">
        <v>7584</v>
      </c>
      <c r="F34" s="203">
        <v>34058</v>
      </c>
      <c r="G34" s="436">
        <v>74.7549899943558</v>
      </c>
      <c r="H34" s="203">
        <v>35865</v>
      </c>
      <c r="I34" s="203">
        <v>150081</v>
      </c>
      <c r="J34" s="436">
        <v>224.296117029322</v>
      </c>
    </row>
    <row r="35" spans="1:10" ht="12.75">
      <c r="A35" s="191" t="s">
        <v>568</v>
      </c>
      <c r="B35" s="202">
        <v>52</v>
      </c>
      <c r="C35" s="184"/>
      <c r="D35" s="135" t="s">
        <v>538</v>
      </c>
      <c r="E35" s="203">
        <v>6502444</v>
      </c>
      <c r="F35" s="203">
        <v>30453768</v>
      </c>
      <c r="G35" s="436">
        <v>21.7127505248887</v>
      </c>
      <c r="H35" s="203">
        <v>21292893</v>
      </c>
      <c r="I35" s="203">
        <v>111560812</v>
      </c>
      <c r="J35" s="436">
        <v>-2.07578513652551</v>
      </c>
    </row>
    <row r="36" spans="1:10" ht="12.75">
      <c r="A36" s="191" t="s">
        <v>569</v>
      </c>
      <c r="B36" s="202">
        <v>53</v>
      </c>
      <c r="C36" s="184"/>
      <c r="D36" s="135" t="s">
        <v>370</v>
      </c>
      <c r="E36" s="203">
        <v>2005389</v>
      </c>
      <c r="F36" s="203">
        <v>4700055</v>
      </c>
      <c r="G36" s="436">
        <v>1.46360618592621</v>
      </c>
      <c r="H36" s="203">
        <v>9812340</v>
      </c>
      <c r="I36" s="203">
        <v>20121563</v>
      </c>
      <c r="J36" s="436">
        <v>-2.45247521190942</v>
      </c>
    </row>
    <row r="37" spans="1:10" ht="12.75">
      <c r="A37" s="191" t="s">
        <v>570</v>
      </c>
      <c r="B37" s="202">
        <v>54</v>
      </c>
      <c r="C37" s="184"/>
      <c r="D37" s="135" t="s">
        <v>371</v>
      </c>
      <c r="E37" s="203">
        <v>2452477</v>
      </c>
      <c r="F37" s="203">
        <v>4047170</v>
      </c>
      <c r="G37" s="436">
        <v>-16.4927262793181</v>
      </c>
      <c r="H37" s="203">
        <v>8505285</v>
      </c>
      <c r="I37" s="203">
        <v>16664248</v>
      </c>
      <c r="J37" s="436">
        <v>-18.5293774126647</v>
      </c>
    </row>
    <row r="38" spans="1:10" ht="12.75">
      <c r="A38" s="191" t="s">
        <v>571</v>
      </c>
      <c r="B38" s="202">
        <v>55</v>
      </c>
      <c r="C38" s="184"/>
      <c r="D38" s="135" t="s">
        <v>372</v>
      </c>
      <c r="E38" s="203">
        <v>4889169</v>
      </c>
      <c r="F38" s="203">
        <v>10569052</v>
      </c>
      <c r="G38" s="436">
        <v>4.71389538331795</v>
      </c>
      <c r="H38" s="203">
        <v>20232769</v>
      </c>
      <c r="I38" s="203">
        <v>38190573</v>
      </c>
      <c r="J38" s="436">
        <v>-17.4618372083976</v>
      </c>
    </row>
    <row r="39" spans="1:10" ht="12.75">
      <c r="A39" s="191" t="s">
        <v>572</v>
      </c>
      <c r="B39" s="202">
        <v>60</v>
      </c>
      <c r="C39" s="184"/>
      <c r="D39" s="135" t="s">
        <v>373</v>
      </c>
      <c r="E39" s="203">
        <v>110141895</v>
      </c>
      <c r="F39" s="203">
        <v>173428585</v>
      </c>
      <c r="G39" s="436">
        <v>-19.1876537633666</v>
      </c>
      <c r="H39" s="203">
        <v>411635169</v>
      </c>
      <c r="I39" s="203">
        <v>695450906</v>
      </c>
      <c r="J39" s="436">
        <v>-7.59301192705121</v>
      </c>
    </row>
    <row r="40" spans="1:10" ht="12.75">
      <c r="A40" s="191" t="s">
        <v>573</v>
      </c>
      <c r="B40" s="202">
        <v>61</v>
      </c>
      <c r="C40" s="184"/>
      <c r="D40" s="135" t="s">
        <v>374</v>
      </c>
      <c r="E40" s="203">
        <v>71074123</v>
      </c>
      <c r="F40" s="203">
        <v>162355778</v>
      </c>
      <c r="G40" s="436">
        <v>2.4095055144878</v>
      </c>
      <c r="H40" s="203">
        <v>282328668</v>
      </c>
      <c r="I40" s="203">
        <v>641477835</v>
      </c>
      <c r="J40" s="436">
        <v>0.348538079963063</v>
      </c>
    </row>
    <row r="41" spans="1:10" ht="12.75">
      <c r="A41" s="191" t="s">
        <v>574</v>
      </c>
      <c r="B41" s="202">
        <v>63</v>
      </c>
      <c r="C41" s="184"/>
      <c r="D41" s="135" t="s">
        <v>375</v>
      </c>
      <c r="E41" s="203">
        <v>17817751</v>
      </c>
      <c r="F41" s="203">
        <v>64639447</v>
      </c>
      <c r="G41" s="436">
        <v>23.0755092606926</v>
      </c>
      <c r="H41" s="203">
        <v>70964287</v>
      </c>
      <c r="I41" s="203">
        <v>250635474</v>
      </c>
      <c r="J41" s="436">
        <v>13.8589174770607</v>
      </c>
    </row>
    <row r="42" spans="1:10" ht="12.75">
      <c r="A42" s="191" t="s">
        <v>575</v>
      </c>
      <c r="B42" s="202">
        <v>64</v>
      </c>
      <c r="C42" s="184"/>
      <c r="D42" s="135" t="s">
        <v>376</v>
      </c>
      <c r="E42" s="203">
        <v>33188443</v>
      </c>
      <c r="F42" s="203">
        <v>244753717</v>
      </c>
      <c r="G42" s="436">
        <v>10.5315014511132</v>
      </c>
      <c r="H42" s="203">
        <v>132639209</v>
      </c>
      <c r="I42" s="203">
        <v>1020385356</v>
      </c>
      <c r="J42" s="436">
        <v>19.6171203595372</v>
      </c>
    </row>
    <row r="43" spans="1:10" ht="12.75">
      <c r="A43" s="191" t="s">
        <v>576</v>
      </c>
      <c r="B43" s="202">
        <v>66</v>
      </c>
      <c r="C43" s="184"/>
      <c r="D43" s="135" t="s">
        <v>492</v>
      </c>
      <c r="E43" s="203">
        <v>11664975</v>
      </c>
      <c r="F43" s="203">
        <v>55980661</v>
      </c>
      <c r="G43" s="436">
        <v>45.0178361024557</v>
      </c>
      <c r="H43" s="203">
        <v>40256460</v>
      </c>
      <c r="I43" s="203">
        <v>194373539</v>
      </c>
      <c r="J43" s="436">
        <v>27.9786680293598</v>
      </c>
    </row>
    <row r="44" spans="1:10" ht="12.75">
      <c r="A44" s="191" t="s">
        <v>577</v>
      </c>
      <c r="B44" s="202">
        <v>68</v>
      </c>
      <c r="C44" s="184"/>
      <c r="D44" s="135" t="s">
        <v>377</v>
      </c>
      <c r="E44" s="203">
        <v>4014278</v>
      </c>
      <c r="F44" s="203">
        <v>14189532</v>
      </c>
      <c r="G44" s="436">
        <v>-5.00855085128936</v>
      </c>
      <c r="H44" s="203">
        <v>17006356</v>
      </c>
      <c r="I44" s="203">
        <v>61537444</v>
      </c>
      <c r="J44" s="436">
        <v>10.7376167609226</v>
      </c>
    </row>
    <row r="45" spans="1:10" ht="12.75">
      <c r="A45" s="191" t="s">
        <v>578</v>
      </c>
      <c r="B45" s="202">
        <v>70</v>
      </c>
      <c r="C45" s="184"/>
      <c r="D45" s="135" t="s">
        <v>378</v>
      </c>
      <c r="E45" s="203">
        <v>26716</v>
      </c>
      <c r="F45" s="203">
        <v>103215</v>
      </c>
      <c r="G45" s="436">
        <v>-80.8987391668841</v>
      </c>
      <c r="H45" s="203">
        <v>158411</v>
      </c>
      <c r="I45" s="203">
        <v>630525</v>
      </c>
      <c r="J45" s="436">
        <v>-37.9965365973101</v>
      </c>
    </row>
    <row r="46" spans="1:10" ht="12.75">
      <c r="A46" s="191" t="s">
        <v>579</v>
      </c>
      <c r="B46" s="202">
        <v>72</v>
      </c>
      <c r="C46" s="184"/>
      <c r="D46" s="135" t="s">
        <v>379</v>
      </c>
      <c r="E46" s="203">
        <v>2633370</v>
      </c>
      <c r="F46" s="203">
        <v>15125204</v>
      </c>
      <c r="G46" s="436">
        <v>43.4937355037706</v>
      </c>
      <c r="H46" s="203">
        <v>7619787</v>
      </c>
      <c r="I46" s="203">
        <v>41448822</v>
      </c>
      <c r="J46" s="436">
        <v>-18.2638463599027</v>
      </c>
    </row>
    <row r="47" spans="1:10" ht="12.75">
      <c r="A47" s="191" t="s">
        <v>580</v>
      </c>
      <c r="B47" s="202">
        <v>73</v>
      </c>
      <c r="C47" s="184"/>
      <c r="D47" s="135" t="s">
        <v>380</v>
      </c>
      <c r="E47" s="203">
        <v>361554</v>
      </c>
      <c r="F47" s="203">
        <v>3329451</v>
      </c>
      <c r="G47" s="436">
        <v>-45.805103526879</v>
      </c>
      <c r="H47" s="203">
        <v>1902058</v>
      </c>
      <c r="I47" s="203">
        <v>21175392</v>
      </c>
      <c r="J47" s="436">
        <v>24.4559202335485</v>
      </c>
    </row>
    <row r="48" spans="1:10" ht="12.75">
      <c r="A48" s="191" t="s">
        <v>581</v>
      </c>
      <c r="B48" s="202">
        <v>74</v>
      </c>
      <c r="C48" s="184"/>
      <c r="D48" s="135" t="s">
        <v>381</v>
      </c>
      <c r="E48" s="203">
        <v>299147</v>
      </c>
      <c r="F48" s="203">
        <v>898320</v>
      </c>
      <c r="G48" s="436">
        <v>-44.5730560587588</v>
      </c>
      <c r="H48" s="203">
        <v>1660803</v>
      </c>
      <c r="I48" s="203">
        <v>3336625</v>
      </c>
      <c r="J48" s="436">
        <v>-45.9147512901195</v>
      </c>
    </row>
    <row r="49" spans="1:10" ht="12.75">
      <c r="A49" s="191" t="s">
        <v>582</v>
      </c>
      <c r="B49" s="202">
        <v>75</v>
      </c>
      <c r="C49" s="184"/>
      <c r="D49" s="135" t="s">
        <v>478</v>
      </c>
      <c r="E49" s="203">
        <v>7331791</v>
      </c>
      <c r="F49" s="203">
        <v>74006198</v>
      </c>
      <c r="G49" s="436">
        <v>-9.43816927312584</v>
      </c>
      <c r="H49" s="203">
        <v>33297532</v>
      </c>
      <c r="I49" s="203">
        <v>241409932</v>
      </c>
      <c r="J49" s="436">
        <v>-28.818999452495</v>
      </c>
    </row>
    <row r="50" spans="1:10" ht="12.75">
      <c r="A50" s="191" t="s">
        <v>591</v>
      </c>
      <c r="B50" s="202">
        <v>91</v>
      </c>
      <c r="C50" s="184"/>
      <c r="D50" s="135" t="s">
        <v>389</v>
      </c>
      <c r="E50" s="203">
        <v>7825649</v>
      </c>
      <c r="F50" s="203">
        <v>18526587</v>
      </c>
      <c r="G50" s="436">
        <v>12.4699180123554</v>
      </c>
      <c r="H50" s="203">
        <v>30986404</v>
      </c>
      <c r="I50" s="203">
        <v>68015900</v>
      </c>
      <c r="J50" s="436">
        <v>2.93442854176617</v>
      </c>
    </row>
    <row r="51" spans="1:10" ht="12.75">
      <c r="A51" s="191" t="s">
        <v>592</v>
      </c>
      <c r="B51" s="202">
        <v>92</v>
      </c>
      <c r="C51" s="184"/>
      <c r="D51" s="135" t="s">
        <v>390</v>
      </c>
      <c r="E51" s="203">
        <v>2398333</v>
      </c>
      <c r="F51" s="203">
        <v>5897110</v>
      </c>
      <c r="G51" s="436">
        <v>11.2866569655146</v>
      </c>
      <c r="H51" s="203">
        <v>12010034</v>
      </c>
      <c r="I51" s="203">
        <v>26071678</v>
      </c>
      <c r="J51" s="436">
        <v>22.0118691609648</v>
      </c>
    </row>
    <row r="52" spans="1:10" ht="12.75">
      <c r="A52" s="191" t="s">
        <v>593</v>
      </c>
      <c r="B52" s="202">
        <v>93</v>
      </c>
      <c r="C52" s="184"/>
      <c r="D52" s="135" t="s">
        <v>391</v>
      </c>
      <c r="E52" s="203">
        <v>623087</v>
      </c>
      <c r="F52" s="203">
        <v>1354299</v>
      </c>
      <c r="G52" s="436">
        <v>9.20867799584228</v>
      </c>
      <c r="H52" s="203">
        <v>2396727</v>
      </c>
      <c r="I52" s="203">
        <v>5012876</v>
      </c>
      <c r="J52" s="436">
        <v>-4.92485501772295</v>
      </c>
    </row>
    <row r="53" spans="1:10" ht="12.75">
      <c r="A53" s="191" t="s">
        <v>943</v>
      </c>
      <c r="B53" s="202">
        <v>95</v>
      </c>
      <c r="C53" s="184"/>
      <c r="D53" s="135" t="s">
        <v>845</v>
      </c>
      <c r="E53" s="203">
        <v>115764</v>
      </c>
      <c r="F53" s="203">
        <v>335426</v>
      </c>
      <c r="G53" s="436">
        <v>33.6433107822747</v>
      </c>
      <c r="H53" s="203">
        <v>429565</v>
      </c>
      <c r="I53" s="203">
        <v>1650750</v>
      </c>
      <c r="J53" s="436">
        <v>99.9370181738904</v>
      </c>
    </row>
    <row r="54" spans="1:10" ht="12.75">
      <c r="A54" s="191" t="s">
        <v>594</v>
      </c>
      <c r="B54" s="202">
        <v>96</v>
      </c>
      <c r="C54" s="184"/>
      <c r="D54" s="135" t="s">
        <v>834</v>
      </c>
      <c r="E54" s="203">
        <v>366604</v>
      </c>
      <c r="F54" s="203">
        <v>975240</v>
      </c>
      <c r="G54" s="436">
        <v>-70.2324502431945</v>
      </c>
      <c r="H54" s="203">
        <v>1836555</v>
      </c>
      <c r="I54" s="203">
        <v>8078147</v>
      </c>
      <c r="J54" s="436">
        <v>-45.7280641200706</v>
      </c>
    </row>
    <row r="55" spans="1:10" s="179" customFormat="1" ht="12.75">
      <c r="A55" s="191" t="s">
        <v>872</v>
      </c>
      <c r="B55" s="202">
        <v>97</v>
      </c>
      <c r="C55" s="184"/>
      <c r="D55" s="135" t="s">
        <v>846</v>
      </c>
      <c r="E55" s="203">
        <v>39770</v>
      </c>
      <c r="F55" s="203">
        <v>131899</v>
      </c>
      <c r="G55" s="436">
        <v>-60.1065245532744</v>
      </c>
      <c r="H55" s="203">
        <v>181197</v>
      </c>
      <c r="I55" s="203">
        <v>598945</v>
      </c>
      <c r="J55" s="436">
        <v>16.5403219843639</v>
      </c>
    </row>
    <row r="56" spans="1:10" s="179" customFormat="1" ht="12.75">
      <c r="A56" s="191" t="s">
        <v>944</v>
      </c>
      <c r="B56" s="202">
        <v>98</v>
      </c>
      <c r="C56" s="184"/>
      <c r="D56" s="135" t="s">
        <v>847</v>
      </c>
      <c r="E56" s="203">
        <v>772856</v>
      </c>
      <c r="F56" s="203">
        <v>3204110</v>
      </c>
      <c r="G56" s="436">
        <v>14.3025624798666</v>
      </c>
      <c r="H56" s="203">
        <v>4113871</v>
      </c>
      <c r="I56" s="203">
        <v>16029928</v>
      </c>
      <c r="J56" s="436">
        <v>-11.867479322165</v>
      </c>
    </row>
    <row r="57" spans="1:10" s="179" customFormat="1" ht="12.75">
      <c r="A57" s="191" t="s">
        <v>748</v>
      </c>
      <c r="B57" s="202">
        <v>600</v>
      </c>
      <c r="C57" s="184"/>
      <c r="D57" s="135" t="s">
        <v>128</v>
      </c>
      <c r="E57" s="203">
        <v>433966</v>
      </c>
      <c r="F57" s="203">
        <v>1450441</v>
      </c>
      <c r="G57" s="436">
        <v>15.1044989794526</v>
      </c>
      <c r="H57" s="203">
        <v>2033144</v>
      </c>
      <c r="I57" s="203">
        <v>7602469</v>
      </c>
      <c r="J57" s="436">
        <v>37.8929830005962</v>
      </c>
    </row>
    <row r="58" spans="1:10" s="9" customFormat="1" ht="21" customHeight="1">
      <c r="A58" s="88" t="s">
        <v>684</v>
      </c>
      <c r="B58" s="204" t="s">
        <v>684</v>
      </c>
      <c r="C58" s="48" t="s">
        <v>1078</v>
      </c>
      <c r="D58" s="32"/>
      <c r="E58" s="92">
        <v>22281175</v>
      </c>
      <c r="F58" s="92">
        <v>57631669</v>
      </c>
      <c r="G58" s="435">
        <v>-11.8327016517267</v>
      </c>
      <c r="H58" s="92">
        <v>74117769</v>
      </c>
      <c r="I58" s="92">
        <v>242961725</v>
      </c>
      <c r="J58" s="435">
        <v>-4.23521409751697</v>
      </c>
    </row>
    <row r="59" spans="1:10" s="179" customFormat="1" ht="21" customHeight="1">
      <c r="A59" s="191" t="s">
        <v>556</v>
      </c>
      <c r="B59" s="202">
        <v>20</v>
      </c>
      <c r="C59" s="184"/>
      <c r="D59" s="135" t="s">
        <v>360</v>
      </c>
      <c r="E59" s="203" t="s">
        <v>1148</v>
      </c>
      <c r="F59" s="203" t="s">
        <v>1148</v>
      </c>
      <c r="G59" s="436">
        <v>-100</v>
      </c>
      <c r="H59" s="203">
        <v>15000</v>
      </c>
      <c r="I59" s="203">
        <v>7000</v>
      </c>
      <c r="J59" s="436">
        <v>-12.5</v>
      </c>
    </row>
    <row r="60" spans="1:10" s="179" customFormat="1" ht="12.75">
      <c r="A60" s="191" t="s">
        <v>557</v>
      </c>
      <c r="B60" s="202">
        <v>23</v>
      </c>
      <c r="C60" s="184"/>
      <c r="D60" s="135" t="s">
        <v>361</v>
      </c>
      <c r="E60" s="203">
        <v>70847</v>
      </c>
      <c r="F60" s="203">
        <v>116782</v>
      </c>
      <c r="G60" s="436">
        <v>-20.7779609391429</v>
      </c>
      <c r="H60" s="203">
        <v>356362</v>
      </c>
      <c r="I60" s="203">
        <v>484358</v>
      </c>
      <c r="J60" s="436">
        <v>1.90467173709513</v>
      </c>
    </row>
    <row r="61" spans="1:10" s="179" customFormat="1" ht="12.75">
      <c r="A61" s="191" t="s">
        <v>595</v>
      </c>
      <c r="B61" s="202">
        <v>204</v>
      </c>
      <c r="C61" s="184"/>
      <c r="D61" s="135" t="s">
        <v>392</v>
      </c>
      <c r="E61" s="203">
        <v>2141395</v>
      </c>
      <c r="F61" s="203">
        <v>4597951</v>
      </c>
      <c r="G61" s="436">
        <v>-40.145163194689</v>
      </c>
      <c r="H61" s="203">
        <v>10391640</v>
      </c>
      <c r="I61" s="203">
        <v>14852479</v>
      </c>
      <c r="J61" s="436">
        <v>-17.342109152981</v>
      </c>
    </row>
    <row r="62" spans="1:10" ht="12.75">
      <c r="A62" s="191" t="s">
        <v>1079</v>
      </c>
      <c r="B62" s="202">
        <v>206</v>
      </c>
      <c r="C62" s="9"/>
      <c r="D62" s="135" t="s">
        <v>1080</v>
      </c>
      <c r="E62" s="203" t="s">
        <v>106</v>
      </c>
      <c r="F62" s="203" t="s">
        <v>106</v>
      </c>
      <c r="G62" s="436" t="s">
        <v>1148</v>
      </c>
      <c r="H62" s="203" t="s">
        <v>106</v>
      </c>
      <c r="I62" s="203" t="s">
        <v>106</v>
      </c>
      <c r="J62" s="436" t="s">
        <v>1148</v>
      </c>
    </row>
    <row r="63" spans="1:10" ht="12.75">
      <c r="A63" s="191" t="s">
        <v>596</v>
      </c>
      <c r="B63" s="202">
        <v>208</v>
      </c>
      <c r="C63" s="184"/>
      <c r="D63" s="135" t="s">
        <v>393</v>
      </c>
      <c r="E63" s="203">
        <v>4381793</v>
      </c>
      <c r="F63" s="203">
        <v>8074917</v>
      </c>
      <c r="G63" s="436">
        <v>64.2061653490723</v>
      </c>
      <c r="H63" s="203">
        <v>7576067</v>
      </c>
      <c r="I63" s="203">
        <v>21844595</v>
      </c>
      <c r="J63" s="436">
        <v>-1.6928008004051</v>
      </c>
    </row>
    <row r="64" spans="1:10" ht="12.75">
      <c r="A64" s="191" t="s">
        <v>597</v>
      </c>
      <c r="B64" s="202">
        <v>212</v>
      </c>
      <c r="C64" s="184"/>
      <c r="D64" s="135" t="s">
        <v>394</v>
      </c>
      <c r="E64" s="203">
        <v>1702079</v>
      </c>
      <c r="F64" s="203">
        <v>3613144</v>
      </c>
      <c r="G64" s="436">
        <v>-6.96058020499787</v>
      </c>
      <c r="H64" s="203">
        <v>3196429</v>
      </c>
      <c r="I64" s="203">
        <v>15225444</v>
      </c>
      <c r="J64" s="436">
        <v>-3.14678219418398</v>
      </c>
    </row>
    <row r="65" spans="1:10" ht="12.75">
      <c r="A65" s="191" t="s">
        <v>598</v>
      </c>
      <c r="B65" s="202">
        <v>216</v>
      </c>
      <c r="C65" s="184"/>
      <c r="D65" s="135" t="s">
        <v>1081</v>
      </c>
      <c r="E65" s="203">
        <v>17007</v>
      </c>
      <c r="F65" s="203">
        <v>231209</v>
      </c>
      <c r="G65" s="436">
        <v>-58.5913363982671</v>
      </c>
      <c r="H65" s="203">
        <v>79914</v>
      </c>
      <c r="I65" s="203">
        <v>769108</v>
      </c>
      <c r="J65" s="436">
        <v>-86.920881765899</v>
      </c>
    </row>
    <row r="66" spans="1:10" s="9" customFormat="1" ht="12.75">
      <c r="A66" s="191" t="s">
        <v>599</v>
      </c>
      <c r="B66" s="202">
        <v>220</v>
      </c>
      <c r="C66" s="184"/>
      <c r="D66" s="135" t="s">
        <v>491</v>
      </c>
      <c r="E66" s="203">
        <v>1536701</v>
      </c>
      <c r="F66" s="203">
        <v>7190676</v>
      </c>
      <c r="G66" s="436">
        <v>-53.3943634777344</v>
      </c>
      <c r="H66" s="203">
        <v>6509606</v>
      </c>
      <c r="I66" s="203">
        <v>41606061</v>
      </c>
      <c r="J66" s="436">
        <v>-13.0485972696179</v>
      </c>
    </row>
    <row r="67" spans="1:10" ht="12.75">
      <c r="A67" s="191" t="s">
        <v>600</v>
      </c>
      <c r="B67" s="202">
        <v>224</v>
      </c>
      <c r="C67" s="184"/>
      <c r="D67" s="135" t="s">
        <v>395</v>
      </c>
      <c r="E67" s="203">
        <v>17999</v>
      </c>
      <c r="F67" s="203">
        <v>82587</v>
      </c>
      <c r="G67" s="436">
        <v>-31.9851760345893</v>
      </c>
      <c r="H67" s="203">
        <v>25535</v>
      </c>
      <c r="I67" s="203">
        <v>816344</v>
      </c>
      <c r="J67" s="436">
        <v>-43.2368743650737</v>
      </c>
    </row>
    <row r="68" spans="1:10" ht="12.75">
      <c r="A68" s="191" t="s">
        <v>1082</v>
      </c>
      <c r="B68" s="202">
        <v>225</v>
      </c>
      <c r="C68" s="9"/>
      <c r="D68" s="135" t="s">
        <v>1083</v>
      </c>
      <c r="E68" s="203">
        <v>267</v>
      </c>
      <c r="F68" s="203">
        <v>44752</v>
      </c>
      <c r="G68" s="436">
        <v>-21.037494486105</v>
      </c>
      <c r="H68" s="203">
        <v>24686</v>
      </c>
      <c r="I68" s="203">
        <v>126000</v>
      </c>
      <c r="J68" s="436">
        <v>23.3564708301107</v>
      </c>
    </row>
    <row r="69" spans="1:10" ht="12.75">
      <c r="A69" s="191" t="s">
        <v>601</v>
      </c>
      <c r="B69" s="202">
        <v>228</v>
      </c>
      <c r="C69" s="184"/>
      <c r="D69" s="135" t="s">
        <v>396</v>
      </c>
      <c r="E69" s="203">
        <v>32944</v>
      </c>
      <c r="F69" s="203">
        <v>92661</v>
      </c>
      <c r="G69" s="436">
        <v>12.2265823704673</v>
      </c>
      <c r="H69" s="203">
        <v>257588</v>
      </c>
      <c r="I69" s="203">
        <v>413953</v>
      </c>
      <c r="J69" s="436">
        <v>-17.5586216785696</v>
      </c>
    </row>
    <row r="70" spans="1:10" ht="12.75">
      <c r="A70" s="191" t="s">
        <v>602</v>
      </c>
      <c r="B70" s="202">
        <v>232</v>
      </c>
      <c r="C70" s="184"/>
      <c r="D70" s="135" t="s">
        <v>397</v>
      </c>
      <c r="E70" s="203">
        <v>94357</v>
      </c>
      <c r="F70" s="203">
        <v>64469</v>
      </c>
      <c r="G70" s="436">
        <v>103.597031422706</v>
      </c>
      <c r="H70" s="203">
        <v>204854</v>
      </c>
      <c r="I70" s="203">
        <v>266760</v>
      </c>
      <c r="J70" s="436">
        <v>96.7387215965661</v>
      </c>
    </row>
    <row r="71" spans="1:10" ht="12.75">
      <c r="A71" s="191" t="s">
        <v>603</v>
      </c>
      <c r="B71" s="202">
        <v>236</v>
      </c>
      <c r="C71" s="184"/>
      <c r="D71" s="135" t="s">
        <v>398</v>
      </c>
      <c r="E71" s="203">
        <v>72865</v>
      </c>
      <c r="F71" s="203">
        <v>42517</v>
      </c>
      <c r="G71" s="436">
        <v>-79.4899130720026</v>
      </c>
      <c r="H71" s="203">
        <v>690588</v>
      </c>
      <c r="I71" s="203">
        <v>419021</v>
      </c>
      <c r="J71" s="436">
        <v>-23.0154034966525</v>
      </c>
    </row>
    <row r="72" spans="1:10" ht="12.75">
      <c r="A72" s="191" t="s">
        <v>604</v>
      </c>
      <c r="B72" s="202">
        <v>240</v>
      </c>
      <c r="C72" s="184"/>
      <c r="D72" s="135" t="s">
        <v>399</v>
      </c>
      <c r="E72" s="203">
        <v>31918</v>
      </c>
      <c r="F72" s="203">
        <v>20259</v>
      </c>
      <c r="G72" s="436">
        <v>-3.60201751046822</v>
      </c>
      <c r="H72" s="203">
        <v>115934</v>
      </c>
      <c r="I72" s="203">
        <v>240026</v>
      </c>
      <c r="J72" s="436">
        <v>161.076606806835</v>
      </c>
    </row>
    <row r="73" spans="1:10" ht="12.75">
      <c r="A73" s="191" t="s">
        <v>605</v>
      </c>
      <c r="B73" s="202">
        <v>244</v>
      </c>
      <c r="C73" s="184"/>
      <c r="D73" s="135" t="s">
        <v>400</v>
      </c>
      <c r="E73" s="203">
        <v>75585</v>
      </c>
      <c r="F73" s="203">
        <v>103630</v>
      </c>
      <c r="G73" s="436">
        <v>-7.78936503416857</v>
      </c>
      <c r="H73" s="203">
        <v>377579</v>
      </c>
      <c r="I73" s="203">
        <v>569300</v>
      </c>
      <c r="J73" s="436">
        <v>58.3680826974594</v>
      </c>
    </row>
    <row r="74" spans="1:10" ht="12.75">
      <c r="A74" s="191" t="s">
        <v>606</v>
      </c>
      <c r="B74" s="202">
        <v>247</v>
      </c>
      <c r="C74" s="184"/>
      <c r="D74" s="135" t="s">
        <v>401</v>
      </c>
      <c r="E74" s="203">
        <v>5</v>
      </c>
      <c r="F74" s="203">
        <v>2041</v>
      </c>
      <c r="G74" s="436">
        <v>-66.3534454335641</v>
      </c>
      <c r="H74" s="203">
        <v>2597</v>
      </c>
      <c r="I74" s="203">
        <v>8906</v>
      </c>
      <c r="J74" s="436">
        <v>-33.6314181384604</v>
      </c>
    </row>
    <row r="75" spans="1:10" ht="14.25">
      <c r="A75" s="648" t="s">
        <v>1103</v>
      </c>
      <c r="B75" s="648"/>
      <c r="C75" s="648"/>
      <c r="D75" s="648"/>
      <c r="E75" s="648"/>
      <c r="F75" s="648"/>
      <c r="G75" s="648"/>
      <c r="H75" s="648"/>
      <c r="I75" s="648"/>
      <c r="J75" s="648"/>
    </row>
    <row r="76" spans="4:10" ht="12.75">
      <c r="D76" s="191"/>
      <c r="E76" s="194"/>
      <c r="F76" s="195"/>
      <c r="H76" s="205"/>
      <c r="I76" s="206"/>
      <c r="J76" s="207"/>
    </row>
    <row r="77" spans="1:10" ht="17.25" customHeight="1">
      <c r="A77" s="658" t="s">
        <v>1075</v>
      </c>
      <c r="B77" s="659"/>
      <c r="C77" s="663" t="s">
        <v>1076</v>
      </c>
      <c r="D77" s="561"/>
      <c r="E77" s="671" t="s">
        <v>1195</v>
      </c>
      <c r="F77" s="672"/>
      <c r="G77" s="672"/>
      <c r="H77" s="570" t="s">
        <v>1215</v>
      </c>
      <c r="I77" s="672"/>
      <c r="J77" s="672"/>
    </row>
    <row r="78" spans="1:10" ht="16.5" customHeight="1">
      <c r="A78" s="530"/>
      <c r="B78" s="660"/>
      <c r="C78" s="664"/>
      <c r="D78" s="665"/>
      <c r="E78" s="61" t="s">
        <v>473</v>
      </c>
      <c r="F78" s="673" t="s">
        <v>474</v>
      </c>
      <c r="G78" s="674"/>
      <c r="H78" s="113" t="s">
        <v>473</v>
      </c>
      <c r="I78" s="675" t="s">
        <v>474</v>
      </c>
      <c r="J78" s="676"/>
    </row>
    <row r="79" spans="1:10" ht="12.75" customHeight="1">
      <c r="A79" s="530"/>
      <c r="B79" s="660"/>
      <c r="C79" s="664"/>
      <c r="D79" s="665"/>
      <c r="E79" s="668" t="s">
        <v>111</v>
      </c>
      <c r="F79" s="652" t="s">
        <v>107</v>
      </c>
      <c r="G79" s="655" t="s">
        <v>1217</v>
      </c>
      <c r="H79" s="652" t="s">
        <v>111</v>
      </c>
      <c r="I79" s="652" t="s">
        <v>107</v>
      </c>
      <c r="J79" s="649" t="s">
        <v>1223</v>
      </c>
    </row>
    <row r="80" spans="1:10" ht="12.75" customHeight="1">
      <c r="A80" s="530"/>
      <c r="B80" s="660"/>
      <c r="C80" s="664"/>
      <c r="D80" s="665"/>
      <c r="E80" s="669"/>
      <c r="F80" s="653"/>
      <c r="G80" s="656"/>
      <c r="H80" s="653"/>
      <c r="I80" s="653"/>
      <c r="J80" s="650"/>
    </row>
    <row r="81" spans="1:10" ht="12.75" customHeight="1">
      <c r="A81" s="530"/>
      <c r="B81" s="660"/>
      <c r="C81" s="664"/>
      <c r="D81" s="665"/>
      <c r="E81" s="669"/>
      <c r="F81" s="653"/>
      <c r="G81" s="656"/>
      <c r="H81" s="653"/>
      <c r="I81" s="653"/>
      <c r="J81" s="650"/>
    </row>
    <row r="82" spans="1:10" ht="28.5" customHeight="1">
      <c r="A82" s="661"/>
      <c r="B82" s="662"/>
      <c r="C82" s="666"/>
      <c r="D82" s="667"/>
      <c r="E82" s="670"/>
      <c r="F82" s="654"/>
      <c r="G82" s="657"/>
      <c r="H82" s="654"/>
      <c r="I82" s="654"/>
      <c r="J82" s="651"/>
    </row>
    <row r="83" spans="1:10" ht="11.25" customHeight="1">
      <c r="A83" s="191"/>
      <c r="B83" s="208"/>
      <c r="C83" s="184"/>
      <c r="D83" s="135"/>
      <c r="E83" s="203"/>
      <c r="F83" s="203"/>
      <c r="G83" s="192"/>
      <c r="H83" s="203"/>
      <c r="I83" s="203"/>
      <c r="J83" s="192"/>
    </row>
    <row r="84" spans="2:4" ht="12.75">
      <c r="B84" s="209"/>
      <c r="C84" s="210" t="s">
        <v>831</v>
      </c>
      <c r="D84" s="211"/>
    </row>
    <row r="85" spans="1:10" ht="12.75">
      <c r="A85" s="191"/>
      <c r="B85" s="208"/>
      <c r="C85" s="184"/>
      <c r="D85" s="135"/>
      <c r="E85" s="203"/>
      <c r="F85" s="203"/>
      <c r="G85" s="192"/>
      <c r="H85" s="203"/>
      <c r="I85" s="203"/>
      <c r="J85" s="192"/>
    </row>
    <row r="86" spans="1:10" ht="12.75">
      <c r="A86" s="191" t="s">
        <v>607</v>
      </c>
      <c r="B86" s="202">
        <v>248</v>
      </c>
      <c r="C86" s="184"/>
      <c r="D86" s="135" t="s">
        <v>402</v>
      </c>
      <c r="E86" s="203">
        <v>446615</v>
      </c>
      <c r="F86" s="203">
        <v>457148</v>
      </c>
      <c r="G86" s="436">
        <v>65.4858350890149</v>
      </c>
      <c r="H86" s="203">
        <v>1537784</v>
      </c>
      <c r="I86" s="203">
        <v>1238331</v>
      </c>
      <c r="J86" s="436">
        <v>1.35308671884656</v>
      </c>
    </row>
    <row r="87" spans="1:10" ht="12.75">
      <c r="A87" s="191" t="s">
        <v>608</v>
      </c>
      <c r="B87" s="202">
        <v>252</v>
      </c>
      <c r="C87" s="184"/>
      <c r="D87" s="135" t="s">
        <v>403</v>
      </c>
      <c r="E87" s="203">
        <v>93193</v>
      </c>
      <c r="F87" s="203">
        <v>122531</v>
      </c>
      <c r="G87" s="436">
        <v>52.3486845377232</v>
      </c>
      <c r="H87" s="203">
        <v>220041</v>
      </c>
      <c r="I87" s="203">
        <v>310986</v>
      </c>
      <c r="J87" s="436">
        <v>-42.229198788802</v>
      </c>
    </row>
    <row r="88" spans="1:10" ht="12.75">
      <c r="A88" s="191" t="s">
        <v>609</v>
      </c>
      <c r="B88" s="202">
        <v>257</v>
      </c>
      <c r="C88" s="184"/>
      <c r="D88" s="135" t="s">
        <v>404</v>
      </c>
      <c r="E88" s="203" t="s">
        <v>1148</v>
      </c>
      <c r="F88" s="203" t="s">
        <v>1148</v>
      </c>
      <c r="G88" s="436" t="s">
        <v>1148</v>
      </c>
      <c r="H88" s="203">
        <v>700</v>
      </c>
      <c r="I88" s="203">
        <v>33562</v>
      </c>
      <c r="J88" s="436">
        <v>403.782647853497</v>
      </c>
    </row>
    <row r="89" spans="1:10" ht="12.75">
      <c r="A89" s="191" t="s">
        <v>610</v>
      </c>
      <c r="B89" s="202">
        <v>260</v>
      </c>
      <c r="C89" s="184"/>
      <c r="D89" s="135" t="s">
        <v>405</v>
      </c>
      <c r="E89" s="203">
        <v>91695</v>
      </c>
      <c r="F89" s="203">
        <v>183885</v>
      </c>
      <c r="G89" s="436">
        <v>32.9974975047374</v>
      </c>
      <c r="H89" s="203">
        <v>440307</v>
      </c>
      <c r="I89" s="203">
        <v>936259</v>
      </c>
      <c r="J89" s="436">
        <v>-15.9933638760132</v>
      </c>
    </row>
    <row r="90" spans="1:10" ht="12.75">
      <c r="A90" s="191" t="s">
        <v>611</v>
      </c>
      <c r="B90" s="202">
        <v>264</v>
      </c>
      <c r="C90" s="184"/>
      <c r="D90" s="135" t="s">
        <v>406</v>
      </c>
      <c r="E90" s="203">
        <v>2385354</v>
      </c>
      <c r="F90" s="203">
        <v>1630602</v>
      </c>
      <c r="G90" s="436">
        <v>97.2014981780713</v>
      </c>
      <c r="H90" s="203">
        <v>7091218</v>
      </c>
      <c r="I90" s="203">
        <v>5052199</v>
      </c>
      <c r="J90" s="436">
        <v>85.7227406920804</v>
      </c>
    </row>
    <row r="91" spans="1:10" ht="12.75">
      <c r="A91" s="191" t="s">
        <v>612</v>
      </c>
      <c r="B91" s="202">
        <v>268</v>
      </c>
      <c r="C91" s="184"/>
      <c r="D91" s="135" t="s">
        <v>407</v>
      </c>
      <c r="E91" s="203">
        <v>21530</v>
      </c>
      <c r="F91" s="203">
        <v>36808</v>
      </c>
      <c r="G91" s="436" t="s">
        <v>719</v>
      </c>
      <c r="H91" s="203">
        <v>178051</v>
      </c>
      <c r="I91" s="203">
        <v>308231</v>
      </c>
      <c r="J91" s="436">
        <v>27.2230844161205</v>
      </c>
    </row>
    <row r="92" spans="1:10" ht="12.75">
      <c r="A92" s="191" t="s">
        <v>613</v>
      </c>
      <c r="B92" s="202">
        <v>272</v>
      </c>
      <c r="C92" s="184"/>
      <c r="D92" s="135" t="s">
        <v>883</v>
      </c>
      <c r="E92" s="203">
        <v>903417</v>
      </c>
      <c r="F92" s="203">
        <v>947681</v>
      </c>
      <c r="G92" s="436">
        <v>3.93415726319876</v>
      </c>
      <c r="H92" s="203">
        <v>4517918</v>
      </c>
      <c r="I92" s="203">
        <v>3470586</v>
      </c>
      <c r="J92" s="436">
        <v>3.29140370744599</v>
      </c>
    </row>
    <row r="93" spans="1:10" ht="12.75">
      <c r="A93" s="191" t="s">
        <v>614</v>
      </c>
      <c r="B93" s="202">
        <v>276</v>
      </c>
      <c r="C93" s="184"/>
      <c r="D93" s="135" t="s">
        <v>408</v>
      </c>
      <c r="E93" s="203">
        <v>582909</v>
      </c>
      <c r="F93" s="203">
        <v>609728</v>
      </c>
      <c r="G93" s="436">
        <v>270.955240407138</v>
      </c>
      <c r="H93" s="203">
        <v>1761377</v>
      </c>
      <c r="I93" s="203">
        <v>1745009</v>
      </c>
      <c r="J93" s="436">
        <v>-88.9813322630863</v>
      </c>
    </row>
    <row r="94" spans="1:10" ht="12.75">
      <c r="A94" s="191" t="s">
        <v>615</v>
      </c>
      <c r="B94" s="202">
        <v>280</v>
      </c>
      <c r="C94" s="184"/>
      <c r="D94" s="135" t="s">
        <v>409</v>
      </c>
      <c r="E94" s="203">
        <v>564659</v>
      </c>
      <c r="F94" s="203">
        <v>411984</v>
      </c>
      <c r="G94" s="436">
        <v>-35.9763289701268</v>
      </c>
      <c r="H94" s="203">
        <v>2264564</v>
      </c>
      <c r="I94" s="203">
        <v>1762993</v>
      </c>
      <c r="J94" s="436">
        <v>13.5661523853818</v>
      </c>
    </row>
    <row r="95" spans="1:10" ht="12.75">
      <c r="A95" s="191" t="s">
        <v>616</v>
      </c>
      <c r="B95" s="202">
        <v>284</v>
      </c>
      <c r="C95" s="184"/>
      <c r="D95" s="135" t="s">
        <v>410</v>
      </c>
      <c r="E95" s="203">
        <v>242921</v>
      </c>
      <c r="F95" s="203">
        <v>185360</v>
      </c>
      <c r="G95" s="436">
        <v>-75.2394437691188</v>
      </c>
      <c r="H95" s="203">
        <v>717478</v>
      </c>
      <c r="I95" s="203">
        <v>652230</v>
      </c>
      <c r="J95" s="436">
        <v>-43.0036781123043</v>
      </c>
    </row>
    <row r="96" spans="1:10" ht="12.75">
      <c r="A96" s="191" t="s">
        <v>617</v>
      </c>
      <c r="B96" s="202">
        <v>288</v>
      </c>
      <c r="C96" s="184"/>
      <c r="D96" s="135" t="s">
        <v>411</v>
      </c>
      <c r="E96" s="203">
        <v>113284</v>
      </c>
      <c r="F96" s="203">
        <v>1245111</v>
      </c>
      <c r="G96" s="436">
        <v>2.64656127577065</v>
      </c>
      <c r="H96" s="203">
        <v>679415</v>
      </c>
      <c r="I96" s="203">
        <v>4376914</v>
      </c>
      <c r="J96" s="436">
        <v>33.3546810636898</v>
      </c>
    </row>
    <row r="97" spans="1:10" ht="12.75">
      <c r="A97" s="191" t="s">
        <v>618</v>
      </c>
      <c r="B97" s="202">
        <v>302</v>
      </c>
      <c r="C97" s="184"/>
      <c r="D97" s="135" t="s">
        <v>412</v>
      </c>
      <c r="E97" s="203">
        <v>937550</v>
      </c>
      <c r="F97" s="203">
        <v>1389363</v>
      </c>
      <c r="G97" s="436">
        <v>14.2016031721503</v>
      </c>
      <c r="H97" s="203">
        <v>3386528</v>
      </c>
      <c r="I97" s="203">
        <v>4970144</v>
      </c>
      <c r="J97" s="436">
        <v>-8.6111541175826</v>
      </c>
    </row>
    <row r="98" spans="1:10" ht="12.75">
      <c r="A98" s="191" t="s">
        <v>619</v>
      </c>
      <c r="B98" s="202">
        <v>306</v>
      </c>
      <c r="C98" s="184"/>
      <c r="D98" s="135" t="s">
        <v>413</v>
      </c>
      <c r="E98" s="203" t="s">
        <v>1148</v>
      </c>
      <c r="F98" s="203" t="s">
        <v>1148</v>
      </c>
      <c r="G98" s="436">
        <v>-100</v>
      </c>
      <c r="H98" s="203">
        <v>58147</v>
      </c>
      <c r="I98" s="203">
        <v>71659</v>
      </c>
      <c r="J98" s="436">
        <v>-45.6408116821544</v>
      </c>
    </row>
    <row r="99" spans="1:10" ht="12.75">
      <c r="A99" s="191" t="s">
        <v>620</v>
      </c>
      <c r="B99" s="202">
        <v>310</v>
      </c>
      <c r="C99" s="184"/>
      <c r="D99" s="135" t="s">
        <v>490</v>
      </c>
      <c r="E99" s="203">
        <v>384897</v>
      </c>
      <c r="F99" s="203">
        <v>261831</v>
      </c>
      <c r="G99" s="436" t="s">
        <v>719</v>
      </c>
      <c r="H99" s="203">
        <v>424600</v>
      </c>
      <c r="I99" s="203">
        <v>293754</v>
      </c>
      <c r="J99" s="436">
        <v>-49.153580923895</v>
      </c>
    </row>
    <row r="100" spans="1:10" ht="12.75">
      <c r="A100" s="191" t="s">
        <v>621</v>
      </c>
      <c r="B100" s="202">
        <v>311</v>
      </c>
      <c r="C100" s="184"/>
      <c r="D100" s="135" t="s">
        <v>884</v>
      </c>
      <c r="E100" s="203">
        <v>19280</v>
      </c>
      <c r="F100" s="203">
        <v>37580</v>
      </c>
      <c r="G100" s="436">
        <v>91.6076071993066</v>
      </c>
      <c r="H100" s="203">
        <v>57652</v>
      </c>
      <c r="I100" s="203">
        <v>113642</v>
      </c>
      <c r="J100" s="436">
        <v>47.2161048786175</v>
      </c>
    </row>
    <row r="101" spans="1:10" ht="12.75">
      <c r="A101" s="191" t="s">
        <v>622</v>
      </c>
      <c r="B101" s="202">
        <v>314</v>
      </c>
      <c r="C101" s="184"/>
      <c r="D101" s="135" t="s">
        <v>414</v>
      </c>
      <c r="E101" s="203">
        <v>126055</v>
      </c>
      <c r="F101" s="203">
        <v>165394</v>
      </c>
      <c r="G101" s="436">
        <v>102.686241590177</v>
      </c>
      <c r="H101" s="203">
        <v>510192</v>
      </c>
      <c r="I101" s="203">
        <v>580794</v>
      </c>
      <c r="J101" s="436">
        <v>18.8797190086705</v>
      </c>
    </row>
    <row r="102" spans="1:10" ht="12.75">
      <c r="A102" s="191" t="s">
        <v>623</v>
      </c>
      <c r="B102" s="202">
        <v>318</v>
      </c>
      <c r="C102" s="184"/>
      <c r="D102" s="135" t="s">
        <v>415</v>
      </c>
      <c r="E102" s="203">
        <v>341092</v>
      </c>
      <c r="F102" s="203">
        <v>401247</v>
      </c>
      <c r="G102" s="436">
        <v>13.2391289623408</v>
      </c>
      <c r="H102" s="203">
        <v>1068217</v>
      </c>
      <c r="I102" s="203">
        <v>1095199</v>
      </c>
      <c r="J102" s="436">
        <v>-4.92420493748709</v>
      </c>
    </row>
    <row r="103" spans="1:10" ht="12.75">
      <c r="A103" s="191" t="s">
        <v>624</v>
      </c>
      <c r="B103" s="202">
        <v>322</v>
      </c>
      <c r="C103" s="184"/>
      <c r="D103" s="135" t="s">
        <v>416</v>
      </c>
      <c r="E103" s="203">
        <v>344533</v>
      </c>
      <c r="F103" s="203">
        <v>1187945</v>
      </c>
      <c r="G103" s="436">
        <v>-45.35083353038</v>
      </c>
      <c r="H103" s="203">
        <v>1901097</v>
      </c>
      <c r="I103" s="203">
        <v>6950632</v>
      </c>
      <c r="J103" s="436">
        <v>-0.801437235069372</v>
      </c>
    </row>
    <row r="104" spans="1:10" ht="12.75">
      <c r="A104" s="191" t="s">
        <v>625</v>
      </c>
      <c r="B104" s="202">
        <v>324</v>
      </c>
      <c r="C104" s="184"/>
      <c r="D104" s="135" t="s">
        <v>417</v>
      </c>
      <c r="E104" s="203">
        <v>5</v>
      </c>
      <c r="F104" s="203">
        <v>305</v>
      </c>
      <c r="G104" s="436">
        <v>-59.9211563731932</v>
      </c>
      <c r="H104" s="203">
        <v>16805</v>
      </c>
      <c r="I104" s="203">
        <v>123995</v>
      </c>
      <c r="J104" s="436">
        <v>-81.8170486706847</v>
      </c>
    </row>
    <row r="105" spans="1:10" ht="12.75">
      <c r="A105" s="191" t="s">
        <v>626</v>
      </c>
      <c r="B105" s="202">
        <v>328</v>
      </c>
      <c r="C105" s="184"/>
      <c r="D105" s="135" t="s">
        <v>418</v>
      </c>
      <c r="E105" s="203">
        <v>1233</v>
      </c>
      <c r="F105" s="203">
        <v>32568</v>
      </c>
      <c r="G105" s="436">
        <v>-23.1759960370816</v>
      </c>
      <c r="H105" s="203">
        <v>1239</v>
      </c>
      <c r="I105" s="203">
        <v>33224</v>
      </c>
      <c r="J105" s="436">
        <v>-80.7139954722238</v>
      </c>
    </row>
    <row r="106" spans="1:10" ht="12.75">
      <c r="A106" s="191" t="s">
        <v>627</v>
      </c>
      <c r="B106" s="202">
        <v>329</v>
      </c>
      <c r="C106" s="184"/>
      <c r="D106" s="135" t="s">
        <v>1084</v>
      </c>
      <c r="E106" s="203" t="s">
        <v>106</v>
      </c>
      <c r="F106" s="203" t="s">
        <v>106</v>
      </c>
      <c r="G106" s="436" t="s">
        <v>1148</v>
      </c>
      <c r="H106" s="203" t="s">
        <v>106</v>
      </c>
      <c r="I106" s="203" t="s">
        <v>106</v>
      </c>
      <c r="J106" s="436" t="s">
        <v>1148</v>
      </c>
    </row>
    <row r="107" spans="1:10" ht="12.75">
      <c r="A107" s="191" t="s">
        <v>628</v>
      </c>
      <c r="B107" s="202">
        <v>330</v>
      </c>
      <c r="C107" s="184"/>
      <c r="D107" s="135" t="s">
        <v>419</v>
      </c>
      <c r="E107" s="203">
        <v>227168</v>
      </c>
      <c r="F107" s="203">
        <v>416411</v>
      </c>
      <c r="G107" s="436">
        <v>-65.1799406970852</v>
      </c>
      <c r="H107" s="203">
        <v>819936</v>
      </c>
      <c r="I107" s="203">
        <v>1709830</v>
      </c>
      <c r="J107" s="436">
        <v>-53.5639542241721</v>
      </c>
    </row>
    <row r="108" spans="1:10" ht="12.75">
      <c r="A108" s="191" t="s">
        <v>629</v>
      </c>
      <c r="B108" s="202">
        <v>334</v>
      </c>
      <c r="C108" s="184"/>
      <c r="D108" s="135" t="s">
        <v>849</v>
      </c>
      <c r="E108" s="203">
        <v>15717</v>
      </c>
      <c r="F108" s="203">
        <v>171120</v>
      </c>
      <c r="G108" s="436">
        <v>222.569699711587</v>
      </c>
      <c r="H108" s="203">
        <v>41907</v>
      </c>
      <c r="I108" s="203">
        <v>1155895</v>
      </c>
      <c r="J108" s="436">
        <v>-39.9922231993695</v>
      </c>
    </row>
    <row r="109" spans="1:10" ht="12.75">
      <c r="A109" s="191" t="s">
        <v>630</v>
      </c>
      <c r="B109" s="202">
        <v>336</v>
      </c>
      <c r="C109" s="184"/>
      <c r="D109" s="135" t="s">
        <v>420</v>
      </c>
      <c r="E109" s="203" t="s">
        <v>106</v>
      </c>
      <c r="F109" s="203" t="s">
        <v>106</v>
      </c>
      <c r="G109" s="436">
        <v>-100</v>
      </c>
      <c r="H109" s="203" t="s">
        <v>106</v>
      </c>
      <c r="I109" s="203" t="s">
        <v>106</v>
      </c>
      <c r="J109" s="436">
        <v>-100</v>
      </c>
    </row>
    <row r="110" spans="1:10" ht="12.75">
      <c r="A110" s="191" t="s">
        <v>631</v>
      </c>
      <c r="B110" s="202">
        <v>338</v>
      </c>
      <c r="C110" s="184"/>
      <c r="D110" s="135" t="s">
        <v>421</v>
      </c>
      <c r="E110" s="203">
        <v>90</v>
      </c>
      <c r="F110" s="203">
        <v>2056</v>
      </c>
      <c r="G110" s="436">
        <v>-74.9268292682927</v>
      </c>
      <c r="H110" s="203">
        <v>3374</v>
      </c>
      <c r="I110" s="203">
        <v>83559</v>
      </c>
      <c r="J110" s="436">
        <v>370.754929577465</v>
      </c>
    </row>
    <row r="111" spans="1:10" ht="12.75">
      <c r="A111" s="191" t="s">
        <v>632</v>
      </c>
      <c r="B111" s="202">
        <v>342</v>
      </c>
      <c r="C111" s="184"/>
      <c r="D111" s="135" t="s">
        <v>422</v>
      </c>
      <c r="E111" s="203">
        <v>8890</v>
      </c>
      <c r="F111" s="203">
        <v>83041</v>
      </c>
      <c r="G111" s="436">
        <v>131.112409896747</v>
      </c>
      <c r="H111" s="203">
        <v>22858</v>
      </c>
      <c r="I111" s="203">
        <v>128165</v>
      </c>
      <c r="J111" s="436">
        <v>79.8680794330222</v>
      </c>
    </row>
    <row r="112" spans="1:10" ht="12.75">
      <c r="A112" s="191" t="s">
        <v>633</v>
      </c>
      <c r="B112" s="202">
        <v>346</v>
      </c>
      <c r="C112" s="184"/>
      <c r="D112" s="135" t="s">
        <v>423</v>
      </c>
      <c r="E112" s="203">
        <v>247575</v>
      </c>
      <c r="F112" s="203">
        <v>505269</v>
      </c>
      <c r="G112" s="436">
        <v>47.5457659388697</v>
      </c>
      <c r="H112" s="203">
        <v>967258</v>
      </c>
      <c r="I112" s="203">
        <v>1921682</v>
      </c>
      <c r="J112" s="436">
        <v>-13.8944176247236</v>
      </c>
    </row>
    <row r="113" spans="1:10" ht="12.75">
      <c r="A113" s="191" t="s">
        <v>634</v>
      </c>
      <c r="B113" s="202">
        <v>350</v>
      </c>
      <c r="C113" s="184"/>
      <c r="D113" s="135" t="s">
        <v>424</v>
      </c>
      <c r="E113" s="203">
        <v>5908</v>
      </c>
      <c r="F113" s="203">
        <v>267958</v>
      </c>
      <c r="G113" s="436">
        <v>-80.2747393906737</v>
      </c>
      <c r="H113" s="203">
        <v>465833</v>
      </c>
      <c r="I113" s="203">
        <v>2144017</v>
      </c>
      <c r="J113" s="436">
        <v>-35.9938179593833</v>
      </c>
    </row>
    <row r="114" spans="1:10" ht="12.75">
      <c r="A114" s="191" t="s">
        <v>635</v>
      </c>
      <c r="B114" s="202">
        <v>352</v>
      </c>
      <c r="C114" s="184"/>
      <c r="D114" s="135" t="s">
        <v>425</v>
      </c>
      <c r="E114" s="203">
        <v>113068</v>
      </c>
      <c r="F114" s="203">
        <v>1055866</v>
      </c>
      <c r="G114" s="436">
        <v>88.5781439483916</v>
      </c>
      <c r="H114" s="203">
        <v>628849</v>
      </c>
      <c r="I114" s="203">
        <v>3089242</v>
      </c>
      <c r="J114" s="436">
        <v>-39.1087752578262</v>
      </c>
    </row>
    <row r="115" spans="1:10" ht="12.75">
      <c r="A115" s="191" t="s">
        <v>636</v>
      </c>
      <c r="B115" s="202">
        <v>355</v>
      </c>
      <c r="C115" s="184"/>
      <c r="D115" s="135" t="s">
        <v>426</v>
      </c>
      <c r="E115" s="203">
        <v>2284</v>
      </c>
      <c r="F115" s="203">
        <v>9346</v>
      </c>
      <c r="G115" s="436">
        <v>-74.3966249349369</v>
      </c>
      <c r="H115" s="203">
        <v>12229</v>
      </c>
      <c r="I115" s="203">
        <v>36962</v>
      </c>
      <c r="J115" s="436">
        <v>-80.6168093932068</v>
      </c>
    </row>
    <row r="116" spans="1:10" ht="12.75">
      <c r="A116" s="191" t="s">
        <v>637</v>
      </c>
      <c r="B116" s="202">
        <v>357</v>
      </c>
      <c r="C116" s="184"/>
      <c r="D116" s="135" t="s">
        <v>427</v>
      </c>
      <c r="E116" s="203" t="s">
        <v>106</v>
      </c>
      <c r="F116" s="203" t="s">
        <v>106</v>
      </c>
      <c r="G116" s="436" t="s">
        <v>1148</v>
      </c>
      <c r="H116" s="203" t="s">
        <v>106</v>
      </c>
      <c r="I116" s="203" t="s">
        <v>106</v>
      </c>
      <c r="J116" s="436" t="s">
        <v>1148</v>
      </c>
    </row>
    <row r="117" spans="1:10" ht="12.75">
      <c r="A117" s="191" t="s">
        <v>638</v>
      </c>
      <c r="B117" s="202">
        <v>366</v>
      </c>
      <c r="C117" s="184"/>
      <c r="D117" s="135" t="s">
        <v>428</v>
      </c>
      <c r="E117" s="203">
        <v>1683</v>
      </c>
      <c r="F117" s="203">
        <v>332797</v>
      </c>
      <c r="G117" s="436">
        <v>-14.3331153887736</v>
      </c>
      <c r="H117" s="203">
        <v>73840</v>
      </c>
      <c r="I117" s="203">
        <v>1399132</v>
      </c>
      <c r="J117" s="436">
        <v>-5.4914487624871</v>
      </c>
    </row>
    <row r="118" spans="1:10" ht="12.75">
      <c r="A118" s="191" t="s">
        <v>639</v>
      </c>
      <c r="B118" s="202">
        <v>370</v>
      </c>
      <c r="C118" s="184"/>
      <c r="D118" s="135" t="s">
        <v>429</v>
      </c>
      <c r="E118" s="203">
        <v>259408</v>
      </c>
      <c r="F118" s="203">
        <v>452273</v>
      </c>
      <c r="G118" s="436">
        <v>2.30499702544545</v>
      </c>
      <c r="H118" s="203">
        <v>982516</v>
      </c>
      <c r="I118" s="203">
        <v>1635705</v>
      </c>
      <c r="J118" s="436">
        <v>5.56994818652849</v>
      </c>
    </row>
    <row r="119" spans="1:10" ht="12.75">
      <c r="A119" s="191" t="s">
        <v>640</v>
      </c>
      <c r="B119" s="202">
        <v>373</v>
      </c>
      <c r="C119" s="184"/>
      <c r="D119" s="135" t="s">
        <v>430</v>
      </c>
      <c r="E119" s="203">
        <v>838</v>
      </c>
      <c r="F119" s="203">
        <v>18674</v>
      </c>
      <c r="G119" s="436">
        <v>-83.6158489506563</v>
      </c>
      <c r="H119" s="203">
        <v>31763</v>
      </c>
      <c r="I119" s="203">
        <v>398300</v>
      </c>
      <c r="J119" s="436">
        <v>-21.2422487977727</v>
      </c>
    </row>
    <row r="120" spans="1:10" ht="12.75">
      <c r="A120" s="191" t="s">
        <v>641</v>
      </c>
      <c r="B120" s="202">
        <v>375</v>
      </c>
      <c r="C120" s="184"/>
      <c r="D120" s="135" t="s">
        <v>431</v>
      </c>
      <c r="E120" s="203" t="s">
        <v>106</v>
      </c>
      <c r="F120" s="203" t="s">
        <v>106</v>
      </c>
      <c r="G120" s="436" t="s">
        <v>1148</v>
      </c>
      <c r="H120" s="203" t="s">
        <v>106</v>
      </c>
      <c r="I120" s="203" t="s">
        <v>106</v>
      </c>
      <c r="J120" s="436" t="s">
        <v>1148</v>
      </c>
    </row>
    <row r="121" spans="1:10" ht="12.75">
      <c r="A121" s="191" t="s">
        <v>642</v>
      </c>
      <c r="B121" s="202">
        <v>377</v>
      </c>
      <c r="C121" s="184"/>
      <c r="D121" s="135" t="s">
        <v>432</v>
      </c>
      <c r="E121" s="203" t="s">
        <v>106</v>
      </c>
      <c r="F121" s="203" t="s">
        <v>106</v>
      </c>
      <c r="G121" s="436" t="s">
        <v>1148</v>
      </c>
      <c r="H121" s="203" t="s">
        <v>106</v>
      </c>
      <c r="I121" s="203" t="s">
        <v>106</v>
      </c>
      <c r="J121" s="436" t="s">
        <v>1148</v>
      </c>
    </row>
    <row r="122" spans="1:10" ht="12.75">
      <c r="A122" s="191" t="s">
        <v>643</v>
      </c>
      <c r="B122" s="202">
        <v>378</v>
      </c>
      <c r="C122" s="184"/>
      <c r="D122" s="135" t="s">
        <v>433</v>
      </c>
      <c r="E122" s="203">
        <v>1275</v>
      </c>
      <c r="F122" s="203">
        <v>65396</v>
      </c>
      <c r="G122" s="436">
        <v>31.3779456375434</v>
      </c>
      <c r="H122" s="203">
        <v>71527</v>
      </c>
      <c r="I122" s="203">
        <v>760663</v>
      </c>
      <c r="J122" s="436">
        <v>-28.4945331895697</v>
      </c>
    </row>
    <row r="123" spans="1:10" ht="12.75">
      <c r="A123" s="191" t="s">
        <v>644</v>
      </c>
      <c r="B123" s="202">
        <v>382</v>
      </c>
      <c r="C123" s="184"/>
      <c r="D123" s="135" t="s">
        <v>434</v>
      </c>
      <c r="E123" s="203">
        <v>897</v>
      </c>
      <c r="F123" s="203">
        <v>256494</v>
      </c>
      <c r="G123" s="436" t="s">
        <v>719</v>
      </c>
      <c r="H123" s="203">
        <v>53634</v>
      </c>
      <c r="I123" s="203">
        <v>1270633</v>
      </c>
      <c r="J123" s="436">
        <v>124.855774675803</v>
      </c>
    </row>
    <row r="124" spans="1:10" ht="12.75">
      <c r="A124" s="191" t="s">
        <v>645</v>
      </c>
      <c r="B124" s="202">
        <v>386</v>
      </c>
      <c r="C124" s="184"/>
      <c r="D124" s="135" t="s">
        <v>435</v>
      </c>
      <c r="E124" s="203">
        <v>484</v>
      </c>
      <c r="F124" s="203">
        <v>115766</v>
      </c>
      <c r="G124" s="436">
        <v>29.2940348682668</v>
      </c>
      <c r="H124" s="203">
        <v>32978</v>
      </c>
      <c r="I124" s="203">
        <v>605290</v>
      </c>
      <c r="J124" s="436">
        <v>2.41568290376016</v>
      </c>
    </row>
    <row r="125" spans="1:10" ht="12.75">
      <c r="A125" s="191" t="s">
        <v>646</v>
      </c>
      <c r="B125" s="202">
        <v>388</v>
      </c>
      <c r="C125" s="184"/>
      <c r="D125" s="135" t="s">
        <v>489</v>
      </c>
      <c r="E125" s="203">
        <v>3569183</v>
      </c>
      <c r="F125" s="203">
        <v>20069293</v>
      </c>
      <c r="G125" s="436">
        <v>10.3261431540656</v>
      </c>
      <c r="H125" s="203">
        <v>13028759</v>
      </c>
      <c r="I125" s="203">
        <v>94000242</v>
      </c>
      <c r="J125" s="436">
        <v>33.4589557479779</v>
      </c>
    </row>
    <row r="126" spans="1:10" ht="12.75">
      <c r="A126" s="191" t="s">
        <v>647</v>
      </c>
      <c r="B126" s="202">
        <v>389</v>
      </c>
      <c r="C126" s="184"/>
      <c r="D126" s="135" t="s">
        <v>436</v>
      </c>
      <c r="E126" s="203">
        <v>50676</v>
      </c>
      <c r="F126" s="203">
        <v>223449</v>
      </c>
      <c r="G126" s="436">
        <v>-15.2652216121106</v>
      </c>
      <c r="H126" s="203">
        <v>194875</v>
      </c>
      <c r="I126" s="203">
        <v>729480</v>
      </c>
      <c r="J126" s="436">
        <v>-10.0155056354412</v>
      </c>
    </row>
    <row r="127" spans="1:10" s="179" customFormat="1" ht="12.75">
      <c r="A127" s="191" t="s">
        <v>648</v>
      </c>
      <c r="B127" s="202">
        <v>391</v>
      </c>
      <c r="C127" s="184"/>
      <c r="D127" s="135" t="s">
        <v>437</v>
      </c>
      <c r="E127" s="203">
        <v>2</v>
      </c>
      <c r="F127" s="203">
        <v>860</v>
      </c>
      <c r="G127" s="436">
        <v>667.857142857143</v>
      </c>
      <c r="H127" s="203">
        <v>11925</v>
      </c>
      <c r="I127" s="203">
        <v>22031</v>
      </c>
      <c r="J127" s="436">
        <v>-2.72859728906353</v>
      </c>
    </row>
    <row r="128" spans="1:10" s="179" customFormat="1" ht="12.75">
      <c r="A128" s="191" t="s">
        <v>649</v>
      </c>
      <c r="B128" s="202">
        <v>393</v>
      </c>
      <c r="C128" s="184"/>
      <c r="D128" s="135" t="s">
        <v>438</v>
      </c>
      <c r="E128" s="203" t="s">
        <v>1148</v>
      </c>
      <c r="F128" s="203" t="s">
        <v>1148</v>
      </c>
      <c r="G128" s="436">
        <v>-100</v>
      </c>
      <c r="H128" s="203">
        <v>5363</v>
      </c>
      <c r="I128" s="203">
        <v>87803</v>
      </c>
      <c r="J128" s="436">
        <v>10.0743415196761</v>
      </c>
    </row>
    <row r="129" spans="1:10" s="179" customFormat="1" ht="12.75">
      <c r="A129" s="191" t="s">
        <v>650</v>
      </c>
      <c r="B129" s="202">
        <v>395</v>
      </c>
      <c r="C129" s="184"/>
      <c r="D129" s="135" t="s">
        <v>439</v>
      </c>
      <c r="E129" s="203">
        <v>45</v>
      </c>
      <c r="F129" s="203">
        <v>934</v>
      </c>
      <c r="G129" s="436" t="s">
        <v>719</v>
      </c>
      <c r="H129" s="203">
        <v>10636</v>
      </c>
      <c r="I129" s="203">
        <v>13396</v>
      </c>
      <c r="J129" s="436" t="s">
        <v>719</v>
      </c>
    </row>
    <row r="130" spans="1:10" s="9" customFormat="1" ht="21" customHeight="1">
      <c r="A130" s="88" t="s">
        <v>684</v>
      </c>
      <c r="B130" s="204" t="s">
        <v>684</v>
      </c>
      <c r="C130" s="48" t="s">
        <v>1085</v>
      </c>
      <c r="D130" s="32"/>
      <c r="E130" s="92">
        <v>44873924</v>
      </c>
      <c r="F130" s="92">
        <v>364183887</v>
      </c>
      <c r="G130" s="435">
        <v>6.12384494295058</v>
      </c>
      <c r="H130" s="92">
        <v>255568474</v>
      </c>
      <c r="I130" s="92">
        <v>1531267607</v>
      </c>
      <c r="J130" s="435">
        <v>13.3633035735892</v>
      </c>
    </row>
    <row r="131" spans="1:10" s="179" customFormat="1" ht="21" customHeight="1">
      <c r="A131" s="191" t="s">
        <v>651</v>
      </c>
      <c r="B131" s="202">
        <v>400</v>
      </c>
      <c r="C131" s="184"/>
      <c r="D131" s="135" t="s">
        <v>440</v>
      </c>
      <c r="E131" s="203">
        <v>28236130</v>
      </c>
      <c r="F131" s="203">
        <v>245725965</v>
      </c>
      <c r="G131" s="436">
        <v>10.5126257722401</v>
      </c>
      <c r="H131" s="203">
        <v>126128307</v>
      </c>
      <c r="I131" s="203">
        <v>986506061</v>
      </c>
      <c r="J131" s="436">
        <v>11.4835995178997</v>
      </c>
    </row>
    <row r="132" spans="1:10" s="179" customFormat="1" ht="12.75">
      <c r="A132" s="191" t="s">
        <v>652</v>
      </c>
      <c r="B132" s="202">
        <v>404</v>
      </c>
      <c r="C132" s="184"/>
      <c r="D132" s="135" t="s">
        <v>441</v>
      </c>
      <c r="E132" s="203">
        <v>1846840</v>
      </c>
      <c r="F132" s="203">
        <v>15590465</v>
      </c>
      <c r="G132" s="436">
        <v>-22.4000447567662</v>
      </c>
      <c r="H132" s="203">
        <v>34023510</v>
      </c>
      <c r="I132" s="203">
        <v>85041460</v>
      </c>
      <c r="J132" s="436">
        <v>13.5403744255338</v>
      </c>
    </row>
    <row r="133" spans="1:10" s="179" customFormat="1" ht="12.75">
      <c r="A133" s="191" t="s">
        <v>653</v>
      </c>
      <c r="B133" s="202">
        <v>406</v>
      </c>
      <c r="C133" s="184"/>
      <c r="D133" s="135" t="s">
        <v>488</v>
      </c>
      <c r="E133" s="203" t="s">
        <v>1148</v>
      </c>
      <c r="F133" s="203" t="s">
        <v>1148</v>
      </c>
      <c r="G133" s="436">
        <v>-100</v>
      </c>
      <c r="H133" s="203">
        <v>22396</v>
      </c>
      <c r="I133" s="203">
        <v>203861</v>
      </c>
      <c r="J133" s="436">
        <v>586.423785312637</v>
      </c>
    </row>
    <row r="134" spans="1:10" s="9" customFormat="1" ht="12.75">
      <c r="A134" s="191" t="s">
        <v>654</v>
      </c>
      <c r="B134" s="202">
        <v>408</v>
      </c>
      <c r="C134" s="184"/>
      <c r="D134" s="135" t="s">
        <v>442</v>
      </c>
      <c r="E134" s="203" t="s">
        <v>106</v>
      </c>
      <c r="F134" s="203" t="s">
        <v>106</v>
      </c>
      <c r="G134" s="436" t="s">
        <v>1148</v>
      </c>
      <c r="H134" s="203" t="s">
        <v>106</v>
      </c>
      <c r="I134" s="203" t="s">
        <v>106</v>
      </c>
      <c r="J134" s="436">
        <v>-100</v>
      </c>
    </row>
    <row r="135" spans="1:10" ht="12.75">
      <c r="A135" s="191" t="s">
        <v>655</v>
      </c>
      <c r="B135" s="202">
        <v>412</v>
      </c>
      <c r="C135" s="184"/>
      <c r="D135" s="135" t="s">
        <v>443</v>
      </c>
      <c r="E135" s="203">
        <v>8104478</v>
      </c>
      <c r="F135" s="203">
        <v>55357575</v>
      </c>
      <c r="G135" s="436">
        <v>19.3250720524581</v>
      </c>
      <c r="H135" s="203">
        <v>39218393</v>
      </c>
      <c r="I135" s="203">
        <v>215147335</v>
      </c>
      <c r="J135" s="436">
        <v>16.558868377988</v>
      </c>
    </row>
    <row r="136" spans="1:10" ht="12.75">
      <c r="A136" s="191" t="s">
        <v>656</v>
      </c>
      <c r="B136" s="202">
        <v>413</v>
      </c>
      <c r="C136" s="184"/>
      <c r="D136" s="135" t="s">
        <v>444</v>
      </c>
      <c r="E136" s="203">
        <v>1</v>
      </c>
      <c r="F136" s="203">
        <v>135</v>
      </c>
      <c r="G136" s="436">
        <v>-51.4388489208633</v>
      </c>
      <c r="H136" s="203">
        <v>18</v>
      </c>
      <c r="I136" s="203">
        <v>1616</v>
      </c>
      <c r="J136" s="436">
        <v>53.6121673003802</v>
      </c>
    </row>
    <row r="137" spans="1:10" ht="12.75">
      <c r="A137" s="191" t="s">
        <v>657</v>
      </c>
      <c r="B137" s="202">
        <v>416</v>
      </c>
      <c r="C137" s="184"/>
      <c r="D137" s="135" t="s">
        <v>445</v>
      </c>
      <c r="E137" s="203">
        <v>278851</v>
      </c>
      <c r="F137" s="203">
        <v>404124</v>
      </c>
      <c r="G137" s="436">
        <v>-14.6100843283629</v>
      </c>
      <c r="H137" s="203">
        <v>2627903</v>
      </c>
      <c r="I137" s="203">
        <v>2147357</v>
      </c>
      <c r="J137" s="436">
        <v>18.2434705709709</v>
      </c>
    </row>
    <row r="138" spans="1:10" ht="12.75">
      <c r="A138" s="191" t="s">
        <v>658</v>
      </c>
      <c r="B138" s="202">
        <v>421</v>
      </c>
      <c r="C138" s="184"/>
      <c r="D138" s="135" t="s">
        <v>446</v>
      </c>
      <c r="E138" s="203" t="s">
        <v>1148</v>
      </c>
      <c r="F138" s="203" t="s">
        <v>1148</v>
      </c>
      <c r="G138" s="436">
        <v>-100</v>
      </c>
      <c r="H138" s="203">
        <v>55</v>
      </c>
      <c r="I138" s="203">
        <v>1981</v>
      </c>
      <c r="J138" s="436">
        <v>-98.8342875973143</v>
      </c>
    </row>
    <row r="139" spans="1:10" ht="12.75">
      <c r="A139" s="191" t="s">
        <v>659</v>
      </c>
      <c r="B139" s="202">
        <v>424</v>
      </c>
      <c r="C139" s="184"/>
      <c r="D139" s="135" t="s">
        <v>447</v>
      </c>
      <c r="E139" s="203">
        <v>8954</v>
      </c>
      <c r="F139" s="203">
        <v>30827</v>
      </c>
      <c r="G139" s="436">
        <v>-73.8308474605048</v>
      </c>
      <c r="H139" s="203">
        <v>180710</v>
      </c>
      <c r="I139" s="203">
        <v>254772</v>
      </c>
      <c r="J139" s="436">
        <v>-8.28677571708329</v>
      </c>
    </row>
    <row r="140" spans="1:10" ht="12.75">
      <c r="A140" s="191" t="s">
        <v>660</v>
      </c>
      <c r="B140" s="202">
        <v>428</v>
      </c>
      <c r="C140" s="184"/>
      <c r="D140" s="135" t="s">
        <v>448</v>
      </c>
      <c r="E140" s="203">
        <v>1769</v>
      </c>
      <c r="F140" s="203">
        <v>26745</v>
      </c>
      <c r="G140" s="436">
        <v>-96.8463093152087</v>
      </c>
      <c r="H140" s="203">
        <v>169741</v>
      </c>
      <c r="I140" s="203">
        <v>282010</v>
      </c>
      <c r="J140" s="436">
        <v>-73.0115892930627</v>
      </c>
    </row>
    <row r="141" spans="1:10" ht="12.75">
      <c r="A141" s="191" t="s">
        <v>661</v>
      </c>
      <c r="B141" s="202">
        <v>432</v>
      </c>
      <c r="C141" s="184"/>
      <c r="D141" s="135" t="s">
        <v>449</v>
      </c>
      <c r="E141" s="203">
        <v>10170</v>
      </c>
      <c r="F141" s="203">
        <v>70652</v>
      </c>
      <c r="G141" s="436">
        <v>-76.1552480593993</v>
      </c>
      <c r="H141" s="203">
        <v>11099</v>
      </c>
      <c r="I141" s="203">
        <v>131917</v>
      </c>
      <c r="J141" s="436">
        <v>-88.9580098519694</v>
      </c>
    </row>
    <row r="142" spans="1:10" ht="12.75">
      <c r="A142" s="191" t="s">
        <v>662</v>
      </c>
      <c r="B142" s="202">
        <v>436</v>
      </c>
      <c r="C142" s="184"/>
      <c r="D142" s="135" t="s">
        <v>450</v>
      </c>
      <c r="E142" s="203">
        <v>62800</v>
      </c>
      <c r="F142" s="203">
        <v>492963</v>
      </c>
      <c r="G142" s="436">
        <v>176.471775889627</v>
      </c>
      <c r="H142" s="203">
        <v>168654</v>
      </c>
      <c r="I142" s="203">
        <v>1421839</v>
      </c>
      <c r="J142" s="436">
        <v>182.058306585676</v>
      </c>
    </row>
    <row r="143" spans="1:10" ht="12.75">
      <c r="A143" s="191" t="s">
        <v>663</v>
      </c>
      <c r="B143" s="202">
        <v>442</v>
      </c>
      <c r="C143" s="184"/>
      <c r="D143" s="135" t="s">
        <v>451</v>
      </c>
      <c r="E143" s="203">
        <v>95167</v>
      </c>
      <c r="F143" s="203">
        <v>1162163</v>
      </c>
      <c r="G143" s="436">
        <v>-21.5578372438669</v>
      </c>
      <c r="H143" s="203">
        <v>356252</v>
      </c>
      <c r="I143" s="203">
        <v>8052498</v>
      </c>
      <c r="J143" s="436">
        <v>-34.1716796481264</v>
      </c>
    </row>
    <row r="144" spans="1:10" ht="12.75">
      <c r="A144" s="191" t="s">
        <v>664</v>
      </c>
      <c r="B144" s="202">
        <v>446</v>
      </c>
      <c r="C144" s="184"/>
      <c r="D144" s="135" t="s">
        <v>452</v>
      </c>
      <c r="E144" s="203" t="s">
        <v>106</v>
      </c>
      <c r="F144" s="203" t="s">
        <v>106</v>
      </c>
      <c r="G144" s="436" t="s">
        <v>1148</v>
      </c>
      <c r="H144" s="203" t="s">
        <v>106</v>
      </c>
      <c r="I144" s="203" t="s">
        <v>106</v>
      </c>
      <c r="J144" s="436" t="s">
        <v>1148</v>
      </c>
    </row>
    <row r="145" spans="1:10" ht="12.75">
      <c r="A145" s="191" t="s">
        <v>665</v>
      </c>
      <c r="B145" s="202">
        <v>448</v>
      </c>
      <c r="C145" s="184"/>
      <c r="D145" s="135" t="s">
        <v>453</v>
      </c>
      <c r="E145" s="203">
        <v>1229</v>
      </c>
      <c r="F145" s="203">
        <v>171773</v>
      </c>
      <c r="G145" s="436">
        <v>-22.9109072631314</v>
      </c>
      <c r="H145" s="203">
        <v>532480</v>
      </c>
      <c r="I145" s="203">
        <v>2836459</v>
      </c>
      <c r="J145" s="436">
        <v>115.191045980918</v>
      </c>
    </row>
    <row r="146" spans="1:10" ht="12.75">
      <c r="A146" s="191" t="s">
        <v>666</v>
      </c>
      <c r="B146" s="202">
        <v>449</v>
      </c>
      <c r="C146" s="184"/>
      <c r="D146" s="135" t="s">
        <v>454</v>
      </c>
      <c r="E146" s="203" t="s">
        <v>1148</v>
      </c>
      <c r="F146" s="203" t="s">
        <v>1148</v>
      </c>
      <c r="G146" s="436">
        <v>-100</v>
      </c>
      <c r="H146" s="203" t="s">
        <v>1148</v>
      </c>
      <c r="I146" s="203">
        <v>15</v>
      </c>
      <c r="J146" s="436">
        <v>66.6666666666667</v>
      </c>
    </row>
    <row r="147" spans="1:10" ht="12.75">
      <c r="A147" s="191" t="s">
        <v>667</v>
      </c>
      <c r="B147" s="202">
        <v>452</v>
      </c>
      <c r="C147" s="184"/>
      <c r="D147" s="135" t="s">
        <v>455</v>
      </c>
      <c r="E147" s="203">
        <v>26726</v>
      </c>
      <c r="F147" s="203">
        <v>62475</v>
      </c>
      <c r="G147" s="436">
        <v>-53.6095105144351</v>
      </c>
      <c r="H147" s="203">
        <v>80366</v>
      </c>
      <c r="I147" s="203">
        <v>338502</v>
      </c>
      <c r="J147" s="436">
        <v>4.75689426269841</v>
      </c>
    </row>
    <row r="148" spans="1:10" ht="12.75">
      <c r="A148" s="191" t="s">
        <v>668</v>
      </c>
      <c r="B148" s="202">
        <v>453</v>
      </c>
      <c r="C148" s="184"/>
      <c r="D148" s="135" t="s">
        <v>456</v>
      </c>
      <c r="E148" s="203">
        <v>59988</v>
      </c>
      <c r="F148" s="203">
        <v>45664</v>
      </c>
      <c r="G148" s="436">
        <v>-82.9950769734931</v>
      </c>
      <c r="H148" s="203">
        <v>64992</v>
      </c>
      <c r="I148" s="203">
        <v>92315</v>
      </c>
      <c r="J148" s="436">
        <v>-86.8778100448754</v>
      </c>
    </row>
    <row r="149" spans="1:10" ht="14.25">
      <c r="A149" s="648" t="s">
        <v>1103</v>
      </c>
      <c r="B149" s="648"/>
      <c r="C149" s="648"/>
      <c r="D149" s="648"/>
      <c r="E149" s="648"/>
      <c r="F149" s="648"/>
      <c r="G149" s="648"/>
      <c r="H149" s="648"/>
      <c r="I149" s="648"/>
      <c r="J149" s="648"/>
    </row>
    <row r="150" spans="4:10" ht="12.75">
      <c r="D150" s="191"/>
      <c r="E150" s="194"/>
      <c r="F150" s="195"/>
      <c r="H150" s="205"/>
      <c r="I150" s="206"/>
      <c r="J150" s="207"/>
    </row>
    <row r="151" spans="1:10" ht="17.25" customHeight="1">
      <c r="A151" s="658" t="s">
        <v>1075</v>
      </c>
      <c r="B151" s="659"/>
      <c r="C151" s="663" t="s">
        <v>1076</v>
      </c>
      <c r="D151" s="561"/>
      <c r="E151" s="671" t="s">
        <v>1195</v>
      </c>
      <c r="F151" s="672"/>
      <c r="G151" s="672"/>
      <c r="H151" s="570" t="s">
        <v>1215</v>
      </c>
      <c r="I151" s="672"/>
      <c r="J151" s="672"/>
    </row>
    <row r="152" spans="1:10" ht="16.5" customHeight="1">
      <c r="A152" s="530"/>
      <c r="B152" s="660"/>
      <c r="C152" s="664"/>
      <c r="D152" s="665"/>
      <c r="E152" s="61" t="s">
        <v>473</v>
      </c>
      <c r="F152" s="673" t="s">
        <v>474</v>
      </c>
      <c r="G152" s="674"/>
      <c r="H152" s="113" t="s">
        <v>473</v>
      </c>
      <c r="I152" s="675" t="s">
        <v>474</v>
      </c>
      <c r="J152" s="676"/>
    </row>
    <row r="153" spans="1:10" ht="12.75" customHeight="1">
      <c r="A153" s="530"/>
      <c r="B153" s="660"/>
      <c r="C153" s="664"/>
      <c r="D153" s="665"/>
      <c r="E153" s="668" t="s">
        <v>111</v>
      </c>
      <c r="F153" s="652" t="s">
        <v>107</v>
      </c>
      <c r="G153" s="655" t="s">
        <v>1217</v>
      </c>
      <c r="H153" s="652" t="s">
        <v>111</v>
      </c>
      <c r="I153" s="652" t="s">
        <v>107</v>
      </c>
      <c r="J153" s="649" t="s">
        <v>1223</v>
      </c>
    </row>
    <row r="154" spans="1:10" ht="12.75" customHeight="1">
      <c r="A154" s="530"/>
      <c r="B154" s="660"/>
      <c r="C154" s="664"/>
      <c r="D154" s="665"/>
      <c r="E154" s="669"/>
      <c r="F154" s="653"/>
      <c r="G154" s="656"/>
      <c r="H154" s="653"/>
      <c r="I154" s="653"/>
      <c r="J154" s="650"/>
    </row>
    <row r="155" spans="1:10" ht="12.75" customHeight="1">
      <c r="A155" s="530"/>
      <c r="B155" s="660"/>
      <c r="C155" s="664"/>
      <c r="D155" s="665"/>
      <c r="E155" s="669"/>
      <c r="F155" s="653"/>
      <c r="G155" s="656"/>
      <c r="H155" s="653"/>
      <c r="I155" s="653"/>
      <c r="J155" s="650"/>
    </row>
    <row r="156" spans="1:10" ht="28.5" customHeight="1">
      <c r="A156" s="661"/>
      <c r="B156" s="662"/>
      <c r="C156" s="666"/>
      <c r="D156" s="667"/>
      <c r="E156" s="670"/>
      <c r="F156" s="654"/>
      <c r="G156" s="657"/>
      <c r="H156" s="654"/>
      <c r="I156" s="654"/>
      <c r="J156" s="651"/>
    </row>
    <row r="157" spans="1:9" ht="12.75">
      <c r="A157" s="191"/>
      <c r="B157" s="201"/>
      <c r="C157" s="184"/>
      <c r="D157" s="211"/>
      <c r="E157" s="194"/>
      <c r="F157" s="195"/>
      <c r="H157" s="194"/>
      <c r="I157" s="195"/>
    </row>
    <row r="158" spans="2:4" ht="12.75">
      <c r="B158" s="209"/>
      <c r="C158" s="210" t="s">
        <v>832</v>
      </c>
      <c r="D158" s="135"/>
    </row>
    <row r="159" spans="1:4" ht="12.75">
      <c r="A159" s="191"/>
      <c r="B159" s="208"/>
      <c r="C159" s="184"/>
      <c r="D159" s="135"/>
    </row>
    <row r="160" spans="1:10" ht="12.75">
      <c r="A160" s="191" t="s">
        <v>669</v>
      </c>
      <c r="B160" s="202">
        <v>454</v>
      </c>
      <c r="C160" s="184"/>
      <c r="D160" s="135" t="s">
        <v>457</v>
      </c>
      <c r="E160" s="203" t="s">
        <v>1148</v>
      </c>
      <c r="F160" s="203" t="s">
        <v>1148</v>
      </c>
      <c r="G160" s="436" t="s">
        <v>1148</v>
      </c>
      <c r="H160" s="203">
        <v>8</v>
      </c>
      <c r="I160" s="203">
        <v>4225</v>
      </c>
      <c r="J160" s="436" t="s">
        <v>719</v>
      </c>
    </row>
    <row r="161" spans="1:10" ht="12.75">
      <c r="A161" s="191" t="s">
        <v>670</v>
      </c>
      <c r="B161" s="202">
        <v>456</v>
      </c>
      <c r="C161" s="184"/>
      <c r="D161" s="135" t="s">
        <v>458</v>
      </c>
      <c r="E161" s="203">
        <v>19415</v>
      </c>
      <c r="F161" s="203">
        <v>141592</v>
      </c>
      <c r="G161" s="436">
        <v>-81.6449682204077</v>
      </c>
      <c r="H161" s="203">
        <v>247001</v>
      </c>
      <c r="I161" s="203">
        <v>1432895</v>
      </c>
      <c r="J161" s="436">
        <v>-35.459221246958</v>
      </c>
    </row>
    <row r="162" spans="1:10" ht="12.75">
      <c r="A162" s="191" t="s">
        <v>671</v>
      </c>
      <c r="B162" s="202">
        <v>457</v>
      </c>
      <c r="C162" s="184"/>
      <c r="D162" s="135" t="s">
        <v>459</v>
      </c>
      <c r="E162" s="203" t="s">
        <v>106</v>
      </c>
      <c r="F162" s="203" t="s">
        <v>106</v>
      </c>
      <c r="G162" s="436" t="s">
        <v>1148</v>
      </c>
      <c r="H162" s="203" t="s">
        <v>106</v>
      </c>
      <c r="I162" s="203" t="s">
        <v>106</v>
      </c>
      <c r="J162" s="436" t="s">
        <v>1148</v>
      </c>
    </row>
    <row r="163" spans="1:10" ht="12.75">
      <c r="A163" s="191" t="s">
        <v>672</v>
      </c>
      <c r="B163" s="202">
        <v>459</v>
      </c>
      <c r="C163" s="184"/>
      <c r="D163" s="135" t="s">
        <v>460</v>
      </c>
      <c r="E163" s="203" t="s">
        <v>106</v>
      </c>
      <c r="F163" s="203" t="s">
        <v>106</v>
      </c>
      <c r="G163" s="436">
        <v>-100</v>
      </c>
      <c r="H163" s="203" t="s">
        <v>106</v>
      </c>
      <c r="I163" s="203" t="s">
        <v>106</v>
      </c>
      <c r="J163" s="436">
        <v>-100</v>
      </c>
    </row>
    <row r="164" spans="1:10" ht="12.75">
      <c r="A164" s="191" t="s">
        <v>673</v>
      </c>
      <c r="B164" s="202">
        <v>460</v>
      </c>
      <c r="C164" s="184"/>
      <c r="D164" s="135" t="s">
        <v>461</v>
      </c>
      <c r="E164" s="203" t="s">
        <v>1148</v>
      </c>
      <c r="F164" s="203" t="s">
        <v>1148</v>
      </c>
      <c r="G164" s="436">
        <v>-100</v>
      </c>
      <c r="H164" s="203">
        <v>135</v>
      </c>
      <c r="I164" s="203">
        <v>721</v>
      </c>
      <c r="J164" s="436">
        <v>-63.6226034308779</v>
      </c>
    </row>
    <row r="165" spans="1:10" ht="12.75">
      <c r="A165" s="191" t="s">
        <v>674</v>
      </c>
      <c r="B165" s="202">
        <v>463</v>
      </c>
      <c r="C165" s="184"/>
      <c r="D165" s="135" t="s">
        <v>462</v>
      </c>
      <c r="E165" s="203">
        <v>72000</v>
      </c>
      <c r="F165" s="203">
        <v>37508</v>
      </c>
      <c r="G165" s="436">
        <v>27.5391886837363</v>
      </c>
      <c r="H165" s="203">
        <v>191730</v>
      </c>
      <c r="I165" s="203">
        <v>108130</v>
      </c>
      <c r="J165" s="436">
        <v>-3.67724349266868</v>
      </c>
    </row>
    <row r="166" spans="1:10" ht="12.75">
      <c r="A166" s="191" t="s">
        <v>675</v>
      </c>
      <c r="B166" s="202">
        <v>464</v>
      </c>
      <c r="C166" s="184"/>
      <c r="D166" s="135" t="s">
        <v>463</v>
      </c>
      <c r="E166" s="203">
        <v>5003</v>
      </c>
      <c r="F166" s="203">
        <v>202857</v>
      </c>
      <c r="G166" s="436">
        <v>120.290815107617</v>
      </c>
      <c r="H166" s="203">
        <v>17814</v>
      </c>
      <c r="I166" s="203">
        <v>623694</v>
      </c>
      <c r="J166" s="436">
        <v>52.9617775815767</v>
      </c>
    </row>
    <row r="167" spans="1:10" ht="12.75">
      <c r="A167" s="191" t="s">
        <v>727</v>
      </c>
      <c r="B167" s="202">
        <v>465</v>
      </c>
      <c r="C167" s="184"/>
      <c r="D167" s="135" t="s">
        <v>464</v>
      </c>
      <c r="E167" s="203">
        <v>290</v>
      </c>
      <c r="F167" s="203">
        <v>1441</v>
      </c>
      <c r="G167" s="436">
        <v>-91.0441267868241</v>
      </c>
      <c r="H167" s="203">
        <v>1757</v>
      </c>
      <c r="I167" s="203">
        <v>55489</v>
      </c>
      <c r="J167" s="436">
        <v>13.014521680686</v>
      </c>
    </row>
    <row r="168" spans="1:10" ht="12.75">
      <c r="A168" s="191" t="s">
        <v>728</v>
      </c>
      <c r="B168" s="202">
        <v>467</v>
      </c>
      <c r="C168" s="184"/>
      <c r="D168" s="135" t="s">
        <v>465</v>
      </c>
      <c r="E168" s="203">
        <v>20000</v>
      </c>
      <c r="F168" s="203">
        <v>10000</v>
      </c>
      <c r="G168" s="436" t="s">
        <v>719</v>
      </c>
      <c r="H168" s="203">
        <v>41115</v>
      </c>
      <c r="I168" s="203">
        <v>26672</v>
      </c>
      <c r="J168" s="436">
        <v>58.3471859415816</v>
      </c>
    </row>
    <row r="169" spans="1:10" ht="12.75">
      <c r="A169" s="191" t="s">
        <v>729</v>
      </c>
      <c r="B169" s="202">
        <v>468</v>
      </c>
      <c r="C169" s="184"/>
      <c r="D169" s="135" t="s">
        <v>112</v>
      </c>
      <c r="E169" s="203">
        <v>213</v>
      </c>
      <c r="F169" s="203">
        <v>13600</v>
      </c>
      <c r="G169" s="436">
        <v>229.297820823245</v>
      </c>
      <c r="H169" s="203">
        <v>1185</v>
      </c>
      <c r="I169" s="203">
        <v>68085</v>
      </c>
      <c r="J169" s="436">
        <v>128.1974795549</v>
      </c>
    </row>
    <row r="170" spans="1:10" ht="12.75">
      <c r="A170" s="191" t="s">
        <v>730</v>
      </c>
      <c r="B170" s="202">
        <v>469</v>
      </c>
      <c r="C170" s="184"/>
      <c r="D170" s="135" t="s">
        <v>113</v>
      </c>
      <c r="E170" s="203">
        <v>6454</v>
      </c>
      <c r="F170" s="203">
        <v>66963</v>
      </c>
      <c r="G170" s="436">
        <v>131.337663234989</v>
      </c>
      <c r="H170" s="203">
        <v>8420</v>
      </c>
      <c r="I170" s="203">
        <v>121083</v>
      </c>
      <c r="J170" s="436">
        <v>19.7087436232056</v>
      </c>
    </row>
    <row r="171" spans="1:10" ht="12.75">
      <c r="A171" s="191" t="s">
        <v>731</v>
      </c>
      <c r="B171" s="202">
        <v>470</v>
      </c>
      <c r="C171" s="184"/>
      <c r="D171" s="135" t="s">
        <v>114</v>
      </c>
      <c r="E171" s="203" t="s">
        <v>106</v>
      </c>
      <c r="F171" s="203" t="s">
        <v>106</v>
      </c>
      <c r="G171" s="436" t="s">
        <v>1148</v>
      </c>
      <c r="H171" s="203" t="s">
        <v>106</v>
      </c>
      <c r="I171" s="203" t="s">
        <v>106</v>
      </c>
      <c r="J171" s="436" t="s">
        <v>1148</v>
      </c>
    </row>
    <row r="172" spans="1:10" ht="12.75">
      <c r="A172" s="191" t="s">
        <v>732</v>
      </c>
      <c r="B172" s="202">
        <v>472</v>
      </c>
      <c r="C172" s="184"/>
      <c r="D172" s="135" t="s">
        <v>115</v>
      </c>
      <c r="E172" s="203">
        <v>596159</v>
      </c>
      <c r="F172" s="203">
        <v>317395</v>
      </c>
      <c r="G172" s="436">
        <v>-79.4860707967919</v>
      </c>
      <c r="H172" s="203">
        <v>4643981</v>
      </c>
      <c r="I172" s="203">
        <v>2519990</v>
      </c>
      <c r="J172" s="436">
        <v>-41.1718840642639</v>
      </c>
    </row>
    <row r="173" spans="1:10" ht="12.75">
      <c r="A173" s="191" t="s">
        <v>733</v>
      </c>
      <c r="B173" s="202">
        <v>473</v>
      </c>
      <c r="C173" s="184"/>
      <c r="D173" s="135" t="s">
        <v>116</v>
      </c>
      <c r="E173" s="203">
        <v>393</v>
      </c>
      <c r="F173" s="203">
        <v>2843</v>
      </c>
      <c r="G173" s="436">
        <v>-7.36396220267189</v>
      </c>
      <c r="H173" s="203">
        <v>393</v>
      </c>
      <c r="I173" s="203">
        <v>2843</v>
      </c>
      <c r="J173" s="436">
        <v>-7.36396220267189</v>
      </c>
    </row>
    <row r="174" spans="1:10" ht="12.75">
      <c r="A174" s="191" t="s">
        <v>734</v>
      </c>
      <c r="B174" s="202">
        <v>474</v>
      </c>
      <c r="C174" s="184"/>
      <c r="D174" s="135" t="s">
        <v>117</v>
      </c>
      <c r="E174" s="203">
        <v>118801</v>
      </c>
      <c r="F174" s="203">
        <v>59542</v>
      </c>
      <c r="G174" s="436">
        <v>-1.81392434286468</v>
      </c>
      <c r="H174" s="203">
        <v>581822</v>
      </c>
      <c r="I174" s="203">
        <v>310402</v>
      </c>
      <c r="J174" s="436">
        <v>-20.9877485980761</v>
      </c>
    </row>
    <row r="175" spans="1:10" ht="12.75">
      <c r="A175" s="212" t="s">
        <v>1086</v>
      </c>
      <c r="B175" s="213">
        <v>475</v>
      </c>
      <c r="D175" s="214" t="s">
        <v>1087</v>
      </c>
      <c r="E175" s="203" t="s">
        <v>1148</v>
      </c>
      <c r="F175" s="203">
        <v>37</v>
      </c>
      <c r="G175" s="436">
        <v>-98.7035739313245</v>
      </c>
      <c r="H175" s="203">
        <v>1868</v>
      </c>
      <c r="I175" s="203">
        <v>7985</v>
      </c>
      <c r="J175" s="436">
        <v>40.7296439901304</v>
      </c>
    </row>
    <row r="176" spans="1:10" ht="12.75">
      <c r="A176" s="212" t="s">
        <v>1088</v>
      </c>
      <c r="B176" s="213">
        <v>477</v>
      </c>
      <c r="D176" s="214" t="s">
        <v>1089</v>
      </c>
      <c r="E176" s="203">
        <v>81015</v>
      </c>
      <c r="F176" s="203">
        <v>46465</v>
      </c>
      <c r="G176" s="436">
        <v>603.482210446631</v>
      </c>
      <c r="H176" s="203">
        <v>84120</v>
      </c>
      <c r="I176" s="203">
        <v>98090</v>
      </c>
      <c r="J176" s="436">
        <v>209.6177519649</v>
      </c>
    </row>
    <row r="177" spans="1:10" ht="12.75">
      <c r="A177" s="212" t="s">
        <v>1090</v>
      </c>
      <c r="B177" s="213">
        <v>479</v>
      </c>
      <c r="D177" s="214" t="s">
        <v>1091</v>
      </c>
      <c r="E177" s="203">
        <v>1</v>
      </c>
      <c r="F177" s="203">
        <v>37</v>
      </c>
      <c r="G177" s="436" t="s">
        <v>719</v>
      </c>
      <c r="H177" s="203">
        <v>2</v>
      </c>
      <c r="I177" s="203">
        <v>88</v>
      </c>
      <c r="J177" s="436">
        <v>-99.234249912983</v>
      </c>
    </row>
    <row r="178" spans="1:10" ht="12.75">
      <c r="A178" s="191" t="s">
        <v>735</v>
      </c>
      <c r="B178" s="202">
        <v>480</v>
      </c>
      <c r="C178" s="184"/>
      <c r="D178" s="135" t="s">
        <v>118</v>
      </c>
      <c r="E178" s="203">
        <v>280758</v>
      </c>
      <c r="F178" s="203">
        <v>1956766</v>
      </c>
      <c r="G178" s="436">
        <v>-5.62015503875969</v>
      </c>
      <c r="H178" s="203">
        <v>1627204</v>
      </c>
      <c r="I178" s="203">
        <v>12739080</v>
      </c>
      <c r="J178" s="436">
        <v>55.4477321722802</v>
      </c>
    </row>
    <row r="179" spans="1:10" ht="12.75">
      <c r="A179" s="212" t="s">
        <v>1092</v>
      </c>
      <c r="B179" s="213">
        <v>481</v>
      </c>
      <c r="D179" s="214" t="s">
        <v>1093</v>
      </c>
      <c r="E179" s="203" t="s">
        <v>106</v>
      </c>
      <c r="F179" s="203" t="s">
        <v>106</v>
      </c>
      <c r="G179" s="436" t="s">
        <v>1148</v>
      </c>
      <c r="H179" s="203" t="s">
        <v>106</v>
      </c>
      <c r="I179" s="203" t="s">
        <v>106</v>
      </c>
      <c r="J179" s="436">
        <v>-100</v>
      </c>
    </row>
    <row r="180" spans="1:10" ht="12.75">
      <c r="A180" s="191" t="s">
        <v>736</v>
      </c>
      <c r="B180" s="202">
        <v>484</v>
      </c>
      <c r="C180" s="184"/>
      <c r="D180" s="135" t="s">
        <v>1094</v>
      </c>
      <c r="E180" s="203">
        <v>10554</v>
      </c>
      <c r="F180" s="203">
        <v>603446</v>
      </c>
      <c r="G180" s="436">
        <v>-89.9507216560428</v>
      </c>
      <c r="H180" s="203">
        <v>155845</v>
      </c>
      <c r="I180" s="203">
        <v>3378696</v>
      </c>
      <c r="J180" s="436">
        <v>-52.0788026423564</v>
      </c>
    </row>
    <row r="181" spans="1:10" ht="12.75">
      <c r="A181" s="191" t="s">
        <v>737</v>
      </c>
      <c r="B181" s="202">
        <v>488</v>
      </c>
      <c r="C181" s="184"/>
      <c r="D181" s="135" t="s">
        <v>119</v>
      </c>
      <c r="E181" s="203">
        <v>108056</v>
      </c>
      <c r="F181" s="203">
        <v>67338</v>
      </c>
      <c r="G181" s="436" t="s">
        <v>719</v>
      </c>
      <c r="H181" s="203">
        <v>548433</v>
      </c>
      <c r="I181" s="203">
        <v>388212</v>
      </c>
      <c r="J181" s="436">
        <v>467.478438824733</v>
      </c>
    </row>
    <row r="182" spans="1:10" ht="12.75">
      <c r="A182" s="191" t="s">
        <v>738</v>
      </c>
      <c r="B182" s="202">
        <v>492</v>
      </c>
      <c r="C182" s="184"/>
      <c r="D182" s="135" t="s">
        <v>120</v>
      </c>
      <c r="E182" s="203">
        <v>21074</v>
      </c>
      <c r="F182" s="203">
        <v>47298</v>
      </c>
      <c r="G182" s="436">
        <v>98.7143937484245</v>
      </c>
      <c r="H182" s="203">
        <v>251561</v>
      </c>
      <c r="I182" s="203">
        <v>469092</v>
      </c>
      <c r="J182" s="436">
        <v>180.532248901115</v>
      </c>
    </row>
    <row r="183" spans="1:10" ht="12.75">
      <c r="A183" s="191" t="s">
        <v>739</v>
      </c>
      <c r="B183" s="202">
        <v>500</v>
      </c>
      <c r="C183" s="184"/>
      <c r="D183" s="135" t="s">
        <v>121</v>
      </c>
      <c r="E183" s="203">
        <v>2994</v>
      </c>
      <c r="F183" s="203">
        <v>182448</v>
      </c>
      <c r="G183" s="436">
        <v>-56.7957716461595</v>
      </c>
      <c r="H183" s="203">
        <v>25455</v>
      </c>
      <c r="I183" s="203">
        <v>1370646</v>
      </c>
      <c r="J183" s="436">
        <v>-43.0167987956851</v>
      </c>
    </row>
    <row r="184" spans="1:10" ht="12.75">
      <c r="A184" s="191" t="s">
        <v>740</v>
      </c>
      <c r="B184" s="202">
        <v>504</v>
      </c>
      <c r="C184" s="184"/>
      <c r="D184" s="135" t="s">
        <v>122</v>
      </c>
      <c r="E184" s="203">
        <v>234677</v>
      </c>
      <c r="F184" s="203">
        <v>1956731</v>
      </c>
      <c r="G184" s="436">
        <v>8.14121857698204</v>
      </c>
      <c r="H184" s="203">
        <v>668024</v>
      </c>
      <c r="I184" s="203">
        <v>5302188</v>
      </c>
      <c r="J184" s="436">
        <v>3.70565381142904</v>
      </c>
    </row>
    <row r="185" spans="1:10" ht="12.75">
      <c r="A185" s="191" t="s">
        <v>741</v>
      </c>
      <c r="B185" s="202">
        <v>508</v>
      </c>
      <c r="C185" s="184"/>
      <c r="D185" s="135" t="s">
        <v>123</v>
      </c>
      <c r="E185" s="203">
        <v>1424234</v>
      </c>
      <c r="F185" s="203">
        <v>19197023</v>
      </c>
      <c r="G185" s="436">
        <v>-8.75617423181817</v>
      </c>
      <c r="H185" s="203">
        <v>31925562</v>
      </c>
      <c r="I185" s="203">
        <v>131706327</v>
      </c>
      <c r="J185" s="436">
        <v>27.2628700787363</v>
      </c>
    </row>
    <row r="186" spans="1:10" ht="12.75">
      <c r="A186" s="191" t="s">
        <v>742</v>
      </c>
      <c r="B186" s="202">
        <v>512</v>
      </c>
      <c r="C186" s="184"/>
      <c r="D186" s="135" t="s">
        <v>124</v>
      </c>
      <c r="E186" s="203">
        <v>2257574</v>
      </c>
      <c r="F186" s="203">
        <v>13259371</v>
      </c>
      <c r="G186" s="436">
        <v>347.632633494367</v>
      </c>
      <c r="H186" s="203">
        <v>6687549</v>
      </c>
      <c r="I186" s="203">
        <v>37562054</v>
      </c>
      <c r="J186" s="436">
        <v>167.361412433818</v>
      </c>
    </row>
    <row r="187" spans="1:10" ht="12.75">
      <c r="A187" s="191" t="s">
        <v>743</v>
      </c>
      <c r="B187" s="202">
        <v>516</v>
      </c>
      <c r="C187" s="184"/>
      <c r="D187" s="135" t="s">
        <v>1095</v>
      </c>
      <c r="E187" s="203">
        <v>50017</v>
      </c>
      <c r="F187" s="203">
        <v>114299</v>
      </c>
      <c r="G187" s="436">
        <v>-57.0356197750647</v>
      </c>
      <c r="H187" s="203">
        <v>100555</v>
      </c>
      <c r="I187" s="203">
        <v>481071</v>
      </c>
      <c r="J187" s="436">
        <v>-29.3889449094888</v>
      </c>
    </row>
    <row r="188" spans="1:10" ht="12.75">
      <c r="A188" s="191" t="s">
        <v>744</v>
      </c>
      <c r="B188" s="202">
        <v>520</v>
      </c>
      <c r="C188" s="184"/>
      <c r="D188" s="135" t="s">
        <v>125</v>
      </c>
      <c r="E188" s="203">
        <v>15999</v>
      </c>
      <c r="F188" s="203">
        <v>139571</v>
      </c>
      <c r="G188" s="436">
        <v>45.6413306619918</v>
      </c>
      <c r="H188" s="203">
        <v>35959</v>
      </c>
      <c r="I188" s="203">
        <v>488731</v>
      </c>
      <c r="J188" s="436">
        <v>-4.35736413325323</v>
      </c>
    </row>
    <row r="189" spans="1:10" s="179" customFormat="1" ht="12.75">
      <c r="A189" s="191" t="s">
        <v>745</v>
      </c>
      <c r="B189" s="202">
        <v>524</v>
      </c>
      <c r="C189" s="184"/>
      <c r="D189" s="135" t="s">
        <v>126</v>
      </c>
      <c r="E189" s="203">
        <v>322160</v>
      </c>
      <c r="F189" s="203">
        <v>408689</v>
      </c>
      <c r="G189" s="436">
        <v>-86.6052047407118</v>
      </c>
      <c r="H189" s="203">
        <v>2398125</v>
      </c>
      <c r="I189" s="203">
        <v>2441944</v>
      </c>
      <c r="J189" s="436">
        <v>-52.596958138</v>
      </c>
    </row>
    <row r="190" spans="1:10" s="179" customFormat="1" ht="12.75">
      <c r="A190" s="191" t="s">
        <v>746</v>
      </c>
      <c r="B190" s="202">
        <v>528</v>
      </c>
      <c r="C190" s="184"/>
      <c r="D190" s="135" t="s">
        <v>127</v>
      </c>
      <c r="E190" s="203">
        <v>492980</v>
      </c>
      <c r="F190" s="203">
        <v>6209101</v>
      </c>
      <c r="G190" s="436">
        <v>-37.5718718652596</v>
      </c>
      <c r="H190" s="203">
        <v>1737975</v>
      </c>
      <c r="I190" s="203">
        <v>27099176</v>
      </c>
      <c r="J190" s="436">
        <v>-15.8860431675399</v>
      </c>
    </row>
    <row r="191" spans="1:10" s="179" customFormat="1" ht="12.75">
      <c r="A191" s="191" t="s">
        <v>747</v>
      </c>
      <c r="B191" s="202">
        <v>529</v>
      </c>
      <c r="C191" s="184"/>
      <c r="D191" s="135" t="s">
        <v>970</v>
      </c>
      <c r="E191" s="203" t="s">
        <v>106</v>
      </c>
      <c r="F191" s="203" t="s">
        <v>106</v>
      </c>
      <c r="G191" s="436" t="s">
        <v>1148</v>
      </c>
      <c r="H191" s="203" t="s">
        <v>106</v>
      </c>
      <c r="I191" s="203" t="s">
        <v>106</v>
      </c>
      <c r="J191" s="436">
        <v>-100</v>
      </c>
    </row>
    <row r="192" spans="1:10" s="9" customFormat="1" ht="21" customHeight="1">
      <c r="A192" s="88" t="s">
        <v>684</v>
      </c>
      <c r="B192" s="204" t="s">
        <v>684</v>
      </c>
      <c r="C192" s="48" t="s">
        <v>1096</v>
      </c>
      <c r="D192" s="32"/>
      <c r="E192" s="92">
        <v>75239026</v>
      </c>
      <c r="F192" s="92">
        <v>522576545</v>
      </c>
      <c r="G192" s="435">
        <v>6.48315258626829</v>
      </c>
      <c r="H192" s="92">
        <v>329126282</v>
      </c>
      <c r="I192" s="92">
        <v>2006289960</v>
      </c>
      <c r="J192" s="435">
        <v>4.6009147760989</v>
      </c>
    </row>
    <row r="193" spans="1:10" s="179" customFormat="1" ht="21" customHeight="1">
      <c r="A193" s="191" t="s">
        <v>583</v>
      </c>
      <c r="B193" s="202">
        <v>76</v>
      </c>
      <c r="C193" s="184"/>
      <c r="D193" s="135" t="s">
        <v>382</v>
      </c>
      <c r="E193" s="203">
        <v>553769</v>
      </c>
      <c r="F193" s="203">
        <v>1259257</v>
      </c>
      <c r="G193" s="436">
        <v>-49.5551221145831</v>
      </c>
      <c r="H193" s="203">
        <v>1803776</v>
      </c>
      <c r="I193" s="203">
        <v>4890847</v>
      </c>
      <c r="J193" s="436">
        <v>-38.298890985326</v>
      </c>
    </row>
    <row r="194" spans="1:10" s="179" customFormat="1" ht="12.75">
      <c r="A194" s="191" t="s">
        <v>584</v>
      </c>
      <c r="B194" s="202">
        <v>77</v>
      </c>
      <c r="C194" s="184"/>
      <c r="D194" s="135" t="s">
        <v>383</v>
      </c>
      <c r="E194" s="203">
        <v>68920</v>
      </c>
      <c r="F194" s="203">
        <v>549999</v>
      </c>
      <c r="G194" s="436">
        <v>-2.82497155416722</v>
      </c>
      <c r="H194" s="203">
        <v>477838</v>
      </c>
      <c r="I194" s="203">
        <v>1815020</v>
      </c>
      <c r="J194" s="436">
        <v>15.6752588324894</v>
      </c>
    </row>
    <row r="195" spans="1:10" s="179" customFormat="1" ht="12.75">
      <c r="A195" s="191" t="s">
        <v>585</v>
      </c>
      <c r="B195" s="202">
        <v>78</v>
      </c>
      <c r="C195" s="184"/>
      <c r="D195" s="135" t="s">
        <v>384</v>
      </c>
      <c r="E195" s="203">
        <v>246801</v>
      </c>
      <c r="F195" s="203">
        <v>1808751</v>
      </c>
      <c r="G195" s="436">
        <v>44.8117588284085</v>
      </c>
      <c r="H195" s="203">
        <v>919684</v>
      </c>
      <c r="I195" s="203">
        <v>6544452</v>
      </c>
      <c r="J195" s="436">
        <v>5.2138511928102</v>
      </c>
    </row>
    <row r="196" spans="1:10" ht="12.75">
      <c r="A196" s="191" t="s">
        <v>586</v>
      </c>
      <c r="B196" s="202">
        <v>79</v>
      </c>
      <c r="C196" s="184"/>
      <c r="D196" s="135" t="s">
        <v>385</v>
      </c>
      <c r="E196" s="203">
        <v>872589</v>
      </c>
      <c r="F196" s="203">
        <v>6578545</v>
      </c>
      <c r="G196" s="436">
        <v>-10.2632936208326</v>
      </c>
      <c r="H196" s="203">
        <v>5376919</v>
      </c>
      <c r="I196" s="203">
        <v>25548402</v>
      </c>
      <c r="J196" s="436">
        <v>-20.9151301573835</v>
      </c>
    </row>
    <row r="197" spans="1:10" ht="12.75">
      <c r="A197" s="191" t="s">
        <v>587</v>
      </c>
      <c r="B197" s="202">
        <v>80</v>
      </c>
      <c r="C197" s="184"/>
      <c r="D197" s="135" t="s">
        <v>386</v>
      </c>
      <c r="E197" s="203">
        <v>5913</v>
      </c>
      <c r="F197" s="203">
        <v>68342</v>
      </c>
      <c r="G197" s="436">
        <v>-77.7526758509336</v>
      </c>
      <c r="H197" s="203">
        <v>33531</v>
      </c>
      <c r="I197" s="203">
        <v>2559539</v>
      </c>
      <c r="J197" s="436">
        <v>128.2852688454</v>
      </c>
    </row>
    <row r="198" spans="1:10" ht="12.75">
      <c r="A198" s="191" t="s">
        <v>588</v>
      </c>
      <c r="B198" s="202">
        <v>81</v>
      </c>
      <c r="C198" s="184"/>
      <c r="D198" s="135" t="s">
        <v>387</v>
      </c>
      <c r="E198" s="203">
        <v>181286</v>
      </c>
      <c r="F198" s="203">
        <v>1929987</v>
      </c>
      <c r="G198" s="436">
        <v>157.24516562435</v>
      </c>
      <c r="H198" s="203">
        <v>497506</v>
      </c>
      <c r="I198" s="203">
        <v>5603188</v>
      </c>
      <c r="J198" s="436">
        <v>97.3884861166889</v>
      </c>
    </row>
    <row r="199" spans="1:10" ht="12.75">
      <c r="A199" s="191" t="s">
        <v>589</v>
      </c>
      <c r="B199" s="202">
        <v>82</v>
      </c>
      <c r="C199" s="184"/>
      <c r="D199" s="135" t="s">
        <v>388</v>
      </c>
      <c r="E199" s="203">
        <v>13116</v>
      </c>
      <c r="F199" s="203">
        <v>116508</v>
      </c>
      <c r="G199" s="436">
        <v>-47.9107613895471</v>
      </c>
      <c r="H199" s="203">
        <v>26581</v>
      </c>
      <c r="I199" s="203">
        <v>189791</v>
      </c>
      <c r="J199" s="436">
        <v>-28.1891688391293</v>
      </c>
    </row>
    <row r="200" spans="1:10" ht="12.75">
      <c r="A200" s="191" t="s">
        <v>590</v>
      </c>
      <c r="B200" s="202">
        <v>83</v>
      </c>
      <c r="C200" s="184"/>
      <c r="D200" s="135" t="s">
        <v>969</v>
      </c>
      <c r="E200" s="203">
        <v>44011</v>
      </c>
      <c r="F200" s="203">
        <v>228003</v>
      </c>
      <c r="G200" s="436">
        <v>-20.7800284910184</v>
      </c>
      <c r="H200" s="203">
        <v>87901</v>
      </c>
      <c r="I200" s="203">
        <v>492984</v>
      </c>
      <c r="J200" s="436">
        <v>-26.8667388627631</v>
      </c>
    </row>
    <row r="201" spans="1:10" ht="12.75">
      <c r="A201" s="191" t="s">
        <v>749</v>
      </c>
      <c r="B201" s="202">
        <v>604</v>
      </c>
      <c r="C201" s="184"/>
      <c r="D201" s="135" t="s">
        <v>129</v>
      </c>
      <c r="E201" s="203">
        <v>1711487</v>
      </c>
      <c r="F201" s="203">
        <v>2035576</v>
      </c>
      <c r="G201" s="436">
        <v>-23.5995270891587</v>
      </c>
      <c r="H201" s="203">
        <v>5168119</v>
      </c>
      <c r="I201" s="203">
        <v>7696224</v>
      </c>
      <c r="J201" s="436">
        <v>-16.0358648212405</v>
      </c>
    </row>
    <row r="202" spans="1:10" ht="12.75">
      <c r="A202" s="191" t="s">
        <v>750</v>
      </c>
      <c r="B202" s="202">
        <v>608</v>
      </c>
      <c r="C202" s="184"/>
      <c r="D202" s="135" t="s">
        <v>130</v>
      </c>
      <c r="E202" s="203">
        <v>5068</v>
      </c>
      <c r="F202" s="203">
        <v>398129</v>
      </c>
      <c r="G202" s="436">
        <v>-8.97349426238691</v>
      </c>
      <c r="H202" s="203">
        <v>60027</v>
      </c>
      <c r="I202" s="203">
        <v>1270915</v>
      </c>
      <c r="J202" s="436">
        <v>4.87585696980099</v>
      </c>
    </row>
    <row r="203" spans="1:10" ht="12.75">
      <c r="A203" s="191" t="s">
        <v>751</v>
      </c>
      <c r="B203" s="202">
        <v>612</v>
      </c>
      <c r="C203" s="184"/>
      <c r="D203" s="135" t="s">
        <v>131</v>
      </c>
      <c r="E203" s="203">
        <v>426113</v>
      </c>
      <c r="F203" s="203">
        <v>3517880</v>
      </c>
      <c r="G203" s="436">
        <v>-67.4721453406697</v>
      </c>
      <c r="H203" s="203">
        <v>3326508</v>
      </c>
      <c r="I203" s="203">
        <v>36052382</v>
      </c>
      <c r="J203" s="436">
        <v>69.8169291911605</v>
      </c>
    </row>
    <row r="204" spans="1:10" ht="12.75">
      <c r="A204" s="191" t="s">
        <v>752</v>
      </c>
      <c r="B204" s="202">
        <v>616</v>
      </c>
      <c r="C204" s="184"/>
      <c r="D204" s="135" t="s">
        <v>132</v>
      </c>
      <c r="E204" s="203">
        <v>637896</v>
      </c>
      <c r="F204" s="203">
        <v>5201483</v>
      </c>
      <c r="G204" s="436">
        <v>-3.85334643758986</v>
      </c>
      <c r="H204" s="203">
        <v>2329821</v>
      </c>
      <c r="I204" s="203">
        <v>17297334</v>
      </c>
      <c r="J204" s="436">
        <v>26.8806649395522</v>
      </c>
    </row>
    <row r="205" spans="1:10" ht="12.75">
      <c r="A205" s="191" t="s">
        <v>753</v>
      </c>
      <c r="B205" s="202">
        <v>624</v>
      </c>
      <c r="C205" s="184"/>
      <c r="D205" s="135" t="s">
        <v>133</v>
      </c>
      <c r="E205" s="203">
        <v>2893676</v>
      </c>
      <c r="F205" s="203">
        <v>24818585</v>
      </c>
      <c r="G205" s="436">
        <v>72.1251433619954</v>
      </c>
      <c r="H205" s="203">
        <v>11714319</v>
      </c>
      <c r="I205" s="203">
        <v>85226729</v>
      </c>
      <c r="J205" s="436">
        <v>17.7267044332995</v>
      </c>
    </row>
    <row r="206" spans="1:10" ht="12.75">
      <c r="A206" s="191" t="s">
        <v>754</v>
      </c>
      <c r="B206" s="202">
        <v>625</v>
      </c>
      <c r="C206" s="184"/>
      <c r="D206" s="135" t="s">
        <v>487</v>
      </c>
      <c r="E206" s="203">
        <v>179</v>
      </c>
      <c r="F206" s="203">
        <v>16283</v>
      </c>
      <c r="G206" s="436">
        <v>-16.0453725186904</v>
      </c>
      <c r="H206" s="203">
        <v>61096</v>
      </c>
      <c r="I206" s="203">
        <v>191626</v>
      </c>
      <c r="J206" s="436">
        <v>177.288841940759</v>
      </c>
    </row>
    <row r="207" spans="1:10" ht="12.75">
      <c r="A207" s="191" t="s">
        <v>968</v>
      </c>
      <c r="B207" s="202">
        <v>626</v>
      </c>
      <c r="C207" s="184"/>
      <c r="D207" s="135" t="s">
        <v>134</v>
      </c>
      <c r="E207" s="203" t="s">
        <v>106</v>
      </c>
      <c r="F207" s="203" t="s">
        <v>106</v>
      </c>
      <c r="G207" s="436" t="s">
        <v>1148</v>
      </c>
      <c r="H207" s="203" t="s">
        <v>106</v>
      </c>
      <c r="I207" s="203" t="s">
        <v>106</v>
      </c>
      <c r="J207" s="436">
        <v>-100</v>
      </c>
    </row>
    <row r="208" spans="1:10" ht="12.75">
      <c r="A208" s="191" t="s">
        <v>755</v>
      </c>
      <c r="B208" s="202">
        <v>628</v>
      </c>
      <c r="C208" s="184"/>
      <c r="D208" s="135" t="s">
        <v>135</v>
      </c>
      <c r="E208" s="203">
        <v>1840866</v>
      </c>
      <c r="F208" s="203">
        <v>2103215</v>
      </c>
      <c r="G208" s="436">
        <v>-30.8930413810779</v>
      </c>
      <c r="H208" s="203">
        <v>7196023</v>
      </c>
      <c r="I208" s="203">
        <v>9347730</v>
      </c>
      <c r="J208" s="436">
        <v>-10.1586857954358</v>
      </c>
    </row>
    <row r="209" spans="1:10" ht="12.75">
      <c r="A209" s="191" t="s">
        <v>756</v>
      </c>
      <c r="B209" s="202">
        <v>632</v>
      </c>
      <c r="C209" s="184"/>
      <c r="D209" s="135" t="s">
        <v>136</v>
      </c>
      <c r="E209" s="203">
        <v>7798787</v>
      </c>
      <c r="F209" s="203">
        <v>33856375</v>
      </c>
      <c r="G209" s="436">
        <v>84.8635423385023</v>
      </c>
      <c r="H209" s="203">
        <v>35644889</v>
      </c>
      <c r="I209" s="203">
        <v>100704003</v>
      </c>
      <c r="J209" s="436">
        <v>33.3041306964998</v>
      </c>
    </row>
    <row r="210" spans="1:10" ht="12.75">
      <c r="A210" s="191" t="s">
        <v>757</v>
      </c>
      <c r="B210" s="202">
        <v>636</v>
      </c>
      <c r="C210" s="184"/>
      <c r="D210" s="135" t="s">
        <v>137</v>
      </c>
      <c r="E210" s="203">
        <v>2779798</v>
      </c>
      <c r="F210" s="203">
        <v>4084847</v>
      </c>
      <c r="G210" s="436">
        <v>7.78534898166076</v>
      </c>
      <c r="H210" s="203">
        <v>8719109</v>
      </c>
      <c r="I210" s="203">
        <v>12411539</v>
      </c>
      <c r="J210" s="436">
        <v>2.06527025357896</v>
      </c>
    </row>
    <row r="211" spans="1:10" ht="12.75">
      <c r="A211" s="191" t="s">
        <v>758</v>
      </c>
      <c r="B211" s="202">
        <v>640</v>
      </c>
      <c r="C211" s="184"/>
      <c r="D211" s="135" t="s">
        <v>138</v>
      </c>
      <c r="E211" s="203">
        <v>2418369</v>
      </c>
      <c r="F211" s="203">
        <v>1511018</v>
      </c>
      <c r="G211" s="436">
        <v>186.7010982172</v>
      </c>
      <c r="H211" s="203">
        <v>6343438</v>
      </c>
      <c r="I211" s="203">
        <v>4237240</v>
      </c>
      <c r="J211" s="436">
        <v>19.875180707894</v>
      </c>
    </row>
    <row r="212" spans="1:10" ht="12.75">
      <c r="A212" s="191" t="s">
        <v>759</v>
      </c>
      <c r="B212" s="202">
        <v>644</v>
      </c>
      <c r="C212" s="184"/>
      <c r="D212" s="135" t="s">
        <v>139</v>
      </c>
      <c r="E212" s="203">
        <v>720722</v>
      </c>
      <c r="F212" s="203">
        <v>5735312</v>
      </c>
      <c r="G212" s="436">
        <v>50.4216691936657</v>
      </c>
      <c r="H212" s="203">
        <v>2765307</v>
      </c>
      <c r="I212" s="203">
        <v>19769547</v>
      </c>
      <c r="J212" s="436">
        <v>51.6384577133394</v>
      </c>
    </row>
    <row r="213" spans="1:10" ht="12.75">
      <c r="A213" s="191" t="s">
        <v>760</v>
      </c>
      <c r="B213" s="202">
        <v>647</v>
      </c>
      <c r="C213" s="184"/>
      <c r="D213" s="135" t="s">
        <v>140</v>
      </c>
      <c r="E213" s="203">
        <v>2680785</v>
      </c>
      <c r="F213" s="203">
        <v>9854435</v>
      </c>
      <c r="G213" s="436">
        <v>-23.9040767282391</v>
      </c>
      <c r="H213" s="203">
        <v>12599492</v>
      </c>
      <c r="I213" s="203">
        <v>47196365</v>
      </c>
      <c r="J213" s="436">
        <v>5.65834145401865</v>
      </c>
    </row>
    <row r="214" spans="1:10" ht="12.75">
      <c r="A214" s="191" t="s">
        <v>761</v>
      </c>
      <c r="B214" s="202">
        <v>649</v>
      </c>
      <c r="C214" s="184"/>
      <c r="D214" s="135" t="s">
        <v>141</v>
      </c>
      <c r="E214" s="203">
        <v>370728</v>
      </c>
      <c r="F214" s="203">
        <v>904768</v>
      </c>
      <c r="G214" s="436">
        <v>-42.601497692052</v>
      </c>
      <c r="H214" s="203">
        <v>969525</v>
      </c>
      <c r="I214" s="203">
        <v>5132559</v>
      </c>
      <c r="J214" s="436">
        <v>37.4935238816742</v>
      </c>
    </row>
    <row r="215" spans="1:10" ht="12.75">
      <c r="A215" s="191" t="s">
        <v>762</v>
      </c>
      <c r="B215" s="202">
        <v>653</v>
      </c>
      <c r="C215" s="184"/>
      <c r="D215" s="135" t="s">
        <v>142</v>
      </c>
      <c r="E215" s="203">
        <v>30677</v>
      </c>
      <c r="F215" s="203">
        <v>1233492</v>
      </c>
      <c r="G215" s="436">
        <v>496.564232030411</v>
      </c>
      <c r="H215" s="203">
        <v>59642</v>
      </c>
      <c r="I215" s="203">
        <v>1495598</v>
      </c>
      <c r="J215" s="436">
        <v>-37.6321971085421</v>
      </c>
    </row>
    <row r="216" spans="1:10" ht="12.75">
      <c r="A216" s="191" t="s">
        <v>763</v>
      </c>
      <c r="B216" s="202">
        <v>660</v>
      </c>
      <c r="C216" s="184"/>
      <c r="D216" s="135" t="s">
        <v>143</v>
      </c>
      <c r="E216" s="203">
        <v>22551</v>
      </c>
      <c r="F216" s="203">
        <v>117506</v>
      </c>
      <c r="G216" s="436">
        <v>670.177623385987</v>
      </c>
      <c r="H216" s="203">
        <v>89669</v>
      </c>
      <c r="I216" s="203">
        <v>323446</v>
      </c>
      <c r="J216" s="436">
        <v>53.769283795669</v>
      </c>
    </row>
    <row r="217" spans="1:10" ht="12.75">
      <c r="A217" s="191" t="s">
        <v>764</v>
      </c>
      <c r="B217" s="202">
        <v>662</v>
      </c>
      <c r="C217" s="184"/>
      <c r="D217" s="135" t="s">
        <v>144</v>
      </c>
      <c r="E217" s="203">
        <v>1183650</v>
      </c>
      <c r="F217" s="203">
        <v>2596106</v>
      </c>
      <c r="G217" s="436">
        <v>64.0887787704589</v>
      </c>
      <c r="H217" s="203">
        <v>4876272</v>
      </c>
      <c r="I217" s="203">
        <v>11093061</v>
      </c>
      <c r="J217" s="436">
        <v>21.8082980938913</v>
      </c>
    </row>
    <row r="218" spans="1:10" ht="12.75">
      <c r="A218" s="191" t="s">
        <v>765</v>
      </c>
      <c r="B218" s="202">
        <v>664</v>
      </c>
      <c r="C218" s="184"/>
      <c r="D218" s="135" t="s">
        <v>145</v>
      </c>
      <c r="E218" s="203">
        <v>6373438</v>
      </c>
      <c r="F218" s="203">
        <v>23100756</v>
      </c>
      <c r="G218" s="436">
        <v>-13.9376794326689</v>
      </c>
      <c r="H218" s="203">
        <v>31589987</v>
      </c>
      <c r="I218" s="203">
        <v>104958028</v>
      </c>
      <c r="J218" s="436">
        <v>-4.57127110691114</v>
      </c>
    </row>
    <row r="219" spans="1:10" ht="12.75">
      <c r="A219" s="191" t="s">
        <v>766</v>
      </c>
      <c r="B219" s="202">
        <v>666</v>
      </c>
      <c r="C219" s="184"/>
      <c r="D219" s="135" t="s">
        <v>146</v>
      </c>
      <c r="E219" s="203">
        <v>329011</v>
      </c>
      <c r="F219" s="203">
        <v>2976000</v>
      </c>
      <c r="G219" s="436">
        <v>429.408311497019</v>
      </c>
      <c r="H219" s="203">
        <v>734986</v>
      </c>
      <c r="I219" s="203">
        <v>12031886</v>
      </c>
      <c r="J219" s="436">
        <v>95.2722314153671</v>
      </c>
    </row>
    <row r="220" spans="1:10" ht="12.75">
      <c r="A220" s="191" t="s">
        <v>767</v>
      </c>
      <c r="B220" s="202">
        <v>667</v>
      </c>
      <c r="C220" s="184"/>
      <c r="D220" s="135" t="s">
        <v>147</v>
      </c>
      <c r="E220" s="203">
        <v>1275</v>
      </c>
      <c r="F220" s="203">
        <v>33138</v>
      </c>
      <c r="G220" s="436" t="s">
        <v>719</v>
      </c>
      <c r="H220" s="203">
        <v>5132</v>
      </c>
      <c r="I220" s="203">
        <v>138815</v>
      </c>
      <c r="J220" s="436">
        <v>142.221989565339</v>
      </c>
    </row>
    <row r="221" spans="1:10" ht="12.75">
      <c r="A221" s="191" t="s">
        <v>768</v>
      </c>
      <c r="B221" s="202">
        <v>669</v>
      </c>
      <c r="C221" s="184"/>
      <c r="D221" s="135" t="s">
        <v>148</v>
      </c>
      <c r="E221" s="203">
        <v>7013</v>
      </c>
      <c r="F221" s="203">
        <v>407653</v>
      </c>
      <c r="G221" s="436">
        <v>34.9759452219894</v>
      </c>
      <c r="H221" s="203">
        <v>39941</v>
      </c>
      <c r="I221" s="203">
        <v>1153830</v>
      </c>
      <c r="J221" s="436">
        <v>-44.3711616954928</v>
      </c>
    </row>
    <row r="222" spans="1:10" ht="12.75">
      <c r="A222" s="191" t="s">
        <v>769</v>
      </c>
      <c r="B222" s="202">
        <v>672</v>
      </c>
      <c r="C222" s="184"/>
      <c r="D222" s="135" t="s">
        <v>149</v>
      </c>
      <c r="E222" s="203">
        <v>7955</v>
      </c>
      <c r="F222" s="203">
        <v>158868</v>
      </c>
      <c r="G222" s="436" t="s">
        <v>719</v>
      </c>
      <c r="H222" s="203">
        <v>9029</v>
      </c>
      <c r="I222" s="203">
        <v>525558</v>
      </c>
      <c r="J222" s="436">
        <v>142.094450176887</v>
      </c>
    </row>
    <row r="223" spans="1:10" ht="12.75">
      <c r="A223" s="191" t="s">
        <v>770</v>
      </c>
      <c r="B223" s="202">
        <v>675</v>
      </c>
      <c r="C223" s="184"/>
      <c r="D223" s="135" t="s">
        <v>150</v>
      </c>
      <c r="E223" s="203">
        <v>60</v>
      </c>
      <c r="F223" s="203">
        <v>18974</v>
      </c>
      <c r="G223" s="436">
        <v>531.414309484193</v>
      </c>
      <c r="H223" s="203">
        <v>115</v>
      </c>
      <c r="I223" s="203">
        <v>74064</v>
      </c>
      <c r="J223" s="436" t="s">
        <v>719</v>
      </c>
    </row>
    <row r="224" spans="1:10" ht="14.25">
      <c r="A224" s="648" t="s">
        <v>1103</v>
      </c>
      <c r="B224" s="648"/>
      <c r="C224" s="648"/>
      <c r="D224" s="648"/>
      <c r="E224" s="648"/>
      <c r="F224" s="648"/>
      <c r="G224" s="648"/>
      <c r="H224" s="648"/>
      <c r="I224" s="648"/>
      <c r="J224" s="648"/>
    </row>
    <row r="225" spans="4:10" ht="12.75">
      <c r="D225" s="191"/>
      <c r="E225" s="194"/>
      <c r="F225" s="195"/>
      <c r="H225" s="205"/>
      <c r="I225" s="206"/>
      <c r="J225" s="207"/>
    </row>
    <row r="226" spans="1:10" ht="17.25" customHeight="1">
      <c r="A226" s="658" t="s">
        <v>1075</v>
      </c>
      <c r="B226" s="659"/>
      <c r="C226" s="663" t="s">
        <v>1076</v>
      </c>
      <c r="D226" s="561"/>
      <c r="E226" s="671" t="s">
        <v>1195</v>
      </c>
      <c r="F226" s="672"/>
      <c r="G226" s="672"/>
      <c r="H226" s="570" t="s">
        <v>1215</v>
      </c>
      <c r="I226" s="672"/>
      <c r="J226" s="672"/>
    </row>
    <row r="227" spans="1:10" ht="16.5" customHeight="1">
      <c r="A227" s="530"/>
      <c r="B227" s="660"/>
      <c r="C227" s="664"/>
      <c r="D227" s="665"/>
      <c r="E227" s="61" t="s">
        <v>473</v>
      </c>
      <c r="F227" s="673" t="s">
        <v>474</v>
      </c>
      <c r="G227" s="674"/>
      <c r="H227" s="113" t="s">
        <v>473</v>
      </c>
      <c r="I227" s="675" t="s">
        <v>474</v>
      </c>
      <c r="J227" s="676"/>
    </row>
    <row r="228" spans="1:10" ht="12.75" customHeight="1">
      <c r="A228" s="530"/>
      <c r="B228" s="660"/>
      <c r="C228" s="664"/>
      <c r="D228" s="665"/>
      <c r="E228" s="668" t="s">
        <v>111</v>
      </c>
      <c r="F228" s="652" t="s">
        <v>107</v>
      </c>
      <c r="G228" s="655" t="s">
        <v>1217</v>
      </c>
      <c r="H228" s="652" t="s">
        <v>111</v>
      </c>
      <c r="I228" s="652" t="s">
        <v>107</v>
      </c>
      <c r="J228" s="649" t="s">
        <v>1223</v>
      </c>
    </row>
    <row r="229" spans="1:10" ht="12.75" customHeight="1">
      <c r="A229" s="530"/>
      <c r="B229" s="660"/>
      <c r="C229" s="664"/>
      <c r="D229" s="665"/>
      <c r="E229" s="669"/>
      <c r="F229" s="653"/>
      <c r="G229" s="656"/>
      <c r="H229" s="653"/>
      <c r="I229" s="653"/>
      <c r="J229" s="650"/>
    </row>
    <row r="230" spans="1:10" ht="12.75" customHeight="1">
      <c r="A230" s="530"/>
      <c r="B230" s="660"/>
      <c r="C230" s="664"/>
      <c r="D230" s="665"/>
      <c r="E230" s="669"/>
      <c r="F230" s="653"/>
      <c r="G230" s="656"/>
      <c r="H230" s="653"/>
      <c r="I230" s="653"/>
      <c r="J230" s="650"/>
    </row>
    <row r="231" spans="1:10" ht="28.5" customHeight="1">
      <c r="A231" s="661"/>
      <c r="B231" s="662"/>
      <c r="C231" s="666"/>
      <c r="D231" s="667"/>
      <c r="E231" s="670"/>
      <c r="F231" s="654"/>
      <c r="G231" s="657"/>
      <c r="H231" s="654"/>
      <c r="I231" s="654"/>
      <c r="J231" s="651"/>
    </row>
    <row r="232" spans="1:9" ht="12.75">
      <c r="A232" s="191"/>
      <c r="B232" s="201"/>
      <c r="C232" s="184"/>
      <c r="D232" s="200"/>
      <c r="E232" s="194"/>
      <c r="F232" s="195"/>
      <c r="H232" s="194"/>
      <c r="I232" s="195"/>
    </row>
    <row r="233" spans="2:4" ht="12.75">
      <c r="B233" s="209"/>
      <c r="C233" s="210" t="s">
        <v>833</v>
      </c>
      <c r="D233" s="200"/>
    </row>
    <row r="234" spans="1:4" ht="12.75">
      <c r="A234" s="191"/>
      <c r="B234" s="208"/>
      <c r="C234" s="184"/>
      <c r="D234" s="200"/>
    </row>
    <row r="235" spans="1:10" ht="12.75" customHeight="1">
      <c r="A235" s="191" t="s">
        <v>771</v>
      </c>
      <c r="B235" s="202">
        <v>676</v>
      </c>
      <c r="C235" s="184"/>
      <c r="D235" s="135" t="s">
        <v>151</v>
      </c>
      <c r="E235" s="203">
        <v>4522</v>
      </c>
      <c r="F235" s="203">
        <v>101468</v>
      </c>
      <c r="G235" s="436">
        <v>-79.7940533963666</v>
      </c>
      <c r="H235" s="203">
        <v>31899</v>
      </c>
      <c r="I235" s="203">
        <v>566159</v>
      </c>
      <c r="J235" s="436">
        <v>-45.6025373228976</v>
      </c>
    </row>
    <row r="236" spans="1:10" ht="12.75" customHeight="1">
      <c r="A236" s="191" t="s">
        <v>772</v>
      </c>
      <c r="B236" s="202">
        <v>680</v>
      </c>
      <c r="C236" s="184"/>
      <c r="D236" s="135" t="s">
        <v>152</v>
      </c>
      <c r="E236" s="203">
        <v>943194</v>
      </c>
      <c r="F236" s="203">
        <v>17239564</v>
      </c>
      <c r="G236" s="436">
        <v>124.930496806271</v>
      </c>
      <c r="H236" s="203">
        <v>3246117</v>
      </c>
      <c r="I236" s="203">
        <v>61458860</v>
      </c>
      <c r="J236" s="436">
        <v>59.6358489649582</v>
      </c>
    </row>
    <row r="237" spans="1:10" ht="12.75">
      <c r="A237" s="1" t="s">
        <v>773</v>
      </c>
      <c r="B237" s="115">
        <v>684</v>
      </c>
      <c r="C237" s="20"/>
      <c r="D237" s="18" t="s">
        <v>153</v>
      </c>
      <c r="E237" s="93">
        <v>98730</v>
      </c>
      <c r="F237" s="93">
        <v>378459</v>
      </c>
      <c r="G237" s="437" t="s">
        <v>719</v>
      </c>
      <c r="H237" s="93">
        <v>108450</v>
      </c>
      <c r="I237" s="93">
        <v>435847</v>
      </c>
      <c r="J237" s="437">
        <v>272.203861689681</v>
      </c>
    </row>
    <row r="238" spans="1:10" ht="12.75">
      <c r="A238" s="1" t="s">
        <v>774</v>
      </c>
      <c r="B238" s="115">
        <v>690</v>
      </c>
      <c r="C238" s="20"/>
      <c r="D238" s="18" t="s">
        <v>154</v>
      </c>
      <c r="E238" s="93">
        <v>2553890</v>
      </c>
      <c r="F238" s="93">
        <v>8175156</v>
      </c>
      <c r="G238" s="437">
        <v>33.9914715850897</v>
      </c>
      <c r="H238" s="93">
        <v>8178987</v>
      </c>
      <c r="I238" s="93">
        <v>29642516</v>
      </c>
      <c r="J238" s="437">
        <v>20.7669943626075</v>
      </c>
    </row>
    <row r="239" spans="1:10" ht="12.75">
      <c r="A239" s="1" t="s">
        <v>775</v>
      </c>
      <c r="B239" s="115">
        <v>696</v>
      </c>
      <c r="C239" s="20"/>
      <c r="D239" s="18" t="s">
        <v>155</v>
      </c>
      <c r="E239" s="93">
        <v>8061</v>
      </c>
      <c r="F239" s="93">
        <v>23389</v>
      </c>
      <c r="G239" s="437">
        <v>-43.3323642002229</v>
      </c>
      <c r="H239" s="93">
        <v>270045</v>
      </c>
      <c r="I239" s="93">
        <v>935272</v>
      </c>
      <c r="J239" s="437">
        <v>838.886713848316</v>
      </c>
    </row>
    <row r="240" spans="1:10" ht="12.75">
      <c r="A240" s="1" t="s">
        <v>776</v>
      </c>
      <c r="B240" s="115">
        <v>700</v>
      </c>
      <c r="C240" s="20"/>
      <c r="D240" s="18" t="s">
        <v>156</v>
      </c>
      <c r="E240" s="93">
        <v>552256</v>
      </c>
      <c r="F240" s="93">
        <v>5528636</v>
      </c>
      <c r="G240" s="437">
        <v>44.802001851199</v>
      </c>
      <c r="H240" s="93">
        <v>1815623</v>
      </c>
      <c r="I240" s="93">
        <v>19537904</v>
      </c>
      <c r="J240" s="437">
        <v>7.43803352569223</v>
      </c>
    </row>
    <row r="241" spans="1:10" ht="12.75">
      <c r="A241" s="1" t="s">
        <v>777</v>
      </c>
      <c r="B241" s="115">
        <v>701</v>
      </c>
      <c r="C241" s="20"/>
      <c r="D241" s="18" t="s">
        <v>157</v>
      </c>
      <c r="E241" s="93">
        <v>2375546</v>
      </c>
      <c r="F241" s="93">
        <v>12650333</v>
      </c>
      <c r="G241" s="437">
        <v>-9.5898165793618</v>
      </c>
      <c r="H241" s="93">
        <v>7857985</v>
      </c>
      <c r="I241" s="93">
        <v>51363263</v>
      </c>
      <c r="J241" s="437">
        <v>-8.20507791689234</v>
      </c>
    </row>
    <row r="242" spans="1:10" ht="12.75">
      <c r="A242" s="1" t="s">
        <v>778</v>
      </c>
      <c r="B242" s="115">
        <v>703</v>
      </c>
      <c r="C242" s="20"/>
      <c r="D242" s="18" t="s">
        <v>158</v>
      </c>
      <c r="E242" s="93">
        <v>16798</v>
      </c>
      <c r="F242" s="93">
        <v>128949</v>
      </c>
      <c r="G242" s="437">
        <v>50.5639624492084</v>
      </c>
      <c r="H242" s="93">
        <v>56883</v>
      </c>
      <c r="I242" s="93">
        <v>534961</v>
      </c>
      <c r="J242" s="437">
        <v>24.553205558039</v>
      </c>
    </row>
    <row r="243" spans="1:10" ht="12.75">
      <c r="A243" s="1" t="s">
        <v>779</v>
      </c>
      <c r="B243" s="115">
        <v>706</v>
      </c>
      <c r="C243" s="20"/>
      <c r="D243" s="18" t="s">
        <v>159</v>
      </c>
      <c r="E243" s="93">
        <v>1043938</v>
      </c>
      <c r="F243" s="93">
        <v>17258006</v>
      </c>
      <c r="G243" s="437">
        <v>12.9892850736087</v>
      </c>
      <c r="H243" s="93">
        <v>5557659</v>
      </c>
      <c r="I243" s="93">
        <v>61855907</v>
      </c>
      <c r="J243" s="437">
        <v>5.79180201579042</v>
      </c>
    </row>
    <row r="244" spans="1:10" ht="12.75">
      <c r="A244" s="1" t="s">
        <v>780</v>
      </c>
      <c r="B244" s="115">
        <v>708</v>
      </c>
      <c r="C244" s="20"/>
      <c r="D244" s="18" t="s">
        <v>160</v>
      </c>
      <c r="E244" s="93">
        <v>1001351</v>
      </c>
      <c r="F244" s="93">
        <v>11047544</v>
      </c>
      <c r="G244" s="437">
        <v>51.0858719579174</v>
      </c>
      <c r="H244" s="93">
        <v>2272982</v>
      </c>
      <c r="I244" s="93">
        <v>33031146</v>
      </c>
      <c r="J244" s="437">
        <v>16.4716800455179</v>
      </c>
    </row>
    <row r="245" spans="1:10" ht="12.75">
      <c r="A245" s="1" t="s">
        <v>781</v>
      </c>
      <c r="B245" s="115">
        <v>716</v>
      </c>
      <c r="C245" s="20"/>
      <c r="D245" s="18" t="s">
        <v>161</v>
      </c>
      <c r="E245" s="93">
        <v>58064</v>
      </c>
      <c r="F245" s="93">
        <v>278601</v>
      </c>
      <c r="G245" s="437">
        <v>151.356471999928</v>
      </c>
      <c r="H245" s="93">
        <v>566883</v>
      </c>
      <c r="I245" s="93">
        <v>1162826</v>
      </c>
      <c r="J245" s="437">
        <v>6.03911541207786</v>
      </c>
    </row>
    <row r="246" spans="1:10" ht="12.75">
      <c r="A246" s="1" t="s">
        <v>782</v>
      </c>
      <c r="B246" s="115">
        <v>720</v>
      </c>
      <c r="C246" s="20"/>
      <c r="D246" s="18" t="s">
        <v>162</v>
      </c>
      <c r="E246" s="93">
        <v>26159577</v>
      </c>
      <c r="F246" s="93">
        <v>199143049</v>
      </c>
      <c r="G246" s="437">
        <v>-6.98171376024823</v>
      </c>
      <c r="H246" s="93">
        <v>126196667</v>
      </c>
      <c r="I246" s="93">
        <v>767200390</v>
      </c>
      <c r="J246" s="437">
        <v>-0.0645802362150647</v>
      </c>
    </row>
    <row r="247" spans="1:10" ht="12.75">
      <c r="A247" s="1" t="s">
        <v>783</v>
      </c>
      <c r="B247" s="115">
        <v>724</v>
      </c>
      <c r="C247" s="20"/>
      <c r="D247" s="18" t="s">
        <v>163</v>
      </c>
      <c r="E247" s="93">
        <v>5</v>
      </c>
      <c r="F247" s="93">
        <v>51</v>
      </c>
      <c r="G247" s="437">
        <v>-90.0970873786408</v>
      </c>
      <c r="H247" s="93">
        <v>17916</v>
      </c>
      <c r="I247" s="93">
        <v>11318</v>
      </c>
      <c r="J247" s="437">
        <v>-8.89479191821621</v>
      </c>
    </row>
    <row r="248" spans="1:10" ht="12.75">
      <c r="A248" s="1" t="s">
        <v>784</v>
      </c>
      <c r="B248" s="115">
        <v>728</v>
      </c>
      <c r="C248" s="20"/>
      <c r="D248" s="18" t="s">
        <v>164</v>
      </c>
      <c r="E248" s="93">
        <v>1818372</v>
      </c>
      <c r="F248" s="93">
        <v>32531631</v>
      </c>
      <c r="G248" s="437">
        <v>27.8067848446275</v>
      </c>
      <c r="H248" s="93">
        <v>10037227</v>
      </c>
      <c r="I248" s="93">
        <v>137485491</v>
      </c>
      <c r="J248" s="437">
        <v>-5.60636136084678</v>
      </c>
    </row>
    <row r="249" spans="1:10" ht="12.75">
      <c r="A249" s="1" t="s">
        <v>785</v>
      </c>
      <c r="B249" s="115">
        <v>732</v>
      </c>
      <c r="C249" s="20"/>
      <c r="D249" s="18" t="s">
        <v>165</v>
      </c>
      <c r="E249" s="93">
        <v>2673155</v>
      </c>
      <c r="F249" s="93">
        <v>44124343</v>
      </c>
      <c r="G249" s="437">
        <v>11.2529334336999</v>
      </c>
      <c r="H249" s="93">
        <v>10828342</v>
      </c>
      <c r="I249" s="93">
        <v>151010681</v>
      </c>
      <c r="J249" s="437">
        <v>-5.36453571866353</v>
      </c>
    </row>
    <row r="250" spans="1:10" ht="12.75">
      <c r="A250" s="1" t="s">
        <v>786</v>
      </c>
      <c r="B250" s="115">
        <v>736</v>
      </c>
      <c r="C250" s="20"/>
      <c r="D250" s="18" t="s">
        <v>166</v>
      </c>
      <c r="E250" s="93">
        <v>486601</v>
      </c>
      <c r="F250" s="93">
        <v>12402463</v>
      </c>
      <c r="G250" s="437">
        <v>-9.11429019276328</v>
      </c>
      <c r="H250" s="93">
        <v>2692421</v>
      </c>
      <c r="I250" s="93">
        <v>72213842</v>
      </c>
      <c r="J250" s="437">
        <v>12.9460046721905</v>
      </c>
    </row>
    <row r="251" spans="1:10" s="179" customFormat="1" ht="12.75">
      <c r="A251" s="191" t="s">
        <v>787</v>
      </c>
      <c r="B251" s="208">
        <v>740</v>
      </c>
      <c r="C251" s="184"/>
      <c r="D251" s="135" t="s">
        <v>167</v>
      </c>
      <c r="E251" s="203">
        <v>1205828</v>
      </c>
      <c r="F251" s="203">
        <v>24204396</v>
      </c>
      <c r="G251" s="436">
        <v>8.58110450531538</v>
      </c>
      <c r="H251" s="203">
        <v>5783432</v>
      </c>
      <c r="I251" s="203">
        <v>91422207</v>
      </c>
      <c r="J251" s="436">
        <v>1.66023886710484</v>
      </c>
    </row>
    <row r="252" spans="1:10" s="179" customFormat="1" ht="12.75">
      <c r="A252" s="191" t="s">
        <v>788</v>
      </c>
      <c r="B252" s="208">
        <v>743</v>
      </c>
      <c r="C252" s="184"/>
      <c r="D252" s="135" t="s">
        <v>168</v>
      </c>
      <c r="E252" s="203">
        <v>12629</v>
      </c>
      <c r="F252" s="203">
        <v>140716</v>
      </c>
      <c r="G252" s="436">
        <v>-26.6959085652369</v>
      </c>
      <c r="H252" s="203">
        <v>80582</v>
      </c>
      <c r="I252" s="203">
        <v>448668</v>
      </c>
      <c r="J252" s="436">
        <v>-12.3938282741896</v>
      </c>
    </row>
    <row r="253" spans="1:10" s="9" customFormat="1" ht="33.75" customHeight="1">
      <c r="A253" s="88" t="s">
        <v>684</v>
      </c>
      <c r="B253" s="87" t="s">
        <v>684</v>
      </c>
      <c r="C253" s="677" t="s">
        <v>1097</v>
      </c>
      <c r="D253" s="678"/>
      <c r="E253" s="92">
        <v>3593578</v>
      </c>
      <c r="F253" s="92">
        <v>15223039</v>
      </c>
      <c r="G253" s="435">
        <v>-8.10355760201306</v>
      </c>
      <c r="H253" s="92">
        <v>12697035</v>
      </c>
      <c r="I253" s="92">
        <v>64011243</v>
      </c>
      <c r="J253" s="435">
        <v>-9.06126194092941</v>
      </c>
    </row>
    <row r="254" spans="1:10" s="9" customFormat="1" ht="21" customHeight="1">
      <c r="A254" s="191" t="s">
        <v>789</v>
      </c>
      <c r="B254" s="208">
        <v>800</v>
      </c>
      <c r="C254" s="184"/>
      <c r="D254" s="135" t="s">
        <v>169</v>
      </c>
      <c r="E254" s="203">
        <v>3249548</v>
      </c>
      <c r="F254" s="203">
        <v>13134194</v>
      </c>
      <c r="G254" s="436">
        <v>-9.09404004440442</v>
      </c>
      <c r="H254" s="203">
        <v>11429636</v>
      </c>
      <c r="I254" s="203">
        <v>56174331</v>
      </c>
      <c r="J254" s="436">
        <v>-6.23164609714186</v>
      </c>
    </row>
    <row r="255" spans="1:10" s="179" customFormat="1" ht="12.75">
      <c r="A255" s="191" t="s">
        <v>790</v>
      </c>
      <c r="B255" s="208">
        <v>801</v>
      </c>
      <c r="C255" s="184"/>
      <c r="D255" s="135" t="s">
        <v>170</v>
      </c>
      <c r="E255" s="203">
        <v>15054</v>
      </c>
      <c r="F255" s="203">
        <v>93632</v>
      </c>
      <c r="G255" s="436">
        <v>-38.8505747126437</v>
      </c>
      <c r="H255" s="203">
        <v>16117</v>
      </c>
      <c r="I255" s="203">
        <v>107662</v>
      </c>
      <c r="J255" s="436">
        <v>-45.1699973517489</v>
      </c>
    </row>
    <row r="256" spans="1:10" s="179" customFormat="1" ht="12.75">
      <c r="A256" s="191" t="s">
        <v>791</v>
      </c>
      <c r="B256" s="208">
        <v>803</v>
      </c>
      <c r="C256" s="184"/>
      <c r="D256" s="135" t="s">
        <v>171</v>
      </c>
      <c r="E256" s="203" t="s">
        <v>106</v>
      </c>
      <c r="F256" s="203" t="s">
        <v>106</v>
      </c>
      <c r="G256" s="436" t="s">
        <v>1148</v>
      </c>
      <c r="H256" s="203" t="s">
        <v>106</v>
      </c>
      <c r="I256" s="203" t="s">
        <v>106</v>
      </c>
      <c r="J256" s="436" t="s">
        <v>1148</v>
      </c>
    </row>
    <row r="257" spans="1:10" ht="12.75">
      <c r="A257" s="1" t="s">
        <v>792</v>
      </c>
      <c r="B257" s="115">
        <v>804</v>
      </c>
      <c r="C257" s="20"/>
      <c r="D257" s="18" t="s">
        <v>172</v>
      </c>
      <c r="E257" s="93">
        <v>179133</v>
      </c>
      <c r="F257" s="93">
        <v>1843686</v>
      </c>
      <c r="G257" s="437">
        <v>3.44890274427553</v>
      </c>
      <c r="H257" s="93">
        <v>695799</v>
      </c>
      <c r="I257" s="93">
        <v>6620295</v>
      </c>
      <c r="J257" s="437">
        <v>19.0486637382959</v>
      </c>
    </row>
    <row r="258" spans="1:10" ht="12.75">
      <c r="A258" s="191" t="s">
        <v>793</v>
      </c>
      <c r="B258" s="208">
        <v>806</v>
      </c>
      <c r="C258" s="184"/>
      <c r="D258" s="135" t="s">
        <v>173</v>
      </c>
      <c r="E258" s="203" t="s">
        <v>106</v>
      </c>
      <c r="F258" s="203" t="s">
        <v>106</v>
      </c>
      <c r="G258" s="436" t="s">
        <v>1148</v>
      </c>
      <c r="H258" s="203" t="s">
        <v>106</v>
      </c>
      <c r="I258" s="203" t="s">
        <v>106</v>
      </c>
      <c r="J258" s="436">
        <v>-100</v>
      </c>
    </row>
    <row r="259" spans="1:10" ht="12.75">
      <c r="A259" s="191" t="s">
        <v>794</v>
      </c>
      <c r="B259" s="208">
        <v>807</v>
      </c>
      <c r="C259" s="184"/>
      <c r="D259" s="135" t="s">
        <v>174</v>
      </c>
      <c r="E259" s="203" t="s">
        <v>106</v>
      </c>
      <c r="F259" s="203" t="s">
        <v>106</v>
      </c>
      <c r="G259" s="436" t="s">
        <v>1148</v>
      </c>
      <c r="H259" s="203" t="s">
        <v>106</v>
      </c>
      <c r="I259" s="203" t="s">
        <v>106</v>
      </c>
      <c r="J259" s="436" t="s">
        <v>1148</v>
      </c>
    </row>
    <row r="260" spans="1:10" ht="12.75">
      <c r="A260" s="191" t="s">
        <v>795</v>
      </c>
      <c r="B260" s="208">
        <v>809</v>
      </c>
      <c r="C260" s="184"/>
      <c r="D260" s="135" t="s">
        <v>175</v>
      </c>
      <c r="E260" s="203">
        <v>59792</v>
      </c>
      <c r="F260" s="203">
        <v>43844</v>
      </c>
      <c r="G260" s="436">
        <v>-22.7050755425489</v>
      </c>
      <c r="H260" s="203">
        <v>68767</v>
      </c>
      <c r="I260" s="203">
        <v>164871</v>
      </c>
      <c r="J260" s="436">
        <v>-95.5885304091749</v>
      </c>
    </row>
    <row r="261" spans="1:10" ht="12.75">
      <c r="A261" s="191" t="s">
        <v>796</v>
      </c>
      <c r="B261" s="208">
        <v>811</v>
      </c>
      <c r="C261" s="184"/>
      <c r="D261" s="135" t="s">
        <v>176</v>
      </c>
      <c r="E261" s="203" t="s">
        <v>106</v>
      </c>
      <c r="F261" s="203" t="s">
        <v>106</v>
      </c>
      <c r="G261" s="436" t="s">
        <v>1148</v>
      </c>
      <c r="H261" s="203" t="s">
        <v>106</v>
      </c>
      <c r="I261" s="203" t="s">
        <v>106</v>
      </c>
      <c r="J261" s="436" t="s">
        <v>1148</v>
      </c>
    </row>
    <row r="262" spans="1:10" ht="12.75">
      <c r="A262" s="191" t="s">
        <v>797</v>
      </c>
      <c r="B262" s="208">
        <v>812</v>
      </c>
      <c r="C262" s="184"/>
      <c r="D262" s="135" t="s">
        <v>177</v>
      </c>
      <c r="E262" s="203" t="s">
        <v>106</v>
      </c>
      <c r="F262" s="203" t="s">
        <v>106</v>
      </c>
      <c r="G262" s="436" t="s">
        <v>1148</v>
      </c>
      <c r="H262" s="203" t="s">
        <v>106</v>
      </c>
      <c r="I262" s="203" t="s">
        <v>106</v>
      </c>
      <c r="J262" s="436">
        <v>-100</v>
      </c>
    </row>
    <row r="263" spans="1:10" ht="12.75">
      <c r="A263" s="191" t="s">
        <v>798</v>
      </c>
      <c r="B263" s="208">
        <v>813</v>
      </c>
      <c r="C263" s="184"/>
      <c r="D263" s="135" t="s">
        <v>178</v>
      </c>
      <c r="E263" s="203" t="s">
        <v>106</v>
      </c>
      <c r="F263" s="203" t="s">
        <v>106</v>
      </c>
      <c r="G263" s="436" t="s">
        <v>1148</v>
      </c>
      <c r="H263" s="203" t="s">
        <v>106</v>
      </c>
      <c r="I263" s="203" t="s">
        <v>106</v>
      </c>
      <c r="J263" s="436" t="s">
        <v>1148</v>
      </c>
    </row>
    <row r="264" spans="1:10" ht="12.75">
      <c r="A264" s="191" t="s">
        <v>799</v>
      </c>
      <c r="B264" s="208">
        <v>815</v>
      </c>
      <c r="C264" s="184"/>
      <c r="D264" s="135" t="s">
        <v>179</v>
      </c>
      <c r="E264" s="203">
        <v>38</v>
      </c>
      <c r="F264" s="203">
        <v>365</v>
      </c>
      <c r="G264" s="436">
        <v>-29.9424184261036</v>
      </c>
      <c r="H264" s="203">
        <v>11474</v>
      </c>
      <c r="I264" s="203">
        <v>27805</v>
      </c>
      <c r="J264" s="436">
        <v>-10.4220360824742</v>
      </c>
    </row>
    <row r="265" spans="1:10" ht="12.75">
      <c r="A265" s="191" t="s">
        <v>800</v>
      </c>
      <c r="B265" s="208">
        <v>816</v>
      </c>
      <c r="C265" s="184"/>
      <c r="D265" s="135" t="s">
        <v>180</v>
      </c>
      <c r="E265" s="203" t="s">
        <v>106</v>
      </c>
      <c r="F265" s="203" t="s">
        <v>106</v>
      </c>
      <c r="G265" s="436">
        <v>-100</v>
      </c>
      <c r="H265" s="203" t="s">
        <v>106</v>
      </c>
      <c r="I265" s="203" t="s">
        <v>106</v>
      </c>
      <c r="J265" s="436">
        <v>-100</v>
      </c>
    </row>
    <row r="266" spans="1:10" ht="12.75">
      <c r="A266" s="191" t="s">
        <v>801</v>
      </c>
      <c r="B266" s="208">
        <v>817</v>
      </c>
      <c r="C266" s="184"/>
      <c r="D266" s="135" t="s">
        <v>181</v>
      </c>
      <c r="E266" s="203">
        <v>3600</v>
      </c>
      <c r="F266" s="203">
        <v>7464</v>
      </c>
      <c r="G266" s="436" t="s">
        <v>719</v>
      </c>
      <c r="H266" s="203">
        <v>33199</v>
      </c>
      <c r="I266" s="203">
        <v>45432</v>
      </c>
      <c r="J266" s="436" t="s">
        <v>719</v>
      </c>
    </row>
    <row r="267" spans="1:10" ht="12.75">
      <c r="A267" s="191" t="s">
        <v>802</v>
      </c>
      <c r="B267" s="208">
        <v>819</v>
      </c>
      <c r="C267" s="184"/>
      <c r="D267" s="135" t="s">
        <v>182</v>
      </c>
      <c r="E267" s="203" t="s">
        <v>1148</v>
      </c>
      <c r="F267" s="203" t="s">
        <v>1148</v>
      </c>
      <c r="G267" s="436" t="s">
        <v>1148</v>
      </c>
      <c r="H267" s="203">
        <v>1652</v>
      </c>
      <c r="I267" s="203">
        <v>1900</v>
      </c>
      <c r="J267" s="436" t="s">
        <v>719</v>
      </c>
    </row>
    <row r="268" spans="1:10" ht="12.75">
      <c r="A268" s="191" t="s">
        <v>803</v>
      </c>
      <c r="B268" s="208">
        <v>820</v>
      </c>
      <c r="C268" s="184"/>
      <c r="D268" s="135" t="s">
        <v>486</v>
      </c>
      <c r="E268" s="203" t="s">
        <v>106</v>
      </c>
      <c r="F268" s="203" t="s">
        <v>106</v>
      </c>
      <c r="G268" s="436" t="s">
        <v>1148</v>
      </c>
      <c r="H268" s="203" t="s">
        <v>106</v>
      </c>
      <c r="I268" s="203" t="s">
        <v>106</v>
      </c>
      <c r="J268" s="436" t="s">
        <v>1148</v>
      </c>
    </row>
    <row r="269" spans="1:10" ht="12.75">
      <c r="A269" s="191" t="s">
        <v>804</v>
      </c>
      <c r="B269" s="208">
        <v>822</v>
      </c>
      <c r="C269" s="184"/>
      <c r="D269" s="135" t="s">
        <v>485</v>
      </c>
      <c r="E269" s="203">
        <v>1769</v>
      </c>
      <c r="F269" s="203">
        <v>48354</v>
      </c>
      <c r="G269" s="436">
        <v>-17.7569139708133</v>
      </c>
      <c r="H269" s="203">
        <v>11582</v>
      </c>
      <c r="I269" s="203">
        <v>301442</v>
      </c>
      <c r="J269" s="436">
        <v>141.782233807901</v>
      </c>
    </row>
    <row r="270" spans="1:10" ht="12.75">
      <c r="A270" s="191" t="s">
        <v>805</v>
      </c>
      <c r="B270" s="208">
        <v>823</v>
      </c>
      <c r="C270" s="184"/>
      <c r="D270" s="135" t="s">
        <v>848</v>
      </c>
      <c r="E270" s="203" t="s">
        <v>1148</v>
      </c>
      <c r="F270" s="203" t="s">
        <v>1148</v>
      </c>
      <c r="G270" s="436" t="s">
        <v>1148</v>
      </c>
      <c r="H270" s="203">
        <v>4</v>
      </c>
      <c r="I270" s="203">
        <v>2515</v>
      </c>
      <c r="J270" s="436" t="s">
        <v>719</v>
      </c>
    </row>
    <row r="271" spans="1:10" ht="12.75">
      <c r="A271" s="191" t="s">
        <v>806</v>
      </c>
      <c r="B271" s="208">
        <v>824</v>
      </c>
      <c r="C271" s="184"/>
      <c r="D271" s="135" t="s">
        <v>183</v>
      </c>
      <c r="E271" s="203" t="s">
        <v>106</v>
      </c>
      <c r="F271" s="203" t="s">
        <v>106</v>
      </c>
      <c r="G271" s="436" t="s">
        <v>1148</v>
      </c>
      <c r="H271" s="203" t="s">
        <v>106</v>
      </c>
      <c r="I271" s="203" t="s">
        <v>106</v>
      </c>
      <c r="J271" s="436">
        <v>-100</v>
      </c>
    </row>
    <row r="272" spans="1:10" ht="12.75">
      <c r="A272" s="191" t="s">
        <v>807</v>
      </c>
      <c r="B272" s="208">
        <v>825</v>
      </c>
      <c r="C272" s="184"/>
      <c r="D272" s="135" t="s">
        <v>184</v>
      </c>
      <c r="E272" s="203" t="s">
        <v>106</v>
      </c>
      <c r="F272" s="203" t="s">
        <v>106</v>
      </c>
      <c r="G272" s="436" t="s">
        <v>1148</v>
      </c>
      <c r="H272" s="203" t="s">
        <v>106</v>
      </c>
      <c r="I272" s="203" t="s">
        <v>106</v>
      </c>
      <c r="J272" s="436" t="s">
        <v>1148</v>
      </c>
    </row>
    <row r="273" spans="1:10" ht="12.75">
      <c r="A273" s="191" t="s">
        <v>808</v>
      </c>
      <c r="B273" s="208">
        <v>830</v>
      </c>
      <c r="C273" s="184"/>
      <c r="D273" s="135" t="s">
        <v>185</v>
      </c>
      <c r="E273" s="203" t="s">
        <v>106</v>
      </c>
      <c r="F273" s="203" t="s">
        <v>106</v>
      </c>
      <c r="G273" s="436" t="s">
        <v>1148</v>
      </c>
      <c r="H273" s="203" t="s">
        <v>106</v>
      </c>
      <c r="I273" s="203" t="s">
        <v>106</v>
      </c>
      <c r="J273" s="436" t="s">
        <v>1148</v>
      </c>
    </row>
    <row r="274" spans="1:10" ht="12.75">
      <c r="A274" s="191" t="s">
        <v>809</v>
      </c>
      <c r="B274" s="208">
        <v>831</v>
      </c>
      <c r="C274" s="184"/>
      <c r="D274" s="135" t="s">
        <v>186</v>
      </c>
      <c r="E274" s="203" t="s">
        <v>106</v>
      </c>
      <c r="F274" s="203" t="s">
        <v>106</v>
      </c>
      <c r="G274" s="436" t="s">
        <v>1148</v>
      </c>
      <c r="H274" s="203" t="s">
        <v>106</v>
      </c>
      <c r="I274" s="203" t="s">
        <v>106</v>
      </c>
      <c r="J274" s="436" t="s">
        <v>1148</v>
      </c>
    </row>
    <row r="275" spans="1:10" ht="12.75">
      <c r="A275" s="191" t="s">
        <v>810</v>
      </c>
      <c r="B275" s="208">
        <v>832</v>
      </c>
      <c r="C275" s="184"/>
      <c r="D275" s="135" t="s">
        <v>539</v>
      </c>
      <c r="E275" s="203" t="s">
        <v>106</v>
      </c>
      <c r="F275" s="203" t="s">
        <v>106</v>
      </c>
      <c r="G275" s="436" t="s">
        <v>1148</v>
      </c>
      <c r="H275" s="203" t="s">
        <v>106</v>
      </c>
      <c r="I275" s="203" t="s">
        <v>106</v>
      </c>
      <c r="J275" s="436" t="s">
        <v>1148</v>
      </c>
    </row>
    <row r="276" spans="1:10" ht="12.75">
      <c r="A276" s="191" t="s">
        <v>811</v>
      </c>
      <c r="B276" s="208">
        <v>833</v>
      </c>
      <c r="C276" s="184"/>
      <c r="D276" s="135" t="s">
        <v>187</v>
      </c>
      <c r="E276" s="203" t="s">
        <v>106</v>
      </c>
      <c r="F276" s="203" t="s">
        <v>106</v>
      </c>
      <c r="G276" s="436" t="s">
        <v>1148</v>
      </c>
      <c r="H276" s="203" t="s">
        <v>106</v>
      </c>
      <c r="I276" s="203" t="s">
        <v>106</v>
      </c>
      <c r="J276" s="436" t="s">
        <v>1148</v>
      </c>
    </row>
    <row r="277" spans="1:10" ht="12.75">
      <c r="A277" s="191" t="s">
        <v>812</v>
      </c>
      <c r="B277" s="208">
        <v>834</v>
      </c>
      <c r="C277" s="184"/>
      <c r="D277" s="135" t="s">
        <v>188</v>
      </c>
      <c r="E277" s="203" t="s">
        <v>106</v>
      </c>
      <c r="F277" s="203" t="s">
        <v>106</v>
      </c>
      <c r="G277" s="436" t="s">
        <v>1148</v>
      </c>
      <c r="H277" s="203" t="s">
        <v>106</v>
      </c>
      <c r="I277" s="203" t="s">
        <v>106</v>
      </c>
      <c r="J277" s="436" t="s">
        <v>1148</v>
      </c>
    </row>
    <row r="278" spans="1:10" ht="12.75">
      <c r="A278" s="191" t="s">
        <v>813</v>
      </c>
      <c r="B278" s="208">
        <v>835</v>
      </c>
      <c r="C278" s="184"/>
      <c r="D278" s="135" t="s">
        <v>189</v>
      </c>
      <c r="E278" s="203" t="s">
        <v>106</v>
      </c>
      <c r="F278" s="203" t="s">
        <v>106</v>
      </c>
      <c r="G278" s="436" t="s">
        <v>1148</v>
      </c>
      <c r="H278" s="203" t="s">
        <v>106</v>
      </c>
      <c r="I278" s="203" t="s">
        <v>106</v>
      </c>
      <c r="J278" s="436" t="s">
        <v>1148</v>
      </c>
    </row>
    <row r="279" spans="1:10" ht="12.75">
      <c r="A279" s="191" t="s">
        <v>814</v>
      </c>
      <c r="B279" s="208">
        <v>836</v>
      </c>
      <c r="C279" s="184"/>
      <c r="D279" s="135" t="s">
        <v>190</v>
      </c>
      <c r="E279" s="203" t="s">
        <v>106</v>
      </c>
      <c r="F279" s="203" t="s">
        <v>106</v>
      </c>
      <c r="G279" s="436" t="s">
        <v>1148</v>
      </c>
      <c r="H279" s="203" t="s">
        <v>106</v>
      </c>
      <c r="I279" s="203" t="s">
        <v>106</v>
      </c>
      <c r="J279" s="436" t="s">
        <v>1148</v>
      </c>
    </row>
    <row r="280" spans="1:10" ht="12.75">
      <c r="A280" s="191" t="s">
        <v>815</v>
      </c>
      <c r="B280" s="208">
        <v>837</v>
      </c>
      <c r="C280" s="184"/>
      <c r="D280" s="135" t="s">
        <v>191</v>
      </c>
      <c r="E280" s="203" t="s">
        <v>106</v>
      </c>
      <c r="F280" s="203" t="s">
        <v>106</v>
      </c>
      <c r="G280" s="436" t="s">
        <v>1148</v>
      </c>
      <c r="H280" s="203" t="s">
        <v>106</v>
      </c>
      <c r="I280" s="203" t="s">
        <v>106</v>
      </c>
      <c r="J280" s="436" t="s">
        <v>1148</v>
      </c>
    </row>
    <row r="281" spans="1:10" ht="12.75">
      <c r="A281" s="191" t="s">
        <v>816</v>
      </c>
      <c r="B281" s="208">
        <v>838</v>
      </c>
      <c r="C281" s="184"/>
      <c r="D281" s="135" t="s">
        <v>192</v>
      </c>
      <c r="E281" s="203" t="s">
        <v>106</v>
      </c>
      <c r="F281" s="203" t="s">
        <v>106</v>
      </c>
      <c r="G281" s="436" t="s">
        <v>1148</v>
      </c>
      <c r="H281" s="203" t="s">
        <v>106</v>
      </c>
      <c r="I281" s="203" t="s">
        <v>106</v>
      </c>
      <c r="J281" s="436" t="s">
        <v>1148</v>
      </c>
    </row>
    <row r="282" spans="1:10" ht="12.75">
      <c r="A282" s="191" t="s">
        <v>817</v>
      </c>
      <c r="B282" s="208">
        <v>839</v>
      </c>
      <c r="C282" s="184"/>
      <c r="D282" s="135" t="s">
        <v>193</v>
      </c>
      <c r="E282" s="203" t="s">
        <v>1148</v>
      </c>
      <c r="F282" s="203" t="s">
        <v>1148</v>
      </c>
      <c r="G282" s="436" t="s">
        <v>1148</v>
      </c>
      <c r="H282" s="203">
        <v>29</v>
      </c>
      <c r="I282" s="203">
        <v>4740</v>
      </c>
      <c r="J282" s="436" t="s">
        <v>719</v>
      </c>
    </row>
    <row r="283" spans="1:10" ht="12.75">
      <c r="A283" s="191" t="s">
        <v>818</v>
      </c>
      <c r="B283" s="208">
        <v>891</v>
      </c>
      <c r="C283" s="184"/>
      <c r="D283" s="135" t="s">
        <v>194</v>
      </c>
      <c r="E283" s="203" t="s">
        <v>106</v>
      </c>
      <c r="F283" s="203" t="s">
        <v>106</v>
      </c>
      <c r="G283" s="436" t="s">
        <v>1148</v>
      </c>
      <c r="H283" s="203" t="s">
        <v>106</v>
      </c>
      <c r="I283" s="203" t="s">
        <v>106</v>
      </c>
      <c r="J283" s="436" t="s">
        <v>1148</v>
      </c>
    </row>
    <row r="284" spans="1:10" ht="12.75">
      <c r="A284" s="191" t="s">
        <v>819</v>
      </c>
      <c r="B284" s="208">
        <v>892</v>
      </c>
      <c r="C284" s="184"/>
      <c r="D284" s="135" t="s">
        <v>195</v>
      </c>
      <c r="E284" s="203" t="s">
        <v>106</v>
      </c>
      <c r="F284" s="203" t="s">
        <v>106</v>
      </c>
      <c r="G284" s="436" t="s">
        <v>1148</v>
      </c>
      <c r="H284" s="203" t="s">
        <v>106</v>
      </c>
      <c r="I284" s="203" t="s">
        <v>106</v>
      </c>
      <c r="J284" s="436" t="s">
        <v>1148</v>
      </c>
    </row>
    <row r="285" spans="1:10" s="179" customFormat="1" ht="12.75">
      <c r="A285" s="191" t="s">
        <v>820</v>
      </c>
      <c r="B285" s="208">
        <v>893</v>
      </c>
      <c r="C285" s="184"/>
      <c r="D285" s="135" t="s">
        <v>484</v>
      </c>
      <c r="E285" s="203" t="s">
        <v>106</v>
      </c>
      <c r="F285" s="203" t="s">
        <v>106</v>
      </c>
      <c r="G285" s="436" t="s">
        <v>1148</v>
      </c>
      <c r="H285" s="203" t="s">
        <v>106</v>
      </c>
      <c r="I285" s="203" t="s">
        <v>106</v>
      </c>
      <c r="J285" s="436" t="s">
        <v>1148</v>
      </c>
    </row>
    <row r="286" spans="1:10" s="179" customFormat="1" ht="12.75">
      <c r="A286" s="191" t="s">
        <v>821</v>
      </c>
      <c r="B286" s="208">
        <v>894</v>
      </c>
      <c r="C286" s="184"/>
      <c r="D286" s="135" t="s">
        <v>1098</v>
      </c>
      <c r="E286" s="203">
        <v>84644</v>
      </c>
      <c r="F286" s="203">
        <v>51500</v>
      </c>
      <c r="G286" s="436">
        <v>-21.6133942161339</v>
      </c>
      <c r="H286" s="203">
        <v>428776</v>
      </c>
      <c r="I286" s="203">
        <v>560250</v>
      </c>
      <c r="J286" s="436">
        <v>-31.5766976062531</v>
      </c>
    </row>
    <row r="287" spans="1:10" s="9" customFormat="1" ht="24" customHeight="1">
      <c r="A287" s="215" t="s">
        <v>684</v>
      </c>
      <c r="B287" s="204" t="s">
        <v>684</v>
      </c>
      <c r="C287" s="48" t="s">
        <v>1099</v>
      </c>
      <c r="D287" s="32"/>
      <c r="E287" s="92">
        <v>16356</v>
      </c>
      <c r="F287" s="92">
        <v>55398</v>
      </c>
      <c r="G287" s="435">
        <v>164.644341470406</v>
      </c>
      <c r="H287" s="92">
        <v>98681</v>
      </c>
      <c r="I287" s="92">
        <v>449734</v>
      </c>
      <c r="J287" s="435">
        <v>42.9151598736518</v>
      </c>
    </row>
    <row r="288" spans="1:10" s="9" customFormat="1" ht="24" customHeight="1">
      <c r="A288" s="191" t="s">
        <v>822</v>
      </c>
      <c r="B288" s="208">
        <v>950</v>
      </c>
      <c r="C288" s="184"/>
      <c r="D288" s="135" t="s">
        <v>196</v>
      </c>
      <c r="E288" s="203">
        <v>16356</v>
      </c>
      <c r="F288" s="203">
        <v>55398</v>
      </c>
      <c r="G288" s="436">
        <v>164.644341470406</v>
      </c>
      <c r="H288" s="203">
        <v>98681</v>
      </c>
      <c r="I288" s="203">
        <v>449734</v>
      </c>
      <c r="J288" s="436">
        <v>42.9151598736518</v>
      </c>
    </row>
    <row r="289" spans="1:10" s="9" customFormat="1" ht="12.75" customHeight="1">
      <c r="A289" s="191" t="s">
        <v>1100</v>
      </c>
      <c r="B289" s="208">
        <v>953</v>
      </c>
      <c r="C289" s="184"/>
      <c r="D289" s="135" t="s">
        <v>1101</v>
      </c>
      <c r="E289" s="203" t="s">
        <v>106</v>
      </c>
      <c r="F289" s="203" t="s">
        <v>106</v>
      </c>
      <c r="G289" s="436" t="s">
        <v>1148</v>
      </c>
      <c r="H289" s="203" t="s">
        <v>106</v>
      </c>
      <c r="I289" s="203" t="s">
        <v>106</v>
      </c>
      <c r="J289" s="436" t="s">
        <v>1148</v>
      </c>
    </row>
    <row r="290" spans="1:10" s="9" customFormat="1" ht="12.75" customHeight="1">
      <c r="A290" s="191" t="s">
        <v>971</v>
      </c>
      <c r="B290" s="208">
        <v>958</v>
      </c>
      <c r="C290" s="184"/>
      <c r="D290" s="135" t="s">
        <v>1051</v>
      </c>
      <c r="E290" s="203" t="s">
        <v>106</v>
      </c>
      <c r="F290" s="203" t="s">
        <v>106</v>
      </c>
      <c r="G290" s="436" t="s">
        <v>1148</v>
      </c>
      <c r="H290" s="203" t="s">
        <v>106</v>
      </c>
      <c r="I290" s="203" t="s">
        <v>106</v>
      </c>
      <c r="J290" s="436" t="s">
        <v>1148</v>
      </c>
    </row>
    <row r="291" spans="1:10" s="9" customFormat="1" ht="30" customHeight="1">
      <c r="A291" s="88"/>
      <c r="B291" s="208"/>
      <c r="C291" s="88" t="s">
        <v>1102</v>
      </c>
      <c r="D291" s="32"/>
      <c r="E291" s="92">
        <v>1085382838</v>
      </c>
      <c r="F291" s="92">
        <v>3367444325</v>
      </c>
      <c r="G291" s="435">
        <v>3.01976991890569</v>
      </c>
      <c r="H291" s="92">
        <v>4555162714</v>
      </c>
      <c r="I291" s="92">
        <v>13528430813</v>
      </c>
      <c r="J291" s="435">
        <v>4.17196842819963</v>
      </c>
    </row>
    <row r="292" spans="1:11" ht="12.75">
      <c r="A292" s="191"/>
      <c r="B292" s="216"/>
      <c r="C292" s="191"/>
      <c r="E292" s="203"/>
      <c r="F292" s="203"/>
      <c r="G292" s="192"/>
      <c r="H292" s="203"/>
      <c r="I292" s="203"/>
      <c r="J292" s="192"/>
      <c r="K292" s="90"/>
    </row>
    <row r="293" spans="7:11" ht="12.75">
      <c r="G293" s="203"/>
      <c r="H293" s="203"/>
      <c r="I293" s="192"/>
      <c r="J293" s="203"/>
      <c r="K293" s="90"/>
    </row>
    <row r="294" spans="7:11" ht="12.75">
      <c r="G294" s="203"/>
      <c r="H294" s="203"/>
      <c r="I294" s="192"/>
      <c r="J294" s="203"/>
      <c r="K294" s="90"/>
    </row>
    <row r="295" spans="7:11" ht="12.75">
      <c r="G295" s="203"/>
      <c r="H295" s="203"/>
      <c r="I295" s="192"/>
      <c r="J295" s="203"/>
      <c r="K295" s="90"/>
    </row>
    <row r="296" spans="7:11" ht="12.75">
      <c r="G296" s="203"/>
      <c r="H296" s="203"/>
      <c r="I296" s="192"/>
      <c r="J296" s="203"/>
      <c r="K296" s="90"/>
    </row>
    <row r="297" spans="7:11" ht="12.75">
      <c r="G297" s="203"/>
      <c r="H297" s="203"/>
      <c r="I297" s="192"/>
      <c r="J297" s="203"/>
      <c r="K297" s="90"/>
    </row>
    <row r="298" spans="7:11" ht="12.75">
      <c r="G298" s="203"/>
      <c r="H298" s="203"/>
      <c r="I298" s="192"/>
      <c r="J298" s="203"/>
      <c r="K298" s="90"/>
    </row>
    <row r="299" spans="7:11" ht="12.75">
      <c r="G299" s="203"/>
      <c r="H299" s="203"/>
      <c r="I299" s="192"/>
      <c r="J299" s="203"/>
      <c r="K299" s="90"/>
    </row>
    <row r="300" spans="7:11" ht="12.75">
      <c r="G300" s="203"/>
      <c r="H300" s="203"/>
      <c r="I300" s="192"/>
      <c r="J300" s="203"/>
      <c r="K300" s="90"/>
    </row>
    <row r="301" spans="7:11" ht="12.75">
      <c r="G301" s="203"/>
      <c r="H301" s="203"/>
      <c r="I301" s="192"/>
      <c r="J301" s="203"/>
      <c r="K301" s="90"/>
    </row>
    <row r="302" spans="7:11" ht="12.75">
      <c r="G302" s="203"/>
      <c r="H302" s="203"/>
      <c r="I302" s="192"/>
      <c r="J302" s="203"/>
      <c r="K302" s="90"/>
    </row>
    <row r="303" spans="7:11" ht="12.75">
      <c r="G303" s="203"/>
      <c r="H303" s="203"/>
      <c r="I303" s="192"/>
      <c r="J303" s="203"/>
      <c r="K303" s="90"/>
    </row>
    <row r="304" spans="7:11" ht="12.75">
      <c r="G304" s="203"/>
      <c r="H304" s="203"/>
      <c r="I304" s="192"/>
      <c r="J304" s="203"/>
      <c r="K304" s="90"/>
    </row>
    <row r="305" spans="7:11" ht="12.75">
      <c r="G305" s="203"/>
      <c r="H305" s="203"/>
      <c r="I305" s="192"/>
      <c r="J305" s="203"/>
      <c r="K305" s="90"/>
    </row>
    <row r="306" spans="7:11" ht="12.75">
      <c r="G306" s="203"/>
      <c r="H306" s="203"/>
      <c r="I306" s="192"/>
      <c r="J306" s="203"/>
      <c r="K306" s="90"/>
    </row>
    <row r="307" spans="7:11" ht="12.75">
      <c r="G307" s="203"/>
      <c r="H307" s="203"/>
      <c r="I307" s="192"/>
      <c r="J307" s="203"/>
      <c r="K307" s="90"/>
    </row>
    <row r="308" spans="7:11" ht="12.75">
      <c r="G308" s="203"/>
      <c r="H308" s="203"/>
      <c r="I308" s="192"/>
      <c r="J308" s="203"/>
      <c r="K308" s="90"/>
    </row>
    <row r="309" spans="7:11" ht="12.75">
      <c r="G309" s="203"/>
      <c r="H309" s="203"/>
      <c r="I309" s="192"/>
      <c r="J309" s="203"/>
      <c r="K309" s="90"/>
    </row>
    <row r="310" spans="7:11" ht="12.75">
      <c r="G310" s="203"/>
      <c r="H310" s="203"/>
      <c r="I310" s="192"/>
      <c r="J310" s="203"/>
      <c r="K310" s="90"/>
    </row>
    <row r="311" spans="7:11" ht="12.75">
      <c r="G311" s="203"/>
      <c r="H311" s="203"/>
      <c r="I311" s="192"/>
      <c r="J311" s="203"/>
      <c r="K311" s="90"/>
    </row>
    <row r="312" spans="7:11" ht="12.75">
      <c r="G312" s="203"/>
      <c r="H312" s="203"/>
      <c r="I312" s="192"/>
      <c r="J312" s="203"/>
      <c r="K312" s="90"/>
    </row>
    <row r="313" spans="7:11" ht="12.75">
      <c r="G313" s="203"/>
      <c r="H313" s="203"/>
      <c r="I313" s="192"/>
      <c r="J313" s="203"/>
      <c r="K313" s="90"/>
    </row>
    <row r="314" spans="7:11" ht="12.75">
      <c r="G314" s="203"/>
      <c r="H314" s="203"/>
      <c r="I314" s="192"/>
      <c r="J314" s="203"/>
      <c r="K314" s="90"/>
    </row>
    <row r="315" spans="7:11" ht="12.75">
      <c r="G315" s="203"/>
      <c r="H315" s="203"/>
      <c r="I315" s="192"/>
      <c r="J315" s="203"/>
      <c r="K315" s="90"/>
    </row>
    <row r="316" spans="7:11" ht="12.75">
      <c r="G316" s="203"/>
      <c r="H316" s="203"/>
      <c r="I316" s="192"/>
      <c r="J316" s="203"/>
      <c r="K316" s="90"/>
    </row>
    <row r="317" spans="7:11" ht="12.75">
      <c r="G317" s="203"/>
      <c r="H317" s="203"/>
      <c r="I317" s="192"/>
      <c r="J317" s="203"/>
      <c r="K317" s="90"/>
    </row>
    <row r="318" spans="7:11" ht="12.75">
      <c r="G318" s="203"/>
      <c r="H318" s="203"/>
      <c r="I318" s="192"/>
      <c r="J318" s="203"/>
      <c r="K318" s="90"/>
    </row>
    <row r="319" spans="7:11" ht="12.75">
      <c r="G319" s="203"/>
      <c r="H319" s="203"/>
      <c r="I319" s="192"/>
      <c r="J319" s="203"/>
      <c r="K319" s="90"/>
    </row>
    <row r="320" spans="7:11" ht="12.75">
      <c r="G320" s="203"/>
      <c r="H320" s="203"/>
      <c r="I320" s="192"/>
      <c r="J320" s="203"/>
      <c r="K320" s="90"/>
    </row>
    <row r="321" spans="7:11" ht="12.75">
      <c r="G321" s="203"/>
      <c r="H321" s="203"/>
      <c r="I321" s="192"/>
      <c r="J321" s="203"/>
      <c r="K321" s="90"/>
    </row>
    <row r="322" spans="7:11" ht="12.75">
      <c r="G322" s="203"/>
      <c r="H322" s="203"/>
      <c r="I322" s="192"/>
      <c r="J322" s="203"/>
      <c r="K322" s="90"/>
    </row>
    <row r="323" spans="7:11" ht="12.75">
      <c r="G323" s="203"/>
      <c r="H323" s="203"/>
      <c r="I323" s="192"/>
      <c r="J323" s="203"/>
      <c r="K323" s="90"/>
    </row>
    <row r="324" spans="7:11" ht="12.75">
      <c r="G324" s="203"/>
      <c r="H324" s="203"/>
      <c r="I324" s="192"/>
      <c r="J324" s="203"/>
      <c r="K324" s="90"/>
    </row>
    <row r="325" spans="7:11" ht="12.75">
      <c r="G325" s="203"/>
      <c r="H325" s="203"/>
      <c r="I325" s="192"/>
      <c r="J325" s="203"/>
      <c r="K325" s="90"/>
    </row>
    <row r="326" spans="7:11" ht="12.75">
      <c r="G326" s="203"/>
      <c r="H326" s="203"/>
      <c r="I326" s="192"/>
      <c r="J326" s="203"/>
      <c r="K326" s="90"/>
    </row>
    <row r="327" spans="7:11" ht="12.75">
      <c r="G327" s="203"/>
      <c r="H327" s="203"/>
      <c r="I327" s="192"/>
      <c r="J327" s="203"/>
      <c r="K327" s="90"/>
    </row>
    <row r="328" spans="7:11" ht="12.75">
      <c r="G328" s="203"/>
      <c r="H328" s="203"/>
      <c r="I328" s="192"/>
      <c r="J328" s="203"/>
      <c r="K328" s="90"/>
    </row>
    <row r="329" spans="7:11" ht="12.75">
      <c r="G329" s="203"/>
      <c r="H329" s="203"/>
      <c r="I329" s="192"/>
      <c r="J329" s="203"/>
      <c r="K329" s="90"/>
    </row>
    <row r="330" spans="7:11" ht="12.75">
      <c r="G330" s="203"/>
      <c r="H330" s="203"/>
      <c r="I330" s="192"/>
      <c r="J330" s="203"/>
      <c r="K330" s="90"/>
    </row>
    <row r="331" spans="7:11" ht="12.75">
      <c r="G331" s="203"/>
      <c r="H331" s="203"/>
      <c r="I331" s="192"/>
      <c r="J331" s="203"/>
      <c r="K331" s="90"/>
    </row>
    <row r="332" spans="7:11" ht="12.75">
      <c r="G332" s="203"/>
      <c r="H332" s="203"/>
      <c r="I332" s="192"/>
      <c r="J332" s="203"/>
      <c r="K332" s="90"/>
    </row>
    <row r="333" spans="7:11" ht="12.75">
      <c r="G333" s="203"/>
      <c r="H333" s="203"/>
      <c r="I333" s="192"/>
      <c r="J333" s="203"/>
      <c r="K333" s="90"/>
    </row>
    <row r="334" spans="7:11" ht="12.75">
      <c r="G334" s="203"/>
      <c r="H334" s="203"/>
      <c r="I334" s="192"/>
      <c r="J334" s="203"/>
      <c r="K334" s="90"/>
    </row>
    <row r="335" spans="7:11" ht="12.75">
      <c r="G335" s="203"/>
      <c r="H335" s="203"/>
      <c r="I335" s="192"/>
      <c r="J335" s="203"/>
      <c r="K335" s="90"/>
    </row>
    <row r="336" spans="7:11" ht="12.75">
      <c r="G336" s="203"/>
      <c r="H336" s="203"/>
      <c r="I336" s="192"/>
      <c r="J336" s="203"/>
      <c r="K336" s="90"/>
    </row>
    <row r="337" spans="7:11" ht="12.75">
      <c r="G337" s="203"/>
      <c r="H337" s="203"/>
      <c r="I337" s="192"/>
      <c r="J337" s="203"/>
      <c r="K337" s="90"/>
    </row>
    <row r="338" spans="7:11" ht="12.75">
      <c r="G338" s="203"/>
      <c r="H338" s="203"/>
      <c r="I338" s="192"/>
      <c r="J338" s="203"/>
      <c r="K338" s="90"/>
    </row>
    <row r="339" spans="7:11" ht="12.75">
      <c r="G339" s="203"/>
      <c r="H339" s="203"/>
      <c r="I339" s="192"/>
      <c r="J339" s="203"/>
      <c r="K339" s="90"/>
    </row>
    <row r="340" ht="12.75">
      <c r="K340" s="90"/>
    </row>
    <row r="341" ht="12.75">
      <c r="K341" s="90"/>
    </row>
    <row r="342" ht="12.75">
      <c r="K342" s="90"/>
    </row>
    <row r="343" ht="12.75">
      <c r="K343" s="90"/>
    </row>
    <row r="344" ht="12.75">
      <c r="K344" s="90"/>
    </row>
    <row r="345" ht="12.75">
      <c r="K345" s="90"/>
    </row>
    <row r="346" ht="12.75">
      <c r="K346" s="90"/>
    </row>
    <row r="347" ht="12.75">
      <c r="K347" s="90"/>
    </row>
    <row r="348" ht="12.75">
      <c r="K348" s="90"/>
    </row>
    <row r="349" ht="12.75">
      <c r="K349" s="90"/>
    </row>
  </sheetData>
  <sheetProtection/>
  <mergeCells count="53">
    <mergeCell ref="F228:F231"/>
    <mergeCell ref="G228:G231"/>
    <mergeCell ref="H228:H231"/>
    <mergeCell ref="I228:I231"/>
    <mergeCell ref="J228:J231"/>
    <mergeCell ref="C253:D253"/>
    <mergeCell ref="I153:I156"/>
    <mergeCell ref="J153:J156"/>
    <mergeCell ref="A224:J224"/>
    <mergeCell ref="A226:B231"/>
    <mergeCell ref="C226:D231"/>
    <mergeCell ref="E226:G226"/>
    <mergeCell ref="H226:J226"/>
    <mergeCell ref="F227:G227"/>
    <mergeCell ref="I227:J227"/>
    <mergeCell ref="E228:E231"/>
    <mergeCell ref="I79:I82"/>
    <mergeCell ref="J79:J82"/>
    <mergeCell ref="A149:J149"/>
    <mergeCell ref="A151:B156"/>
    <mergeCell ref="C151:D156"/>
    <mergeCell ref="E151:G151"/>
    <mergeCell ref="H151:J151"/>
    <mergeCell ref="F152:G152"/>
    <mergeCell ref="I152:J152"/>
    <mergeCell ref="E153:E156"/>
    <mergeCell ref="A77:B82"/>
    <mergeCell ref="C77:D82"/>
    <mergeCell ref="E77:G77"/>
    <mergeCell ref="H77:J77"/>
    <mergeCell ref="F78:G78"/>
    <mergeCell ref="I78:J78"/>
    <mergeCell ref="E79:E82"/>
    <mergeCell ref="F79:F82"/>
    <mergeCell ref="G79:G82"/>
    <mergeCell ref="H79:H82"/>
    <mergeCell ref="E5:E8"/>
    <mergeCell ref="F5:F8"/>
    <mergeCell ref="E3:G3"/>
    <mergeCell ref="H3:J3"/>
    <mergeCell ref="F4:G4"/>
    <mergeCell ref="I4:J4"/>
    <mergeCell ref="H5:H8"/>
    <mergeCell ref="A1:J1"/>
    <mergeCell ref="A75:J75"/>
    <mergeCell ref="J5:J8"/>
    <mergeCell ref="F153:F156"/>
    <mergeCell ref="G153:G156"/>
    <mergeCell ref="H153:H156"/>
    <mergeCell ref="I5:I8"/>
    <mergeCell ref="A3:B8"/>
    <mergeCell ref="C3:D8"/>
    <mergeCell ref="G5:G8"/>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2" t="s">
        <v>1249</v>
      </c>
      <c r="B1" s="64"/>
    </row>
    <row r="6" spans="1:2" ht="14.25">
      <c r="A6" s="60">
        <v>0</v>
      </c>
      <c r="B6" s="24" t="s">
        <v>1250</v>
      </c>
    </row>
    <row r="7" spans="1:2" ht="14.25">
      <c r="A7" s="16"/>
      <c r="B7" s="24" t="s">
        <v>1251</v>
      </c>
    </row>
    <row r="8" spans="1:2" ht="14.25">
      <c r="A8" s="60" t="s">
        <v>106</v>
      </c>
      <c r="B8" s="24" t="s">
        <v>1252</v>
      </c>
    </row>
    <row r="9" spans="1:2" ht="14.25">
      <c r="A9" s="60" t="s">
        <v>1253</v>
      </c>
      <c r="B9" s="24" t="s">
        <v>1254</v>
      </c>
    </row>
    <row r="10" spans="1:2" ht="14.25">
      <c r="A10" s="60" t="s">
        <v>1255</v>
      </c>
      <c r="B10" s="24" t="s">
        <v>1256</v>
      </c>
    </row>
    <row r="11" spans="1:2" ht="14.25">
      <c r="A11" s="60" t="s">
        <v>1257</v>
      </c>
      <c r="B11" s="24" t="s">
        <v>1258</v>
      </c>
    </row>
    <row r="12" spans="1:2" ht="14.25">
      <c r="A12" s="60" t="s">
        <v>719</v>
      </c>
      <c r="B12" s="24" t="s">
        <v>1259</v>
      </c>
    </row>
    <row r="13" spans="1:2" ht="14.25">
      <c r="A13" s="60" t="s">
        <v>1260</v>
      </c>
      <c r="B13" s="24" t="s">
        <v>1261</v>
      </c>
    </row>
    <row r="14" spans="1:2" ht="14.25">
      <c r="A14" s="60" t="s">
        <v>1262</v>
      </c>
      <c r="B14" s="24" t="s">
        <v>1263</v>
      </c>
    </row>
    <row r="15" spans="1:2" ht="14.25">
      <c r="A15" s="60" t="s">
        <v>1264</v>
      </c>
      <c r="B15" s="24" t="s">
        <v>1265</v>
      </c>
    </row>
    <row r="16" ht="14.25">
      <c r="A16" s="24"/>
    </row>
    <row r="17" spans="1:2" ht="14.25">
      <c r="A17" s="24" t="s">
        <v>1266</v>
      </c>
      <c r="B17" s="24" t="s">
        <v>1267</v>
      </c>
    </row>
    <row r="18" spans="1:2" ht="14.25">
      <c r="A18" s="24" t="s">
        <v>1268</v>
      </c>
      <c r="B18" s="24" t="s">
        <v>1269</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M349"/>
  <sheetViews>
    <sheetView zoomScalePageLayoutView="0" workbookViewId="0" topLeftCell="A1">
      <selection activeCell="A1" sqref="A1:J1"/>
    </sheetView>
  </sheetViews>
  <sheetFormatPr defaultColWidth="11.421875" defaultRowHeight="12.75"/>
  <cols>
    <col min="1" max="1" width="4.00390625" style="179" customWidth="1"/>
    <col min="2" max="2" width="3.8515625" style="193" customWidth="1"/>
    <col min="3" max="3" width="1.28515625" style="179" customWidth="1"/>
    <col min="4" max="4" width="35.28125" style="179" customWidth="1"/>
    <col min="5" max="5" width="13.28125" style="179" customWidth="1"/>
    <col min="6" max="6" width="13.8515625" style="179" customWidth="1"/>
    <col min="7" max="7" width="11.140625" style="196" customWidth="1"/>
    <col min="8" max="8" width="13.28125" style="179" customWidth="1"/>
    <col min="9" max="9" width="13.421875" style="179" customWidth="1"/>
    <col min="10" max="10" width="11.8515625" style="196" customWidth="1"/>
  </cols>
  <sheetData>
    <row r="1" spans="1:13" ht="15">
      <c r="A1" s="646" t="s">
        <v>521</v>
      </c>
      <c r="B1" s="646"/>
      <c r="C1" s="646"/>
      <c r="D1" s="646"/>
      <c r="E1" s="646"/>
      <c r="F1" s="646"/>
      <c r="G1" s="646"/>
      <c r="H1" s="646"/>
      <c r="I1" s="646"/>
      <c r="J1" s="647"/>
      <c r="K1" s="42"/>
      <c r="L1" s="42"/>
      <c r="M1" s="42"/>
    </row>
    <row r="2" spans="4:10" ht="12.75">
      <c r="D2" s="191"/>
      <c r="E2" s="194"/>
      <c r="F2" s="195"/>
      <c r="H2" s="197"/>
      <c r="I2" s="198"/>
      <c r="J2" s="199"/>
    </row>
    <row r="3" spans="1:10" ht="17.25" customHeight="1">
      <c r="A3" s="658" t="s">
        <v>1075</v>
      </c>
      <c r="B3" s="659"/>
      <c r="C3" s="663" t="s">
        <v>1076</v>
      </c>
      <c r="D3" s="561"/>
      <c r="E3" s="671" t="s">
        <v>1195</v>
      </c>
      <c r="F3" s="672"/>
      <c r="G3" s="672"/>
      <c r="H3" s="570" t="s">
        <v>1215</v>
      </c>
      <c r="I3" s="672"/>
      <c r="J3" s="672"/>
    </row>
    <row r="4" spans="1:10" ht="16.5" customHeight="1">
      <c r="A4" s="530"/>
      <c r="B4" s="660"/>
      <c r="C4" s="664"/>
      <c r="D4" s="665"/>
      <c r="E4" s="61" t="s">
        <v>473</v>
      </c>
      <c r="F4" s="673" t="s">
        <v>474</v>
      </c>
      <c r="G4" s="674"/>
      <c r="H4" s="113" t="s">
        <v>473</v>
      </c>
      <c r="I4" s="675" t="s">
        <v>474</v>
      </c>
      <c r="J4" s="676"/>
    </row>
    <row r="5" spans="1:10" ht="12.75" customHeight="1">
      <c r="A5" s="530"/>
      <c r="B5" s="660"/>
      <c r="C5" s="664"/>
      <c r="D5" s="665"/>
      <c r="E5" s="668" t="s">
        <v>111</v>
      </c>
      <c r="F5" s="652" t="s">
        <v>107</v>
      </c>
      <c r="G5" s="655" t="s">
        <v>1217</v>
      </c>
      <c r="H5" s="652" t="s">
        <v>111</v>
      </c>
      <c r="I5" s="652" t="s">
        <v>107</v>
      </c>
      <c r="J5" s="649" t="s">
        <v>1223</v>
      </c>
    </row>
    <row r="6" spans="1:10" ht="12.75" customHeight="1">
      <c r="A6" s="530"/>
      <c r="B6" s="660"/>
      <c r="C6" s="664"/>
      <c r="D6" s="665"/>
      <c r="E6" s="669"/>
      <c r="F6" s="653"/>
      <c r="G6" s="656"/>
      <c r="H6" s="653"/>
      <c r="I6" s="653"/>
      <c r="J6" s="650"/>
    </row>
    <row r="7" spans="1:10" ht="12.75" customHeight="1">
      <c r="A7" s="530"/>
      <c r="B7" s="660"/>
      <c r="C7" s="664"/>
      <c r="D7" s="665"/>
      <c r="E7" s="669"/>
      <c r="F7" s="653"/>
      <c r="G7" s="656"/>
      <c r="H7" s="653"/>
      <c r="I7" s="653"/>
      <c r="J7" s="650"/>
    </row>
    <row r="8" spans="1:10" ht="28.5" customHeight="1">
      <c r="A8" s="661"/>
      <c r="B8" s="662"/>
      <c r="C8" s="666"/>
      <c r="D8" s="667"/>
      <c r="E8" s="670"/>
      <c r="F8" s="654"/>
      <c r="G8" s="657"/>
      <c r="H8" s="654"/>
      <c r="I8" s="654"/>
      <c r="J8" s="651"/>
    </row>
    <row r="9" spans="1:9" ht="9" customHeight="1">
      <c r="A9" s="191"/>
      <c r="B9" s="201"/>
      <c r="C9" s="184"/>
      <c r="D9" s="135"/>
      <c r="E9" s="194"/>
      <c r="F9" s="195"/>
      <c r="H9" s="194"/>
      <c r="I9" s="194"/>
    </row>
    <row r="10" spans="2:10" s="9" customFormat="1" ht="12.75">
      <c r="B10" s="114"/>
      <c r="C10" s="48" t="s">
        <v>1077</v>
      </c>
      <c r="D10" s="32"/>
      <c r="E10" s="92">
        <v>991608070</v>
      </c>
      <c r="F10" s="92">
        <v>1746017511</v>
      </c>
      <c r="G10" s="435">
        <v>5.33168544509286</v>
      </c>
      <c r="H10" s="92">
        <v>3811236889</v>
      </c>
      <c r="I10" s="92">
        <v>6977855174</v>
      </c>
      <c r="J10" s="435">
        <v>4.63696904821211</v>
      </c>
    </row>
    <row r="11" spans="1:10" ht="24" customHeight="1">
      <c r="A11" s="191" t="s">
        <v>542</v>
      </c>
      <c r="B11" s="202">
        <v>1</v>
      </c>
      <c r="C11" s="184"/>
      <c r="D11" s="135" t="s">
        <v>349</v>
      </c>
      <c r="E11" s="203">
        <v>84253445</v>
      </c>
      <c r="F11" s="203">
        <v>130575093</v>
      </c>
      <c r="G11" s="436">
        <v>12.3169805459903</v>
      </c>
      <c r="H11" s="203">
        <v>321975108</v>
      </c>
      <c r="I11" s="203">
        <v>511356793</v>
      </c>
      <c r="J11" s="436">
        <v>7.01191785952572</v>
      </c>
    </row>
    <row r="12" spans="1:10" ht="12.75">
      <c r="A12" s="191" t="s">
        <v>543</v>
      </c>
      <c r="B12" s="202">
        <v>3</v>
      </c>
      <c r="C12" s="184"/>
      <c r="D12" s="135" t="s">
        <v>350</v>
      </c>
      <c r="E12" s="203">
        <v>85343481</v>
      </c>
      <c r="F12" s="203">
        <v>176482586</v>
      </c>
      <c r="G12" s="436">
        <v>17.2859958359562</v>
      </c>
      <c r="H12" s="203">
        <v>354771676</v>
      </c>
      <c r="I12" s="203">
        <v>714308610</v>
      </c>
      <c r="J12" s="436">
        <v>11.800574807987</v>
      </c>
    </row>
    <row r="13" spans="1:10" ht="12.75">
      <c r="A13" s="191" t="s">
        <v>544</v>
      </c>
      <c r="B13" s="202">
        <v>5</v>
      </c>
      <c r="C13" s="184"/>
      <c r="D13" s="135" t="s">
        <v>351</v>
      </c>
      <c r="E13" s="203">
        <v>95551668</v>
      </c>
      <c r="F13" s="203">
        <v>196014811</v>
      </c>
      <c r="G13" s="436">
        <v>0.398259018804822</v>
      </c>
      <c r="H13" s="203">
        <v>382864981</v>
      </c>
      <c r="I13" s="203">
        <v>782801456</v>
      </c>
      <c r="J13" s="436">
        <v>-1.37205839451208</v>
      </c>
    </row>
    <row r="14" spans="1:10" ht="12.75">
      <c r="A14" s="191" t="s">
        <v>545</v>
      </c>
      <c r="B14" s="202">
        <v>6</v>
      </c>
      <c r="C14" s="184"/>
      <c r="D14" s="135" t="s">
        <v>495</v>
      </c>
      <c r="E14" s="203">
        <v>32210920</v>
      </c>
      <c r="F14" s="203">
        <v>183330965</v>
      </c>
      <c r="G14" s="436">
        <v>-6.53810749304972</v>
      </c>
      <c r="H14" s="203">
        <v>114086107</v>
      </c>
      <c r="I14" s="203">
        <v>777892780</v>
      </c>
      <c r="J14" s="436">
        <v>0.507960759177948</v>
      </c>
    </row>
    <row r="15" spans="1:10" ht="12.75">
      <c r="A15" s="191" t="s">
        <v>546</v>
      </c>
      <c r="B15" s="202">
        <v>7</v>
      </c>
      <c r="C15" s="184"/>
      <c r="D15" s="135" t="s">
        <v>352</v>
      </c>
      <c r="E15" s="203">
        <v>2234538</v>
      </c>
      <c r="F15" s="203">
        <v>13636273</v>
      </c>
      <c r="G15" s="436">
        <v>22.9678650533154</v>
      </c>
      <c r="H15" s="203">
        <v>7059181</v>
      </c>
      <c r="I15" s="203">
        <v>47523515</v>
      </c>
      <c r="J15" s="436">
        <v>10.9327689065749</v>
      </c>
    </row>
    <row r="16" spans="1:10" ht="12.75">
      <c r="A16" s="191" t="s">
        <v>547</v>
      </c>
      <c r="B16" s="202">
        <v>8</v>
      </c>
      <c r="C16" s="184"/>
      <c r="D16" s="135" t="s">
        <v>494</v>
      </c>
      <c r="E16" s="203">
        <v>7795950</v>
      </c>
      <c r="F16" s="203">
        <v>25614403</v>
      </c>
      <c r="G16" s="436">
        <v>4.25602849147799</v>
      </c>
      <c r="H16" s="203">
        <v>36648929</v>
      </c>
      <c r="I16" s="203">
        <v>104006625</v>
      </c>
      <c r="J16" s="436">
        <v>-7.41559539610289</v>
      </c>
    </row>
    <row r="17" spans="1:10" ht="12.75">
      <c r="A17" s="191" t="s">
        <v>548</v>
      </c>
      <c r="B17" s="202">
        <v>9</v>
      </c>
      <c r="C17" s="184"/>
      <c r="D17" s="135" t="s">
        <v>353</v>
      </c>
      <c r="E17" s="203">
        <v>2394145</v>
      </c>
      <c r="F17" s="203">
        <v>5387820</v>
      </c>
      <c r="G17" s="436">
        <v>23.4399095843478</v>
      </c>
      <c r="H17" s="203">
        <v>10034813</v>
      </c>
      <c r="I17" s="203">
        <v>18430907</v>
      </c>
      <c r="J17" s="436">
        <v>-3.67150809806793</v>
      </c>
    </row>
    <row r="18" spans="1:10" ht="12.75">
      <c r="A18" s="191" t="s">
        <v>549</v>
      </c>
      <c r="B18" s="202">
        <v>10</v>
      </c>
      <c r="C18" s="184"/>
      <c r="D18" s="135" t="s">
        <v>354</v>
      </c>
      <c r="E18" s="203">
        <v>6214569</v>
      </c>
      <c r="F18" s="203">
        <v>9239616</v>
      </c>
      <c r="G18" s="436">
        <v>-12.2052339257636</v>
      </c>
      <c r="H18" s="203">
        <v>30574388</v>
      </c>
      <c r="I18" s="203">
        <v>45472240</v>
      </c>
      <c r="J18" s="436">
        <v>3.10311951271336</v>
      </c>
    </row>
    <row r="19" spans="1:10" ht="12.75">
      <c r="A19" s="191" t="s">
        <v>550</v>
      </c>
      <c r="B19" s="202">
        <v>11</v>
      </c>
      <c r="C19" s="184"/>
      <c r="D19" s="135" t="s">
        <v>355</v>
      </c>
      <c r="E19" s="203">
        <v>40354559</v>
      </c>
      <c r="F19" s="203">
        <v>76257646</v>
      </c>
      <c r="G19" s="436">
        <v>2.25842407931154</v>
      </c>
      <c r="H19" s="203">
        <v>151397407</v>
      </c>
      <c r="I19" s="203">
        <v>296312625</v>
      </c>
      <c r="J19" s="436">
        <v>-0.369485020210178</v>
      </c>
    </row>
    <row r="20" spans="1:10" ht="12.75">
      <c r="A20" s="191" t="s">
        <v>551</v>
      </c>
      <c r="B20" s="202">
        <v>13</v>
      </c>
      <c r="C20" s="184"/>
      <c r="D20" s="135" t="s">
        <v>356</v>
      </c>
      <c r="E20" s="203">
        <v>19792804</v>
      </c>
      <c r="F20" s="203">
        <v>25707953</v>
      </c>
      <c r="G20" s="436">
        <v>-18.0121703737514</v>
      </c>
      <c r="H20" s="203">
        <v>91569641</v>
      </c>
      <c r="I20" s="203">
        <v>108222397</v>
      </c>
      <c r="J20" s="436">
        <v>-9.15573178121284</v>
      </c>
    </row>
    <row r="21" spans="1:10" ht="12.75">
      <c r="A21" s="191" t="s">
        <v>552</v>
      </c>
      <c r="B21" s="202">
        <v>14</v>
      </c>
      <c r="C21" s="184"/>
      <c r="D21" s="135" t="s">
        <v>357</v>
      </c>
      <c r="E21" s="203">
        <v>8782150</v>
      </c>
      <c r="F21" s="203">
        <v>13477253</v>
      </c>
      <c r="G21" s="436">
        <v>15.9250524242005</v>
      </c>
      <c r="H21" s="203">
        <v>38916748</v>
      </c>
      <c r="I21" s="203">
        <v>52201638</v>
      </c>
      <c r="J21" s="436">
        <v>7.23309518678403</v>
      </c>
    </row>
    <row r="22" spans="1:10" ht="12.75">
      <c r="A22" s="191" t="s">
        <v>553</v>
      </c>
      <c r="B22" s="202">
        <v>15</v>
      </c>
      <c r="C22" s="184"/>
      <c r="D22" s="135" t="s">
        <v>479</v>
      </c>
      <c r="E22" s="203">
        <v>75041063</v>
      </c>
      <c r="F22" s="203">
        <v>140713338</v>
      </c>
      <c r="G22" s="436">
        <v>7.28611022532004</v>
      </c>
      <c r="H22" s="203">
        <v>290604573</v>
      </c>
      <c r="I22" s="203">
        <v>551513716</v>
      </c>
      <c r="J22" s="436">
        <v>9.17120613765171</v>
      </c>
    </row>
    <row r="23" spans="1:10" ht="12.75">
      <c r="A23" s="191" t="s">
        <v>554</v>
      </c>
      <c r="B23" s="202">
        <v>17</v>
      </c>
      <c r="C23" s="184"/>
      <c r="D23" s="135" t="s">
        <v>358</v>
      </c>
      <c r="E23" s="203">
        <v>69763569</v>
      </c>
      <c r="F23" s="203">
        <v>105650152</v>
      </c>
      <c r="G23" s="436">
        <v>9.66065261456777</v>
      </c>
      <c r="H23" s="203">
        <v>288375670</v>
      </c>
      <c r="I23" s="203">
        <v>425473157</v>
      </c>
      <c r="J23" s="436">
        <v>5.39247481713345</v>
      </c>
    </row>
    <row r="24" spans="1:10" ht="12.75">
      <c r="A24" s="191" t="s">
        <v>555</v>
      </c>
      <c r="B24" s="202">
        <v>18</v>
      </c>
      <c r="C24" s="184"/>
      <c r="D24" s="18" t="s">
        <v>359</v>
      </c>
      <c r="E24" s="203">
        <v>18080512</v>
      </c>
      <c r="F24" s="203">
        <v>31816799</v>
      </c>
      <c r="G24" s="436">
        <v>-12.1225058178434</v>
      </c>
      <c r="H24" s="203">
        <v>74710194</v>
      </c>
      <c r="I24" s="203">
        <v>129146828</v>
      </c>
      <c r="J24" s="436">
        <v>-4.96564178896482</v>
      </c>
    </row>
    <row r="25" spans="1:10" ht="12.75">
      <c r="A25" s="191" t="s">
        <v>558</v>
      </c>
      <c r="B25" s="202">
        <v>24</v>
      </c>
      <c r="C25" s="184"/>
      <c r="D25" s="135" t="s">
        <v>362</v>
      </c>
      <c r="E25" s="203">
        <v>3733882</v>
      </c>
      <c r="F25" s="203">
        <v>6584056</v>
      </c>
      <c r="G25" s="436">
        <v>116.265426107259</v>
      </c>
      <c r="H25" s="203">
        <v>13583250</v>
      </c>
      <c r="I25" s="203">
        <v>27306365</v>
      </c>
      <c r="J25" s="436">
        <v>38.200338415744</v>
      </c>
    </row>
    <row r="26" spans="1:10" ht="12.75">
      <c r="A26" s="191" t="s">
        <v>559</v>
      </c>
      <c r="B26" s="202">
        <v>28</v>
      </c>
      <c r="C26" s="184"/>
      <c r="D26" s="135" t="s">
        <v>363</v>
      </c>
      <c r="E26" s="203">
        <v>6596845</v>
      </c>
      <c r="F26" s="203">
        <v>11020148</v>
      </c>
      <c r="G26" s="436">
        <v>-0.629022464212056</v>
      </c>
      <c r="H26" s="203">
        <v>30487240</v>
      </c>
      <c r="I26" s="203">
        <v>42073783</v>
      </c>
      <c r="J26" s="436">
        <v>19.3057111332221</v>
      </c>
    </row>
    <row r="27" spans="1:10" ht="12.75">
      <c r="A27" s="191" t="s">
        <v>560</v>
      </c>
      <c r="B27" s="202">
        <v>37</v>
      </c>
      <c r="C27" s="184"/>
      <c r="D27" s="135" t="s">
        <v>364</v>
      </c>
      <c r="E27" s="203">
        <v>46715</v>
      </c>
      <c r="F27" s="203">
        <v>1941346</v>
      </c>
      <c r="G27" s="436">
        <v>-8.6345870111045</v>
      </c>
      <c r="H27" s="203">
        <v>128729</v>
      </c>
      <c r="I27" s="203">
        <v>10044807</v>
      </c>
      <c r="J27" s="436">
        <v>8.5346151577094</v>
      </c>
    </row>
    <row r="28" spans="1:10" ht="12.75">
      <c r="A28" s="191" t="s">
        <v>561</v>
      </c>
      <c r="B28" s="202">
        <v>39</v>
      </c>
      <c r="C28" s="184"/>
      <c r="D28" s="135" t="s">
        <v>365</v>
      </c>
      <c r="E28" s="203">
        <v>8949748</v>
      </c>
      <c r="F28" s="203">
        <v>35383137</v>
      </c>
      <c r="G28" s="436">
        <v>-13.9642551471403</v>
      </c>
      <c r="H28" s="203">
        <v>39444212</v>
      </c>
      <c r="I28" s="203">
        <v>179162590</v>
      </c>
      <c r="J28" s="436">
        <v>-10.4518078324576</v>
      </c>
    </row>
    <row r="29" spans="1:10" ht="12.75">
      <c r="A29" s="191" t="s">
        <v>562</v>
      </c>
      <c r="B29" s="202">
        <v>41</v>
      </c>
      <c r="C29" s="184"/>
      <c r="D29" s="135" t="s">
        <v>493</v>
      </c>
      <c r="E29" s="203">
        <v>16</v>
      </c>
      <c r="F29" s="203">
        <v>6905</v>
      </c>
      <c r="G29" s="436">
        <v>11.8037564766839</v>
      </c>
      <c r="H29" s="203">
        <v>275</v>
      </c>
      <c r="I29" s="203">
        <v>26596</v>
      </c>
      <c r="J29" s="436">
        <v>41.6489135066042</v>
      </c>
    </row>
    <row r="30" spans="1:10" ht="12.75">
      <c r="A30" s="191" t="s">
        <v>563</v>
      </c>
      <c r="B30" s="202">
        <v>43</v>
      </c>
      <c r="C30" s="184"/>
      <c r="D30" s="135" t="s">
        <v>366</v>
      </c>
      <c r="E30" s="203" t="s">
        <v>106</v>
      </c>
      <c r="F30" s="203" t="s">
        <v>106</v>
      </c>
      <c r="G30" s="436" t="s">
        <v>1148</v>
      </c>
      <c r="H30" s="203" t="s">
        <v>106</v>
      </c>
      <c r="I30" s="203" t="s">
        <v>106</v>
      </c>
      <c r="J30" s="436" t="s">
        <v>1148</v>
      </c>
    </row>
    <row r="31" spans="1:10" ht="12.75">
      <c r="A31" s="191" t="s">
        <v>564</v>
      </c>
      <c r="B31" s="202">
        <v>44</v>
      </c>
      <c r="C31" s="184"/>
      <c r="D31" s="135" t="s">
        <v>367</v>
      </c>
      <c r="E31" s="203" t="s">
        <v>1148</v>
      </c>
      <c r="F31" s="203" t="s">
        <v>1148</v>
      </c>
      <c r="G31" s="436" t="s">
        <v>1148</v>
      </c>
      <c r="H31" s="203">
        <v>1</v>
      </c>
      <c r="I31" s="203">
        <v>44</v>
      </c>
      <c r="J31" s="436" t="s">
        <v>719</v>
      </c>
    </row>
    <row r="32" spans="1:10" ht="12.75">
      <c r="A32" s="191" t="s">
        <v>565</v>
      </c>
      <c r="B32" s="202">
        <v>45</v>
      </c>
      <c r="C32" s="184"/>
      <c r="D32" s="135" t="s">
        <v>885</v>
      </c>
      <c r="E32" s="203" t="s">
        <v>1148</v>
      </c>
      <c r="F32" s="203">
        <v>1339</v>
      </c>
      <c r="G32" s="436">
        <v>-79.2435281351729</v>
      </c>
      <c r="H32" s="203">
        <v>8</v>
      </c>
      <c r="I32" s="203">
        <v>17690</v>
      </c>
      <c r="J32" s="436">
        <v>-66.0069177555726</v>
      </c>
    </row>
    <row r="33" spans="1:10" ht="12.75">
      <c r="A33" s="191" t="s">
        <v>566</v>
      </c>
      <c r="B33" s="202">
        <v>46</v>
      </c>
      <c r="C33" s="184"/>
      <c r="D33" s="135" t="s">
        <v>368</v>
      </c>
      <c r="E33" s="203">
        <v>7465</v>
      </c>
      <c r="F33" s="203">
        <v>61589</v>
      </c>
      <c r="G33" s="436">
        <v>-27.2977311896499</v>
      </c>
      <c r="H33" s="203">
        <v>23611</v>
      </c>
      <c r="I33" s="203">
        <v>270773</v>
      </c>
      <c r="J33" s="436">
        <v>-2.99568309241049</v>
      </c>
    </row>
    <row r="34" spans="1:10" ht="12.75">
      <c r="A34" s="191" t="s">
        <v>567</v>
      </c>
      <c r="B34" s="202">
        <v>47</v>
      </c>
      <c r="C34" s="184"/>
      <c r="D34" s="135" t="s">
        <v>369</v>
      </c>
      <c r="E34" s="203">
        <v>4878</v>
      </c>
      <c r="F34" s="203">
        <v>57565</v>
      </c>
      <c r="G34" s="436">
        <v>-34.1474575301722</v>
      </c>
      <c r="H34" s="203">
        <v>23932</v>
      </c>
      <c r="I34" s="203">
        <v>270096</v>
      </c>
      <c r="J34" s="436">
        <v>31.0286947873966</v>
      </c>
    </row>
    <row r="35" spans="1:10" ht="12.75">
      <c r="A35" s="191" t="s">
        <v>568</v>
      </c>
      <c r="B35" s="202">
        <v>52</v>
      </c>
      <c r="C35" s="184"/>
      <c r="D35" s="135" t="s">
        <v>538</v>
      </c>
      <c r="E35" s="203">
        <v>10507141</v>
      </c>
      <c r="F35" s="203">
        <v>41385001</v>
      </c>
      <c r="G35" s="436">
        <v>35.2828390298679</v>
      </c>
      <c r="H35" s="203">
        <v>38426208</v>
      </c>
      <c r="I35" s="203">
        <v>144688070</v>
      </c>
      <c r="J35" s="436">
        <v>22.3364671102489</v>
      </c>
    </row>
    <row r="36" spans="1:10" ht="12.75">
      <c r="A36" s="191" t="s">
        <v>569</v>
      </c>
      <c r="B36" s="202">
        <v>53</v>
      </c>
      <c r="C36" s="184"/>
      <c r="D36" s="135" t="s">
        <v>370</v>
      </c>
      <c r="E36" s="203">
        <v>566725</v>
      </c>
      <c r="F36" s="203">
        <v>2797459</v>
      </c>
      <c r="G36" s="436">
        <v>63.7889161728044</v>
      </c>
      <c r="H36" s="203">
        <v>1841484</v>
      </c>
      <c r="I36" s="203">
        <v>8634659</v>
      </c>
      <c r="J36" s="436">
        <v>155.479686121861</v>
      </c>
    </row>
    <row r="37" spans="1:10" ht="12.75">
      <c r="A37" s="191" t="s">
        <v>570</v>
      </c>
      <c r="B37" s="202">
        <v>54</v>
      </c>
      <c r="C37" s="184"/>
      <c r="D37" s="135" t="s">
        <v>371</v>
      </c>
      <c r="E37" s="203">
        <v>5899701</v>
      </c>
      <c r="F37" s="203">
        <v>3342048</v>
      </c>
      <c r="G37" s="436">
        <v>23.3980271368377</v>
      </c>
      <c r="H37" s="203">
        <v>27824392</v>
      </c>
      <c r="I37" s="203">
        <v>15459031</v>
      </c>
      <c r="J37" s="436">
        <v>19.7037433149283</v>
      </c>
    </row>
    <row r="38" spans="1:10" ht="12.75">
      <c r="A38" s="191" t="s">
        <v>571</v>
      </c>
      <c r="B38" s="202">
        <v>55</v>
      </c>
      <c r="C38" s="184"/>
      <c r="D38" s="135" t="s">
        <v>372</v>
      </c>
      <c r="E38" s="203">
        <v>12302070</v>
      </c>
      <c r="F38" s="203">
        <v>8096880</v>
      </c>
      <c r="G38" s="436">
        <v>18.8318815825759</v>
      </c>
      <c r="H38" s="203">
        <v>44858013</v>
      </c>
      <c r="I38" s="203">
        <v>24506045</v>
      </c>
      <c r="J38" s="436">
        <v>7.35205126324824</v>
      </c>
    </row>
    <row r="39" spans="1:10" ht="12.75">
      <c r="A39" s="191" t="s">
        <v>572</v>
      </c>
      <c r="B39" s="202">
        <v>60</v>
      </c>
      <c r="C39" s="184"/>
      <c r="D39" s="135" t="s">
        <v>373</v>
      </c>
      <c r="E39" s="203">
        <v>97389353</v>
      </c>
      <c r="F39" s="203">
        <v>177782224</v>
      </c>
      <c r="G39" s="436">
        <v>13.9879976205031</v>
      </c>
      <c r="H39" s="203">
        <v>390053896</v>
      </c>
      <c r="I39" s="203">
        <v>676330198</v>
      </c>
      <c r="J39" s="436">
        <v>15.2959297613167</v>
      </c>
    </row>
    <row r="40" spans="1:10" ht="12.75">
      <c r="A40" s="191" t="s">
        <v>573</v>
      </c>
      <c r="B40" s="202">
        <v>61</v>
      </c>
      <c r="C40" s="184"/>
      <c r="D40" s="135" t="s">
        <v>374</v>
      </c>
      <c r="E40" s="203">
        <v>203002286</v>
      </c>
      <c r="F40" s="203">
        <v>136615139</v>
      </c>
      <c r="G40" s="436">
        <v>3.73001328584108</v>
      </c>
      <c r="H40" s="203">
        <v>668600690</v>
      </c>
      <c r="I40" s="203">
        <v>541908883</v>
      </c>
      <c r="J40" s="436">
        <v>-2.32082914979438</v>
      </c>
    </row>
    <row r="41" spans="1:10" ht="12.75">
      <c r="A41" s="191" t="s">
        <v>574</v>
      </c>
      <c r="B41" s="202">
        <v>63</v>
      </c>
      <c r="C41" s="184"/>
      <c r="D41" s="135" t="s">
        <v>375</v>
      </c>
      <c r="E41" s="203">
        <v>24173970</v>
      </c>
      <c r="F41" s="203">
        <v>37863810</v>
      </c>
      <c r="G41" s="436">
        <v>5.4545074759054</v>
      </c>
      <c r="H41" s="203">
        <v>100072502</v>
      </c>
      <c r="I41" s="203">
        <v>154276518</v>
      </c>
      <c r="J41" s="436">
        <v>3.61019080669023</v>
      </c>
    </row>
    <row r="42" spans="1:10" ht="12.75">
      <c r="A42" s="191" t="s">
        <v>575</v>
      </c>
      <c r="B42" s="202">
        <v>64</v>
      </c>
      <c r="C42" s="184"/>
      <c r="D42" s="135" t="s">
        <v>376</v>
      </c>
      <c r="E42" s="203">
        <v>21594252</v>
      </c>
      <c r="F42" s="203">
        <v>41395291</v>
      </c>
      <c r="G42" s="436">
        <v>2.34710588426573</v>
      </c>
      <c r="H42" s="203">
        <v>75560793</v>
      </c>
      <c r="I42" s="203">
        <v>160961742</v>
      </c>
      <c r="J42" s="436">
        <v>10.3695287620455</v>
      </c>
    </row>
    <row r="43" spans="1:10" ht="12.75">
      <c r="A43" s="191" t="s">
        <v>576</v>
      </c>
      <c r="B43" s="202">
        <v>66</v>
      </c>
      <c r="C43" s="184"/>
      <c r="D43" s="135" t="s">
        <v>492</v>
      </c>
      <c r="E43" s="203">
        <v>16023530</v>
      </c>
      <c r="F43" s="203">
        <v>50334802</v>
      </c>
      <c r="G43" s="436">
        <v>15.2065482895176</v>
      </c>
      <c r="H43" s="203">
        <v>45784685</v>
      </c>
      <c r="I43" s="203">
        <v>186573114</v>
      </c>
      <c r="J43" s="436">
        <v>11.7737657181893</v>
      </c>
    </row>
    <row r="44" spans="1:10" ht="12.75">
      <c r="A44" s="191" t="s">
        <v>577</v>
      </c>
      <c r="B44" s="202">
        <v>68</v>
      </c>
      <c r="C44" s="184"/>
      <c r="D44" s="135" t="s">
        <v>377</v>
      </c>
      <c r="E44" s="203">
        <v>4283559</v>
      </c>
      <c r="F44" s="203">
        <v>8456403</v>
      </c>
      <c r="G44" s="436">
        <v>12.3703852236265</v>
      </c>
      <c r="H44" s="203">
        <v>13795709</v>
      </c>
      <c r="I44" s="203">
        <v>29481886</v>
      </c>
      <c r="J44" s="436">
        <v>2.18306318016883</v>
      </c>
    </row>
    <row r="45" spans="1:10" ht="12.75">
      <c r="A45" s="191" t="s">
        <v>578</v>
      </c>
      <c r="B45" s="202">
        <v>70</v>
      </c>
      <c r="C45" s="184"/>
      <c r="D45" s="135" t="s">
        <v>378</v>
      </c>
      <c r="E45" s="203">
        <v>12751</v>
      </c>
      <c r="F45" s="203">
        <v>116429</v>
      </c>
      <c r="G45" s="436">
        <v>-13.4369749148712</v>
      </c>
      <c r="H45" s="203">
        <v>45615</v>
      </c>
      <c r="I45" s="203">
        <v>307414</v>
      </c>
      <c r="J45" s="436">
        <v>-34.5431859025134</v>
      </c>
    </row>
    <row r="46" spans="1:10" ht="12.75">
      <c r="A46" s="191" t="s">
        <v>579</v>
      </c>
      <c r="B46" s="202">
        <v>72</v>
      </c>
      <c r="C46" s="184"/>
      <c r="D46" s="135" t="s">
        <v>379</v>
      </c>
      <c r="E46" s="203">
        <v>3291109</v>
      </c>
      <c r="F46" s="203">
        <v>6725757</v>
      </c>
      <c r="G46" s="436">
        <v>-11.7403950567062</v>
      </c>
      <c r="H46" s="203">
        <v>16270034</v>
      </c>
      <c r="I46" s="203">
        <v>29649515</v>
      </c>
      <c r="J46" s="436">
        <v>53.2002162716069</v>
      </c>
    </row>
    <row r="47" spans="1:10" ht="12.75">
      <c r="A47" s="191" t="s">
        <v>580</v>
      </c>
      <c r="B47" s="202">
        <v>73</v>
      </c>
      <c r="C47" s="184"/>
      <c r="D47" s="135" t="s">
        <v>380</v>
      </c>
      <c r="E47" s="203">
        <v>3955343</v>
      </c>
      <c r="F47" s="203">
        <v>4857778</v>
      </c>
      <c r="G47" s="436">
        <v>-14.6795321807928</v>
      </c>
      <c r="H47" s="203">
        <v>21406480</v>
      </c>
      <c r="I47" s="203">
        <v>22623946</v>
      </c>
      <c r="J47" s="436">
        <v>-4.51207278979678</v>
      </c>
    </row>
    <row r="48" spans="1:10" ht="12.75">
      <c r="A48" s="191" t="s">
        <v>581</v>
      </c>
      <c r="B48" s="202">
        <v>74</v>
      </c>
      <c r="C48" s="184"/>
      <c r="D48" s="135" t="s">
        <v>381</v>
      </c>
      <c r="E48" s="203">
        <v>138482</v>
      </c>
      <c r="F48" s="203">
        <v>174324</v>
      </c>
      <c r="G48" s="436">
        <v>40.7700507122323</v>
      </c>
      <c r="H48" s="203">
        <v>280031</v>
      </c>
      <c r="I48" s="203">
        <v>333544</v>
      </c>
      <c r="J48" s="436">
        <v>-3.6487325774536</v>
      </c>
    </row>
    <row r="49" spans="1:10" ht="12.75">
      <c r="A49" s="191" t="s">
        <v>582</v>
      </c>
      <c r="B49" s="202">
        <v>75</v>
      </c>
      <c r="C49" s="184"/>
      <c r="D49" s="135" t="s">
        <v>478</v>
      </c>
      <c r="E49" s="203">
        <v>10145119</v>
      </c>
      <c r="F49" s="203">
        <v>13971805</v>
      </c>
      <c r="G49" s="436">
        <v>-12.8516973042468</v>
      </c>
      <c r="H49" s="203">
        <v>42608829</v>
      </c>
      <c r="I49" s="203">
        <v>58853482</v>
      </c>
      <c r="J49" s="436">
        <v>-3.79494631160205</v>
      </c>
    </row>
    <row r="50" spans="1:10" ht="12.75">
      <c r="A50" s="191" t="s">
        <v>591</v>
      </c>
      <c r="B50" s="202">
        <v>91</v>
      </c>
      <c r="C50" s="184"/>
      <c r="D50" s="135" t="s">
        <v>389</v>
      </c>
      <c r="E50" s="203">
        <v>5016783</v>
      </c>
      <c r="F50" s="203">
        <v>14992104</v>
      </c>
      <c r="G50" s="436">
        <v>-0.48053389645878</v>
      </c>
      <c r="H50" s="203">
        <v>21986232</v>
      </c>
      <c r="I50" s="203">
        <v>66908073</v>
      </c>
      <c r="J50" s="436">
        <v>11.9741390026849</v>
      </c>
    </row>
    <row r="51" spans="1:10" ht="12.75">
      <c r="A51" s="191" t="s">
        <v>592</v>
      </c>
      <c r="B51" s="202">
        <v>92</v>
      </c>
      <c r="C51" s="184"/>
      <c r="D51" s="135" t="s">
        <v>390</v>
      </c>
      <c r="E51" s="203">
        <v>1346244</v>
      </c>
      <c r="F51" s="203">
        <v>3000264</v>
      </c>
      <c r="G51" s="436">
        <v>15.1300586574407</v>
      </c>
      <c r="H51" s="203">
        <v>5480873</v>
      </c>
      <c r="I51" s="203">
        <v>10528644</v>
      </c>
      <c r="J51" s="436">
        <v>-7.68155099537016</v>
      </c>
    </row>
    <row r="52" spans="1:10" ht="12.75">
      <c r="A52" s="191" t="s">
        <v>593</v>
      </c>
      <c r="B52" s="202">
        <v>93</v>
      </c>
      <c r="C52" s="184"/>
      <c r="D52" s="135" t="s">
        <v>391</v>
      </c>
      <c r="E52" s="203">
        <v>3948471</v>
      </c>
      <c r="F52" s="203">
        <v>2731539</v>
      </c>
      <c r="G52" s="436">
        <v>19.6267907631831</v>
      </c>
      <c r="H52" s="203">
        <v>14624391</v>
      </c>
      <c r="I52" s="203">
        <v>10639445</v>
      </c>
      <c r="J52" s="436">
        <v>9.53929015866832</v>
      </c>
    </row>
    <row r="53" spans="1:10" ht="12.75">
      <c r="A53" s="191" t="s">
        <v>943</v>
      </c>
      <c r="B53" s="202">
        <v>95</v>
      </c>
      <c r="C53" s="184"/>
      <c r="D53" s="135" t="s">
        <v>845</v>
      </c>
      <c r="E53" s="203">
        <v>3111</v>
      </c>
      <c r="F53" s="203">
        <v>13688</v>
      </c>
      <c r="G53" s="436" t="s">
        <v>719</v>
      </c>
      <c r="H53" s="203">
        <v>3151</v>
      </c>
      <c r="I53" s="203">
        <v>15698</v>
      </c>
      <c r="J53" s="436">
        <v>84.6823529411765</v>
      </c>
    </row>
    <row r="54" spans="1:10" ht="12.75">
      <c r="A54" s="191" t="s">
        <v>594</v>
      </c>
      <c r="B54" s="202">
        <v>96</v>
      </c>
      <c r="C54" s="184"/>
      <c r="D54" s="135" t="s">
        <v>834</v>
      </c>
      <c r="E54" s="203">
        <v>34734</v>
      </c>
      <c r="F54" s="203">
        <v>174051</v>
      </c>
      <c r="G54" s="436">
        <v>51.5727597317774</v>
      </c>
      <c r="H54" s="203">
        <v>485850</v>
      </c>
      <c r="I54" s="203">
        <v>939024</v>
      </c>
      <c r="J54" s="436">
        <v>190.57736463278</v>
      </c>
    </row>
    <row r="55" spans="1:10" s="179" customFormat="1" ht="12.75">
      <c r="A55" s="191" t="s">
        <v>872</v>
      </c>
      <c r="B55" s="202">
        <v>97</v>
      </c>
      <c r="C55" s="184"/>
      <c r="D55" s="135" t="s">
        <v>846</v>
      </c>
      <c r="E55" s="203">
        <v>558</v>
      </c>
      <c r="F55" s="203">
        <v>10410</v>
      </c>
      <c r="G55" s="436">
        <v>569.453376205788</v>
      </c>
      <c r="H55" s="203">
        <v>2156</v>
      </c>
      <c r="I55" s="203">
        <v>42765</v>
      </c>
      <c r="J55" s="436" t="s">
        <v>719</v>
      </c>
    </row>
    <row r="56" spans="1:10" s="179" customFormat="1" ht="12.75">
      <c r="A56" s="191" t="s">
        <v>944</v>
      </c>
      <c r="B56" s="202">
        <v>98</v>
      </c>
      <c r="C56" s="184"/>
      <c r="D56" s="135" t="s">
        <v>847</v>
      </c>
      <c r="E56" s="203">
        <v>811511</v>
      </c>
      <c r="F56" s="203">
        <v>2168332</v>
      </c>
      <c r="G56" s="436">
        <v>-35.7198335612044</v>
      </c>
      <c r="H56" s="203">
        <v>3762778</v>
      </c>
      <c r="I56" s="203">
        <v>9854005</v>
      </c>
      <c r="J56" s="436">
        <v>-34.9578612434197</v>
      </c>
    </row>
    <row r="57" spans="1:10" s="179" customFormat="1" ht="12.75">
      <c r="A57" s="191" t="s">
        <v>748</v>
      </c>
      <c r="B57" s="202">
        <v>600</v>
      </c>
      <c r="C57" s="184"/>
      <c r="D57" s="135" t="s">
        <v>128</v>
      </c>
      <c r="E57" s="203">
        <v>8345</v>
      </c>
      <c r="F57" s="203">
        <v>51180</v>
      </c>
      <c r="G57" s="436">
        <v>54.4590312358533</v>
      </c>
      <c r="H57" s="203">
        <v>181423</v>
      </c>
      <c r="I57" s="203">
        <v>503442</v>
      </c>
      <c r="J57" s="436">
        <v>146.095262303737</v>
      </c>
    </row>
    <row r="58" spans="1:10" s="9" customFormat="1" ht="21" customHeight="1">
      <c r="A58" s="88" t="s">
        <v>684</v>
      </c>
      <c r="B58" s="204" t="s">
        <v>684</v>
      </c>
      <c r="C58" s="48" t="s">
        <v>1078</v>
      </c>
      <c r="D58" s="32"/>
      <c r="E58" s="92">
        <v>3570946</v>
      </c>
      <c r="F58" s="92">
        <v>15741159</v>
      </c>
      <c r="G58" s="435">
        <v>11.6786556298819</v>
      </c>
      <c r="H58" s="92">
        <v>19916942</v>
      </c>
      <c r="I58" s="92">
        <v>92999596</v>
      </c>
      <c r="J58" s="435">
        <v>81.7299590896728</v>
      </c>
    </row>
    <row r="59" spans="1:10" s="179" customFormat="1" ht="21" customHeight="1">
      <c r="A59" s="191" t="s">
        <v>556</v>
      </c>
      <c r="B59" s="202">
        <v>20</v>
      </c>
      <c r="C59" s="184"/>
      <c r="D59" s="135" t="s">
        <v>360</v>
      </c>
      <c r="E59" s="203" t="s">
        <v>1148</v>
      </c>
      <c r="F59" s="203" t="s">
        <v>1148</v>
      </c>
      <c r="G59" s="436" t="s">
        <v>1148</v>
      </c>
      <c r="H59" s="203">
        <v>384</v>
      </c>
      <c r="I59" s="203">
        <v>538</v>
      </c>
      <c r="J59" s="436" t="s">
        <v>719</v>
      </c>
    </row>
    <row r="60" spans="1:10" s="179" customFormat="1" ht="12.75">
      <c r="A60" s="191" t="s">
        <v>557</v>
      </c>
      <c r="B60" s="202">
        <v>23</v>
      </c>
      <c r="C60" s="184"/>
      <c r="D60" s="135" t="s">
        <v>361</v>
      </c>
      <c r="E60" s="203" t="s">
        <v>106</v>
      </c>
      <c r="F60" s="203" t="s">
        <v>106</v>
      </c>
      <c r="G60" s="436" t="s">
        <v>1148</v>
      </c>
      <c r="H60" s="203" t="s">
        <v>106</v>
      </c>
      <c r="I60" s="203" t="s">
        <v>106</v>
      </c>
      <c r="J60" s="436" t="s">
        <v>1148</v>
      </c>
    </row>
    <row r="61" spans="1:10" s="179" customFormat="1" ht="12.75">
      <c r="A61" s="191" t="s">
        <v>595</v>
      </c>
      <c r="B61" s="202">
        <v>204</v>
      </c>
      <c r="C61" s="184"/>
      <c r="D61" s="135" t="s">
        <v>392</v>
      </c>
      <c r="E61" s="203">
        <v>85046</v>
      </c>
      <c r="F61" s="203">
        <v>573508</v>
      </c>
      <c r="G61" s="436">
        <v>70.9703287890938</v>
      </c>
      <c r="H61" s="203">
        <v>621852</v>
      </c>
      <c r="I61" s="203">
        <v>2654866</v>
      </c>
      <c r="J61" s="436">
        <v>3.36508287533736</v>
      </c>
    </row>
    <row r="62" spans="1:10" ht="12.75">
      <c r="A62" s="191" t="s">
        <v>1079</v>
      </c>
      <c r="B62" s="202">
        <v>206</v>
      </c>
      <c r="C62" s="9"/>
      <c r="D62" s="135" t="s">
        <v>1080</v>
      </c>
      <c r="E62" s="203" t="s">
        <v>106</v>
      </c>
      <c r="F62" s="203" t="s">
        <v>106</v>
      </c>
      <c r="G62" s="436" t="s">
        <v>1148</v>
      </c>
      <c r="H62" s="203" t="s">
        <v>106</v>
      </c>
      <c r="I62" s="203" t="s">
        <v>106</v>
      </c>
      <c r="J62" s="436" t="s">
        <v>1148</v>
      </c>
    </row>
    <row r="63" spans="1:10" ht="12.75">
      <c r="A63" s="191" t="s">
        <v>596</v>
      </c>
      <c r="B63" s="202">
        <v>208</v>
      </c>
      <c r="C63" s="184"/>
      <c r="D63" s="135" t="s">
        <v>393</v>
      </c>
      <c r="E63" s="203" t="s">
        <v>1148</v>
      </c>
      <c r="F63" s="203" t="s">
        <v>1148</v>
      </c>
      <c r="G63" s="436">
        <v>-100</v>
      </c>
      <c r="H63" s="203">
        <v>47703</v>
      </c>
      <c r="I63" s="203">
        <v>327318</v>
      </c>
      <c r="J63" s="436">
        <v>67.2267834243587</v>
      </c>
    </row>
    <row r="64" spans="1:10" ht="12.75">
      <c r="A64" s="191" t="s">
        <v>597</v>
      </c>
      <c r="B64" s="202">
        <v>212</v>
      </c>
      <c r="C64" s="184"/>
      <c r="D64" s="135" t="s">
        <v>394</v>
      </c>
      <c r="E64" s="203">
        <v>271464</v>
      </c>
      <c r="F64" s="203">
        <v>4687628</v>
      </c>
      <c r="G64" s="436">
        <v>21.4235240483246</v>
      </c>
      <c r="H64" s="203">
        <v>1125011</v>
      </c>
      <c r="I64" s="203">
        <v>18733886</v>
      </c>
      <c r="J64" s="436">
        <v>14.5993653013717</v>
      </c>
    </row>
    <row r="65" spans="1:10" ht="12.75">
      <c r="A65" s="191" t="s">
        <v>598</v>
      </c>
      <c r="B65" s="202">
        <v>216</v>
      </c>
      <c r="C65" s="184"/>
      <c r="D65" s="135" t="s">
        <v>1081</v>
      </c>
      <c r="E65" s="203">
        <v>2624</v>
      </c>
      <c r="F65" s="203">
        <v>13187</v>
      </c>
      <c r="G65" s="436" t="s">
        <v>719</v>
      </c>
      <c r="H65" s="203">
        <v>2632</v>
      </c>
      <c r="I65" s="203">
        <v>16369</v>
      </c>
      <c r="J65" s="436">
        <v>-7.31030577576443</v>
      </c>
    </row>
    <row r="66" spans="1:10" s="9" customFormat="1" ht="12.75">
      <c r="A66" s="191" t="s">
        <v>599</v>
      </c>
      <c r="B66" s="202">
        <v>220</v>
      </c>
      <c r="C66" s="184"/>
      <c r="D66" s="135" t="s">
        <v>491</v>
      </c>
      <c r="E66" s="203">
        <v>752646</v>
      </c>
      <c r="F66" s="203">
        <v>2340576</v>
      </c>
      <c r="G66" s="436">
        <v>-13.2544266416822</v>
      </c>
      <c r="H66" s="203">
        <v>4207625</v>
      </c>
      <c r="I66" s="203">
        <v>12572703</v>
      </c>
      <c r="J66" s="436">
        <v>8.53338777539713</v>
      </c>
    </row>
    <row r="67" spans="1:10" ht="12.75">
      <c r="A67" s="191" t="s">
        <v>600</v>
      </c>
      <c r="B67" s="202">
        <v>224</v>
      </c>
      <c r="C67" s="184"/>
      <c r="D67" s="135" t="s">
        <v>395</v>
      </c>
      <c r="E67" s="203">
        <v>72116</v>
      </c>
      <c r="F67" s="203">
        <v>127936</v>
      </c>
      <c r="G67" s="436">
        <v>40.9763085399449</v>
      </c>
      <c r="H67" s="203">
        <v>72217</v>
      </c>
      <c r="I67" s="203">
        <v>136894</v>
      </c>
      <c r="J67" s="436">
        <v>50.8473829201102</v>
      </c>
    </row>
    <row r="68" spans="1:10" ht="12.75">
      <c r="A68" s="191" t="s">
        <v>1082</v>
      </c>
      <c r="B68" s="202">
        <v>225</v>
      </c>
      <c r="C68" s="9"/>
      <c r="D68" s="135" t="s">
        <v>1083</v>
      </c>
      <c r="E68" s="203" t="s">
        <v>106</v>
      </c>
      <c r="F68" s="203" t="s">
        <v>106</v>
      </c>
      <c r="G68" s="436" t="s">
        <v>1148</v>
      </c>
      <c r="H68" s="203" t="s">
        <v>106</v>
      </c>
      <c r="I68" s="203" t="s">
        <v>106</v>
      </c>
      <c r="J68" s="436">
        <v>-100</v>
      </c>
    </row>
    <row r="69" spans="1:10" ht="12.75">
      <c r="A69" s="191" t="s">
        <v>601</v>
      </c>
      <c r="B69" s="202">
        <v>228</v>
      </c>
      <c r="C69" s="184"/>
      <c r="D69" s="135" t="s">
        <v>396</v>
      </c>
      <c r="E69" s="203" t="s">
        <v>106</v>
      </c>
      <c r="F69" s="203" t="s">
        <v>106</v>
      </c>
      <c r="G69" s="436" t="s">
        <v>1148</v>
      </c>
      <c r="H69" s="203" t="s">
        <v>106</v>
      </c>
      <c r="I69" s="203" t="s">
        <v>106</v>
      </c>
      <c r="J69" s="436">
        <v>-100</v>
      </c>
    </row>
    <row r="70" spans="1:10" ht="12.75">
      <c r="A70" s="191" t="s">
        <v>602</v>
      </c>
      <c r="B70" s="202">
        <v>232</v>
      </c>
      <c r="C70" s="184"/>
      <c r="D70" s="135" t="s">
        <v>397</v>
      </c>
      <c r="E70" s="203" t="s">
        <v>106</v>
      </c>
      <c r="F70" s="203" t="s">
        <v>106</v>
      </c>
      <c r="G70" s="436" t="s">
        <v>1148</v>
      </c>
      <c r="H70" s="203" t="s">
        <v>106</v>
      </c>
      <c r="I70" s="203" t="s">
        <v>106</v>
      </c>
      <c r="J70" s="436">
        <v>-100</v>
      </c>
    </row>
    <row r="71" spans="1:10" ht="12.75">
      <c r="A71" s="191" t="s">
        <v>603</v>
      </c>
      <c r="B71" s="202">
        <v>236</v>
      </c>
      <c r="C71" s="184"/>
      <c r="D71" s="135" t="s">
        <v>398</v>
      </c>
      <c r="E71" s="203" t="s">
        <v>1148</v>
      </c>
      <c r="F71" s="203" t="s">
        <v>1148</v>
      </c>
      <c r="G71" s="436">
        <v>-100</v>
      </c>
      <c r="H71" s="203">
        <v>12000</v>
      </c>
      <c r="I71" s="203">
        <v>24600</v>
      </c>
      <c r="J71" s="436">
        <v>-54.3658523011854</v>
      </c>
    </row>
    <row r="72" spans="1:10" ht="12.75">
      <c r="A72" s="191" t="s">
        <v>604</v>
      </c>
      <c r="B72" s="202">
        <v>240</v>
      </c>
      <c r="C72" s="184"/>
      <c r="D72" s="135" t="s">
        <v>399</v>
      </c>
      <c r="E72" s="203">
        <v>10</v>
      </c>
      <c r="F72" s="203">
        <v>992</v>
      </c>
      <c r="G72" s="436" t="s">
        <v>719</v>
      </c>
      <c r="H72" s="203">
        <v>10</v>
      </c>
      <c r="I72" s="203">
        <v>992</v>
      </c>
      <c r="J72" s="436" t="s">
        <v>719</v>
      </c>
    </row>
    <row r="73" spans="1:10" ht="12.75">
      <c r="A73" s="191" t="s">
        <v>605</v>
      </c>
      <c r="B73" s="202">
        <v>244</v>
      </c>
      <c r="C73" s="184"/>
      <c r="D73" s="135" t="s">
        <v>400</v>
      </c>
      <c r="E73" s="203" t="s">
        <v>106</v>
      </c>
      <c r="F73" s="203" t="s">
        <v>106</v>
      </c>
      <c r="G73" s="436" t="s">
        <v>1148</v>
      </c>
      <c r="H73" s="203" t="s">
        <v>106</v>
      </c>
      <c r="I73" s="203" t="s">
        <v>106</v>
      </c>
      <c r="J73" s="436" t="s">
        <v>1148</v>
      </c>
    </row>
    <row r="74" spans="1:10" ht="12.75">
      <c r="A74" s="191" t="s">
        <v>606</v>
      </c>
      <c r="B74" s="202">
        <v>247</v>
      </c>
      <c r="C74" s="184"/>
      <c r="D74" s="135" t="s">
        <v>401</v>
      </c>
      <c r="E74" s="203" t="s">
        <v>106</v>
      </c>
      <c r="F74" s="203" t="s">
        <v>106</v>
      </c>
      <c r="G74" s="436" t="s">
        <v>1148</v>
      </c>
      <c r="H74" s="203" t="s">
        <v>106</v>
      </c>
      <c r="I74" s="203" t="s">
        <v>106</v>
      </c>
      <c r="J74" s="436" t="s">
        <v>1148</v>
      </c>
    </row>
    <row r="75" spans="1:10" ht="14.25">
      <c r="A75" s="648" t="s">
        <v>721</v>
      </c>
      <c r="B75" s="648"/>
      <c r="C75" s="648"/>
      <c r="D75" s="648"/>
      <c r="E75" s="648"/>
      <c r="F75" s="648"/>
      <c r="G75" s="648"/>
      <c r="H75" s="648"/>
      <c r="I75" s="648"/>
      <c r="J75" s="648"/>
    </row>
    <row r="76" spans="4:10" ht="12.75">
      <c r="D76" s="191"/>
      <c r="E76" s="194"/>
      <c r="F76" s="195"/>
      <c r="H76" s="205"/>
      <c r="I76" s="206"/>
      <c r="J76" s="207"/>
    </row>
    <row r="77" spans="1:10" ht="17.25" customHeight="1">
      <c r="A77" s="658" t="s">
        <v>1075</v>
      </c>
      <c r="B77" s="659"/>
      <c r="C77" s="663" t="s">
        <v>1076</v>
      </c>
      <c r="D77" s="561"/>
      <c r="E77" s="671" t="s">
        <v>1195</v>
      </c>
      <c r="F77" s="672"/>
      <c r="G77" s="672"/>
      <c r="H77" s="570" t="s">
        <v>1215</v>
      </c>
      <c r="I77" s="672"/>
      <c r="J77" s="672"/>
    </row>
    <row r="78" spans="1:10" ht="16.5" customHeight="1">
      <c r="A78" s="530"/>
      <c r="B78" s="660"/>
      <c r="C78" s="664"/>
      <c r="D78" s="665"/>
      <c r="E78" s="61" t="s">
        <v>473</v>
      </c>
      <c r="F78" s="673" t="s">
        <v>474</v>
      </c>
      <c r="G78" s="674"/>
      <c r="H78" s="113" t="s">
        <v>473</v>
      </c>
      <c r="I78" s="675" t="s">
        <v>474</v>
      </c>
      <c r="J78" s="676"/>
    </row>
    <row r="79" spans="1:10" ht="12.75" customHeight="1">
      <c r="A79" s="530"/>
      <c r="B79" s="660"/>
      <c r="C79" s="664"/>
      <c r="D79" s="665"/>
      <c r="E79" s="668" t="s">
        <v>111</v>
      </c>
      <c r="F79" s="652" t="s">
        <v>107</v>
      </c>
      <c r="G79" s="655" t="s">
        <v>1217</v>
      </c>
      <c r="H79" s="652" t="s">
        <v>111</v>
      </c>
      <c r="I79" s="652" t="s">
        <v>107</v>
      </c>
      <c r="J79" s="649" t="s">
        <v>1223</v>
      </c>
    </row>
    <row r="80" spans="1:10" ht="12.75" customHeight="1">
      <c r="A80" s="530"/>
      <c r="B80" s="660"/>
      <c r="C80" s="664"/>
      <c r="D80" s="665"/>
      <c r="E80" s="669"/>
      <c r="F80" s="653"/>
      <c r="G80" s="656"/>
      <c r="H80" s="653"/>
      <c r="I80" s="653"/>
      <c r="J80" s="650"/>
    </row>
    <row r="81" spans="1:10" ht="12.75" customHeight="1">
      <c r="A81" s="530"/>
      <c r="B81" s="660"/>
      <c r="C81" s="664"/>
      <c r="D81" s="665"/>
      <c r="E81" s="669"/>
      <c r="F81" s="653"/>
      <c r="G81" s="656"/>
      <c r="H81" s="653"/>
      <c r="I81" s="653"/>
      <c r="J81" s="650"/>
    </row>
    <row r="82" spans="1:10" ht="28.5" customHeight="1">
      <c r="A82" s="661"/>
      <c r="B82" s="662"/>
      <c r="C82" s="666"/>
      <c r="D82" s="667"/>
      <c r="E82" s="670"/>
      <c r="F82" s="654"/>
      <c r="G82" s="657"/>
      <c r="H82" s="654"/>
      <c r="I82" s="654"/>
      <c r="J82" s="651"/>
    </row>
    <row r="83" spans="1:10" ht="11.25" customHeight="1">
      <c r="A83" s="191"/>
      <c r="B83" s="208"/>
      <c r="C83" s="184"/>
      <c r="D83" s="135"/>
      <c r="E83" s="203"/>
      <c r="F83" s="203"/>
      <c r="G83" s="192"/>
      <c r="H83" s="203"/>
      <c r="I83" s="203"/>
      <c r="J83" s="192"/>
    </row>
    <row r="84" spans="2:4" ht="12.75">
      <c r="B84" s="209"/>
      <c r="C84" s="210" t="s">
        <v>831</v>
      </c>
      <c r="D84" s="211"/>
    </row>
    <row r="85" spans="1:10" ht="12.75">
      <c r="A85" s="191"/>
      <c r="B85" s="208"/>
      <c r="C85" s="184"/>
      <c r="D85" s="135"/>
      <c r="E85" s="203"/>
      <c r="F85" s="203"/>
      <c r="G85" s="192"/>
      <c r="H85" s="203"/>
      <c r="I85" s="203"/>
      <c r="J85" s="192"/>
    </row>
    <row r="86" spans="1:10" ht="12.75">
      <c r="A86" s="191" t="s">
        <v>607</v>
      </c>
      <c r="B86" s="202">
        <v>248</v>
      </c>
      <c r="C86" s="184"/>
      <c r="D86" s="135" t="s">
        <v>402</v>
      </c>
      <c r="E86" s="203" t="s">
        <v>1148</v>
      </c>
      <c r="F86" s="203">
        <v>415</v>
      </c>
      <c r="G86" s="436">
        <v>-74.2075823492853</v>
      </c>
      <c r="H86" s="203">
        <v>2829</v>
      </c>
      <c r="I86" s="203">
        <v>7042</v>
      </c>
      <c r="J86" s="436">
        <v>-87.5420160634045</v>
      </c>
    </row>
    <row r="87" spans="1:10" ht="12.75">
      <c r="A87" s="191" t="s">
        <v>608</v>
      </c>
      <c r="B87" s="202">
        <v>252</v>
      </c>
      <c r="C87" s="184"/>
      <c r="D87" s="135" t="s">
        <v>403</v>
      </c>
      <c r="E87" s="203" t="s">
        <v>1148</v>
      </c>
      <c r="F87" s="203" t="s">
        <v>1148</v>
      </c>
      <c r="G87" s="436" t="s">
        <v>1148</v>
      </c>
      <c r="H87" s="203">
        <v>50</v>
      </c>
      <c r="I87" s="203">
        <v>5440</v>
      </c>
      <c r="J87" s="436" t="s">
        <v>719</v>
      </c>
    </row>
    <row r="88" spans="1:10" ht="12.75">
      <c r="A88" s="191" t="s">
        <v>609</v>
      </c>
      <c r="B88" s="202">
        <v>257</v>
      </c>
      <c r="C88" s="184"/>
      <c r="D88" s="135" t="s">
        <v>404</v>
      </c>
      <c r="E88" s="203" t="s">
        <v>106</v>
      </c>
      <c r="F88" s="203" t="s">
        <v>106</v>
      </c>
      <c r="G88" s="436" t="s">
        <v>1148</v>
      </c>
      <c r="H88" s="203" t="s">
        <v>106</v>
      </c>
      <c r="I88" s="203" t="s">
        <v>106</v>
      </c>
      <c r="J88" s="436" t="s">
        <v>1148</v>
      </c>
    </row>
    <row r="89" spans="1:10" ht="12.75">
      <c r="A89" s="191" t="s">
        <v>610</v>
      </c>
      <c r="B89" s="202">
        <v>260</v>
      </c>
      <c r="C89" s="184"/>
      <c r="D89" s="135" t="s">
        <v>405</v>
      </c>
      <c r="E89" s="203">
        <v>1</v>
      </c>
      <c r="F89" s="203">
        <v>73</v>
      </c>
      <c r="G89" s="436" t="s">
        <v>719</v>
      </c>
      <c r="H89" s="203">
        <v>1</v>
      </c>
      <c r="I89" s="203">
        <v>73</v>
      </c>
      <c r="J89" s="436" t="s">
        <v>719</v>
      </c>
    </row>
    <row r="90" spans="1:10" ht="12.75">
      <c r="A90" s="191" t="s">
        <v>611</v>
      </c>
      <c r="B90" s="202">
        <v>264</v>
      </c>
      <c r="C90" s="184"/>
      <c r="D90" s="135" t="s">
        <v>406</v>
      </c>
      <c r="E90" s="203">
        <v>335</v>
      </c>
      <c r="F90" s="203">
        <v>5703</v>
      </c>
      <c r="G90" s="436" t="s">
        <v>719</v>
      </c>
      <c r="H90" s="203">
        <v>335</v>
      </c>
      <c r="I90" s="203">
        <v>5703</v>
      </c>
      <c r="J90" s="436" t="s">
        <v>719</v>
      </c>
    </row>
    <row r="91" spans="1:10" ht="12.75">
      <c r="A91" s="191" t="s">
        <v>612</v>
      </c>
      <c r="B91" s="202">
        <v>268</v>
      </c>
      <c r="C91" s="184"/>
      <c r="D91" s="135" t="s">
        <v>407</v>
      </c>
      <c r="E91" s="203" t="s">
        <v>106</v>
      </c>
      <c r="F91" s="203" t="s">
        <v>106</v>
      </c>
      <c r="G91" s="436" t="s">
        <v>1148</v>
      </c>
      <c r="H91" s="203" t="s">
        <v>106</v>
      </c>
      <c r="I91" s="203" t="s">
        <v>106</v>
      </c>
      <c r="J91" s="436" t="s">
        <v>1148</v>
      </c>
    </row>
    <row r="92" spans="1:10" ht="12.75">
      <c r="A92" s="191" t="s">
        <v>613</v>
      </c>
      <c r="B92" s="202">
        <v>272</v>
      </c>
      <c r="C92" s="184"/>
      <c r="D92" s="135" t="s">
        <v>883</v>
      </c>
      <c r="E92" s="203">
        <v>125638</v>
      </c>
      <c r="F92" s="203">
        <v>174292</v>
      </c>
      <c r="G92" s="436">
        <v>-17.2422307162698</v>
      </c>
      <c r="H92" s="203">
        <v>247435</v>
      </c>
      <c r="I92" s="203">
        <v>330324</v>
      </c>
      <c r="J92" s="436">
        <v>-79.5133042211435</v>
      </c>
    </row>
    <row r="93" spans="1:10" ht="12.75">
      <c r="A93" s="191" t="s">
        <v>614</v>
      </c>
      <c r="B93" s="202">
        <v>276</v>
      </c>
      <c r="C93" s="184"/>
      <c r="D93" s="135" t="s">
        <v>408</v>
      </c>
      <c r="E93" s="203">
        <v>48462</v>
      </c>
      <c r="F93" s="203">
        <v>130728</v>
      </c>
      <c r="G93" s="436">
        <v>25.1153264552189</v>
      </c>
      <c r="H93" s="203">
        <v>144199</v>
      </c>
      <c r="I93" s="203">
        <v>403723</v>
      </c>
      <c r="J93" s="436">
        <v>61.5318444069234</v>
      </c>
    </row>
    <row r="94" spans="1:10" ht="12.75">
      <c r="A94" s="191" t="s">
        <v>615</v>
      </c>
      <c r="B94" s="202">
        <v>280</v>
      </c>
      <c r="C94" s="184"/>
      <c r="D94" s="135" t="s">
        <v>409</v>
      </c>
      <c r="E94" s="203" t="s">
        <v>1148</v>
      </c>
      <c r="F94" s="203" t="s">
        <v>1148</v>
      </c>
      <c r="G94" s="436">
        <v>-100</v>
      </c>
      <c r="H94" s="203">
        <v>3</v>
      </c>
      <c r="I94" s="203">
        <v>772</v>
      </c>
      <c r="J94" s="436">
        <v>211.290322580645</v>
      </c>
    </row>
    <row r="95" spans="1:10" ht="12.75">
      <c r="A95" s="191" t="s">
        <v>616</v>
      </c>
      <c r="B95" s="202">
        <v>284</v>
      </c>
      <c r="C95" s="184"/>
      <c r="D95" s="135" t="s">
        <v>410</v>
      </c>
      <c r="E95" s="203" t="s">
        <v>106</v>
      </c>
      <c r="F95" s="203" t="s">
        <v>106</v>
      </c>
      <c r="G95" s="436" t="s">
        <v>1148</v>
      </c>
      <c r="H95" s="203" t="s">
        <v>106</v>
      </c>
      <c r="I95" s="203" t="s">
        <v>106</v>
      </c>
      <c r="J95" s="436" t="s">
        <v>1148</v>
      </c>
    </row>
    <row r="96" spans="1:10" ht="12.75">
      <c r="A96" s="191" t="s">
        <v>617</v>
      </c>
      <c r="B96" s="202">
        <v>288</v>
      </c>
      <c r="C96" s="184"/>
      <c r="D96" s="135" t="s">
        <v>411</v>
      </c>
      <c r="E96" s="203">
        <v>62</v>
      </c>
      <c r="F96" s="203">
        <v>2459</v>
      </c>
      <c r="G96" s="436">
        <v>147.883064516129</v>
      </c>
      <c r="H96" s="203">
        <v>198</v>
      </c>
      <c r="I96" s="203">
        <v>15749</v>
      </c>
      <c r="J96" s="436">
        <v>-96.8495636118496</v>
      </c>
    </row>
    <row r="97" spans="1:10" ht="12.75">
      <c r="A97" s="191" t="s">
        <v>618</v>
      </c>
      <c r="B97" s="202">
        <v>302</v>
      </c>
      <c r="C97" s="184"/>
      <c r="D97" s="135" t="s">
        <v>412</v>
      </c>
      <c r="E97" s="203">
        <v>1959</v>
      </c>
      <c r="F97" s="203">
        <v>1522</v>
      </c>
      <c r="G97" s="436" t="s">
        <v>719</v>
      </c>
      <c r="H97" s="203">
        <v>3043</v>
      </c>
      <c r="I97" s="203">
        <v>2310</v>
      </c>
      <c r="J97" s="436">
        <v>-93.5482069042565</v>
      </c>
    </row>
    <row r="98" spans="1:10" ht="12.75">
      <c r="A98" s="191" t="s">
        <v>619</v>
      </c>
      <c r="B98" s="202">
        <v>306</v>
      </c>
      <c r="C98" s="184"/>
      <c r="D98" s="135" t="s">
        <v>413</v>
      </c>
      <c r="E98" s="203" t="s">
        <v>106</v>
      </c>
      <c r="F98" s="203" t="s">
        <v>106</v>
      </c>
      <c r="G98" s="436" t="s">
        <v>1148</v>
      </c>
      <c r="H98" s="203" t="s">
        <v>106</v>
      </c>
      <c r="I98" s="203" t="s">
        <v>106</v>
      </c>
      <c r="J98" s="436">
        <v>-100</v>
      </c>
    </row>
    <row r="99" spans="1:10" ht="12.75">
      <c r="A99" s="191" t="s">
        <v>620</v>
      </c>
      <c r="B99" s="202">
        <v>310</v>
      </c>
      <c r="C99" s="184"/>
      <c r="D99" s="135" t="s">
        <v>490</v>
      </c>
      <c r="E99" s="203" t="s">
        <v>106</v>
      </c>
      <c r="F99" s="203" t="s">
        <v>106</v>
      </c>
      <c r="G99" s="436" t="s">
        <v>1148</v>
      </c>
      <c r="H99" s="203" t="s">
        <v>106</v>
      </c>
      <c r="I99" s="203" t="s">
        <v>106</v>
      </c>
      <c r="J99" s="436" t="s">
        <v>1148</v>
      </c>
    </row>
    <row r="100" spans="1:10" ht="12.75">
      <c r="A100" s="191" t="s">
        <v>621</v>
      </c>
      <c r="B100" s="202">
        <v>311</v>
      </c>
      <c r="C100" s="184"/>
      <c r="D100" s="135" t="s">
        <v>884</v>
      </c>
      <c r="E100" s="203" t="s">
        <v>106</v>
      </c>
      <c r="F100" s="203" t="s">
        <v>106</v>
      </c>
      <c r="G100" s="436" t="s">
        <v>1148</v>
      </c>
      <c r="H100" s="203" t="s">
        <v>106</v>
      </c>
      <c r="I100" s="203" t="s">
        <v>106</v>
      </c>
      <c r="J100" s="436" t="s">
        <v>1148</v>
      </c>
    </row>
    <row r="101" spans="1:10" ht="12.75">
      <c r="A101" s="191" t="s">
        <v>622</v>
      </c>
      <c r="B101" s="202">
        <v>314</v>
      </c>
      <c r="C101" s="184"/>
      <c r="D101" s="135" t="s">
        <v>414</v>
      </c>
      <c r="E101" s="203">
        <v>1</v>
      </c>
      <c r="F101" s="203">
        <v>214</v>
      </c>
      <c r="G101" s="436" t="s">
        <v>719</v>
      </c>
      <c r="H101" s="203">
        <v>3</v>
      </c>
      <c r="I101" s="203">
        <v>458</v>
      </c>
      <c r="J101" s="436" t="s">
        <v>719</v>
      </c>
    </row>
    <row r="102" spans="1:10" ht="12.75">
      <c r="A102" s="191" t="s">
        <v>623</v>
      </c>
      <c r="B102" s="202">
        <v>318</v>
      </c>
      <c r="C102" s="184"/>
      <c r="D102" s="135" t="s">
        <v>415</v>
      </c>
      <c r="E102" s="203" t="s">
        <v>106</v>
      </c>
      <c r="F102" s="203" t="s">
        <v>106</v>
      </c>
      <c r="G102" s="436" t="s">
        <v>1148</v>
      </c>
      <c r="H102" s="203" t="s">
        <v>106</v>
      </c>
      <c r="I102" s="203" t="s">
        <v>106</v>
      </c>
      <c r="J102" s="436">
        <v>-100</v>
      </c>
    </row>
    <row r="103" spans="1:10" ht="12.75">
      <c r="A103" s="191" t="s">
        <v>624</v>
      </c>
      <c r="B103" s="202">
        <v>322</v>
      </c>
      <c r="C103" s="184"/>
      <c r="D103" s="135" t="s">
        <v>416</v>
      </c>
      <c r="E103" s="203" t="s">
        <v>106</v>
      </c>
      <c r="F103" s="203" t="s">
        <v>106</v>
      </c>
      <c r="G103" s="436">
        <v>-100</v>
      </c>
      <c r="H103" s="203" t="s">
        <v>106</v>
      </c>
      <c r="I103" s="203" t="s">
        <v>106</v>
      </c>
      <c r="J103" s="436">
        <v>-100</v>
      </c>
    </row>
    <row r="104" spans="1:10" ht="12.75">
      <c r="A104" s="191" t="s">
        <v>625</v>
      </c>
      <c r="B104" s="202">
        <v>324</v>
      </c>
      <c r="C104" s="184"/>
      <c r="D104" s="135" t="s">
        <v>417</v>
      </c>
      <c r="E104" s="203" t="s">
        <v>106</v>
      </c>
      <c r="F104" s="203" t="s">
        <v>106</v>
      </c>
      <c r="G104" s="436" t="s">
        <v>1148</v>
      </c>
      <c r="H104" s="203" t="s">
        <v>106</v>
      </c>
      <c r="I104" s="203" t="s">
        <v>106</v>
      </c>
      <c r="J104" s="436" t="s">
        <v>1148</v>
      </c>
    </row>
    <row r="105" spans="1:10" ht="12.75">
      <c r="A105" s="191" t="s">
        <v>626</v>
      </c>
      <c r="B105" s="202">
        <v>328</v>
      </c>
      <c r="C105" s="184"/>
      <c r="D105" s="135" t="s">
        <v>418</v>
      </c>
      <c r="E105" s="203" t="s">
        <v>106</v>
      </c>
      <c r="F105" s="203" t="s">
        <v>106</v>
      </c>
      <c r="G105" s="436" t="s">
        <v>1148</v>
      </c>
      <c r="H105" s="203" t="s">
        <v>106</v>
      </c>
      <c r="I105" s="203" t="s">
        <v>106</v>
      </c>
      <c r="J105" s="436" t="s">
        <v>1148</v>
      </c>
    </row>
    <row r="106" spans="1:10" ht="12.75">
      <c r="A106" s="191" t="s">
        <v>627</v>
      </c>
      <c r="B106" s="202">
        <v>329</v>
      </c>
      <c r="C106" s="184"/>
      <c r="D106" s="135" t="s">
        <v>1084</v>
      </c>
      <c r="E106" s="203" t="s">
        <v>106</v>
      </c>
      <c r="F106" s="203" t="s">
        <v>106</v>
      </c>
      <c r="G106" s="436" t="s">
        <v>1148</v>
      </c>
      <c r="H106" s="203" t="s">
        <v>106</v>
      </c>
      <c r="I106" s="203" t="s">
        <v>106</v>
      </c>
      <c r="J106" s="436" t="s">
        <v>1148</v>
      </c>
    </row>
    <row r="107" spans="1:10" ht="12.75">
      <c r="A107" s="191" t="s">
        <v>628</v>
      </c>
      <c r="B107" s="202">
        <v>330</v>
      </c>
      <c r="C107" s="184"/>
      <c r="D107" s="135" t="s">
        <v>419</v>
      </c>
      <c r="E107" s="203" t="s">
        <v>106</v>
      </c>
      <c r="F107" s="203" t="s">
        <v>106</v>
      </c>
      <c r="G107" s="436" t="s">
        <v>1148</v>
      </c>
      <c r="H107" s="203" t="s">
        <v>106</v>
      </c>
      <c r="I107" s="203" t="s">
        <v>106</v>
      </c>
      <c r="J107" s="436">
        <v>-100</v>
      </c>
    </row>
    <row r="108" spans="1:10" ht="12.75">
      <c r="A108" s="191" t="s">
        <v>629</v>
      </c>
      <c r="B108" s="202">
        <v>334</v>
      </c>
      <c r="C108" s="184"/>
      <c r="D108" s="135" t="s">
        <v>849</v>
      </c>
      <c r="E108" s="203">
        <v>18</v>
      </c>
      <c r="F108" s="203">
        <v>217</v>
      </c>
      <c r="G108" s="436" t="s">
        <v>719</v>
      </c>
      <c r="H108" s="203">
        <v>107</v>
      </c>
      <c r="I108" s="203">
        <v>2441</v>
      </c>
      <c r="J108" s="436" t="s">
        <v>719</v>
      </c>
    </row>
    <row r="109" spans="1:10" ht="12.75">
      <c r="A109" s="191" t="s">
        <v>630</v>
      </c>
      <c r="B109" s="202">
        <v>336</v>
      </c>
      <c r="C109" s="184"/>
      <c r="D109" s="135" t="s">
        <v>420</v>
      </c>
      <c r="E109" s="203">
        <v>1</v>
      </c>
      <c r="F109" s="203">
        <v>14</v>
      </c>
      <c r="G109" s="436" t="s">
        <v>719</v>
      </c>
      <c r="H109" s="203">
        <v>19</v>
      </c>
      <c r="I109" s="203">
        <v>346</v>
      </c>
      <c r="J109" s="436" t="s">
        <v>719</v>
      </c>
    </row>
    <row r="110" spans="1:10" ht="12.75">
      <c r="A110" s="191" t="s">
        <v>631</v>
      </c>
      <c r="B110" s="202">
        <v>338</v>
      </c>
      <c r="C110" s="184"/>
      <c r="D110" s="135" t="s">
        <v>421</v>
      </c>
      <c r="E110" s="203" t="s">
        <v>106</v>
      </c>
      <c r="F110" s="203" t="s">
        <v>106</v>
      </c>
      <c r="G110" s="436" t="s">
        <v>1148</v>
      </c>
      <c r="H110" s="203" t="s">
        <v>106</v>
      </c>
      <c r="I110" s="203" t="s">
        <v>106</v>
      </c>
      <c r="J110" s="436" t="s">
        <v>1148</v>
      </c>
    </row>
    <row r="111" spans="1:10" ht="12.75">
      <c r="A111" s="191" t="s">
        <v>632</v>
      </c>
      <c r="B111" s="202">
        <v>342</v>
      </c>
      <c r="C111" s="184"/>
      <c r="D111" s="135" t="s">
        <v>422</v>
      </c>
      <c r="E111" s="203" t="s">
        <v>106</v>
      </c>
      <c r="F111" s="203" t="s">
        <v>106</v>
      </c>
      <c r="G111" s="436" t="s">
        <v>1148</v>
      </c>
      <c r="H111" s="203" t="s">
        <v>106</v>
      </c>
      <c r="I111" s="203" t="s">
        <v>106</v>
      </c>
      <c r="J111" s="436" t="s">
        <v>1148</v>
      </c>
    </row>
    <row r="112" spans="1:10" ht="12.75">
      <c r="A112" s="191" t="s">
        <v>633</v>
      </c>
      <c r="B112" s="202">
        <v>346</v>
      </c>
      <c r="C112" s="184"/>
      <c r="D112" s="135" t="s">
        <v>423</v>
      </c>
      <c r="E112" s="203">
        <v>1009</v>
      </c>
      <c r="F112" s="203">
        <v>8035</v>
      </c>
      <c r="G112" s="436">
        <v>-0.507677067855369</v>
      </c>
      <c r="H112" s="203">
        <v>4437</v>
      </c>
      <c r="I112" s="203">
        <v>33989</v>
      </c>
      <c r="J112" s="436">
        <v>-21.1867550897371</v>
      </c>
    </row>
    <row r="113" spans="1:10" ht="12.75">
      <c r="A113" s="191" t="s">
        <v>634</v>
      </c>
      <c r="B113" s="202">
        <v>350</v>
      </c>
      <c r="C113" s="184"/>
      <c r="D113" s="135" t="s">
        <v>424</v>
      </c>
      <c r="E113" s="203">
        <v>33</v>
      </c>
      <c r="F113" s="203">
        <v>5228</v>
      </c>
      <c r="G113" s="436">
        <v>-7.63250883392226</v>
      </c>
      <c r="H113" s="203">
        <v>421</v>
      </c>
      <c r="I113" s="203">
        <v>29788</v>
      </c>
      <c r="J113" s="436">
        <v>384.59411094843</v>
      </c>
    </row>
    <row r="114" spans="1:10" ht="12.75">
      <c r="A114" s="191" t="s">
        <v>635</v>
      </c>
      <c r="B114" s="202">
        <v>352</v>
      </c>
      <c r="C114" s="184"/>
      <c r="D114" s="135" t="s">
        <v>425</v>
      </c>
      <c r="E114" s="203">
        <v>86</v>
      </c>
      <c r="F114" s="203">
        <v>1344</v>
      </c>
      <c r="G114" s="436" t="s">
        <v>719</v>
      </c>
      <c r="H114" s="203">
        <v>189</v>
      </c>
      <c r="I114" s="203">
        <v>2498</v>
      </c>
      <c r="J114" s="436">
        <v>3.91014975041597</v>
      </c>
    </row>
    <row r="115" spans="1:10" ht="12.75">
      <c r="A115" s="191" t="s">
        <v>636</v>
      </c>
      <c r="B115" s="202">
        <v>355</v>
      </c>
      <c r="C115" s="184"/>
      <c r="D115" s="135" t="s">
        <v>426</v>
      </c>
      <c r="E115" s="203" t="s">
        <v>1148</v>
      </c>
      <c r="F115" s="203" t="s">
        <v>1148</v>
      </c>
      <c r="G115" s="436" t="s">
        <v>1148</v>
      </c>
      <c r="H115" s="203">
        <v>1600</v>
      </c>
      <c r="I115" s="203">
        <v>13000</v>
      </c>
      <c r="J115" s="436" t="s">
        <v>719</v>
      </c>
    </row>
    <row r="116" spans="1:10" ht="12.75">
      <c r="A116" s="191" t="s">
        <v>637</v>
      </c>
      <c r="B116" s="202">
        <v>357</v>
      </c>
      <c r="C116" s="184"/>
      <c r="D116" s="135" t="s">
        <v>427</v>
      </c>
      <c r="E116" s="203" t="s">
        <v>106</v>
      </c>
      <c r="F116" s="203" t="s">
        <v>106</v>
      </c>
      <c r="G116" s="436" t="s">
        <v>1148</v>
      </c>
      <c r="H116" s="203" t="s">
        <v>106</v>
      </c>
      <c r="I116" s="203" t="s">
        <v>106</v>
      </c>
      <c r="J116" s="436" t="s">
        <v>1148</v>
      </c>
    </row>
    <row r="117" spans="1:10" ht="12.75">
      <c r="A117" s="191" t="s">
        <v>638</v>
      </c>
      <c r="B117" s="202">
        <v>366</v>
      </c>
      <c r="C117" s="184"/>
      <c r="D117" s="135" t="s">
        <v>428</v>
      </c>
      <c r="E117" s="203" t="s">
        <v>1148</v>
      </c>
      <c r="F117" s="203" t="s">
        <v>1148</v>
      </c>
      <c r="G117" s="436" t="s">
        <v>1148</v>
      </c>
      <c r="H117" s="203">
        <v>768192</v>
      </c>
      <c r="I117" s="203">
        <v>1529470</v>
      </c>
      <c r="J117" s="436">
        <v>816.003880890209</v>
      </c>
    </row>
    <row r="118" spans="1:10" ht="12.75">
      <c r="A118" s="191" t="s">
        <v>639</v>
      </c>
      <c r="B118" s="202">
        <v>370</v>
      </c>
      <c r="C118" s="184"/>
      <c r="D118" s="135" t="s">
        <v>429</v>
      </c>
      <c r="E118" s="203">
        <v>440</v>
      </c>
      <c r="F118" s="203">
        <v>22429</v>
      </c>
      <c r="G118" s="436">
        <v>18.8543267447406</v>
      </c>
      <c r="H118" s="203">
        <v>2516</v>
      </c>
      <c r="I118" s="203">
        <v>160111</v>
      </c>
      <c r="J118" s="436">
        <v>-35.2932618280721</v>
      </c>
    </row>
    <row r="119" spans="1:10" ht="12.75">
      <c r="A119" s="191" t="s">
        <v>640</v>
      </c>
      <c r="B119" s="202">
        <v>373</v>
      </c>
      <c r="C119" s="184"/>
      <c r="D119" s="135" t="s">
        <v>430</v>
      </c>
      <c r="E119" s="203">
        <v>1280</v>
      </c>
      <c r="F119" s="203">
        <v>33798</v>
      </c>
      <c r="G119" s="436">
        <v>688.935574229692</v>
      </c>
      <c r="H119" s="203">
        <v>3149</v>
      </c>
      <c r="I119" s="203">
        <v>90009</v>
      </c>
      <c r="J119" s="436">
        <v>133.862502598212</v>
      </c>
    </row>
    <row r="120" spans="1:10" ht="12.75">
      <c r="A120" s="191" t="s">
        <v>641</v>
      </c>
      <c r="B120" s="202">
        <v>375</v>
      </c>
      <c r="C120" s="184"/>
      <c r="D120" s="135" t="s">
        <v>431</v>
      </c>
      <c r="E120" s="203" t="s">
        <v>106</v>
      </c>
      <c r="F120" s="203" t="s">
        <v>106</v>
      </c>
      <c r="G120" s="436" t="s">
        <v>1148</v>
      </c>
      <c r="H120" s="203" t="s">
        <v>106</v>
      </c>
      <c r="I120" s="203" t="s">
        <v>106</v>
      </c>
      <c r="J120" s="436" t="s">
        <v>1148</v>
      </c>
    </row>
    <row r="121" spans="1:10" ht="12.75">
      <c r="A121" s="191" t="s">
        <v>642</v>
      </c>
      <c r="B121" s="202">
        <v>377</v>
      </c>
      <c r="C121" s="184"/>
      <c r="D121" s="135" t="s">
        <v>432</v>
      </c>
      <c r="E121" s="203" t="s">
        <v>106</v>
      </c>
      <c r="F121" s="203" t="s">
        <v>106</v>
      </c>
      <c r="G121" s="436" t="s">
        <v>1148</v>
      </c>
      <c r="H121" s="203" t="s">
        <v>106</v>
      </c>
      <c r="I121" s="203" t="s">
        <v>106</v>
      </c>
      <c r="J121" s="436" t="s">
        <v>1148</v>
      </c>
    </row>
    <row r="122" spans="1:10" ht="12.75">
      <c r="A122" s="191" t="s">
        <v>643</v>
      </c>
      <c r="B122" s="202">
        <v>378</v>
      </c>
      <c r="C122" s="184"/>
      <c r="D122" s="135" t="s">
        <v>433</v>
      </c>
      <c r="E122" s="203">
        <v>9</v>
      </c>
      <c r="F122" s="203">
        <v>3521</v>
      </c>
      <c r="G122" s="436" t="s">
        <v>719</v>
      </c>
      <c r="H122" s="203">
        <v>9</v>
      </c>
      <c r="I122" s="203">
        <v>3521</v>
      </c>
      <c r="J122" s="436">
        <v>-68.9369210410234</v>
      </c>
    </row>
    <row r="123" spans="1:10" ht="12.75">
      <c r="A123" s="191" t="s">
        <v>644</v>
      </c>
      <c r="B123" s="202">
        <v>382</v>
      </c>
      <c r="C123" s="184"/>
      <c r="D123" s="135" t="s">
        <v>434</v>
      </c>
      <c r="E123" s="203">
        <v>2402</v>
      </c>
      <c r="F123" s="203">
        <v>2243</v>
      </c>
      <c r="G123" s="436" t="s">
        <v>719</v>
      </c>
      <c r="H123" s="203">
        <v>7526</v>
      </c>
      <c r="I123" s="203">
        <v>8665</v>
      </c>
      <c r="J123" s="436">
        <v>120.539577500636</v>
      </c>
    </row>
    <row r="124" spans="1:10" ht="12.75">
      <c r="A124" s="191" t="s">
        <v>645</v>
      </c>
      <c r="B124" s="202">
        <v>386</v>
      </c>
      <c r="C124" s="184"/>
      <c r="D124" s="135" t="s">
        <v>435</v>
      </c>
      <c r="E124" s="203">
        <v>9</v>
      </c>
      <c r="F124" s="203">
        <v>17741</v>
      </c>
      <c r="G124" s="436" t="s">
        <v>719</v>
      </c>
      <c r="H124" s="203">
        <v>19</v>
      </c>
      <c r="I124" s="203">
        <v>18292</v>
      </c>
      <c r="J124" s="436" t="s">
        <v>719</v>
      </c>
    </row>
    <row r="125" spans="1:10" ht="12.75">
      <c r="A125" s="191" t="s">
        <v>646</v>
      </c>
      <c r="B125" s="202">
        <v>388</v>
      </c>
      <c r="C125" s="184"/>
      <c r="D125" s="135" t="s">
        <v>489</v>
      </c>
      <c r="E125" s="203">
        <v>2201926</v>
      </c>
      <c r="F125" s="203">
        <v>7550161</v>
      </c>
      <c r="G125" s="436">
        <v>16.7863043367631</v>
      </c>
      <c r="H125" s="203">
        <v>12603958</v>
      </c>
      <c r="I125" s="203">
        <v>55743156</v>
      </c>
      <c r="J125" s="436">
        <v>230.9311176254</v>
      </c>
    </row>
    <row r="126" spans="1:10" ht="12.75">
      <c r="A126" s="191" t="s">
        <v>647</v>
      </c>
      <c r="B126" s="202">
        <v>389</v>
      </c>
      <c r="C126" s="184"/>
      <c r="D126" s="135" t="s">
        <v>436</v>
      </c>
      <c r="E126" s="203">
        <v>3369</v>
      </c>
      <c r="F126" s="203">
        <v>37195</v>
      </c>
      <c r="G126" s="436">
        <v>-65.1180238392212</v>
      </c>
      <c r="H126" s="203">
        <v>37250</v>
      </c>
      <c r="I126" s="203">
        <v>116549</v>
      </c>
      <c r="J126" s="436">
        <v>-76.119552834534</v>
      </c>
    </row>
    <row r="127" spans="1:10" s="179" customFormat="1" ht="12.75">
      <c r="A127" s="191" t="s">
        <v>648</v>
      </c>
      <c r="B127" s="202">
        <v>391</v>
      </c>
      <c r="C127" s="184"/>
      <c r="D127" s="135" t="s">
        <v>437</v>
      </c>
      <c r="E127" s="203" t="s">
        <v>106</v>
      </c>
      <c r="F127" s="203" t="s">
        <v>106</v>
      </c>
      <c r="G127" s="436" t="s">
        <v>1148</v>
      </c>
      <c r="H127" s="203" t="s">
        <v>106</v>
      </c>
      <c r="I127" s="203" t="s">
        <v>106</v>
      </c>
      <c r="J127" s="436">
        <v>-100</v>
      </c>
    </row>
    <row r="128" spans="1:10" s="179" customFormat="1" ht="12.75">
      <c r="A128" s="191" t="s">
        <v>649</v>
      </c>
      <c r="B128" s="202">
        <v>393</v>
      </c>
      <c r="C128" s="184"/>
      <c r="D128" s="135" t="s">
        <v>438</v>
      </c>
      <c r="E128" s="203" t="s">
        <v>1148</v>
      </c>
      <c r="F128" s="203" t="s">
        <v>1148</v>
      </c>
      <c r="G128" s="436" t="s">
        <v>1148</v>
      </c>
      <c r="H128" s="203">
        <v>6</v>
      </c>
      <c r="I128" s="203">
        <v>4242</v>
      </c>
      <c r="J128" s="436" t="s">
        <v>719</v>
      </c>
    </row>
    <row r="129" spans="1:10" s="179" customFormat="1" ht="12.75">
      <c r="A129" s="191" t="s">
        <v>650</v>
      </c>
      <c r="B129" s="202">
        <v>395</v>
      </c>
      <c r="C129" s="184"/>
      <c r="D129" s="135" t="s">
        <v>439</v>
      </c>
      <c r="E129" s="203" t="s">
        <v>1148</v>
      </c>
      <c r="F129" s="203" t="s">
        <v>1148</v>
      </c>
      <c r="G129" s="436" t="s">
        <v>1148</v>
      </c>
      <c r="H129" s="203">
        <v>14</v>
      </c>
      <c r="I129" s="203">
        <v>3759</v>
      </c>
      <c r="J129" s="436" t="s">
        <v>719</v>
      </c>
    </row>
    <row r="130" spans="1:10" s="9" customFormat="1" ht="21" customHeight="1">
      <c r="A130" s="88" t="s">
        <v>684</v>
      </c>
      <c r="B130" s="204" t="s">
        <v>684</v>
      </c>
      <c r="C130" s="48" t="s">
        <v>1085</v>
      </c>
      <c r="D130" s="32"/>
      <c r="E130" s="92">
        <v>11428177</v>
      </c>
      <c r="F130" s="92">
        <v>110678650</v>
      </c>
      <c r="G130" s="435">
        <v>34.8155255784275</v>
      </c>
      <c r="H130" s="92">
        <v>53871215</v>
      </c>
      <c r="I130" s="92">
        <v>475502553</v>
      </c>
      <c r="J130" s="435">
        <v>-0.738659890634793</v>
      </c>
    </row>
    <row r="131" spans="1:10" s="179" customFormat="1" ht="21" customHeight="1">
      <c r="A131" s="191" t="s">
        <v>651</v>
      </c>
      <c r="B131" s="202">
        <v>400</v>
      </c>
      <c r="C131" s="184"/>
      <c r="D131" s="135" t="s">
        <v>440</v>
      </c>
      <c r="E131" s="203">
        <v>6271328</v>
      </c>
      <c r="F131" s="203">
        <v>74704642</v>
      </c>
      <c r="G131" s="436">
        <v>16.0993712809326</v>
      </c>
      <c r="H131" s="203">
        <v>26929924</v>
      </c>
      <c r="I131" s="203">
        <v>336507334</v>
      </c>
      <c r="J131" s="436">
        <v>-14.6765810606007</v>
      </c>
    </row>
    <row r="132" spans="1:10" s="179" customFormat="1" ht="12.75">
      <c r="A132" s="191" t="s">
        <v>652</v>
      </c>
      <c r="B132" s="202">
        <v>404</v>
      </c>
      <c r="C132" s="184"/>
      <c r="D132" s="135" t="s">
        <v>441</v>
      </c>
      <c r="E132" s="203">
        <v>1090572</v>
      </c>
      <c r="F132" s="203">
        <v>11342293</v>
      </c>
      <c r="G132" s="436">
        <v>129.522970017692</v>
      </c>
      <c r="H132" s="203">
        <v>7800594</v>
      </c>
      <c r="I132" s="203">
        <v>44966584</v>
      </c>
      <c r="J132" s="436">
        <v>88.0736362757654</v>
      </c>
    </row>
    <row r="133" spans="1:10" s="179" customFormat="1" ht="12.75">
      <c r="A133" s="191" t="s">
        <v>653</v>
      </c>
      <c r="B133" s="202">
        <v>406</v>
      </c>
      <c r="C133" s="184"/>
      <c r="D133" s="135" t="s">
        <v>488</v>
      </c>
      <c r="E133" s="203" t="s">
        <v>106</v>
      </c>
      <c r="F133" s="203" t="s">
        <v>106</v>
      </c>
      <c r="G133" s="436" t="s">
        <v>1148</v>
      </c>
      <c r="H133" s="203" t="s">
        <v>106</v>
      </c>
      <c r="I133" s="203" t="s">
        <v>106</v>
      </c>
      <c r="J133" s="436" t="s">
        <v>1148</v>
      </c>
    </row>
    <row r="134" spans="1:10" s="9" customFormat="1" ht="12.75">
      <c r="A134" s="191" t="s">
        <v>654</v>
      </c>
      <c r="B134" s="202">
        <v>408</v>
      </c>
      <c r="C134" s="184"/>
      <c r="D134" s="135" t="s">
        <v>442</v>
      </c>
      <c r="E134" s="203" t="s">
        <v>106</v>
      </c>
      <c r="F134" s="203" t="s">
        <v>106</v>
      </c>
      <c r="G134" s="436" t="s">
        <v>1148</v>
      </c>
      <c r="H134" s="203" t="s">
        <v>106</v>
      </c>
      <c r="I134" s="203" t="s">
        <v>106</v>
      </c>
      <c r="J134" s="436" t="s">
        <v>1148</v>
      </c>
    </row>
    <row r="135" spans="1:10" ht="12.75">
      <c r="A135" s="191" t="s">
        <v>655</v>
      </c>
      <c r="B135" s="202">
        <v>412</v>
      </c>
      <c r="C135" s="184"/>
      <c r="D135" s="135" t="s">
        <v>443</v>
      </c>
      <c r="E135" s="203">
        <v>351576</v>
      </c>
      <c r="F135" s="203">
        <v>4681663</v>
      </c>
      <c r="G135" s="436">
        <v>107.503139143042</v>
      </c>
      <c r="H135" s="203">
        <v>1089463</v>
      </c>
      <c r="I135" s="203">
        <v>13253404</v>
      </c>
      <c r="J135" s="436">
        <v>84.0067685992087</v>
      </c>
    </row>
    <row r="136" spans="1:10" ht="12.75">
      <c r="A136" s="191" t="s">
        <v>656</v>
      </c>
      <c r="B136" s="202">
        <v>413</v>
      </c>
      <c r="C136" s="184"/>
      <c r="D136" s="135" t="s">
        <v>444</v>
      </c>
      <c r="E136" s="203" t="s">
        <v>106</v>
      </c>
      <c r="F136" s="203" t="s">
        <v>106</v>
      </c>
      <c r="G136" s="436" t="s">
        <v>1148</v>
      </c>
      <c r="H136" s="203" t="s">
        <v>106</v>
      </c>
      <c r="I136" s="203" t="s">
        <v>106</v>
      </c>
      <c r="J136" s="436" t="s">
        <v>1148</v>
      </c>
    </row>
    <row r="137" spans="1:10" ht="12.75">
      <c r="A137" s="191" t="s">
        <v>657</v>
      </c>
      <c r="B137" s="202">
        <v>416</v>
      </c>
      <c r="C137" s="184"/>
      <c r="D137" s="135" t="s">
        <v>445</v>
      </c>
      <c r="E137" s="203">
        <v>135</v>
      </c>
      <c r="F137" s="203">
        <v>2443</v>
      </c>
      <c r="G137" s="436">
        <v>18.1906144170295</v>
      </c>
      <c r="H137" s="203">
        <v>121176</v>
      </c>
      <c r="I137" s="203">
        <v>83509</v>
      </c>
      <c r="J137" s="436">
        <v>807.213470939707</v>
      </c>
    </row>
    <row r="138" spans="1:10" ht="12.75">
      <c r="A138" s="191" t="s">
        <v>658</v>
      </c>
      <c r="B138" s="202">
        <v>421</v>
      </c>
      <c r="C138" s="184"/>
      <c r="D138" s="135" t="s">
        <v>446</v>
      </c>
      <c r="E138" s="203" t="s">
        <v>1148</v>
      </c>
      <c r="F138" s="203" t="s">
        <v>1148</v>
      </c>
      <c r="G138" s="436" t="s">
        <v>1148</v>
      </c>
      <c r="H138" s="203">
        <v>35</v>
      </c>
      <c r="I138" s="203">
        <v>1061</v>
      </c>
      <c r="J138" s="436" t="s">
        <v>719</v>
      </c>
    </row>
    <row r="139" spans="1:10" ht="12.75">
      <c r="A139" s="191" t="s">
        <v>659</v>
      </c>
      <c r="B139" s="202">
        <v>424</v>
      </c>
      <c r="C139" s="184"/>
      <c r="D139" s="135" t="s">
        <v>447</v>
      </c>
      <c r="E139" s="203">
        <v>429</v>
      </c>
      <c r="F139" s="203">
        <v>19106</v>
      </c>
      <c r="G139" s="436">
        <v>366</v>
      </c>
      <c r="H139" s="203">
        <v>5099</v>
      </c>
      <c r="I139" s="203">
        <v>46601</v>
      </c>
      <c r="J139" s="436">
        <v>34.3510349997117</v>
      </c>
    </row>
    <row r="140" spans="1:10" ht="12.75">
      <c r="A140" s="191" t="s">
        <v>660</v>
      </c>
      <c r="B140" s="202">
        <v>428</v>
      </c>
      <c r="C140" s="184"/>
      <c r="D140" s="135" t="s">
        <v>448</v>
      </c>
      <c r="E140" s="203">
        <v>153</v>
      </c>
      <c r="F140" s="203">
        <v>5640</v>
      </c>
      <c r="G140" s="436">
        <v>-37.1657754010695</v>
      </c>
      <c r="H140" s="203">
        <v>702</v>
      </c>
      <c r="I140" s="203">
        <v>24630</v>
      </c>
      <c r="J140" s="436">
        <v>31.5564576434142</v>
      </c>
    </row>
    <row r="141" spans="1:10" ht="12.75">
      <c r="A141" s="191" t="s">
        <v>661</v>
      </c>
      <c r="B141" s="202">
        <v>432</v>
      </c>
      <c r="C141" s="184"/>
      <c r="D141" s="135" t="s">
        <v>449</v>
      </c>
      <c r="E141" s="203">
        <v>121</v>
      </c>
      <c r="F141" s="203">
        <v>6269</v>
      </c>
      <c r="G141" s="436">
        <v>708.903225806452</v>
      </c>
      <c r="H141" s="203">
        <v>270</v>
      </c>
      <c r="I141" s="203">
        <v>20312</v>
      </c>
      <c r="J141" s="436">
        <v>348.289560803355</v>
      </c>
    </row>
    <row r="142" spans="1:10" ht="12.75">
      <c r="A142" s="191" t="s">
        <v>662</v>
      </c>
      <c r="B142" s="202">
        <v>436</v>
      </c>
      <c r="C142" s="184"/>
      <c r="D142" s="135" t="s">
        <v>450</v>
      </c>
      <c r="E142" s="203">
        <v>34601</v>
      </c>
      <c r="F142" s="203">
        <v>120026</v>
      </c>
      <c r="G142" s="436">
        <v>99.8035690504728</v>
      </c>
      <c r="H142" s="203">
        <v>244994</v>
      </c>
      <c r="I142" s="203">
        <v>408010</v>
      </c>
      <c r="J142" s="436">
        <v>-15.9631153027828</v>
      </c>
    </row>
    <row r="143" spans="1:10" ht="12.75">
      <c r="A143" s="191" t="s">
        <v>663</v>
      </c>
      <c r="B143" s="202">
        <v>442</v>
      </c>
      <c r="C143" s="184"/>
      <c r="D143" s="135" t="s">
        <v>451</v>
      </c>
      <c r="E143" s="203">
        <v>1224</v>
      </c>
      <c r="F143" s="203">
        <v>1361</v>
      </c>
      <c r="G143" s="436">
        <v>-49.6857670979667</v>
      </c>
      <c r="H143" s="203">
        <v>33174</v>
      </c>
      <c r="I143" s="203">
        <v>33365</v>
      </c>
      <c r="J143" s="436">
        <v>-28.2380522217921</v>
      </c>
    </row>
    <row r="144" spans="1:10" ht="12.75">
      <c r="A144" s="191" t="s">
        <v>664</v>
      </c>
      <c r="B144" s="202">
        <v>446</v>
      </c>
      <c r="C144" s="184"/>
      <c r="D144" s="135" t="s">
        <v>452</v>
      </c>
      <c r="E144" s="203" t="s">
        <v>1148</v>
      </c>
      <c r="F144" s="203" t="s">
        <v>1148</v>
      </c>
      <c r="G144" s="436" t="s">
        <v>1148</v>
      </c>
      <c r="H144" s="203">
        <v>5</v>
      </c>
      <c r="I144" s="203">
        <v>94</v>
      </c>
      <c r="J144" s="436" t="s">
        <v>719</v>
      </c>
    </row>
    <row r="145" spans="1:10" ht="12.75">
      <c r="A145" s="191" t="s">
        <v>665</v>
      </c>
      <c r="B145" s="202">
        <v>448</v>
      </c>
      <c r="C145" s="184"/>
      <c r="D145" s="135" t="s">
        <v>453</v>
      </c>
      <c r="E145" s="203" t="s">
        <v>106</v>
      </c>
      <c r="F145" s="203" t="s">
        <v>106</v>
      </c>
      <c r="G145" s="436" t="s">
        <v>1148</v>
      </c>
      <c r="H145" s="203" t="s">
        <v>106</v>
      </c>
      <c r="I145" s="203" t="s">
        <v>106</v>
      </c>
      <c r="J145" s="436">
        <v>-100</v>
      </c>
    </row>
    <row r="146" spans="1:10" ht="12.75">
      <c r="A146" s="191" t="s">
        <v>666</v>
      </c>
      <c r="B146" s="202">
        <v>449</v>
      </c>
      <c r="C146" s="184"/>
      <c r="D146" s="135" t="s">
        <v>454</v>
      </c>
      <c r="E146" s="203" t="s">
        <v>106</v>
      </c>
      <c r="F146" s="203" t="s">
        <v>106</v>
      </c>
      <c r="G146" s="436" t="s">
        <v>1148</v>
      </c>
      <c r="H146" s="203" t="s">
        <v>106</v>
      </c>
      <c r="I146" s="203" t="s">
        <v>106</v>
      </c>
      <c r="J146" s="436" t="s">
        <v>1148</v>
      </c>
    </row>
    <row r="147" spans="1:10" ht="12.75">
      <c r="A147" s="191" t="s">
        <v>667</v>
      </c>
      <c r="B147" s="202">
        <v>452</v>
      </c>
      <c r="C147" s="184"/>
      <c r="D147" s="135" t="s">
        <v>455</v>
      </c>
      <c r="E147" s="203">
        <v>11</v>
      </c>
      <c r="F147" s="203">
        <v>776</v>
      </c>
      <c r="G147" s="436" t="s">
        <v>719</v>
      </c>
      <c r="H147" s="203">
        <v>37</v>
      </c>
      <c r="I147" s="203">
        <v>1431</v>
      </c>
      <c r="J147" s="436">
        <v>756.88622754491</v>
      </c>
    </row>
    <row r="148" spans="1:10" ht="12.75">
      <c r="A148" s="191" t="s">
        <v>668</v>
      </c>
      <c r="B148" s="202">
        <v>453</v>
      </c>
      <c r="C148" s="184"/>
      <c r="D148" s="135" t="s">
        <v>456</v>
      </c>
      <c r="E148" s="203" t="s">
        <v>106</v>
      </c>
      <c r="F148" s="203" t="s">
        <v>106</v>
      </c>
      <c r="G148" s="436" t="s">
        <v>1148</v>
      </c>
      <c r="H148" s="203" t="s">
        <v>106</v>
      </c>
      <c r="I148" s="203" t="s">
        <v>106</v>
      </c>
      <c r="J148" s="436" t="s">
        <v>1148</v>
      </c>
    </row>
    <row r="149" spans="1:10" ht="14.25">
      <c r="A149" s="648" t="s">
        <v>721</v>
      </c>
      <c r="B149" s="648"/>
      <c r="C149" s="648"/>
      <c r="D149" s="648"/>
      <c r="E149" s="648"/>
      <c r="F149" s="648"/>
      <c r="G149" s="648"/>
      <c r="H149" s="648"/>
      <c r="I149" s="648"/>
      <c r="J149" s="648"/>
    </row>
    <row r="150" spans="4:10" ht="12.75">
      <c r="D150" s="191"/>
      <c r="E150" s="194"/>
      <c r="F150" s="195"/>
      <c r="H150" s="205"/>
      <c r="I150" s="206"/>
      <c r="J150" s="207"/>
    </row>
    <row r="151" spans="1:10" ht="17.25" customHeight="1">
      <c r="A151" s="658" t="s">
        <v>1075</v>
      </c>
      <c r="B151" s="659"/>
      <c r="C151" s="663" t="s">
        <v>1076</v>
      </c>
      <c r="D151" s="561"/>
      <c r="E151" s="671" t="s">
        <v>1195</v>
      </c>
      <c r="F151" s="672"/>
      <c r="G151" s="672"/>
      <c r="H151" s="570" t="s">
        <v>1215</v>
      </c>
      <c r="I151" s="672"/>
      <c r="J151" s="672"/>
    </row>
    <row r="152" spans="1:10" ht="16.5" customHeight="1">
      <c r="A152" s="530"/>
      <c r="B152" s="660"/>
      <c r="C152" s="664"/>
      <c r="D152" s="665"/>
      <c r="E152" s="61" t="s">
        <v>473</v>
      </c>
      <c r="F152" s="673" t="s">
        <v>474</v>
      </c>
      <c r="G152" s="674"/>
      <c r="H152" s="113" t="s">
        <v>473</v>
      </c>
      <c r="I152" s="675" t="s">
        <v>474</v>
      </c>
      <c r="J152" s="676"/>
    </row>
    <row r="153" spans="1:10" ht="12.75" customHeight="1">
      <c r="A153" s="530"/>
      <c r="B153" s="660"/>
      <c r="C153" s="664"/>
      <c r="D153" s="665"/>
      <c r="E153" s="668" t="s">
        <v>111</v>
      </c>
      <c r="F153" s="652" t="s">
        <v>107</v>
      </c>
      <c r="G153" s="655" t="s">
        <v>1217</v>
      </c>
      <c r="H153" s="652" t="s">
        <v>111</v>
      </c>
      <c r="I153" s="652" t="s">
        <v>107</v>
      </c>
      <c r="J153" s="649" t="s">
        <v>1223</v>
      </c>
    </row>
    <row r="154" spans="1:10" ht="12.75" customHeight="1">
      <c r="A154" s="530"/>
      <c r="B154" s="660"/>
      <c r="C154" s="664"/>
      <c r="D154" s="665"/>
      <c r="E154" s="669"/>
      <c r="F154" s="653"/>
      <c r="G154" s="656"/>
      <c r="H154" s="653"/>
      <c r="I154" s="653"/>
      <c r="J154" s="650"/>
    </row>
    <row r="155" spans="1:10" ht="12.75" customHeight="1">
      <c r="A155" s="530"/>
      <c r="B155" s="660"/>
      <c r="C155" s="664"/>
      <c r="D155" s="665"/>
      <c r="E155" s="669"/>
      <c r="F155" s="653"/>
      <c r="G155" s="656"/>
      <c r="H155" s="653"/>
      <c r="I155" s="653"/>
      <c r="J155" s="650"/>
    </row>
    <row r="156" spans="1:10" ht="28.5" customHeight="1">
      <c r="A156" s="661"/>
      <c r="B156" s="662"/>
      <c r="C156" s="666"/>
      <c r="D156" s="667"/>
      <c r="E156" s="670"/>
      <c r="F156" s="654"/>
      <c r="G156" s="657"/>
      <c r="H156" s="654"/>
      <c r="I156" s="654"/>
      <c r="J156" s="651"/>
    </row>
    <row r="157" spans="1:9" ht="12.75">
      <c r="A157" s="191"/>
      <c r="B157" s="201"/>
      <c r="C157" s="184"/>
      <c r="D157" s="211"/>
      <c r="E157" s="194"/>
      <c r="F157" s="195"/>
      <c r="H157" s="194"/>
      <c r="I157" s="195"/>
    </row>
    <row r="158" spans="2:4" ht="12.75">
      <c r="B158" s="209"/>
      <c r="C158" s="210" t="s">
        <v>832</v>
      </c>
      <c r="D158" s="135"/>
    </row>
    <row r="159" spans="1:4" ht="12.75">
      <c r="A159" s="191"/>
      <c r="B159" s="208"/>
      <c r="C159" s="184"/>
      <c r="D159" s="135"/>
    </row>
    <row r="160" spans="1:10" ht="12.75">
      <c r="A160" s="191" t="s">
        <v>669</v>
      </c>
      <c r="B160" s="202">
        <v>454</v>
      </c>
      <c r="C160" s="184"/>
      <c r="D160" s="135" t="s">
        <v>457</v>
      </c>
      <c r="E160" s="203" t="s">
        <v>106</v>
      </c>
      <c r="F160" s="203" t="s">
        <v>106</v>
      </c>
      <c r="G160" s="436" t="s">
        <v>1148</v>
      </c>
      <c r="H160" s="203" t="s">
        <v>106</v>
      </c>
      <c r="I160" s="203" t="s">
        <v>106</v>
      </c>
      <c r="J160" s="436" t="s">
        <v>1148</v>
      </c>
    </row>
    <row r="161" spans="1:10" ht="12.75">
      <c r="A161" s="191" t="s">
        <v>670</v>
      </c>
      <c r="B161" s="202">
        <v>456</v>
      </c>
      <c r="C161" s="184"/>
      <c r="D161" s="135" t="s">
        <v>458</v>
      </c>
      <c r="E161" s="203">
        <v>5</v>
      </c>
      <c r="F161" s="203">
        <v>294</v>
      </c>
      <c r="G161" s="436">
        <v>-99.790903595178</v>
      </c>
      <c r="H161" s="203">
        <v>1130</v>
      </c>
      <c r="I161" s="203">
        <v>126791</v>
      </c>
      <c r="J161" s="436">
        <v>-65.9808695885486</v>
      </c>
    </row>
    <row r="162" spans="1:10" ht="12.75">
      <c r="A162" s="191" t="s">
        <v>671</v>
      </c>
      <c r="B162" s="202">
        <v>457</v>
      </c>
      <c r="C162" s="184"/>
      <c r="D162" s="135" t="s">
        <v>459</v>
      </c>
      <c r="E162" s="203" t="s">
        <v>106</v>
      </c>
      <c r="F162" s="203" t="s">
        <v>106</v>
      </c>
      <c r="G162" s="436" t="s">
        <v>1148</v>
      </c>
      <c r="H162" s="203" t="s">
        <v>106</v>
      </c>
      <c r="I162" s="203" t="s">
        <v>106</v>
      </c>
      <c r="J162" s="436" t="s">
        <v>1148</v>
      </c>
    </row>
    <row r="163" spans="1:10" ht="12.75">
      <c r="A163" s="191" t="s">
        <v>672</v>
      </c>
      <c r="B163" s="202">
        <v>459</v>
      </c>
      <c r="C163" s="184"/>
      <c r="D163" s="135" t="s">
        <v>460</v>
      </c>
      <c r="E163" s="203" t="s">
        <v>106</v>
      </c>
      <c r="F163" s="203" t="s">
        <v>106</v>
      </c>
      <c r="G163" s="436" t="s">
        <v>1148</v>
      </c>
      <c r="H163" s="203" t="s">
        <v>106</v>
      </c>
      <c r="I163" s="203" t="s">
        <v>106</v>
      </c>
      <c r="J163" s="436" t="s">
        <v>1148</v>
      </c>
    </row>
    <row r="164" spans="1:10" ht="12.75">
      <c r="A164" s="191" t="s">
        <v>673</v>
      </c>
      <c r="B164" s="202">
        <v>460</v>
      </c>
      <c r="C164" s="184"/>
      <c r="D164" s="135" t="s">
        <v>461</v>
      </c>
      <c r="E164" s="203" t="s">
        <v>106</v>
      </c>
      <c r="F164" s="203" t="s">
        <v>106</v>
      </c>
      <c r="G164" s="436" t="s">
        <v>1148</v>
      </c>
      <c r="H164" s="203" t="s">
        <v>106</v>
      </c>
      <c r="I164" s="203" t="s">
        <v>106</v>
      </c>
      <c r="J164" s="436" t="s">
        <v>1148</v>
      </c>
    </row>
    <row r="165" spans="1:10" ht="12.75">
      <c r="A165" s="191" t="s">
        <v>674</v>
      </c>
      <c r="B165" s="202">
        <v>463</v>
      </c>
      <c r="C165" s="184"/>
      <c r="D165" s="135" t="s">
        <v>462</v>
      </c>
      <c r="E165" s="203" t="s">
        <v>106</v>
      </c>
      <c r="F165" s="203" t="s">
        <v>106</v>
      </c>
      <c r="G165" s="436" t="s">
        <v>1148</v>
      </c>
      <c r="H165" s="203" t="s">
        <v>106</v>
      </c>
      <c r="I165" s="203" t="s">
        <v>106</v>
      </c>
      <c r="J165" s="436" t="s">
        <v>1148</v>
      </c>
    </row>
    <row r="166" spans="1:10" ht="12.75">
      <c r="A166" s="191" t="s">
        <v>675</v>
      </c>
      <c r="B166" s="202">
        <v>464</v>
      </c>
      <c r="C166" s="184"/>
      <c r="D166" s="135" t="s">
        <v>463</v>
      </c>
      <c r="E166" s="203">
        <v>23</v>
      </c>
      <c r="F166" s="203">
        <v>120</v>
      </c>
      <c r="G166" s="436" t="s">
        <v>719</v>
      </c>
      <c r="H166" s="203">
        <v>25</v>
      </c>
      <c r="I166" s="203">
        <v>139</v>
      </c>
      <c r="J166" s="436" t="s">
        <v>719</v>
      </c>
    </row>
    <row r="167" spans="1:10" ht="12.75">
      <c r="A167" s="191" t="s">
        <v>727</v>
      </c>
      <c r="B167" s="202">
        <v>465</v>
      </c>
      <c r="C167" s="184"/>
      <c r="D167" s="135" t="s">
        <v>464</v>
      </c>
      <c r="E167" s="203" t="s">
        <v>106</v>
      </c>
      <c r="F167" s="203" t="s">
        <v>106</v>
      </c>
      <c r="G167" s="436" t="s">
        <v>1148</v>
      </c>
      <c r="H167" s="203" t="s">
        <v>106</v>
      </c>
      <c r="I167" s="203" t="s">
        <v>106</v>
      </c>
      <c r="J167" s="436" t="s">
        <v>1148</v>
      </c>
    </row>
    <row r="168" spans="1:10" ht="12.75">
      <c r="A168" s="191" t="s">
        <v>728</v>
      </c>
      <c r="B168" s="202">
        <v>467</v>
      </c>
      <c r="C168" s="184"/>
      <c r="D168" s="135" t="s">
        <v>465</v>
      </c>
      <c r="E168" s="203" t="s">
        <v>106</v>
      </c>
      <c r="F168" s="203" t="s">
        <v>106</v>
      </c>
      <c r="G168" s="436" t="s">
        <v>1148</v>
      </c>
      <c r="H168" s="203" t="s">
        <v>106</v>
      </c>
      <c r="I168" s="203" t="s">
        <v>106</v>
      </c>
      <c r="J168" s="436" t="s">
        <v>1148</v>
      </c>
    </row>
    <row r="169" spans="1:10" ht="12.75">
      <c r="A169" s="191" t="s">
        <v>729</v>
      </c>
      <c r="B169" s="202">
        <v>468</v>
      </c>
      <c r="C169" s="184"/>
      <c r="D169" s="135" t="s">
        <v>112</v>
      </c>
      <c r="E169" s="203" t="s">
        <v>106</v>
      </c>
      <c r="F169" s="203" t="s">
        <v>106</v>
      </c>
      <c r="G169" s="436" t="s">
        <v>1148</v>
      </c>
      <c r="H169" s="203" t="s">
        <v>106</v>
      </c>
      <c r="I169" s="203" t="s">
        <v>106</v>
      </c>
      <c r="J169" s="436" t="s">
        <v>1148</v>
      </c>
    </row>
    <row r="170" spans="1:10" ht="12.75">
      <c r="A170" s="191" t="s">
        <v>730</v>
      </c>
      <c r="B170" s="202">
        <v>469</v>
      </c>
      <c r="C170" s="184"/>
      <c r="D170" s="135" t="s">
        <v>113</v>
      </c>
      <c r="E170" s="203" t="s">
        <v>1148</v>
      </c>
      <c r="F170" s="203" t="s">
        <v>1148</v>
      </c>
      <c r="G170" s="436">
        <v>-100</v>
      </c>
      <c r="H170" s="203">
        <v>4</v>
      </c>
      <c r="I170" s="203">
        <v>3145</v>
      </c>
      <c r="J170" s="436">
        <v>-22.4222989639862</v>
      </c>
    </row>
    <row r="171" spans="1:10" ht="12.75">
      <c r="A171" s="191" t="s">
        <v>731</v>
      </c>
      <c r="B171" s="202">
        <v>470</v>
      </c>
      <c r="C171" s="184"/>
      <c r="D171" s="135" t="s">
        <v>114</v>
      </c>
      <c r="E171" s="203" t="s">
        <v>106</v>
      </c>
      <c r="F171" s="203" t="s">
        <v>106</v>
      </c>
      <c r="G171" s="436" t="s">
        <v>1148</v>
      </c>
      <c r="H171" s="203" t="s">
        <v>106</v>
      </c>
      <c r="I171" s="203" t="s">
        <v>106</v>
      </c>
      <c r="J171" s="436" t="s">
        <v>1148</v>
      </c>
    </row>
    <row r="172" spans="1:10" ht="12.75">
      <c r="A172" s="191" t="s">
        <v>732</v>
      </c>
      <c r="B172" s="202">
        <v>472</v>
      </c>
      <c r="C172" s="184"/>
      <c r="D172" s="135" t="s">
        <v>115</v>
      </c>
      <c r="E172" s="203" t="s">
        <v>1148</v>
      </c>
      <c r="F172" s="203" t="s">
        <v>1148</v>
      </c>
      <c r="G172" s="436" t="s">
        <v>1148</v>
      </c>
      <c r="H172" s="203">
        <v>551</v>
      </c>
      <c r="I172" s="203">
        <v>9303</v>
      </c>
      <c r="J172" s="436">
        <v>459.410703547805</v>
      </c>
    </row>
    <row r="173" spans="1:10" ht="12.75">
      <c r="A173" s="191" t="s">
        <v>733</v>
      </c>
      <c r="B173" s="202">
        <v>473</v>
      </c>
      <c r="C173" s="184"/>
      <c r="D173" s="135" t="s">
        <v>116</v>
      </c>
      <c r="E173" s="203" t="s">
        <v>106</v>
      </c>
      <c r="F173" s="203" t="s">
        <v>106</v>
      </c>
      <c r="G173" s="436" t="s">
        <v>1148</v>
      </c>
      <c r="H173" s="203" t="s">
        <v>106</v>
      </c>
      <c r="I173" s="203" t="s">
        <v>106</v>
      </c>
      <c r="J173" s="436" t="s">
        <v>1148</v>
      </c>
    </row>
    <row r="174" spans="1:10" ht="12.75">
      <c r="A174" s="191" t="s">
        <v>734</v>
      </c>
      <c r="B174" s="202">
        <v>474</v>
      </c>
      <c r="C174" s="184"/>
      <c r="D174" s="135" t="s">
        <v>117</v>
      </c>
      <c r="E174" s="203" t="s">
        <v>106</v>
      </c>
      <c r="F174" s="203" t="s">
        <v>106</v>
      </c>
      <c r="G174" s="436" t="s">
        <v>1148</v>
      </c>
      <c r="H174" s="203" t="s">
        <v>106</v>
      </c>
      <c r="I174" s="203" t="s">
        <v>106</v>
      </c>
      <c r="J174" s="436" t="s">
        <v>1148</v>
      </c>
    </row>
    <row r="175" spans="1:10" ht="12.75">
      <c r="A175" s="212" t="s">
        <v>1086</v>
      </c>
      <c r="B175" s="213">
        <v>475</v>
      </c>
      <c r="D175" s="214" t="s">
        <v>1087</v>
      </c>
      <c r="E175" s="203" t="s">
        <v>106</v>
      </c>
      <c r="F175" s="203" t="s">
        <v>106</v>
      </c>
      <c r="G175" s="436" t="s">
        <v>1148</v>
      </c>
      <c r="H175" s="203" t="s">
        <v>106</v>
      </c>
      <c r="I175" s="203" t="s">
        <v>106</v>
      </c>
      <c r="J175" s="436" t="s">
        <v>1148</v>
      </c>
    </row>
    <row r="176" spans="1:10" ht="12.75">
      <c r="A176" s="212" t="s">
        <v>1088</v>
      </c>
      <c r="B176" s="213">
        <v>477</v>
      </c>
      <c r="D176" s="214" t="s">
        <v>1089</v>
      </c>
      <c r="E176" s="203" t="s">
        <v>106</v>
      </c>
      <c r="F176" s="203" t="s">
        <v>106</v>
      </c>
      <c r="G176" s="436" t="s">
        <v>1148</v>
      </c>
      <c r="H176" s="203" t="s">
        <v>106</v>
      </c>
      <c r="I176" s="203" t="s">
        <v>106</v>
      </c>
      <c r="J176" s="436" t="s">
        <v>1148</v>
      </c>
    </row>
    <row r="177" spans="1:10" ht="12.75">
      <c r="A177" s="212" t="s">
        <v>1090</v>
      </c>
      <c r="B177" s="213">
        <v>479</v>
      </c>
      <c r="D177" s="214" t="s">
        <v>1091</v>
      </c>
      <c r="E177" s="203" t="s">
        <v>106</v>
      </c>
      <c r="F177" s="203" t="s">
        <v>106</v>
      </c>
      <c r="G177" s="436" t="s">
        <v>1148</v>
      </c>
      <c r="H177" s="203" t="s">
        <v>106</v>
      </c>
      <c r="I177" s="203" t="s">
        <v>106</v>
      </c>
      <c r="J177" s="436" t="s">
        <v>1148</v>
      </c>
    </row>
    <row r="178" spans="1:10" ht="12.75">
      <c r="A178" s="191" t="s">
        <v>735</v>
      </c>
      <c r="B178" s="202">
        <v>480</v>
      </c>
      <c r="C178" s="184"/>
      <c r="D178" s="135" t="s">
        <v>118</v>
      </c>
      <c r="E178" s="203">
        <v>37228</v>
      </c>
      <c r="F178" s="203">
        <v>56578</v>
      </c>
      <c r="G178" s="436">
        <v>187.125095153514</v>
      </c>
      <c r="H178" s="203">
        <v>55540</v>
      </c>
      <c r="I178" s="203">
        <v>355452</v>
      </c>
      <c r="J178" s="436">
        <v>188.149030861645</v>
      </c>
    </row>
    <row r="179" spans="1:10" ht="12.75">
      <c r="A179" s="212" t="s">
        <v>1092</v>
      </c>
      <c r="B179" s="213">
        <v>481</v>
      </c>
      <c r="D179" s="214" t="s">
        <v>1093</v>
      </c>
      <c r="E179" s="203" t="s">
        <v>106</v>
      </c>
      <c r="F179" s="203" t="s">
        <v>106</v>
      </c>
      <c r="G179" s="436" t="s">
        <v>1148</v>
      </c>
      <c r="H179" s="203" t="s">
        <v>106</v>
      </c>
      <c r="I179" s="203" t="s">
        <v>106</v>
      </c>
      <c r="J179" s="436" t="s">
        <v>1148</v>
      </c>
    </row>
    <row r="180" spans="1:10" ht="12.75">
      <c r="A180" s="191" t="s">
        <v>736</v>
      </c>
      <c r="B180" s="202">
        <v>484</v>
      </c>
      <c r="C180" s="184"/>
      <c r="D180" s="135" t="s">
        <v>1094</v>
      </c>
      <c r="E180" s="203" t="s">
        <v>1148</v>
      </c>
      <c r="F180" s="203" t="s">
        <v>1148</v>
      </c>
      <c r="G180" s="436">
        <v>-100</v>
      </c>
      <c r="H180" s="203">
        <v>59</v>
      </c>
      <c r="I180" s="203">
        <v>166210</v>
      </c>
      <c r="J180" s="436" t="s">
        <v>719</v>
      </c>
    </row>
    <row r="181" spans="1:10" ht="12.75">
      <c r="A181" s="191" t="s">
        <v>737</v>
      </c>
      <c r="B181" s="202">
        <v>488</v>
      </c>
      <c r="C181" s="184"/>
      <c r="D181" s="135" t="s">
        <v>119</v>
      </c>
      <c r="E181" s="203" t="s">
        <v>106</v>
      </c>
      <c r="F181" s="203" t="s">
        <v>106</v>
      </c>
      <c r="G181" s="436" t="s">
        <v>1148</v>
      </c>
      <c r="H181" s="203" t="s">
        <v>106</v>
      </c>
      <c r="I181" s="203" t="s">
        <v>106</v>
      </c>
      <c r="J181" s="436" t="s">
        <v>1148</v>
      </c>
    </row>
    <row r="182" spans="1:10" ht="12.75">
      <c r="A182" s="191" t="s">
        <v>738</v>
      </c>
      <c r="B182" s="202">
        <v>492</v>
      </c>
      <c r="C182" s="184"/>
      <c r="D182" s="135" t="s">
        <v>120</v>
      </c>
      <c r="E182" s="203" t="s">
        <v>106</v>
      </c>
      <c r="F182" s="203" t="s">
        <v>106</v>
      </c>
      <c r="G182" s="436" t="s">
        <v>1148</v>
      </c>
      <c r="H182" s="203" t="s">
        <v>106</v>
      </c>
      <c r="I182" s="203" t="s">
        <v>106</v>
      </c>
      <c r="J182" s="436" t="s">
        <v>1148</v>
      </c>
    </row>
    <row r="183" spans="1:10" ht="12.75">
      <c r="A183" s="191" t="s">
        <v>739</v>
      </c>
      <c r="B183" s="202">
        <v>500</v>
      </c>
      <c r="C183" s="184"/>
      <c r="D183" s="135" t="s">
        <v>121</v>
      </c>
      <c r="E183" s="203">
        <v>20285</v>
      </c>
      <c r="F183" s="203">
        <v>18462</v>
      </c>
      <c r="G183" s="436">
        <v>-68.6845899414808</v>
      </c>
      <c r="H183" s="203">
        <v>423302</v>
      </c>
      <c r="I183" s="203">
        <v>1351115</v>
      </c>
      <c r="J183" s="436">
        <v>253.895134421558</v>
      </c>
    </row>
    <row r="184" spans="1:10" ht="12.75">
      <c r="A184" s="191" t="s">
        <v>740</v>
      </c>
      <c r="B184" s="202">
        <v>504</v>
      </c>
      <c r="C184" s="184"/>
      <c r="D184" s="135" t="s">
        <v>122</v>
      </c>
      <c r="E184" s="203">
        <v>10298</v>
      </c>
      <c r="F184" s="203">
        <v>55963</v>
      </c>
      <c r="G184" s="436">
        <v>66.2695347317131</v>
      </c>
      <c r="H184" s="203">
        <v>64884</v>
      </c>
      <c r="I184" s="203">
        <v>255685</v>
      </c>
      <c r="J184" s="436">
        <v>-0.806936550734193</v>
      </c>
    </row>
    <row r="185" spans="1:10" ht="12.75">
      <c r="A185" s="191" t="s">
        <v>741</v>
      </c>
      <c r="B185" s="202">
        <v>508</v>
      </c>
      <c r="C185" s="184"/>
      <c r="D185" s="135" t="s">
        <v>123</v>
      </c>
      <c r="E185" s="203">
        <v>3408007</v>
      </c>
      <c r="F185" s="203">
        <v>17086887</v>
      </c>
      <c r="G185" s="436">
        <v>85.1309110750341</v>
      </c>
      <c r="H185" s="203">
        <v>16132359</v>
      </c>
      <c r="I185" s="203">
        <v>70462983</v>
      </c>
      <c r="J185" s="436">
        <v>48.5799178303072</v>
      </c>
    </row>
    <row r="186" spans="1:10" ht="12.75">
      <c r="A186" s="191" t="s">
        <v>742</v>
      </c>
      <c r="B186" s="202">
        <v>512</v>
      </c>
      <c r="C186" s="184"/>
      <c r="D186" s="135" t="s">
        <v>124</v>
      </c>
      <c r="E186" s="203">
        <v>123092</v>
      </c>
      <c r="F186" s="203">
        <v>587545</v>
      </c>
      <c r="G186" s="436">
        <v>285.404299142664</v>
      </c>
      <c r="H186" s="203">
        <v>725525</v>
      </c>
      <c r="I186" s="203">
        <v>3204998</v>
      </c>
      <c r="J186" s="436">
        <v>66.4606293098657</v>
      </c>
    </row>
    <row r="187" spans="1:10" ht="12.75">
      <c r="A187" s="191" t="s">
        <v>743</v>
      </c>
      <c r="B187" s="202">
        <v>516</v>
      </c>
      <c r="C187" s="184"/>
      <c r="D187" s="135" t="s">
        <v>1095</v>
      </c>
      <c r="E187" s="203">
        <v>456</v>
      </c>
      <c r="F187" s="203">
        <v>827</v>
      </c>
      <c r="G187" s="436" t="s">
        <v>719</v>
      </c>
      <c r="H187" s="203">
        <v>23227</v>
      </c>
      <c r="I187" s="203">
        <v>28833</v>
      </c>
      <c r="J187" s="436">
        <v>-65.9172311074861</v>
      </c>
    </row>
    <row r="188" spans="1:10" ht="12.75">
      <c r="A188" s="191" t="s">
        <v>744</v>
      </c>
      <c r="B188" s="202">
        <v>520</v>
      </c>
      <c r="C188" s="184"/>
      <c r="D188" s="135" t="s">
        <v>125</v>
      </c>
      <c r="E188" s="203">
        <v>301</v>
      </c>
      <c r="F188" s="203">
        <v>3509</v>
      </c>
      <c r="G188" s="436">
        <v>-90.8393160161859</v>
      </c>
      <c r="H188" s="203">
        <v>35791</v>
      </c>
      <c r="I188" s="203">
        <v>88751</v>
      </c>
      <c r="J188" s="436">
        <v>-50.7272848402749</v>
      </c>
    </row>
    <row r="189" spans="1:10" s="179" customFormat="1" ht="12.75">
      <c r="A189" s="191" t="s">
        <v>745</v>
      </c>
      <c r="B189" s="202">
        <v>524</v>
      </c>
      <c r="C189" s="184"/>
      <c r="D189" s="135" t="s">
        <v>126</v>
      </c>
      <c r="E189" s="203">
        <v>2734</v>
      </c>
      <c r="F189" s="203">
        <v>12263</v>
      </c>
      <c r="G189" s="436">
        <v>49.658286551135</v>
      </c>
      <c r="H189" s="203">
        <v>4028</v>
      </c>
      <c r="I189" s="203">
        <v>17229</v>
      </c>
      <c r="J189" s="436">
        <v>-39.5876433255023</v>
      </c>
    </row>
    <row r="190" spans="1:10" s="179" customFormat="1" ht="12.75">
      <c r="A190" s="191" t="s">
        <v>746</v>
      </c>
      <c r="B190" s="202">
        <v>528</v>
      </c>
      <c r="C190" s="184"/>
      <c r="D190" s="135" t="s">
        <v>127</v>
      </c>
      <c r="E190" s="203">
        <v>75598</v>
      </c>
      <c r="F190" s="203">
        <v>1971983</v>
      </c>
      <c r="G190" s="436">
        <v>149.89583359734</v>
      </c>
      <c r="H190" s="203">
        <v>179317</v>
      </c>
      <c r="I190" s="203">
        <v>4085584</v>
      </c>
      <c r="J190" s="436">
        <v>93.5369325583488</v>
      </c>
    </row>
    <row r="191" spans="1:10" s="179" customFormat="1" ht="12.75">
      <c r="A191" s="191" t="s">
        <v>747</v>
      </c>
      <c r="B191" s="202">
        <v>529</v>
      </c>
      <c r="C191" s="184"/>
      <c r="D191" s="135" t="s">
        <v>970</v>
      </c>
      <c r="E191" s="203" t="s">
        <v>106</v>
      </c>
      <c r="F191" s="203" t="s">
        <v>106</v>
      </c>
      <c r="G191" s="436" t="s">
        <v>1148</v>
      </c>
      <c r="H191" s="203" t="s">
        <v>106</v>
      </c>
      <c r="I191" s="203" t="s">
        <v>106</v>
      </c>
      <c r="J191" s="436" t="s">
        <v>1148</v>
      </c>
    </row>
    <row r="192" spans="1:10" s="9" customFormat="1" ht="21" customHeight="1">
      <c r="A192" s="88" t="s">
        <v>684</v>
      </c>
      <c r="B192" s="204" t="s">
        <v>684</v>
      </c>
      <c r="C192" s="48" t="s">
        <v>1096</v>
      </c>
      <c r="D192" s="32"/>
      <c r="E192" s="92">
        <v>61050610</v>
      </c>
      <c r="F192" s="92">
        <v>447935441</v>
      </c>
      <c r="G192" s="435">
        <v>19.1232083614248</v>
      </c>
      <c r="H192" s="92">
        <v>249951114</v>
      </c>
      <c r="I192" s="92">
        <v>1730955345</v>
      </c>
      <c r="J192" s="435">
        <v>18.2289764111896</v>
      </c>
    </row>
    <row r="193" spans="1:10" s="179" customFormat="1" ht="21" customHeight="1">
      <c r="A193" s="191" t="s">
        <v>583</v>
      </c>
      <c r="B193" s="202">
        <v>76</v>
      </c>
      <c r="C193" s="184"/>
      <c r="D193" s="135" t="s">
        <v>382</v>
      </c>
      <c r="E193" s="203">
        <v>79796</v>
      </c>
      <c r="F193" s="203">
        <v>169248</v>
      </c>
      <c r="G193" s="436">
        <v>311.165366955761</v>
      </c>
      <c r="H193" s="203">
        <v>267683</v>
      </c>
      <c r="I193" s="203">
        <v>524856</v>
      </c>
      <c r="J193" s="436">
        <v>1.9767545785553</v>
      </c>
    </row>
    <row r="194" spans="1:10" s="179" customFormat="1" ht="12.75">
      <c r="A194" s="191" t="s">
        <v>584</v>
      </c>
      <c r="B194" s="202">
        <v>77</v>
      </c>
      <c r="C194" s="184"/>
      <c r="D194" s="135" t="s">
        <v>383</v>
      </c>
      <c r="E194" s="203">
        <v>104726</v>
      </c>
      <c r="F194" s="203">
        <v>277117</v>
      </c>
      <c r="G194" s="436" t="s">
        <v>719</v>
      </c>
      <c r="H194" s="203">
        <v>195759</v>
      </c>
      <c r="I194" s="203">
        <v>481469</v>
      </c>
      <c r="J194" s="436" t="s">
        <v>719</v>
      </c>
    </row>
    <row r="195" spans="1:10" s="179" customFormat="1" ht="12.75">
      <c r="A195" s="191" t="s">
        <v>585</v>
      </c>
      <c r="B195" s="202">
        <v>78</v>
      </c>
      <c r="C195" s="184"/>
      <c r="D195" s="135" t="s">
        <v>384</v>
      </c>
      <c r="E195" s="203">
        <v>22027</v>
      </c>
      <c r="F195" s="203">
        <v>174902</v>
      </c>
      <c r="G195" s="436" t="s">
        <v>719</v>
      </c>
      <c r="H195" s="203">
        <v>22045</v>
      </c>
      <c r="I195" s="203">
        <v>186887</v>
      </c>
      <c r="J195" s="436">
        <v>516.564943419881</v>
      </c>
    </row>
    <row r="196" spans="1:10" ht="12.75">
      <c r="A196" s="191" t="s">
        <v>586</v>
      </c>
      <c r="B196" s="202">
        <v>79</v>
      </c>
      <c r="C196" s="184"/>
      <c r="D196" s="135" t="s">
        <v>385</v>
      </c>
      <c r="E196" s="203">
        <v>49</v>
      </c>
      <c r="F196" s="203">
        <v>11817</v>
      </c>
      <c r="G196" s="436">
        <v>-76.1345046955468</v>
      </c>
      <c r="H196" s="203">
        <v>116419</v>
      </c>
      <c r="I196" s="203">
        <v>1023377</v>
      </c>
      <c r="J196" s="436">
        <v>483.589664630843</v>
      </c>
    </row>
    <row r="197" spans="1:10" ht="12.75">
      <c r="A197" s="191" t="s">
        <v>587</v>
      </c>
      <c r="B197" s="202">
        <v>80</v>
      </c>
      <c r="C197" s="184"/>
      <c r="D197" s="135" t="s">
        <v>386</v>
      </c>
      <c r="E197" s="203">
        <v>5</v>
      </c>
      <c r="F197" s="203">
        <v>519</v>
      </c>
      <c r="G197" s="436">
        <v>93.6567164179105</v>
      </c>
      <c r="H197" s="203">
        <v>11</v>
      </c>
      <c r="I197" s="203">
        <v>2189</v>
      </c>
      <c r="J197" s="436">
        <v>-54.9031726411207</v>
      </c>
    </row>
    <row r="198" spans="1:10" ht="12.75">
      <c r="A198" s="191" t="s">
        <v>588</v>
      </c>
      <c r="B198" s="202">
        <v>81</v>
      </c>
      <c r="C198" s="184"/>
      <c r="D198" s="135" t="s">
        <v>387</v>
      </c>
      <c r="E198" s="203">
        <v>19820</v>
      </c>
      <c r="F198" s="203">
        <v>87873</v>
      </c>
      <c r="G198" s="436">
        <v>77.779800922554</v>
      </c>
      <c r="H198" s="203">
        <v>113692</v>
      </c>
      <c r="I198" s="203">
        <v>467941</v>
      </c>
      <c r="J198" s="436">
        <v>43.2514839724849</v>
      </c>
    </row>
    <row r="199" spans="1:10" ht="12.75">
      <c r="A199" s="191" t="s">
        <v>589</v>
      </c>
      <c r="B199" s="202">
        <v>82</v>
      </c>
      <c r="C199" s="184"/>
      <c r="D199" s="135" t="s">
        <v>388</v>
      </c>
      <c r="E199" s="203" t="s">
        <v>1148</v>
      </c>
      <c r="F199" s="203" t="s">
        <v>1148</v>
      </c>
      <c r="G199" s="436">
        <v>-100</v>
      </c>
      <c r="H199" s="203" t="s">
        <v>1148</v>
      </c>
      <c r="I199" s="203">
        <v>80</v>
      </c>
      <c r="J199" s="436">
        <v>-99.5281071196838</v>
      </c>
    </row>
    <row r="200" spans="1:10" ht="12.75">
      <c r="A200" s="191" t="s">
        <v>590</v>
      </c>
      <c r="B200" s="202">
        <v>83</v>
      </c>
      <c r="C200" s="184"/>
      <c r="D200" s="135" t="s">
        <v>969</v>
      </c>
      <c r="E200" s="203">
        <v>7</v>
      </c>
      <c r="F200" s="203">
        <v>1493</v>
      </c>
      <c r="G200" s="436">
        <v>101.212938005391</v>
      </c>
      <c r="H200" s="203">
        <v>53</v>
      </c>
      <c r="I200" s="203">
        <v>10107</v>
      </c>
      <c r="J200" s="436">
        <v>-97.4880454125203</v>
      </c>
    </row>
    <row r="201" spans="1:10" ht="12.75">
      <c r="A201" s="191" t="s">
        <v>749</v>
      </c>
      <c r="B201" s="202">
        <v>604</v>
      </c>
      <c r="C201" s="184"/>
      <c r="D201" s="135" t="s">
        <v>129</v>
      </c>
      <c r="E201" s="203">
        <v>44</v>
      </c>
      <c r="F201" s="203">
        <v>29783</v>
      </c>
      <c r="G201" s="436">
        <v>186.761024455998</v>
      </c>
      <c r="H201" s="203">
        <v>85</v>
      </c>
      <c r="I201" s="203">
        <v>38706</v>
      </c>
      <c r="J201" s="436">
        <v>-37.1768028436481</v>
      </c>
    </row>
    <row r="202" spans="1:10" ht="12.75">
      <c r="A202" s="191" t="s">
        <v>750</v>
      </c>
      <c r="B202" s="202">
        <v>608</v>
      </c>
      <c r="C202" s="184"/>
      <c r="D202" s="135" t="s">
        <v>130</v>
      </c>
      <c r="E202" s="203">
        <v>32</v>
      </c>
      <c r="F202" s="203">
        <v>381</v>
      </c>
      <c r="G202" s="436" t="s">
        <v>719</v>
      </c>
      <c r="H202" s="203">
        <v>38</v>
      </c>
      <c r="I202" s="203">
        <v>1038</v>
      </c>
      <c r="J202" s="436" t="s">
        <v>719</v>
      </c>
    </row>
    <row r="203" spans="1:10" ht="12.75">
      <c r="A203" s="191" t="s">
        <v>751</v>
      </c>
      <c r="B203" s="202">
        <v>612</v>
      </c>
      <c r="C203" s="184"/>
      <c r="D203" s="135" t="s">
        <v>131</v>
      </c>
      <c r="E203" s="203">
        <v>16</v>
      </c>
      <c r="F203" s="203">
        <v>2372</v>
      </c>
      <c r="G203" s="436">
        <v>-94.3204673881812</v>
      </c>
      <c r="H203" s="203">
        <v>411</v>
      </c>
      <c r="I203" s="203">
        <v>19373</v>
      </c>
      <c r="J203" s="436">
        <v>-72.0938607357898</v>
      </c>
    </row>
    <row r="204" spans="1:10" ht="12.75">
      <c r="A204" s="191" t="s">
        <v>752</v>
      </c>
      <c r="B204" s="202">
        <v>616</v>
      </c>
      <c r="C204" s="184"/>
      <c r="D204" s="135" t="s">
        <v>132</v>
      </c>
      <c r="E204" s="203">
        <v>2061</v>
      </c>
      <c r="F204" s="203">
        <v>171738</v>
      </c>
      <c r="G204" s="436">
        <v>-45.7538140813039</v>
      </c>
      <c r="H204" s="203">
        <v>149393</v>
      </c>
      <c r="I204" s="203">
        <v>817353</v>
      </c>
      <c r="J204" s="436">
        <v>15.8913898833788</v>
      </c>
    </row>
    <row r="205" spans="1:10" ht="12.75">
      <c r="A205" s="191" t="s">
        <v>753</v>
      </c>
      <c r="B205" s="202">
        <v>624</v>
      </c>
      <c r="C205" s="184"/>
      <c r="D205" s="135" t="s">
        <v>133</v>
      </c>
      <c r="E205" s="203">
        <v>159083</v>
      </c>
      <c r="F205" s="203">
        <v>1585072</v>
      </c>
      <c r="G205" s="436">
        <v>-19.3298318472375</v>
      </c>
      <c r="H205" s="203">
        <v>1307748</v>
      </c>
      <c r="I205" s="203">
        <v>11408211</v>
      </c>
      <c r="J205" s="436">
        <v>47.5957653425988</v>
      </c>
    </row>
    <row r="206" spans="1:10" ht="12.75">
      <c r="A206" s="191" t="s">
        <v>754</v>
      </c>
      <c r="B206" s="202">
        <v>625</v>
      </c>
      <c r="C206" s="184"/>
      <c r="D206" s="135" t="s">
        <v>487</v>
      </c>
      <c r="E206" s="203">
        <v>252</v>
      </c>
      <c r="F206" s="203">
        <v>2905</v>
      </c>
      <c r="G206" s="436">
        <v>988.014981273408</v>
      </c>
      <c r="H206" s="203">
        <v>266</v>
      </c>
      <c r="I206" s="203">
        <v>3406</v>
      </c>
      <c r="J206" s="436">
        <v>-69.5239799570508</v>
      </c>
    </row>
    <row r="207" spans="1:10" ht="12.75">
      <c r="A207" s="191" t="s">
        <v>968</v>
      </c>
      <c r="B207" s="202">
        <v>626</v>
      </c>
      <c r="C207" s="184"/>
      <c r="D207" s="135" t="s">
        <v>134</v>
      </c>
      <c r="E207" s="203" t="s">
        <v>106</v>
      </c>
      <c r="F207" s="203" t="s">
        <v>106</v>
      </c>
      <c r="G207" s="436" t="s">
        <v>1148</v>
      </c>
      <c r="H207" s="203" t="s">
        <v>106</v>
      </c>
      <c r="I207" s="203" t="s">
        <v>106</v>
      </c>
      <c r="J207" s="436" t="s">
        <v>1148</v>
      </c>
    </row>
    <row r="208" spans="1:10" ht="12.75">
      <c r="A208" s="191" t="s">
        <v>755</v>
      </c>
      <c r="B208" s="202">
        <v>628</v>
      </c>
      <c r="C208" s="184"/>
      <c r="D208" s="135" t="s">
        <v>135</v>
      </c>
      <c r="E208" s="203">
        <v>476</v>
      </c>
      <c r="F208" s="203">
        <v>37230</v>
      </c>
      <c r="G208" s="436">
        <v>2.87656470198127</v>
      </c>
      <c r="H208" s="203">
        <v>1363</v>
      </c>
      <c r="I208" s="203">
        <v>205553</v>
      </c>
      <c r="J208" s="436">
        <v>-29.6583749970057</v>
      </c>
    </row>
    <row r="209" spans="1:10" ht="12.75">
      <c r="A209" s="191" t="s">
        <v>756</v>
      </c>
      <c r="B209" s="202">
        <v>632</v>
      </c>
      <c r="C209" s="184"/>
      <c r="D209" s="135" t="s">
        <v>136</v>
      </c>
      <c r="E209" s="203">
        <v>422031</v>
      </c>
      <c r="F209" s="203">
        <v>645575</v>
      </c>
      <c r="G209" s="436">
        <v>-38.7334336134534</v>
      </c>
      <c r="H209" s="203">
        <v>2287675</v>
      </c>
      <c r="I209" s="203">
        <v>3393744</v>
      </c>
      <c r="J209" s="436">
        <v>-66.464847687145</v>
      </c>
    </row>
    <row r="210" spans="1:10" ht="12.75">
      <c r="A210" s="191" t="s">
        <v>757</v>
      </c>
      <c r="B210" s="202">
        <v>636</v>
      </c>
      <c r="C210" s="184"/>
      <c r="D210" s="135" t="s">
        <v>137</v>
      </c>
      <c r="E210" s="203">
        <v>148916</v>
      </c>
      <c r="F210" s="203">
        <v>294544</v>
      </c>
      <c r="G210" s="436" t="s">
        <v>719</v>
      </c>
      <c r="H210" s="203">
        <v>322391</v>
      </c>
      <c r="I210" s="203">
        <v>540615</v>
      </c>
      <c r="J210" s="436">
        <v>21.5561726382534</v>
      </c>
    </row>
    <row r="211" spans="1:10" ht="12.75">
      <c r="A211" s="191" t="s">
        <v>758</v>
      </c>
      <c r="B211" s="202">
        <v>640</v>
      </c>
      <c r="C211" s="184"/>
      <c r="D211" s="135" t="s">
        <v>138</v>
      </c>
      <c r="E211" s="203">
        <v>16535</v>
      </c>
      <c r="F211" s="203">
        <v>85430</v>
      </c>
      <c r="G211" s="436">
        <v>-98.0229740459513</v>
      </c>
      <c r="H211" s="203">
        <v>159083</v>
      </c>
      <c r="I211" s="203">
        <v>509460</v>
      </c>
      <c r="J211" s="436">
        <v>-96.8238033822947</v>
      </c>
    </row>
    <row r="212" spans="1:10" ht="12.75">
      <c r="A212" s="191" t="s">
        <v>759</v>
      </c>
      <c r="B212" s="202">
        <v>644</v>
      </c>
      <c r="C212" s="184"/>
      <c r="D212" s="135" t="s">
        <v>139</v>
      </c>
      <c r="E212" s="203">
        <v>15</v>
      </c>
      <c r="F212" s="203">
        <v>2394</v>
      </c>
      <c r="G212" s="436">
        <v>-93.5077966101695</v>
      </c>
      <c r="H212" s="203">
        <v>2129</v>
      </c>
      <c r="I212" s="203">
        <v>494806</v>
      </c>
      <c r="J212" s="436">
        <v>134.879238977709</v>
      </c>
    </row>
    <row r="213" spans="1:10" ht="12.75">
      <c r="A213" s="191" t="s">
        <v>760</v>
      </c>
      <c r="B213" s="202">
        <v>647</v>
      </c>
      <c r="C213" s="184"/>
      <c r="D213" s="135" t="s">
        <v>140</v>
      </c>
      <c r="E213" s="203">
        <v>1765555</v>
      </c>
      <c r="F213" s="203">
        <v>3868391</v>
      </c>
      <c r="G213" s="436">
        <v>28.5424861751045</v>
      </c>
      <c r="H213" s="203">
        <v>7413634</v>
      </c>
      <c r="I213" s="203">
        <v>16589717</v>
      </c>
      <c r="J213" s="436">
        <v>22.4523859505228</v>
      </c>
    </row>
    <row r="214" spans="1:10" ht="12.75">
      <c r="A214" s="191" t="s">
        <v>761</v>
      </c>
      <c r="B214" s="202">
        <v>649</v>
      </c>
      <c r="C214" s="184"/>
      <c r="D214" s="135" t="s">
        <v>141</v>
      </c>
      <c r="E214" s="203">
        <v>2</v>
      </c>
      <c r="F214" s="203">
        <v>815</v>
      </c>
      <c r="G214" s="436">
        <v>-93.6208515967439</v>
      </c>
      <c r="H214" s="203">
        <v>5</v>
      </c>
      <c r="I214" s="203">
        <v>1464</v>
      </c>
      <c r="J214" s="436">
        <v>-93.6425221469516</v>
      </c>
    </row>
    <row r="215" spans="1:10" ht="12.75">
      <c r="A215" s="191" t="s">
        <v>762</v>
      </c>
      <c r="B215" s="202">
        <v>653</v>
      </c>
      <c r="C215" s="184"/>
      <c r="D215" s="135" t="s">
        <v>142</v>
      </c>
      <c r="E215" s="203" t="s">
        <v>106</v>
      </c>
      <c r="F215" s="203" t="s">
        <v>106</v>
      </c>
      <c r="G215" s="436" t="s">
        <v>1148</v>
      </c>
      <c r="H215" s="203" t="s">
        <v>106</v>
      </c>
      <c r="I215" s="203" t="s">
        <v>106</v>
      </c>
      <c r="J215" s="436" t="s">
        <v>1148</v>
      </c>
    </row>
    <row r="216" spans="1:10" ht="12.75">
      <c r="A216" s="191" t="s">
        <v>763</v>
      </c>
      <c r="B216" s="202">
        <v>660</v>
      </c>
      <c r="C216" s="184"/>
      <c r="D216" s="135" t="s">
        <v>143</v>
      </c>
      <c r="E216" s="203">
        <v>247</v>
      </c>
      <c r="F216" s="203">
        <v>13154</v>
      </c>
      <c r="G216" s="436">
        <v>31.54</v>
      </c>
      <c r="H216" s="203">
        <v>253</v>
      </c>
      <c r="I216" s="203">
        <v>13747</v>
      </c>
      <c r="J216" s="436">
        <v>10.8271525314415</v>
      </c>
    </row>
    <row r="217" spans="1:10" ht="12.75">
      <c r="A217" s="191" t="s">
        <v>764</v>
      </c>
      <c r="B217" s="202">
        <v>662</v>
      </c>
      <c r="C217" s="184"/>
      <c r="D217" s="135" t="s">
        <v>144</v>
      </c>
      <c r="E217" s="203">
        <v>262600</v>
      </c>
      <c r="F217" s="203">
        <v>1060484</v>
      </c>
      <c r="G217" s="436">
        <v>-5.04721297501733</v>
      </c>
      <c r="H217" s="203">
        <v>796830</v>
      </c>
      <c r="I217" s="203">
        <v>3368314</v>
      </c>
      <c r="J217" s="436">
        <v>35.8379001611916</v>
      </c>
    </row>
    <row r="218" spans="1:10" ht="12.75">
      <c r="A218" s="191" t="s">
        <v>765</v>
      </c>
      <c r="B218" s="202">
        <v>664</v>
      </c>
      <c r="C218" s="184"/>
      <c r="D218" s="135" t="s">
        <v>145</v>
      </c>
      <c r="E218" s="203">
        <v>1546294</v>
      </c>
      <c r="F218" s="203">
        <v>9655920</v>
      </c>
      <c r="G218" s="436">
        <v>27.9181740827631</v>
      </c>
      <c r="H218" s="203">
        <v>7134755</v>
      </c>
      <c r="I218" s="203">
        <v>41670840</v>
      </c>
      <c r="J218" s="436">
        <v>22.1151535872603</v>
      </c>
    </row>
    <row r="219" spans="1:10" ht="12.75">
      <c r="A219" s="191" t="s">
        <v>766</v>
      </c>
      <c r="B219" s="202">
        <v>666</v>
      </c>
      <c r="C219" s="184"/>
      <c r="D219" s="135" t="s">
        <v>146</v>
      </c>
      <c r="E219" s="203">
        <v>138992</v>
      </c>
      <c r="F219" s="203">
        <v>2150541</v>
      </c>
      <c r="G219" s="436">
        <v>157.852449581545</v>
      </c>
      <c r="H219" s="203">
        <v>450556</v>
      </c>
      <c r="I219" s="203">
        <v>8462207</v>
      </c>
      <c r="J219" s="436">
        <v>59.2865335019649</v>
      </c>
    </row>
    <row r="220" spans="1:10" ht="12.75">
      <c r="A220" s="191" t="s">
        <v>767</v>
      </c>
      <c r="B220" s="202">
        <v>667</v>
      </c>
      <c r="C220" s="184"/>
      <c r="D220" s="135" t="s">
        <v>147</v>
      </c>
      <c r="E220" s="203" t="s">
        <v>106</v>
      </c>
      <c r="F220" s="203" t="s">
        <v>106</v>
      </c>
      <c r="G220" s="436" t="s">
        <v>1148</v>
      </c>
      <c r="H220" s="203" t="s">
        <v>106</v>
      </c>
      <c r="I220" s="203" t="s">
        <v>106</v>
      </c>
      <c r="J220" s="436">
        <v>-100</v>
      </c>
    </row>
    <row r="221" spans="1:10" ht="12.75">
      <c r="A221" s="191" t="s">
        <v>768</v>
      </c>
      <c r="B221" s="202">
        <v>669</v>
      </c>
      <c r="C221" s="184"/>
      <c r="D221" s="135" t="s">
        <v>148</v>
      </c>
      <c r="E221" s="203">
        <v>112608</v>
      </c>
      <c r="F221" s="203">
        <v>1006864</v>
      </c>
      <c r="G221" s="436">
        <v>-60.6074086072114</v>
      </c>
      <c r="H221" s="203">
        <v>341569</v>
      </c>
      <c r="I221" s="203">
        <v>4943658</v>
      </c>
      <c r="J221" s="436">
        <v>-31.5631739552176</v>
      </c>
    </row>
    <row r="222" spans="1:10" ht="12.75">
      <c r="A222" s="191" t="s">
        <v>769</v>
      </c>
      <c r="B222" s="202">
        <v>672</v>
      </c>
      <c r="C222" s="184"/>
      <c r="D222" s="135" t="s">
        <v>149</v>
      </c>
      <c r="E222" s="203">
        <v>4074</v>
      </c>
      <c r="F222" s="203">
        <v>76572</v>
      </c>
      <c r="G222" s="436">
        <v>41.7553733084029</v>
      </c>
      <c r="H222" s="203">
        <v>27903</v>
      </c>
      <c r="I222" s="203">
        <v>528747</v>
      </c>
      <c r="J222" s="436">
        <v>59.7765683877811</v>
      </c>
    </row>
    <row r="223" spans="1:10" ht="12.75">
      <c r="A223" s="191" t="s">
        <v>770</v>
      </c>
      <c r="B223" s="202">
        <v>675</v>
      </c>
      <c r="C223" s="184"/>
      <c r="D223" s="135" t="s">
        <v>150</v>
      </c>
      <c r="E223" s="203">
        <v>64</v>
      </c>
      <c r="F223" s="203">
        <v>13910</v>
      </c>
      <c r="G223" s="436" t="s">
        <v>719</v>
      </c>
      <c r="H223" s="203">
        <v>64</v>
      </c>
      <c r="I223" s="203">
        <v>13910</v>
      </c>
      <c r="J223" s="436" t="s">
        <v>719</v>
      </c>
    </row>
    <row r="224" spans="1:10" ht="14.25">
      <c r="A224" s="648" t="s">
        <v>721</v>
      </c>
      <c r="B224" s="648"/>
      <c r="C224" s="648"/>
      <c r="D224" s="648"/>
      <c r="E224" s="648"/>
      <c r="F224" s="648"/>
      <c r="G224" s="648"/>
      <c r="H224" s="648"/>
      <c r="I224" s="648"/>
      <c r="J224" s="648"/>
    </row>
    <row r="225" spans="4:10" ht="12.75">
      <c r="D225" s="191"/>
      <c r="E225" s="194"/>
      <c r="F225" s="195"/>
      <c r="H225" s="205"/>
      <c r="I225" s="206"/>
      <c r="J225" s="207"/>
    </row>
    <row r="226" spans="1:10" ht="17.25" customHeight="1">
      <c r="A226" s="658" t="s">
        <v>1075</v>
      </c>
      <c r="B226" s="659"/>
      <c r="C226" s="663" t="s">
        <v>1076</v>
      </c>
      <c r="D226" s="561"/>
      <c r="E226" s="671" t="s">
        <v>1195</v>
      </c>
      <c r="F226" s="672"/>
      <c r="G226" s="672"/>
      <c r="H226" s="570" t="s">
        <v>1215</v>
      </c>
      <c r="I226" s="672"/>
      <c r="J226" s="672"/>
    </row>
    <row r="227" spans="1:10" ht="16.5" customHeight="1">
      <c r="A227" s="530"/>
      <c r="B227" s="660"/>
      <c r="C227" s="664"/>
      <c r="D227" s="665"/>
      <c r="E227" s="61" t="s">
        <v>473</v>
      </c>
      <c r="F227" s="673" t="s">
        <v>474</v>
      </c>
      <c r="G227" s="674"/>
      <c r="H227" s="113" t="s">
        <v>473</v>
      </c>
      <c r="I227" s="675" t="s">
        <v>474</v>
      </c>
      <c r="J227" s="676"/>
    </row>
    <row r="228" spans="1:10" ht="12.75" customHeight="1">
      <c r="A228" s="530"/>
      <c r="B228" s="660"/>
      <c r="C228" s="664"/>
      <c r="D228" s="665"/>
      <c r="E228" s="668" t="s">
        <v>111</v>
      </c>
      <c r="F228" s="652" t="s">
        <v>107</v>
      </c>
      <c r="G228" s="655" t="s">
        <v>1217</v>
      </c>
      <c r="H228" s="652" t="s">
        <v>111</v>
      </c>
      <c r="I228" s="652" t="s">
        <v>107</v>
      </c>
      <c r="J228" s="649" t="s">
        <v>1223</v>
      </c>
    </row>
    <row r="229" spans="1:10" ht="12.75" customHeight="1">
      <c r="A229" s="530"/>
      <c r="B229" s="660"/>
      <c r="C229" s="664"/>
      <c r="D229" s="665"/>
      <c r="E229" s="669"/>
      <c r="F229" s="653"/>
      <c r="G229" s="656"/>
      <c r="H229" s="653"/>
      <c r="I229" s="653"/>
      <c r="J229" s="650"/>
    </row>
    <row r="230" spans="1:10" ht="12.75" customHeight="1">
      <c r="A230" s="530"/>
      <c r="B230" s="660"/>
      <c r="C230" s="664"/>
      <c r="D230" s="665"/>
      <c r="E230" s="669"/>
      <c r="F230" s="653"/>
      <c r="G230" s="656"/>
      <c r="H230" s="653"/>
      <c r="I230" s="653"/>
      <c r="J230" s="650"/>
    </row>
    <row r="231" spans="1:10" ht="28.5" customHeight="1">
      <c r="A231" s="661"/>
      <c r="B231" s="662"/>
      <c r="C231" s="666"/>
      <c r="D231" s="667"/>
      <c r="E231" s="670"/>
      <c r="F231" s="654"/>
      <c r="G231" s="657"/>
      <c r="H231" s="654"/>
      <c r="I231" s="654"/>
      <c r="J231" s="651"/>
    </row>
    <row r="232" spans="1:9" ht="12.75">
      <c r="A232" s="191"/>
      <c r="B232" s="201"/>
      <c r="C232" s="184"/>
      <c r="D232" s="200"/>
      <c r="E232" s="194"/>
      <c r="F232" s="195"/>
      <c r="H232" s="194"/>
      <c r="I232" s="195"/>
    </row>
    <row r="233" spans="2:4" ht="12.75">
      <c r="B233" s="209"/>
      <c r="C233" s="210" t="s">
        <v>833</v>
      </c>
      <c r="D233" s="200"/>
    </row>
    <row r="234" spans="1:4" ht="12.75">
      <c r="A234" s="191"/>
      <c r="B234" s="208"/>
      <c r="C234" s="184"/>
      <c r="D234" s="200"/>
    </row>
    <row r="235" spans="1:10" ht="12.75" customHeight="1">
      <c r="A235" s="191" t="s">
        <v>771</v>
      </c>
      <c r="B235" s="202">
        <v>676</v>
      </c>
      <c r="C235" s="184"/>
      <c r="D235" s="135" t="s">
        <v>151</v>
      </c>
      <c r="E235" s="203">
        <v>135</v>
      </c>
      <c r="F235" s="203">
        <v>548</v>
      </c>
      <c r="G235" s="436">
        <v>-95.4624492837625</v>
      </c>
      <c r="H235" s="203">
        <v>1684</v>
      </c>
      <c r="I235" s="203">
        <v>54886</v>
      </c>
      <c r="J235" s="436">
        <v>-87.7635738586455</v>
      </c>
    </row>
    <row r="236" spans="1:10" ht="12.75" customHeight="1">
      <c r="A236" s="191" t="s">
        <v>772</v>
      </c>
      <c r="B236" s="202">
        <v>680</v>
      </c>
      <c r="C236" s="184"/>
      <c r="D236" s="135" t="s">
        <v>152</v>
      </c>
      <c r="E236" s="203">
        <v>1176842</v>
      </c>
      <c r="F236" s="203">
        <v>7141317</v>
      </c>
      <c r="G236" s="436">
        <v>29.6731042755361</v>
      </c>
      <c r="H236" s="203">
        <v>4665795</v>
      </c>
      <c r="I236" s="203">
        <v>33580534</v>
      </c>
      <c r="J236" s="436">
        <v>24.2741255615007</v>
      </c>
    </row>
    <row r="237" spans="1:10" ht="12.75">
      <c r="A237" s="1" t="s">
        <v>773</v>
      </c>
      <c r="B237" s="115">
        <v>684</v>
      </c>
      <c r="C237" s="20"/>
      <c r="D237" s="18" t="s">
        <v>153</v>
      </c>
      <c r="E237" s="93">
        <v>11</v>
      </c>
      <c r="F237" s="93">
        <v>674</v>
      </c>
      <c r="G237" s="437">
        <v>-66.7324777887463</v>
      </c>
      <c r="H237" s="93">
        <v>164</v>
      </c>
      <c r="I237" s="93">
        <v>4212</v>
      </c>
      <c r="J237" s="437">
        <v>15.4605263157895</v>
      </c>
    </row>
    <row r="238" spans="1:10" ht="12.75">
      <c r="A238" s="1" t="s">
        <v>774</v>
      </c>
      <c r="B238" s="115">
        <v>690</v>
      </c>
      <c r="C238" s="20"/>
      <c r="D238" s="18" t="s">
        <v>154</v>
      </c>
      <c r="E238" s="93">
        <v>809785</v>
      </c>
      <c r="F238" s="93">
        <v>16580833</v>
      </c>
      <c r="G238" s="437">
        <v>0.511839008733901</v>
      </c>
      <c r="H238" s="93">
        <v>4039913</v>
      </c>
      <c r="I238" s="93">
        <v>58382356</v>
      </c>
      <c r="J238" s="437">
        <v>19.4476935352026</v>
      </c>
    </row>
    <row r="239" spans="1:10" ht="12.75">
      <c r="A239" s="1" t="s">
        <v>775</v>
      </c>
      <c r="B239" s="115">
        <v>696</v>
      </c>
      <c r="C239" s="20"/>
      <c r="D239" s="18" t="s">
        <v>155</v>
      </c>
      <c r="E239" s="93">
        <v>724</v>
      </c>
      <c r="F239" s="93">
        <v>34102</v>
      </c>
      <c r="G239" s="437">
        <v>-80.7092471390833</v>
      </c>
      <c r="H239" s="93">
        <v>43539</v>
      </c>
      <c r="I239" s="93">
        <v>1016461</v>
      </c>
      <c r="J239" s="437">
        <v>-20.6313349985906</v>
      </c>
    </row>
    <row r="240" spans="1:10" ht="12.75">
      <c r="A240" s="1" t="s">
        <v>776</v>
      </c>
      <c r="B240" s="115">
        <v>700</v>
      </c>
      <c r="C240" s="20"/>
      <c r="D240" s="18" t="s">
        <v>156</v>
      </c>
      <c r="E240" s="93">
        <v>632323</v>
      </c>
      <c r="F240" s="93">
        <v>4420460</v>
      </c>
      <c r="G240" s="437">
        <v>3.09091299192802</v>
      </c>
      <c r="H240" s="93">
        <v>2167901</v>
      </c>
      <c r="I240" s="93">
        <v>15095078</v>
      </c>
      <c r="J240" s="437">
        <v>17.5757233985229</v>
      </c>
    </row>
    <row r="241" spans="1:10" ht="12.75">
      <c r="A241" s="1" t="s">
        <v>777</v>
      </c>
      <c r="B241" s="115">
        <v>701</v>
      </c>
      <c r="C241" s="20"/>
      <c r="D241" s="18" t="s">
        <v>157</v>
      </c>
      <c r="E241" s="93">
        <v>4115175</v>
      </c>
      <c r="F241" s="93">
        <v>42687961</v>
      </c>
      <c r="G241" s="437">
        <v>60.9586254736186</v>
      </c>
      <c r="H241" s="93">
        <v>13466623</v>
      </c>
      <c r="I241" s="93">
        <v>127085580</v>
      </c>
      <c r="J241" s="437">
        <v>33.5973612042392</v>
      </c>
    </row>
    <row r="242" spans="1:10" ht="12.75">
      <c r="A242" s="1" t="s">
        <v>778</v>
      </c>
      <c r="B242" s="115">
        <v>703</v>
      </c>
      <c r="C242" s="20"/>
      <c r="D242" s="18" t="s">
        <v>158</v>
      </c>
      <c r="E242" s="93" t="s">
        <v>106</v>
      </c>
      <c r="F242" s="93" t="s">
        <v>106</v>
      </c>
      <c r="G242" s="437" t="s">
        <v>1148</v>
      </c>
      <c r="H242" s="93" t="s">
        <v>106</v>
      </c>
      <c r="I242" s="93" t="s">
        <v>106</v>
      </c>
      <c r="J242" s="437" t="s">
        <v>1148</v>
      </c>
    </row>
    <row r="243" spans="1:10" ht="12.75">
      <c r="A243" s="1" t="s">
        <v>779</v>
      </c>
      <c r="B243" s="115">
        <v>706</v>
      </c>
      <c r="C243" s="20"/>
      <c r="D243" s="18" t="s">
        <v>159</v>
      </c>
      <c r="E243" s="93">
        <v>233005</v>
      </c>
      <c r="F243" s="93">
        <v>4978025</v>
      </c>
      <c r="G243" s="437">
        <v>80.0717172345638</v>
      </c>
      <c r="H243" s="93">
        <v>749257</v>
      </c>
      <c r="I243" s="93">
        <v>18832063</v>
      </c>
      <c r="J243" s="437">
        <v>39.9344468160599</v>
      </c>
    </row>
    <row r="244" spans="1:10" ht="12.75">
      <c r="A244" s="1" t="s">
        <v>780</v>
      </c>
      <c r="B244" s="115">
        <v>708</v>
      </c>
      <c r="C244" s="20"/>
      <c r="D244" s="18" t="s">
        <v>160</v>
      </c>
      <c r="E244" s="93">
        <v>64691</v>
      </c>
      <c r="F244" s="93">
        <v>5637673</v>
      </c>
      <c r="G244" s="437">
        <v>197.014144551756</v>
      </c>
      <c r="H244" s="93">
        <v>165716</v>
      </c>
      <c r="I244" s="93">
        <v>12560950</v>
      </c>
      <c r="J244" s="437">
        <v>3.16207260582306</v>
      </c>
    </row>
    <row r="245" spans="1:10" ht="12.75">
      <c r="A245" s="1" t="s">
        <v>781</v>
      </c>
      <c r="B245" s="115">
        <v>716</v>
      </c>
      <c r="C245" s="20"/>
      <c r="D245" s="18" t="s">
        <v>161</v>
      </c>
      <c r="E245" s="93">
        <v>329</v>
      </c>
      <c r="F245" s="93">
        <v>5099</v>
      </c>
      <c r="G245" s="437" t="s">
        <v>719</v>
      </c>
      <c r="H245" s="93">
        <v>329</v>
      </c>
      <c r="I245" s="93">
        <v>5099</v>
      </c>
      <c r="J245" s="437" t="s">
        <v>719</v>
      </c>
    </row>
    <row r="246" spans="1:10" ht="12.75">
      <c r="A246" s="1" t="s">
        <v>782</v>
      </c>
      <c r="B246" s="115">
        <v>720</v>
      </c>
      <c r="C246" s="20"/>
      <c r="D246" s="18" t="s">
        <v>162</v>
      </c>
      <c r="E246" s="93">
        <v>41748906</v>
      </c>
      <c r="F246" s="93">
        <v>257168959</v>
      </c>
      <c r="G246" s="437">
        <v>12.2021308124725</v>
      </c>
      <c r="H246" s="93">
        <v>176999807</v>
      </c>
      <c r="I246" s="93">
        <v>1020441390</v>
      </c>
      <c r="J246" s="437">
        <v>15.8848963240306</v>
      </c>
    </row>
    <row r="247" spans="1:10" ht="12.75">
      <c r="A247" s="1" t="s">
        <v>783</v>
      </c>
      <c r="B247" s="115">
        <v>724</v>
      </c>
      <c r="C247" s="20"/>
      <c r="D247" s="18" t="s">
        <v>163</v>
      </c>
      <c r="E247" s="93" t="s">
        <v>106</v>
      </c>
      <c r="F247" s="93" t="s">
        <v>106</v>
      </c>
      <c r="G247" s="437">
        <v>-100</v>
      </c>
      <c r="H247" s="93" t="s">
        <v>106</v>
      </c>
      <c r="I247" s="93" t="s">
        <v>106</v>
      </c>
      <c r="J247" s="437">
        <v>-100</v>
      </c>
    </row>
    <row r="248" spans="1:10" ht="12.75">
      <c r="A248" s="1" t="s">
        <v>784</v>
      </c>
      <c r="B248" s="115">
        <v>728</v>
      </c>
      <c r="C248" s="20"/>
      <c r="D248" s="18" t="s">
        <v>164</v>
      </c>
      <c r="E248" s="93">
        <v>3146381</v>
      </c>
      <c r="F248" s="93">
        <v>28221688</v>
      </c>
      <c r="G248" s="437">
        <v>140.925851180586</v>
      </c>
      <c r="H248" s="93">
        <v>8374191</v>
      </c>
      <c r="I248" s="93">
        <v>99229198</v>
      </c>
      <c r="J248" s="437">
        <v>124.471683085679</v>
      </c>
    </row>
    <row r="249" spans="1:10" ht="12.75">
      <c r="A249" s="1" t="s">
        <v>785</v>
      </c>
      <c r="B249" s="115">
        <v>732</v>
      </c>
      <c r="C249" s="20"/>
      <c r="D249" s="18" t="s">
        <v>165</v>
      </c>
      <c r="E249" s="93">
        <v>1745272</v>
      </c>
      <c r="F249" s="93">
        <v>32462197</v>
      </c>
      <c r="G249" s="437">
        <v>-1.20849500750168</v>
      </c>
      <c r="H249" s="93">
        <v>8266413</v>
      </c>
      <c r="I249" s="93">
        <v>133549384</v>
      </c>
      <c r="J249" s="437">
        <v>-7.73493682992016</v>
      </c>
    </row>
    <row r="250" spans="1:10" ht="12.75">
      <c r="A250" s="1" t="s">
        <v>786</v>
      </c>
      <c r="B250" s="115">
        <v>736</v>
      </c>
      <c r="C250" s="20"/>
      <c r="D250" s="18" t="s">
        <v>166</v>
      </c>
      <c r="E250" s="93">
        <v>2252833</v>
      </c>
      <c r="F250" s="93">
        <v>21761796</v>
      </c>
      <c r="G250" s="437">
        <v>23.5796105019462</v>
      </c>
      <c r="H250" s="93">
        <v>8696402</v>
      </c>
      <c r="I250" s="93">
        <v>93279111</v>
      </c>
      <c r="J250" s="437">
        <v>37.3647063293365</v>
      </c>
    </row>
    <row r="251" spans="1:10" s="179" customFormat="1" ht="12.75">
      <c r="A251" s="191" t="s">
        <v>787</v>
      </c>
      <c r="B251" s="208">
        <v>740</v>
      </c>
      <c r="C251" s="184"/>
      <c r="D251" s="135" t="s">
        <v>167</v>
      </c>
      <c r="E251" s="203">
        <v>310504</v>
      </c>
      <c r="F251" s="203">
        <v>5278622</v>
      </c>
      <c r="G251" s="436">
        <v>40.5560549675039</v>
      </c>
      <c r="H251" s="203">
        <v>1130091</v>
      </c>
      <c r="I251" s="203">
        <v>21057493</v>
      </c>
      <c r="J251" s="436">
        <v>41.0913678051335</v>
      </c>
    </row>
    <row r="252" spans="1:10" s="179" customFormat="1" ht="12.75">
      <c r="A252" s="191" t="s">
        <v>788</v>
      </c>
      <c r="B252" s="208">
        <v>743</v>
      </c>
      <c r="C252" s="184"/>
      <c r="D252" s="135" t="s">
        <v>168</v>
      </c>
      <c r="E252" s="203">
        <v>7367</v>
      </c>
      <c r="F252" s="203">
        <v>128443</v>
      </c>
      <c r="G252" s="436">
        <v>-12.5196662693683</v>
      </c>
      <c r="H252" s="203">
        <v>71476</v>
      </c>
      <c r="I252" s="203">
        <v>1059775</v>
      </c>
      <c r="J252" s="436">
        <v>281.459644879257</v>
      </c>
    </row>
    <row r="253" spans="1:10" s="9" customFormat="1" ht="33.75" customHeight="1">
      <c r="A253" s="88" t="s">
        <v>684</v>
      </c>
      <c r="B253" s="87" t="s">
        <v>684</v>
      </c>
      <c r="C253" s="677" t="s">
        <v>1097</v>
      </c>
      <c r="D253" s="678"/>
      <c r="E253" s="92">
        <v>15360</v>
      </c>
      <c r="F253" s="92">
        <v>654426</v>
      </c>
      <c r="G253" s="435">
        <v>-8.9541129708801</v>
      </c>
      <c r="H253" s="92">
        <v>132514</v>
      </c>
      <c r="I253" s="92">
        <v>3906354</v>
      </c>
      <c r="J253" s="435">
        <v>41.0678656950502</v>
      </c>
    </row>
    <row r="254" spans="1:10" s="9" customFormat="1" ht="21" customHeight="1">
      <c r="A254" s="191" t="s">
        <v>789</v>
      </c>
      <c r="B254" s="208">
        <v>800</v>
      </c>
      <c r="C254" s="184"/>
      <c r="D254" s="135" t="s">
        <v>169</v>
      </c>
      <c r="E254" s="203">
        <v>8415</v>
      </c>
      <c r="F254" s="203">
        <v>584727</v>
      </c>
      <c r="G254" s="436">
        <v>-9.74666331209974</v>
      </c>
      <c r="H254" s="203">
        <v>78452</v>
      </c>
      <c r="I254" s="203">
        <v>3525072</v>
      </c>
      <c r="J254" s="436">
        <v>39.231905850346</v>
      </c>
    </row>
    <row r="255" spans="1:10" s="179" customFormat="1" ht="12.75">
      <c r="A255" s="191" t="s">
        <v>790</v>
      </c>
      <c r="B255" s="208">
        <v>801</v>
      </c>
      <c r="C255" s="184"/>
      <c r="D255" s="135" t="s">
        <v>170</v>
      </c>
      <c r="E255" s="203" t="s">
        <v>106</v>
      </c>
      <c r="F255" s="203" t="s">
        <v>106</v>
      </c>
      <c r="G255" s="436" t="s">
        <v>1148</v>
      </c>
      <c r="H255" s="203" t="s">
        <v>106</v>
      </c>
      <c r="I255" s="203" t="s">
        <v>106</v>
      </c>
      <c r="J255" s="436" t="s">
        <v>1148</v>
      </c>
    </row>
    <row r="256" spans="1:10" s="179" customFormat="1" ht="12.75">
      <c r="A256" s="191" t="s">
        <v>791</v>
      </c>
      <c r="B256" s="208">
        <v>803</v>
      </c>
      <c r="C256" s="184"/>
      <c r="D256" s="135" t="s">
        <v>171</v>
      </c>
      <c r="E256" s="203" t="s">
        <v>106</v>
      </c>
      <c r="F256" s="203" t="s">
        <v>106</v>
      </c>
      <c r="G256" s="436" t="s">
        <v>1148</v>
      </c>
      <c r="H256" s="203" t="s">
        <v>106</v>
      </c>
      <c r="I256" s="203" t="s">
        <v>106</v>
      </c>
      <c r="J256" s="436" t="s">
        <v>1148</v>
      </c>
    </row>
    <row r="257" spans="1:10" ht="12.75">
      <c r="A257" s="1" t="s">
        <v>792</v>
      </c>
      <c r="B257" s="115">
        <v>804</v>
      </c>
      <c r="C257" s="20"/>
      <c r="D257" s="18" t="s">
        <v>172</v>
      </c>
      <c r="E257" s="93">
        <v>6945</v>
      </c>
      <c r="F257" s="93">
        <v>69699</v>
      </c>
      <c r="G257" s="437">
        <v>-1.71334292241306</v>
      </c>
      <c r="H257" s="93">
        <v>54062</v>
      </c>
      <c r="I257" s="93">
        <v>380956</v>
      </c>
      <c r="J257" s="437">
        <v>60.5160703150018</v>
      </c>
    </row>
    <row r="258" spans="1:10" ht="12.75">
      <c r="A258" s="191" t="s">
        <v>793</v>
      </c>
      <c r="B258" s="208">
        <v>806</v>
      </c>
      <c r="C258" s="184"/>
      <c r="D258" s="135" t="s">
        <v>173</v>
      </c>
      <c r="E258" s="203" t="s">
        <v>106</v>
      </c>
      <c r="F258" s="203" t="s">
        <v>106</v>
      </c>
      <c r="G258" s="436" t="s">
        <v>1148</v>
      </c>
      <c r="H258" s="203" t="s">
        <v>106</v>
      </c>
      <c r="I258" s="203" t="s">
        <v>106</v>
      </c>
      <c r="J258" s="436" t="s">
        <v>1148</v>
      </c>
    </row>
    <row r="259" spans="1:10" ht="12.75">
      <c r="A259" s="191" t="s">
        <v>794</v>
      </c>
      <c r="B259" s="208">
        <v>807</v>
      </c>
      <c r="C259" s="184"/>
      <c r="D259" s="135" t="s">
        <v>174</v>
      </c>
      <c r="E259" s="203" t="s">
        <v>106</v>
      </c>
      <c r="F259" s="203" t="s">
        <v>106</v>
      </c>
      <c r="G259" s="436" t="s">
        <v>1148</v>
      </c>
      <c r="H259" s="203" t="s">
        <v>106</v>
      </c>
      <c r="I259" s="203" t="s">
        <v>106</v>
      </c>
      <c r="J259" s="436" t="s">
        <v>1148</v>
      </c>
    </row>
    <row r="260" spans="1:10" ht="12.75">
      <c r="A260" s="191" t="s">
        <v>795</v>
      </c>
      <c r="B260" s="208">
        <v>809</v>
      </c>
      <c r="C260" s="184"/>
      <c r="D260" s="135" t="s">
        <v>175</v>
      </c>
      <c r="E260" s="203" t="s">
        <v>106</v>
      </c>
      <c r="F260" s="203" t="s">
        <v>106</v>
      </c>
      <c r="G260" s="436" t="s">
        <v>1148</v>
      </c>
      <c r="H260" s="203" t="s">
        <v>106</v>
      </c>
      <c r="I260" s="203" t="s">
        <v>106</v>
      </c>
      <c r="J260" s="436" t="s">
        <v>1148</v>
      </c>
    </row>
    <row r="261" spans="1:10" ht="12.75">
      <c r="A261" s="191" t="s">
        <v>796</v>
      </c>
      <c r="B261" s="208">
        <v>811</v>
      </c>
      <c r="C261" s="184"/>
      <c r="D261" s="135" t="s">
        <v>176</v>
      </c>
      <c r="E261" s="203" t="s">
        <v>106</v>
      </c>
      <c r="F261" s="203" t="s">
        <v>106</v>
      </c>
      <c r="G261" s="436" t="s">
        <v>1148</v>
      </c>
      <c r="H261" s="203" t="s">
        <v>106</v>
      </c>
      <c r="I261" s="203" t="s">
        <v>106</v>
      </c>
      <c r="J261" s="436" t="s">
        <v>1148</v>
      </c>
    </row>
    <row r="262" spans="1:10" ht="12.75">
      <c r="A262" s="191" t="s">
        <v>797</v>
      </c>
      <c r="B262" s="208">
        <v>812</v>
      </c>
      <c r="C262" s="184"/>
      <c r="D262" s="135" t="s">
        <v>177</v>
      </c>
      <c r="E262" s="203" t="s">
        <v>106</v>
      </c>
      <c r="F262" s="203" t="s">
        <v>106</v>
      </c>
      <c r="G262" s="436" t="s">
        <v>1148</v>
      </c>
      <c r="H262" s="203" t="s">
        <v>106</v>
      </c>
      <c r="I262" s="203" t="s">
        <v>106</v>
      </c>
      <c r="J262" s="436" t="s">
        <v>1148</v>
      </c>
    </row>
    <row r="263" spans="1:10" ht="12.75">
      <c r="A263" s="191" t="s">
        <v>798</v>
      </c>
      <c r="B263" s="208">
        <v>813</v>
      </c>
      <c r="C263" s="184"/>
      <c r="D263" s="135" t="s">
        <v>178</v>
      </c>
      <c r="E263" s="203" t="s">
        <v>106</v>
      </c>
      <c r="F263" s="203" t="s">
        <v>106</v>
      </c>
      <c r="G263" s="436" t="s">
        <v>1148</v>
      </c>
      <c r="H263" s="203" t="s">
        <v>106</v>
      </c>
      <c r="I263" s="203" t="s">
        <v>106</v>
      </c>
      <c r="J263" s="436" t="s">
        <v>1148</v>
      </c>
    </row>
    <row r="264" spans="1:10" ht="12.75">
      <c r="A264" s="191" t="s">
        <v>799</v>
      </c>
      <c r="B264" s="208">
        <v>815</v>
      </c>
      <c r="C264" s="184"/>
      <c r="D264" s="135" t="s">
        <v>179</v>
      </c>
      <c r="E264" s="203" t="s">
        <v>106</v>
      </c>
      <c r="F264" s="203" t="s">
        <v>106</v>
      </c>
      <c r="G264" s="436" t="s">
        <v>1148</v>
      </c>
      <c r="H264" s="203" t="s">
        <v>106</v>
      </c>
      <c r="I264" s="203" t="s">
        <v>106</v>
      </c>
      <c r="J264" s="436" t="s">
        <v>1148</v>
      </c>
    </row>
    <row r="265" spans="1:10" ht="12.75">
      <c r="A265" s="191" t="s">
        <v>800</v>
      </c>
      <c r="B265" s="208">
        <v>816</v>
      </c>
      <c r="C265" s="184"/>
      <c r="D265" s="135" t="s">
        <v>180</v>
      </c>
      <c r="E265" s="203" t="s">
        <v>106</v>
      </c>
      <c r="F265" s="203" t="s">
        <v>106</v>
      </c>
      <c r="G265" s="436" t="s">
        <v>1148</v>
      </c>
      <c r="H265" s="203" t="s">
        <v>106</v>
      </c>
      <c r="I265" s="203" t="s">
        <v>106</v>
      </c>
      <c r="J265" s="436" t="s">
        <v>1148</v>
      </c>
    </row>
    <row r="266" spans="1:10" ht="12.75">
      <c r="A266" s="191" t="s">
        <v>801</v>
      </c>
      <c r="B266" s="208">
        <v>817</v>
      </c>
      <c r="C266" s="184"/>
      <c r="D266" s="135" t="s">
        <v>181</v>
      </c>
      <c r="E266" s="203" t="s">
        <v>106</v>
      </c>
      <c r="F266" s="203" t="s">
        <v>106</v>
      </c>
      <c r="G266" s="436" t="s">
        <v>1148</v>
      </c>
      <c r="H266" s="203" t="s">
        <v>106</v>
      </c>
      <c r="I266" s="203" t="s">
        <v>106</v>
      </c>
      <c r="J266" s="436" t="s">
        <v>1148</v>
      </c>
    </row>
    <row r="267" spans="1:10" ht="12.75">
      <c r="A267" s="191" t="s">
        <v>802</v>
      </c>
      <c r="B267" s="208">
        <v>819</v>
      </c>
      <c r="C267" s="184"/>
      <c r="D267" s="135" t="s">
        <v>182</v>
      </c>
      <c r="E267" s="203" t="s">
        <v>106</v>
      </c>
      <c r="F267" s="203" t="s">
        <v>106</v>
      </c>
      <c r="G267" s="436" t="s">
        <v>1148</v>
      </c>
      <c r="H267" s="203" t="s">
        <v>106</v>
      </c>
      <c r="I267" s="203" t="s">
        <v>106</v>
      </c>
      <c r="J267" s="436" t="s">
        <v>1148</v>
      </c>
    </row>
    <row r="268" spans="1:10" ht="12.75">
      <c r="A268" s="191" t="s">
        <v>803</v>
      </c>
      <c r="B268" s="208">
        <v>820</v>
      </c>
      <c r="C268" s="184"/>
      <c r="D268" s="135" t="s">
        <v>486</v>
      </c>
      <c r="E268" s="203" t="s">
        <v>106</v>
      </c>
      <c r="F268" s="203" t="s">
        <v>106</v>
      </c>
      <c r="G268" s="436" t="s">
        <v>1148</v>
      </c>
      <c r="H268" s="203" t="s">
        <v>106</v>
      </c>
      <c r="I268" s="203" t="s">
        <v>106</v>
      </c>
      <c r="J268" s="436" t="s">
        <v>1148</v>
      </c>
    </row>
    <row r="269" spans="1:10" ht="12.75">
      <c r="A269" s="191" t="s">
        <v>804</v>
      </c>
      <c r="B269" s="208">
        <v>822</v>
      </c>
      <c r="C269" s="184"/>
      <c r="D269" s="135" t="s">
        <v>485</v>
      </c>
      <c r="E269" s="203" t="s">
        <v>1148</v>
      </c>
      <c r="F269" s="203" t="s">
        <v>1148</v>
      </c>
      <c r="G269" s="436" t="s">
        <v>1148</v>
      </c>
      <c r="H269" s="203" t="s">
        <v>1148</v>
      </c>
      <c r="I269" s="203">
        <v>326</v>
      </c>
      <c r="J269" s="436" t="s">
        <v>719</v>
      </c>
    </row>
    <row r="270" spans="1:10" ht="12.75">
      <c r="A270" s="191" t="s">
        <v>805</v>
      </c>
      <c r="B270" s="208">
        <v>823</v>
      </c>
      <c r="C270" s="184"/>
      <c r="D270" s="135" t="s">
        <v>848</v>
      </c>
      <c r="E270" s="203" t="s">
        <v>106</v>
      </c>
      <c r="F270" s="203" t="s">
        <v>106</v>
      </c>
      <c r="G270" s="436" t="s">
        <v>1148</v>
      </c>
      <c r="H270" s="203" t="s">
        <v>106</v>
      </c>
      <c r="I270" s="203" t="s">
        <v>106</v>
      </c>
      <c r="J270" s="436" t="s">
        <v>1148</v>
      </c>
    </row>
    <row r="271" spans="1:10" ht="12.75">
      <c r="A271" s="191" t="s">
        <v>806</v>
      </c>
      <c r="B271" s="208">
        <v>824</v>
      </c>
      <c r="C271" s="184"/>
      <c r="D271" s="135" t="s">
        <v>183</v>
      </c>
      <c r="E271" s="203" t="s">
        <v>106</v>
      </c>
      <c r="F271" s="203" t="s">
        <v>106</v>
      </c>
      <c r="G271" s="436" t="s">
        <v>1148</v>
      </c>
      <c r="H271" s="203" t="s">
        <v>106</v>
      </c>
      <c r="I271" s="203" t="s">
        <v>106</v>
      </c>
      <c r="J271" s="436" t="s">
        <v>1148</v>
      </c>
    </row>
    <row r="272" spans="1:10" ht="12.75">
      <c r="A272" s="191" t="s">
        <v>807</v>
      </c>
      <c r="B272" s="208">
        <v>825</v>
      </c>
      <c r="C272" s="184"/>
      <c r="D272" s="135" t="s">
        <v>184</v>
      </c>
      <c r="E272" s="203" t="s">
        <v>106</v>
      </c>
      <c r="F272" s="203" t="s">
        <v>106</v>
      </c>
      <c r="G272" s="436" t="s">
        <v>1148</v>
      </c>
      <c r="H272" s="203" t="s">
        <v>106</v>
      </c>
      <c r="I272" s="203" t="s">
        <v>106</v>
      </c>
      <c r="J272" s="436" t="s">
        <v>1148</v>
      </c>
    </row>
    <row r="273" spans="1:10" ht="12.75">
      <c r="A273" s="191" t="s">
        <v>808</v>
      </c>
      <c r="B273" s="208">
        <v>830</v>
      </c>
      <c r="C273" s="184"/>
      <c r="D273" s="135" t="s">
        <v>185</v>
      </c>
      <c r="E273" s="203" t="s">
        <v>106</v>
      </c>
      <c r="F273" s="203" t="s">
        <v>106</v>
      </c>
      <c r="G273" s="436" t="s">
        <v>1148</v>
      </c>
      <c r="H273" s="203" t="s">
        <v>106</v>
      </c>
      <c r="I273" s="203" t="s">
        <v>106</v>
      </c>
      <c r="J273" s="436" t="s">
        <v>1148</v>
      </c>
    </row>
    <row r="274" spans="1:10" ht="12.75">
      <c r="A274" s="191" t="s">
        <v>809</v>
      </c>
      <c r="B274" s="208">
        <v>831</v>
      </c>
      <c r="C274" s="184"/>
      <c r="D274" s="135" t="s">
        <v>186</v>
      </c>
      <c r="E274" s="203" t="s">
        <v>106</v>
      </c>
      <c r="F274" s="203" t="s">
        <v>106</v>
      </c>
      <c r="G274" s="436" t="s">
        <v>1148</v>
      </c>
      <c r="H274" s="203" t="s">
        <v>106</v>
      </c>
      <c r="I274" s="203" t="s">
        <v>106</v>
      </c>
      <c r="J274" s="436" t="s">
        <v>1148</v>
      </c>
    </row>
    <row r="275" spans="1:10" ht="12.75">
      <c r="A275" s="191" t="s">
        <v>810</v>
      </c>
      <c r="B275" s="208">
        <v>832</v>
      </c>
      <c r="C275" s="184"/>
      <c r="D275" s="135" t="s">
        <v>539</v>
      </c>
      <c r="E275" s="203" t="s">
        <v>106</v>
      </c>
      <c r="F275" s="203" t="s">
        <v>106</v>
      </c>
      <c r="G275" s="436" t="s">
        <v>1148</v>
      </c>
      <c r="H275" s="203" t="s">
        <v>106</v>
      </c>
      <c r="I275" s="203" t="s">
        <v>106</v>
      </c>
      <c r="J275" s="436" t="s">
        <v>1148</v>
      </c>
    </row>
    <row r="276" spans="1:10" ht="12.75">
      <c r="A276" s="191" t="s">
        <v>811</v>
      </c>
      <c r="B276" s="208">
        <v>833</v>
      </c>
      <c r="C276" s="184"/>
      <c r="D276" s="135" t="s">
        <v>187</v>
      </c>
      <c r="E276" s="203" t="s">
        <v>106</v>
      </c>
      <c r="F276" s="203" t="s">
        <v>106</v>
      </c>
      <c r="G276" s="436" t="s">
        <v>1148</v>
      </c>
      <c r="H276" s="203" t="s">
        <v>106</v>
      </c>
      <c r="I276" s="203" t="s">
        <v>106</v>
      </c>
      <c r="J276" s="436" t="s">
        <v>1148</v>
      </c>
    </row>
    <row r="277" spans="1:10" ht="12.75">
      <c r="A277" s="191" t="s">
        <v>812</v>
      </c>
      <c r="B277" s="208">
        <v>834</v>
      </c>
      <c r="C277" s="184"/>
      <c r="D277" s="135" t="s">
        <v>188</v>
      </c>
      <c r="E277" s="203" t="s">
        <v>106</v>
      </c>
      <c r="F277" s="203" t="s">
        <v>106</v>
      </c>
      <c r="G277" s="436" t="s">
        <v>1148</v>
      </c>
      <c r="H277" s="203" t="s">
        <v>106</v>
      </c>
      <c r="I277" s="203" t="s">
        <v>106</v>
      </c>
      <c r="J277" s="436" t="s">
        <v>1148</v>
      </c>
    </row>
    <row r="278" spans="1:10" ht="12.75">
      <c r="A278" s="191" t="s">
        <v>813</v>
      </c>
      <c r="B278" s="208">
        <v>835</v>
      </c>
      <c r="C278" s="184"/>
      <c r="D278" s="135" t="s">
        <v>189</v>
      </c>
      <c r="E278" s="203" t="s">
        <v>106</v>
      </c>
      <c r="F278" s="203" t="s">
        <v>106</v>
      </c>
      <c r="G278" s="436" t="s">
        <v>1148</v>
      </c>
      <c r="H278" s="203" t="s">
        <v>106</v>
      </c>
      <c r="I278" s="203" t="s">
        <v>106</v>
      </c>
      <c r="J278" s="436" t="s">
        <v>1148</v>
      </c>
    </row>
    <row r="279" spans="1:10" ht="12.75">
      <c r="A279" s="191" t="s">
        <v>814</v>
      </c>
      <c r="B279" s="208">
        <v>836</v>
      </c>
      <c r="C279" s="184"/>
      <c r="D279" s="135" t="s">
        <v>190</v>
      </c>
      <c r="E279" s="203" t="s">
        <v>106</v>
      </c>
      <c r="F279" s="203" t="s">
        <v>106</v>
      </c>
      <c r="G279" s="436" t="s">
        <v>1148</v>
      </c>
      <c r="H279" s="203" t="s">
        <v>106</v>
      </c>
      <c r="I279" s="203" t="s">
        <v>106</v>
      </c>
      <c r="J279" s="436" t="s">
        <v>1148</v>
      </c>
    </row>
    <row r="280" spans="1:10" ht="12.75">
      <c r="A280" s="191" t="s">
        <v>815</v>
      </c>
      <c r="B280" s="208">
        <v>837</v>
      </c>
      <c r="C280" s="184"/>
      <c r="D280" s="135" t="s">
        <v>191</v>
      </c>
      <c r="E280" s="203" t="s">
        <v>106</v>
      </c>
      <c r="F280" s="203" t="s">
        <v>106</v>
      </c>
      <c r="G280" s="436" t="s">
        <v>1148</v>
      </c>
      <c r="H280" s="203" t="s">
        <v>106</v>
      </c>
      <c r="I280" s="203" t="s">
        <v>106</v>
      </c>
      <c r="J280" s="436" t="s">
        <v>1148</v>
      </c>
    </row>
    <row r="281" spans="1:10" ht="12.75">
      <c r="A281" s="191" t="s">
        <v>816</v>
      </c>
      <c r="B281" s="208">
        <v>838</v>
      </c>
      <c r="C281" s="184"/>
      <c r="D281" s="135" t="s">
        <v>192</v>
      </c>
      <c r="E281" s="203" t="s">
        <v>106</v>
      </c>
      <c r="F281" s="203" t="s">
        <v>106</v>
      </c>
      <c r="G281" s="436" t="s">
        <v>1148</v>
      </c>
      <c r="H281" s="203" t="s">
        <v>106</v>
      </c>
      <c r="I281" s="203" t="s">
        <v>106</v>
      </c>
      <c r="J281" s="436" t="s">
        <v>1148</v>
      </c>
    </row>
    <row r="282" spans="1:10" ht="12.75">
      <c r="A282" s="191" t="s">
        <v>817</v>
      </c>
      <c r="B282" s="208">
        <v>839</v>
      </c>
      <c r="C282" s="184"/>
      <c r="D282" s="135" t="s">
        <v>193</v>
      </c>
      <c r="E282" s="203" t="s">
        <v>106</v>
      </c>
      <c r="F282" s="203" t="s">
        <v>106</v>
      </c>
      <c r="G282" s="436" t="s">
        <v>1148</v>
      </c>
      <c r="H282" s="203" t="s">
        <v>106</v>
      </c>
      <c r="I282" s="203" t="s">
        <v>106</v>
      </c>
      <c r="J282" s="436" t="s">
        <v>1148</v>
      </c>
    </row>
    <row r="283" spans="1:10" ht="12.75">
      <c r="A283" s="191" t="s">
        <v>818</v>
      </c>
      <c r="B283" s="208">
        <v>891</v>
      </c>
      <c r="C283" s="184"/>
      <c r="D283" s="135" t="s">
        <v>194</v>
      </c>
      <c r="E283" s="203" t="s">
        <v>106</v>
      </c>
      <c r="F283" s="203" t="s">
        <v>106</v>
      </c>
      <c r="G283" s="436" t="s">
        <v>1148</v>
      </c>
      <c r="H283" s="203" t="s">
        <v>106</v>
      </c>
      <c r="I283" s="203" t="s">
        <v>106</v>
      </c>
      <c r="J283" s="436" t="s">
        <v>1148</v>
      </c>
    </row>
    <row r="284" spans="1:10" ht="12.75">
      <c r="A284" s="191" t="s">
        <v>819</v>
      </c>
      <c r="B284" s="208">
        <v>892</v>
      </c>
      <c r="C284" s="184"/>
      <c r="D284" s="135" t="s">
        <v>195</v>
      </c>
      <c r="E284" s="203" t="s">
        <v>106</v>
      </c>
      <c r="F284" s="203" t="s">
        <v>106</v>
      </c>
      <c r="G284" s="436" t="s">
        <v>1148</v>
      </c>
      <c r="H284" s="203" t="s">
        <v>106</v>
      </c>
      <c r="I284" s="203" t="s">
        <v>106</v>
      </c>
      <c r="J284" s="436" t="s">
        <v>1148</v>
      </c>
    </row>
    <row r="285" spans="1:10" s="179" customFormat="1" ht="12.75">
      <c r="A285" s="191" t="s">
        <v>820</v>
      </c>
      <c r="B285" s="208">
        <v>893</v>
      </c>
      <c r="C285" s="184"/>
      <c r="D285" s="135" t="s">
        <v>484</v>
      </c>
      <c r="E285" s="203" t="s">
        <v>106</v>
      </c>
      <c r="F285" s="203" t="s">
        <v>106</v>
      </c>
      <c r="G285" s="436" t="s">
        <v>1148</v>
      </c>
      <c r="H285" s="203" t="s">
        <v>106</v>
      </c>
      <c r="I285" s="203" t="s">
        <v>106</v>
      </c>
      <c r="J285" s="436" t="s">
        <v>1148</v>
      </c>
    </row>
    <row r="286" spans="1:10" s="179" customFormat="1" ht="12.75">
      <c r="A286" s="191" t="s">
        <v>821</v>
      </c>
      <c r="B286" s="208">
        <v>894</v>
      </c>
      <c r="C286" s="184"/>
      <c r="D286" s="135" t="s">
        <v>1098</v>
      </c>
      <c r="E286" s="203" t="s">
        <v>106</v>
      </c>
      <c r="F286" s="203" t="s">
        <v>106</v>
      </c>
      <c r="G286" s="436" t="s">
        <v>1148</v>
      </c>
      <c r="H286" s="203" t="s">
        <v>106</v>
      </c>
      <c r="I286" s="203" t="s">
        <v>106</v>
      </c>
      <c r="J286" s="436" t="s">
        <v>1148</v>
      </c>
    </row>
    <row r="287" spans="1:10" s="9" customFormat="1" ht="24" customHeight="1">
      <c r="A287" s="215" t="s">
        <v>684</v>
      </c>
      <c r="B287" s="204" t="s">
        <v>684</v>
      </c>
      <c r="C287" s="48" t="s">
        <v>1099</v>
      </c>
      <c r="D287" s="32"/>
      <c r="E287" s="92" t="s">
        <v>106</v>
      </c>
      <c r="F287" s="92" t="s">
        <v>106</v>
      </c>
      <c r="G287" s="435" t="s">
        <v>1148</v>
      </c>
      <c r="H287" s="92" t="s">
        <v>106</v>
      </c>
      <c r="I287" s="92" t="s">
        <v>106</v>
      </c>
      <c r="J287" s="435" t="s">
        <v>1148</v>
      </c>
    </row>
    <row r="288" spans="1:10" s="9" customFormat="1" ht="24" customHeight="1">
      <c r="A288" s="191" t="s">
        <v>822</v>
      </c>
      <c r="B288" s="208">
        <v>950</v>
      </c>
      <c r="C288" s="184"/>
      <c r="D288" s="135" t="s">
        <v>196</v>
      </c>
      <c r="E288" s="203" t="s">
        <v>106</v>
      </c>
      <c r="F288" s="203" t="s">
        <v>106</v>
      </c>
      <c r="G288" s="436" t="s">
        <v>1148</v>
      </c>
      <c r="H288" s="203" t="s">
        <v>106</v>
      </c>
      <c r="I288" s="203" t="s">
        <v>106</v>
      </c>
      <c r="J288" s="436" t="s">
        <v>1148</v>
      </c>
    </row>
    <row r="289" spans="1:10" s="9" customFormat="1" ht="12.75" customHeight="1">
      <c r="A289" s="191" t="s">
        <v>1100</v>
      </c>
      <c r="B289" s="208">
        <v>953</v>
      </c>
      <c r="C289" s="184"/>
      <c r="D289" s="135" t="s">
        <v>1101</v>
      </c>
      <c r="E289" s="203" t="s">
        <v>106</v>
      </c>
      <c r="F289" s="203" t="s">
        <v>106</v>
      </c>
      <c r="G289" s="436" t="s">
        <v>1148</v>
      </c>
      <c r="H289" s="203" t="s">
        <v>106</v>
      </c>
      <c r="I289" s="203" t="s">
        <v>106</v>
      </c>
      <c r="J289" s="436" t="s">
        <v>1148</v>
      </c>
    </row>
    <row r="290" spans="1:10" s="9" customFormat="1" ht="12.75" customHeight="1">
      <c r="A290" s="191" t="s">
        <v>971</v>
      </c>
      <c r="B290" s="208">
        <v>958</v>
      </c>
      <c r="C290" s="184"/>
      <c r="D290" s="135" t="s">
        <v>1051</v>
      </c>
      <c r="E290" s="203" t="s">
        <v>106</v>
      </c>
      <c r="F290" s="203" t="s">
        <v>106</v>
      </c>
      <c r="G290" s="436" t="s">
        <v>1148</v>
      </c>
      <c r="H290" s="203" t="s">
        <v>106</v>
      </c>
      <c r="I290" s="203" t="s">
        <v>106</v>
      </c>
      <c r="J290" s="436" t="s">
        <v>1148</v>
      </c>
    </row>
    <row r="291" spans="1:10" s="9" customFormat="1" ht="30" customHeight="1">
      <c r="A291" s="88"/>
      <c r="B291" s="208"/>
      <c r="C291" s="88" t="s">
        <v>1102</v>
      </c>
      <c r="D291" s="32"/>
      <c r="E291" s="92">
        <v>1067673163</v>
      </c>
      <c r="F291" s="92">
        <v>2321027187</v>
      </c>
      <c r="G291" s="435">
        <v>8.93901904893916</v>
      </c>
      <c r="H291" s="92">
        <v>4135108674</v>
      </c>
      <c r="I291" s="92">
        <v>9281219022</v>
      </c>
      <c r="J291" s="435">
        <v>7.10308525090341</v>
      </c>
    </row>
    <row r="292" spans="1:11" ht="12.75">
      <c r="A292" s="191"/>
      <c r="B292" s="216"/>
      <c r="C292" s="191"/>
      <c r="E292" s="203"/>
      <c r="F292" s="203"/>
      <c r="G292" s="192"/>
      <c r="H292" s="203"/>
      <c r="I292" s="203"/>
      <c r="J292" s="192"/>
      <c r="K292" s="90"/>
    </row>
    <row r="293" spans="7:11" ht="12.75">
      <c r="G293" s="203"/>
      <c r="H293" s="203"/>
      <c r="I293" s="192"/>
      <c r="J293" s="203"/>
      <c r="K293" s="90"/>
    </row>
    <row r="294" spans="7:11" ht="12.75">
      <c r="G294" s="203"/>
      <c r="H294" s="203"/>
      <c r="I294" s="192"/>
      <c r="J294" s="203"/>
      <c r="K294" s="90"/>
    </row>
    <row r="295" spans="7:11" ht="12.75">
      <c r="G295" s="203"/>
      <c r="H295" s="203"/>
      <c r="I295" s="192"/>
      <c r="J295" s="203"/>
      <c r="K295" s="90"/>
    </row>
    <row r="296" spans="7:11" ht="12.75">
      <c r="G296" s="203"/>
      <c r="H296" s="203"/>
      <c r="I296" s="192"/>
      <c r="J296" s="203"/>
      <c r="K296" s="90"/>
    </row>
    <row r="297" spans="7:11" ht="12.75">
      <c r="G297" s="203"/>
      <c r="H297" s="203"/>
      <c r="I297" s="192"/>
      <c r="J297" s="203"/>
      <c r="K297" s="90"/>
    </row>
    <row r="298" spans="7:11" ht="12.75">
      <c r="G298" s="203"/>
      <c r="H298" s="203"/>
      <c r="I298" s="192"/>
      <c r="J298" s="203"/>
      <c r="K298" s="90"/>
    </row>
    <row r="299" spans="7:11" ht="12.75">
      <c r="G299" s="203"/>
      <c r="H299" s="203"/>
      <c r="I299" s="192"/>
      <c r="J299" s="203"/>
      <c r="K299" s="90"/>
    </row>
    <row r="300" spans="7:11" ht="12.75">
      <c r="G300" s="203"/>
      <c r="H300" s="203"/>
      <c r="I300" s="192"/>
      <c r="J300" s="203"/>
      <c r="K300" s="90"/>
    </row>
    <row r="301" spans="7:11" ht="12.75">
      <c r="G301" s="203"/>
      <c r="H301" s="203"/>
      <c r="I301" s="192"/>
      <c r="J301" s="203"/>
      <c r="K301" s="90"/>
    </row>
    <row r="302" spans="7:11" ht="12.75">
      <c r="G302" s="203"/>
      <c r="H302" s="203"/>
      <c r="I302" s="192"/>
      <c r="J302" s="203"/>
      <c r="K302" s="90"/>
    </row>
    <row r="303" spans="7:11" ht="12.75">
      <c r="G303" s="203"/>
      <c r="H303" s="203"/>
      <c r="I303" s="192"/>
      <c r="J303" s="203"/>
      <c r="K303" s="90"/>
    </row>
    <row r="304" spans="7:11" ht="12.75">
      <c r="G304" s="203"/>
      <c r="H304" s="203"/>
      <c r="I304" s="192"/>
      <c r="J304" s="203"/>
      <c r="K304" s="90"/>
    </row>
    <row r="305" spans="7:11" ht="12.75">
      <c r="G305" s="203"/>
      <c r="H305" s="203"/>
      <c r="I305" s="192"/>
      <c r="J305" s="203"/>
      <c r="K305" s="90"/>
    </row>
    <row r="306" spans="7:11" ht="12.75">
      <c r="G306" s="203"/>
      <c r="H306" s="203"/>
      <c r="I306" s="192"/>
      <c r="J306" s="203"/>
      <c r="K306" s="90"/>
    </row>
    <row r="307" spans="7:11" ht="12.75">
      <c r="G307" s="203"/>
      <c r="H307" s="203"/>
      <c r="I307" s="192"/>
      <c r="J307" s="203"/>
      <c r="K307" s="90"/>
    </row>
    <row r="308" spans="7:11" ht="12.75">
      <c r="G308" s="203"/>
      <c r="H308" s="203"/>
      <c r="I308" s="192"/>
      <c r="J308" s="203"/>
      <c r="K308" s="90"/>
    </row>
    <row r="309" spans="7:11" ht="12.75">
      <c r="G309" s="203"/>
      <c r="H309" s="203"/>
      <c r="I309" s="192"/>
      <c r="J309" s="203"/>
      <c r="K309" s="90"/>
    </row>
    <row r="310" spans="7:11" ht="12.75">
      <c r="G310" s="203"/>
      <c r="H310" s="203"/>
      <c r="I310" s="192"/>
      <c r="J310" s="203"/>
      <c r="K310" s="90"/>
    </row>
    <row r="311" spans="7:11" ht="12.75">
      <c r="G311" s="203"/>
      <c r="H311" s="203"/>
      <c r="I311" s="192"/>
      <c r="J311" s="203"/>
      <c r="K311" s="90"/>
    </row>
    <row r="312" spans="7:11" ht="12.75">
      <c r="G312" s="203"/>
      <c r="H312" s="203"/>
      <c r="I312" s="192"/>
      <c r="J312" s="203"/>
      <c r="K312" s="90"/>
    </row>
    <row r="313" spans="7:11" ht="12.75">
      <c r="G313" s="203"/>
      <c r="H313" s="203"/>
      <c r="I313" s="192"/>
      <c r="J313" s="203"/>
      <c r="K313" s="90"/>
    </row>
    <row r="314" spans="7:11" ht="12.75">
      <c r="G314" s="203"/>
      <c r="H314" s="203"/>
      <c r="I314" s="192"/>
      <c r="J314" s="203"/>
      <c r="K314" s="90"/>
    </row>
    <row r="315" spans="7:11" ht="12.75">
      <c r="G315" s="203"/>
      <c r="H315" s="203"/>
      <c r="I315" s="192"/>
      <c r="J315" s="203"/>
      <c r="K315" s="90"/>
    </row>
    <row r="316" spans="7:11" ht="12.75">
      <c r="G316" s="203"/>
      <c r="H316" s="203"/>
      <c r="I316" s="192"/>
      <c r="J316" s="203"/>
      <c r="K316" s="90"/>
    </row>
    <row r="317" spans="7:11" ht="12.75">
      <c r="G317" s="203"/>
      <c r="H317" s="203"/>
      <c r="I317" s="192"/>
      <c r="J317" s="203"/>
      <c r="K317" s="90"/>
    </row>
    <row r="318" spans="7:11" ht="12.75">
      <c r="G318" s="203"/>
      <c r="H318" s="203"/>
      <c r="I318" s="192"/>
      <c r="J318" s="203"/>
      <c r="K318" s="90"/>
    </row>
    <row r="319" spans="7:11" ht="12.75">
      <c r="G319" s="203"/>
      <c r="H319" s="203"/>
      <c r="I319" s="192"/>
      <c r="J319" s="203"/>
      <c r="K319" s="90"/>
    </row>
    <row r="320" spans="7:11" ht="12.75">
      <c r="G320" s="203"/>
      <c r="H320" s="203"/>
      <c r="I320" s="192"/>
      <c r="J320" s="203"/>
      <c r="K320" s="90"/>
    </row>
    <row r="321" spans="7:11" ht="12.75">
      <c r="G321" s="203"/>
      <c r="H321" s="203"/>
      <c r="I321" s="192"/>
      <c r="J321" s="203"/>
      <c r="K321" s="90"/>
    </row>
    <row r="322" spans="7:11" ht="12.75">
      <c r="G322" s="203"/>
      <c r="H322" s="203"/>
      <c r="I322" s="192"/>
      <c r="J322" s="203"/>
      <c r="K322" s="90"/>
    </row>
    <row r="323" spans="7:11" ht="12.75">
      <c r="G323" s="203"/>
      <c r="H323" s="203"/>
      <c r="I323" s="192"/>
      <c r="J323" s="203"/>
      <c r="K323" s="90"/>
    </row>
    <row r="324" spans="7:11" ht="12.75">
      <c r="G324" s="203"/>
      <c r="H324" s="203"/>
      <c r="I324" s="192"/>
      <c r="J324" s="203"/>
      <c r="K324" s="90"/>
    </row>
    <row r="325" spans="7:11" ht="12.75">
      <c r="G325" s="203"/>
      <c r="H325" s="203"/>
      <c r="I325" s="192"/>
      <c r="J325" s="203"/>
      <c r="K325" s="90"/>
    </row>
    <row r="326" spans="7:11" ht="12.75">
      <c r="G326" s="203"/>
      <c r="H326" s="203"/>
      <c r="I326" s="192"/>
      <c r="J326" s="203"/>
      <c r="K326" s="90"/>
    </row>
    <row r="327" spans="7:11" ht="12.75">
      <c r="G327" s="203"/>
      <c r="H327" s="203"/>
      <c r="I327" s="192"/>
      <c r="J327" s="203"/>
      <c r="K327" s="90"/>
    </row>
    <row r="328" spans="7:11" ht="12.75">
      <c r="G328" s="203"/>
      <c r="H328" s="203"/>
      <c r="I328" s="192"/>
      <c r="J328" s="203"/>
      <c r="K328" s="90"/>
    </row>
    <row r="329" spans="7:11" ht="12.75">
      <c r="G329" s="203"/>
      <c r="H329" s="203"/>
      <c r="I329" s="192"/>
      <c r="J329" s="203"/>
      <c r="K329" s="90"/>
    </row>
    <row r="330" spans="7:11" ht="12.75">
      <c r="G330" s="203"/>
      <c r="H330" s="203"/>
      <c r="I330" s="192"/>
      <c r="J330" s="203"/>
      <c r="K330" s="90"/>
    </row>
    <row r="331" spans="7:11" ht="12.75">
      <c r="G331" s="203"/>
      <c r="H331" s="203"/>
      <c r="I331" s="192"/>
      <c r="J331" s="203"/>
      <c r="K331" s="90"/>
    </row>
    <row r="332" spans="7:11" ht="12.75">
      <c r="G332" s="203"/>
      <c r="H332" s="203"/>
      <c r="I332" s="192"/>
      <c r="J332" s="203"/>
      <c r="K332" s="90"/>
    </row>
    <row r="333" spans="7:11" ht="12.75">
      <c r="G333" s="203"/>
      <c r="H333" s="203"/>
      <c r="I333" s="192"/>
      <c r="J333" s="203"/>
      <c r="K333" s="90"/>
    </row>
    <row r="334" spans="7:11" ht="12.75">
      <c r="G334" s="203"/>
      <c r="H334" s="203"/>
      <c r="I334" s="192"/>
      <c r="J334" s="203"/>
      <c r="K334" s="90"/>
    </row>
    <row r="335" spans="7:11" ht="12.75">
      <c r="G335" s="203"/>
      <c r="H335" s="203"/>
      <c r="I335" s="192"/>
      <c r="J335" s="203"/>
      <c r="K335" s="90"/>
    </row>
    <row r="336" spans="7:11" ht="12.75">
      <c r="G336" s="203"/>
      <c r="H336" s="203"/>
      <c r="I336" s="192"/>
      <c r="J336" s="203"/>
      <c r="K336" s="90"/>
    </row>
    <row r="337" spans="7:11" ht="12.75">
      <c r="G337" s="203"/>
      <c r="H337" s="203"/>
      <c r="I337" s="192"/>
      <c r="J337" s="203"/>
      <c r="K337" s="90"/>
    </row>
    <row r="338" spans="7:11" ht="12.75">
      <c r="G338" s="203"/>
      <c r="H338" s="203"/>
      <c r="I338" s="192"/>
      <c r="J338" s="203"/>
      <c r="K338" s="90"/>
    </row>
    <row r="339" spans="7:11" ht="12.75">
      <c r="G339" s="203"/>
      <c r="H339" s="203"/>
      <c r="I339" s="192"/>
      <c r="J339" s="203"/>
      <c r="K339" s="90"/>
    </row>
    <row r="340" ht="12.75">
      <c r="K340" s="90"/>
    </row>
    <row r="341" ht="12.75">
      <c r="K341" s="90"/>
    </row>
    <row r="342" ht="12.75">
      <c r="K342" s="90"/>
    </row>
    <row r="343" ht="12.75">
      <c r="K343" s="90"/>
    </row>
    <row r="344" ht="12.75">
      <c r="K344" s="90"/>
    </row>
    <row r="345" ht="12.75">
      <c r="K345" s="90"/>
    </row>
    <row r="346" ht="12.75">
      <c r="K346" s="90"/>
    </row>
    <row r="347" ht="12.75">
      <c r="K347" s="90"/>
    </row>
    <row r="348" ht="12.75">
      <c r="K348" s="90"/>
    </row>
    <row r="349" ht="12.75">
      <c r="K349" s="90"/>
    </row>
  </sheetData>
  <sheetProtection/>
  <mergeCells count="53">
    <mergeCell ref="H228:H231"/>
    <mergeCell ref="I228:I231"/>
    <mergeCell ref="J228:J231"/>
    <mergeCell ref="C253:D253"/>
    <mergeCell ref="A224:J224"/>
    <mergeCell ref="A226:B231"/>
    <mergeCell ref="C226:D231"/>
    <mergeCell ref="E226:G226"/>
    <mergeCell ref="H226:J226"/>
    <mergeCell ref="F227:G227"/>
    <mergeCell ref="I227:J227"/>
    <mergeCell ref="E228:E231"/>
    <mergeCell ref="F228:F231"/>
    <mergeCell ref="G228:G231"/>
    <mergeCell ref="I79:I82"/>
    <mergeCell ref="J79:J82"/>
    <mergeCell ref="A149:J149"/>
    <mergeCell ref="A151:B156"/>
    <mergeCell ref="C151:D156"/>
    <mergeCell ref="E151:G151"/>
    <mergeCell ref="E153:E156"/>
    <mergeCell ref="A1:J1"/>
    <mergeCell ref="A75:J75"/>
    <mergeCell ref="A77:B82"/>
    <mergeCell ref="C77:D82"/>
    <mergeCell ref="E77:G77"/>
    <mergeCell ref="H77:J77"/>
    <mergeCell ref="F78:G78"/>
    <mergeCell ref="I78:J78"/>
    <mergeCell ref="E79:E82"/>
    <mergeCell ref="F79:F82"/>
    <mergeCell ref="F153:F156"/>
    <mergeCell ref="G153:G156"/>
    <mergeCell ref="J153:J156"/>
    <mergeCell ref="H151:J151"/>
    <mergeCell ref="F152:G152"/>
    <mergeCell ref="I152:J152"/>
    <mergeCell ref="H5:H8"/>
    <mergeCell ref="J5:J8"/>
    <mergeCell ref="E3:G3"/>
    <mergeCell ref="H3:J3"/>
    <mergeCell ref="F4:G4"/>
    <mergeCell ref="I4:J4"/>
    <mergeCell ref="A3:B8"/>
    <mergeCell ref="C3:D8"/>
    <mergeCell ref="I5:I8"/>
    <mergeCell ref="G79:G82"/>
    <mergeCell ref="H79:H82"/>
    <mergeCell ref="H153:H156"/>
    <mergeCell ref="I153:I156"/>
    <mergeCell ref="G5:G8"/>
    <mergeCell ref="E5:E8"/>
    <mergeCell ref="F5:F8"/>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8"/>
  <sheetViews>
    <sheetView zoomScaleSheetLayoutView="82" zoomScalePageLayoutView="0" workbookViewId="0" topLeftCell="A1">
      <selection activeCell="G37" sqref="G37"/>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22" customFormat="1" ht="21" customHeight="1">
      <c r="A1" s="371" t="s">
        <v>1227</v>
      </c>
      <c r="B1" s="371"/>
      <c r="C1" s="372"/>
      <c r="D1" s="371"/>
      <c r="E1" s="371"/>
      <c r="F1" s="371"/>
      <c r="G1" s="371"/>
      <c r="H1" s="371"/>
      <c r="I1" s="371"/>
      <c r="J1" s="371"/>
      <c r="K1" s="371"/>
      <c r="L1" s="371"/>
      <c r="M1" s="371"/>
      <c r="N1" s="217"/>
      <c r="O1" s="217"/>
      <c r="P1" s="217"/>
      <c r="Q1" s="217"/>
      <c r="R1" s="217"/>
    </row>
    <row r="2" spans="1:18" ht="12.75">
      <c r="A2" s="373"/>
      <c r="B2" s="373"/>
      <c r="C2" s="373"/>
      <c r="D2" s="373"/>
      <c r="E2" s="373"/>
      <c r="F2" s="373"/>
      <c r="G2" s="373"/>
      <c r="H2" s="373"/>
      <c r="I2" s="373"/>
      <c r="J2" s="373"/>
      <c r="K2" s="373"/>
      <c r="L2" s="373"/>
      <c r="M2" s="373"/>
      <c r="N2" s="190"/>
      <c r="O2" s="190"/>
      <c r="P2" s="190"/>
      <c r="Q2" s="190"/>
      <c r="R2" s="190"/>
    </row>
    <row r="3" spans="1:18" s="12" customFormat="1" ht="17.25" customHeight="1">
      <c r="A3" s="680" t="s">
        <v>1104</v>
      </c>
      <c r="B3" s="693" t="s">
        <v>983</v>
      </c>
      <c r="C3" s="689" t="s">
        <v>824</v>
      </c>
      <c r="D3" s="689"/>
      <c r="E3" s="690"/>
      <c r="F3" s="689"/>
      <c r="G3" s="689"/>
      <c r="H3" s="689" t="s">
        <v>197</v>
      </c>
      <c r="I3" s="689"/>
      <c r="J3" s="689"/>
      <c r="K3" s="689"/>
      <c r="L3" s="689"/>
      <c r="M3" s="691"/>
      <c r="N3" s="218"/>
      <c r="O3" s="218"/>
      <c r="P3" s="218"/>
      <c r="Q3" s="218"/>
      <c r="R3" s="218"/>
    </row>
    <row r="4" spans="1:18" s="12" customFormat="1" ht="16.5" customHeight="1">
      <c r="A4" s="681"/>
      <c r="B4" s="694"/>
      <c r="C4" s="683" t="s">
        <v>470</v>
      </c>
      <c r="D4" s="685" t="s">
        <v>981</v>
      </c>
      <c r="E4" s="684" t="s">
        <v>825</v>
      </c>
      <c r="F4" s="684"/>
      <c r="G4" s="685" t="s">
        <v>982</v>
      </c>
      <c r="H4" s="683" t="s">
        <v>470</v>
      </c>
      <c r="I4" s="683" t="s">
        <v>1028</v>
      </c>
      <c r="J4" s="683" t="s">
        <v>1027</v>
      </c>
      <c r="K4" s="684" t="s">
        <v>200</v>
      </c>
      <c r="L4" s="684"/>
      <c r="M4" s="631"/>
      <c r="N4" s="218"/>
      <c r="O4" s="218"/>
      <c r="P4" s="218"/>
      <c r="Q4" s="218"/>
      <c r="R4" s="218"/>
    </row>
    <row r="5" spans="1:18" s="12" customFormat="1" ht="16.5" customHeight="1">
      <c r="A5" s="681"/>
      <c r="B5" s="694"/>
      <c r="C5" s="683"/>
      <c r="D5" s="683"/>
      <c r="E5" s="374" t="s">
        <v>826</v>
      </c>
      <c r="F5" s="374" t="s">
        <v>827</v>
      </c>
      <c r="G5" s="683"/>
      <c r="H5" s="683"/>
      <c r="I5" s="683"/>
      <c r="J5" s="683"/>
      <c r="K5" s="683" t="s">
        <v>470</v>
      </c>
      <c r="L5" s="685" t="s">
        <v>979</v>
      </c>
      <c r="M5" s="692" t="s">
        <v>980</v>
      </c>
      <c r="N5" s="218"/>
      <c r="O5" s="218"/>
      <c r="P5" s="218"/>
      <c r="Q5" s="218"/>
      <c r="R5" s="218"/>
    </row>
    <row r="6" spans="1:18" s="12" customFormat="1" ht="23.25" customHeight="1">
      <c r="A6" s="681"/>
      <c r="B6" s="694"/>
      <c r="C6" s="683"/>
      <c r="D6" s="683"/>
      <c r="E6" s="684" t="s">
        <v>828</v>
      </c>
      <c r="F6" s="684"/>
      <c r="G6" s="683"/>
      <c r="H6" s="683"/>
      <c r="I6" s="683"/>
      <c r="J6" s="683"/>
      <c r="K6" s="683"/>
      <c r="L6" s="683"/>
      <c r="M6" s="619"/>
      <c r="N6" s="218"/>
      <c r="O6" s="218"/>
      <c r="P6" s="218"/>
      <c r="Q6" s="218"/>
      <c r="R6" s="218"/>
    </row>
    <row r="7" spans="1:18" s="12" customFormat="1" ht="16.5" customHeight="1">
      <c r="A7" s="682"/>
      <c r="B7" s="686" t="s">
        <v>829</v>
      </c>
      <c r="C7" s="687"/>
      <c r="D7" s="687"/>
      <c r="E7" s="687"/>
      <c r="F7" s="687"/>
      <c r="G7" s="687"/>
      <c r="H7" s="687"/>
      <c r="I7" s="687"/>
      <c r="J7" s="687"/>
      <c r="K7" s="687"/>
      <c r="L7" s="687"/>
      <c r="M7" s="688"/>
      <c r="N7" s="218"/>
      <c r="O7" s="218"/>
      <c r="P7" s="218"/>
      <c r="Q7" s="218"/>
      <c r="R7" s="218"/>
    </row>
    <row r="8" spans="1:18" s="9" customFormat="1" ht="30" customHeight="1">
      <c r="A8" s="375" t="s">
        <v>1149</v>
      </c>
      <c r="B8" s="376">
        <v>12114.163776</v>
      </c>
      <c r="C8" s="376">
        <v>834.028026</v>
      </c>
      <c r="D8" s="376">
        <v>12.938206</v>
      </c>
      <c r="E8" s="376">
        <v>228.971014</v>
      </c>
      <c r="F8" s="376">
        <v>535.85212</v>
      </c>
      <c r="G8" s="376">
        <v>56.266686</v>
      </c>
      <c r="H8" s="376">
        <v>11026.197038</v>
      </c>
      <c r="I8" s="376">
        <v>101.278662</v>
      </c>
      <c r="J8" s="376">
        <v>560.894787</v>
      </c>
      <c r="K8" s="376">
        <v>10364.023589</v>
      </c>
      <c r="L8" s="376">
        <v>1014.322748</v>
      </c>
      <c r="M8" s="376">
        <v>9349.700841</v>
      </c>
      <c r="N8" s="220"/>
      <c r="O8" s="220"/>
      <c r="P8" s="220"/>
      <c r="Q8" s="220"/>
      <c r="R8" s="220"/>
    </row>
    <row r="9" spans="1:18" ht="19.5" customHeight="1">
      <c r="A9" s="377" t="s">
        <v>1150</v>
      </c>
      <c r="B9" s="221">
        <v>972.597854</v>
      </c>
      <c r="C9" s="221">
        <v>67.101232</v>
      </c>
      <c r="D9" s="221">
        <v>1.413863</v>
      </c>
      <c r="E9" s="221">
        <v>20.781912</v>
      </c>
      <c r="F9" s="221">
        <v>40.439696</v>
      </c>
      <c r="G9" s="221">
        <v>4.465761</v>
      </c>
      <c r="H9" s="221">
        <v>890.271752</v>
      </c>
      <c r="I9" s="221">
        <v>8.933774</v>
      </c>
      <c r="J9" s="221">
        <v>47.228206</v>
      </c>
      <c r="K9" s="221">
        <v>834.109772</v>
      </c>
      <c r="L9" s="221">
        <v>89.160239</v>
      </c>
      <c r="M9" s="221">
        <v>744.949533</v>
      </c>
      <c r="N9" s="190"/>
      <c r="O9" s="190"/>
      <c r="P9" s="190"/>
      <c r="Q9" s="190"/>
      <c r="R9" s="190"/>
    </row>
    <row r="10" spans="1:18" ht="19.5" customHeight="1">
      <c r="A10" s="377" t="s">
        <v>1151</v>
      </c>
      <c r="B10" s="221">
        <v>948.788602</v>
      </c>
      <c r="C10" s="221">
        <v>67.057744</v>
      </c>
      <c r="D10" s="221">
        <v>1.024028</v>
      </c>
      <c r="E10" s="221">
        <v>17.174833</v>
      </c>
      <c r="F10" s="221">
        <v>43.660349</v>
      </c>
      <c r="G10" s="221">
        <v>5.198534</v>
      </c>
      <c r="H10" s="221">
        <v>860.913894</v>
      </c>
      <c r="I10" s="221">
        <v>5.210593</v>
      </c>
      <c r="J10" s="221">
        <v>45.166203</v>
      </c>
      <c r="K10" s="221">
        <v>810.537098</v>
      </c>
      <c r="L10" s="221">
        <v>80.606469</v>
      </c>
      <c r="M10" s="221">
        <v>729.930629</v>
      </c>
      <c r="N10" s="190"/>
      <c r="O10" s="190"/>
      <c r="P10" s="190"/>
      <c r="Q10" s="190"/>
      <c r="R10" s="190"/>
    </row>
    <row r="11" spans="1:18" ht="19.5" customHeight="1">
      <c r="A11" s="377" t="s">
        <v>997</v>
      </c>
      <c r="B11" s="221">
        <v>1012.711189</v>
      </c>
      <c r="C11" s="221">
        <v>69.312998</v>
      </c>
      <c r="D11" s="221">
        <v>0.902868</v>
      </c>
      <c r="E11" s="221">
        <v>19.465672</v>
      </c>
      <c r="F11" s="221">
        <v>44.776458</v>
      </c>
      <c r="G11" s="221">
        <v>4.168</v>
      </c>
      <c r="H11" s="221">
        <v>925.175093</v>
      </c>
      <c r="I11" s="221">
        <v>8.509705</v>
      </c>
      <c r="J11" s="221">
        <v>45.569131</v>
      </c>
      <c r="K11" s="221">
        <v>871.096257</v>
      </c>
      <c r="L11" s="221">
        <v>89.401267</v>
      </c>
      <c r="M11" s="221">
        <v>781.69499</v>
      </c>
      <c r="N11" s="190"/>
      <c r="O11" s="190"/>
      <c r="P11" s="190"/>
      <c r="Q11" s="190"/>
      <c r="R11" s="190"/>
    </row>
    <row r="12" spans="1:18" ht="19.5" customHeight="1">
      <c r="A12" s="377" t="s">
        <v>998</v>
      </c>
      <c r="B12" s="221">
        <v>1039.513473</v>
      </c>
      <c r="C12" s="221">
        <v>71.814921</v>
      </c>
      <c r="D12" s="221">
        <v>1.771468</v>
      </c>
      <c r="E12" s="221">
        <v>18.775429</v>
      </c>
      <c r="F12" s="221">
        <v>45.730929</v>
      </c>
      <c r="G12" s="221">
        <v>5.537095</v>
      </c>
      <c r="H12" s="221">
        <v>952.48099</v>
      </c>
      <c r="I12" s="221">
        <v>6.990506</v>
      </c>
      <c r="J12" s="221">
        <v>48.765435</v>
      </c>
      <c r="K12" s="221">
        <v>896.725049</v>
      </c>
      <c r="L12" s="221">
        <v>86.694619</v>
      </c>
      <c r="M12" s="221">
        <v>810.03043</v>
      </c>
      <c r="N12" s="190"/>
      <c r="O12" s="190"/>
      <c r="P12" s="190"/>
      <c r="Q12" s="190"/>
      <c r="R12" s="190"/>
    </row>
    <row r="13" spans="1:18" ht="19.5" customHeight="1">
      <c r="A13" s="377" t="s">
        <v>999</v>
      </c>
      <c r="B13" s="221">
        <v>1035.992629</v>
      </c>
      <c r="C13" s="221">
        <v>60.99623</v>
      </c>
      <c r="D13" s="221">
        <v>1.086289</v>
      </c>
      <c r="E13" s="221">
        <v>15.730051</v>
      </c>
      <c r="F13" s="221">
        <v>40.516441</v>
      </c>
      <c r="G13" s="221">
        <v>3.663449</v>
      </c>
      <c r="H13" s="221">
        <v>957.020131</v>
      </c>
      <c r="I13" s="221">
        <v>7.88667</v>
      </c>
      <c r="J13" s="221">
        <v>48.858036</v>
      </c>
      <c r="K13" s="221">
        <v>900.275425</v>
      </c>
      <c r="L13" s="221">
        <v>96.508611</v>
      </c>
      <c r="M13" s="221">
        <v>803.766814</v>
      </c>
      <c r="N13" s="190"/>
      <c r="O13" s="190"/>
      <c r="P13" s="190"/>
      <c r="Q13" s="190"/>
      <c r="R13" s="190"/>
    </row>
    <row r="14" spans="1:18" ht="19.5" customHeight="1">
      <c r="A14" s="377" t="s">
        <v>1000</v>
      </c>
      <c r="B14" s="221">
        <v>1102.482919</v>
      </c>
      <c r="C14" s="221">
        <v>67.852215</v>
      </c>
      <c r="D14" s="221">
        <v>1.091262</v>
      </c>
      <c r="E14" s="221">
        <v>18.938081</v>
      </c>
      <c r="F14" s="221">
        <v>41.084798</v>
      </c>
      <c r="G14" s="221">
        <v>6.738074</v>
      </c>
      <c r="H14" s="221">
        <v>1012.216285</v>
      </c>
      <c r="I14" s="221">
        <v>8.748177</v>
      </c>
      <c r="J14" s="221">
        <v>45.129823</v>
      </c>
      <c r="K14" s="221">
        <v>958.338285</v>
      </c>
      <c r="L14" s="221">
        <v>87.020077</v>
      </c>
      <c r="M14" s="221">
        <v>871.318208</v>
      </c>
      <c r="N14" s="190"/>
      <c r="O14" s="190"/>
      <c r="P14" s="190"/>
      <c r="Q14" s="190"/>
      <c r="R14" s="190"/>
    </row>
    <row r="15" spans="1:18" ht="19.5" customHeight="1">
      <c r="A15" s="377" t="s">
        <v>1001</v>
      </c>
      <c r="B15" s="221">
        <v>1029.111543</v>
      </c>
      <c r="C15" s="221">
        <v>66.38953</v>
      </c>
      <c r="D15" s="221">
        <v>1.060935</v>
      </c>
      <c r="E15" s="221">
        <v>21.606641</v>
      </c>
      <c r="F15" s="221">
        <v>38.849541</v>
      </c>
      <c r="G15" s="221">
        <v>4.872413</v>
      </c>
      <c r="H15" s="221">
        <v>942.066122</v>
      </c>
      <c r="I15" s="221">
        <v>9.124989</v>
      </c>
      <c r="J15" s="221">
        <v>54.165787</v>
      </c>
      <c r="K15" s="221">
        <v>878.775346</v>
      </c>
      <c r="L15" s="221">
        <v>83.023272</v>
      </c>
      <c r="M15" s="221">
        <v>795.752074</v>
      </c>
      <c r="N15" s="190"/>
      <c r="O15" s="190"/>
      <c r="P15" s="190"/>
      <c r="Q15" s="190"/>
      <c r="R15" s="190"/>
    </row>
    <row r="16" spans="1:18" ht="19.5" customHeight="1">
      <c r="A16" s="377" t="s">
        <v>1152</v>
      </c>
      <c r="B16" s="221">
        <v>959.279132</v>
      </c>
      <c r="C16" s="221">
        <v>66.983555</v>
      </c>
      <c r="D16" s="221">
        <v>1.061089</v>
      </c>
      <c r="E16" s="221">
        <v>16.702673</v>
      </c>
      <c r="F16" s="221">
        <v>44.765155</v>
      </c>
      <c r="G16" s="221">
        <v>4.454638</v>
      </c>
      <c r="H16" s="221">
        <v>870.389046</v>
      </c>
      <c r="I16" s="221">
        <v>8.236497</v>
      </c>
      <c r="J16" s="221">
        <v>43.882727</v>
      </c>
      <c r="K16" s="221">
        <v>818.269822</v>
      </c>
      <c r="L16" s="221">
        <v>75.163045</v>
      </c>
      <c r="M16" s="221">
        <v>743.106777</v>
      </c>
      <c r="N16" s="190"/>
      <c r="O16" s="190"/>
      <c r="P16" s="190"/>
      <c r="Q16" s="190"/>
      <c r="R16" s="190"/>
    </row>
    <row r="17" spans="1:18" ht="19.5" customHeight="1">
      <c r="A17" s="377" t="s">
        <v>1153</v>
      </c>
      <c r="B17" s="221">
        <v>993.989889</v>
      </c>
      <c r="C17" s="221">
        <v>75.929152</v>
      </c>
      <c r="D17" s="221">
        <v>0.787685</v>
      </c>
      <c r="E17" s="221">
        <v>22.491808</v>
      </c>
      <c r="F17" s="221">
        <v>47.610798</v>
      </c>
      <c r="G17" s="221">
        <v>5.038861</v>
      </c>
      <c r="H17" s="221">
        <v>893.970914</v>
      </c>
      <c r="I17" s="221">
        <v>9.590255</v>
      </c>
      <c r="J17" s="221">
        <v>47.318827</v>
      </c>
      <c r="K17" s="221">
        <v>837.061832</v>
      </c>
      <c r="L17" s="221">
        <v>88.467643</v>
      </c>
      <c r="M17" s="221">
        <v>748.594189</v>
      </c>
      <c r="N17" s="190"/>
      <c r="O17" s="190"/>
      <c r="P17" s="190"/>
      <c r="Q17" s="190"/>
      <c r="R17" s="190"/>
    </row>
    <row r="18" spans="1:18" ht="19.5" customHeight="1">
      <c r="A18" s="377" t="s">
        <v>1154</v>
      </c>
      <c r="B18" s="221">
        <v>1052.067127</v>
      </c>
      <c r="C18" s="221">
        <v>82.635106</v>
      </c>
      <c r="D18" s="221">
        <v>1.012214</v>
      </c>
      <c r="E18" s="221">
        <v>19.853082</v>
      </c>
      <c r="F18" s="221">
        <v>58.107655</v>
      </c>
      <c r="G18" s="221">
        <v>3.662155</v>
      </c>
      <c r="H18" s="221">
        <v>945.608934</v>
      </c>
      <c r="I18" s="221">
        <v>10.144104</v>
      </c>
      <c r="J18" s="221">
        <v>47.779105</v>
      </c>
      <c r="K18" s="221">
        <v>887.685725</v>
      </c>
      <c r="L18" s="221">
        <v>75.559532</v>
      </c>
      <c r="M18" s="221">
        <v>812.126193</v>
      </c>
      <c r="N18" s="190"/>
      <c r="O18" s="190"/>
      <c r="P18" s="190"/>
      <c r="Q18" s="190"/>
      <c r="R18" s="190"/>
    </row>
    <row r="19" spans="1:18" ht="19.5" customHeight="1">
      <c r="A19" s="377" t="s">
        <v>1155</v>
      </c>
      <c r="B19" s="221">
        <v>1081.909205</v>
      </c>
      <c r="C19" s="221">
        <v>73.614482</v>
      </c>
      <c r="D19" s="221">
        <v>1.049178</v>
      </c>
      <c r="E19" s="221">
        <v>20.302193</v>
      </c>
      <c r="F19" s="221">
        <v>47.884703</v>
      </c>
      <c r="G19" s="221">
        <v>4.378408</v>
      </c>
      <c r="H19" s="221">
        <v>981.377489</v>
      </c>
      <c r="I19" s="221">
        <v>10.733293</v>
      </c>
      <c r="J19" s="221">
        <v>48.836203</v>
      </c>
      <c r="K19" s="221">
        <v>921.807993</v>
      </c>
      <c r="L19" s="221">
        <v>92.933574</v>
      </c>
      <c r="M19" s="221">
        <v>828.874419</v>
      </c>
      <c r="N19" s="190"/>
      <c r="O19" s="190"/>
      <c r="P19" s="190"/>
      <c r="Q19" s="190"/>
      <c r="R19" s="190"/>
    </row>
    <row r="20" spans="1:18" ht="19.5" customHeight="1">
      <c r="A20" s="377" t="s">
        <v>1156</v>
      </c>
      <c r="B20" s="221">
        <v>885.720214</v>
      </c>
      <c r="C20" s="221">
        <v>64.340861</v>
      </c>
      <c r="D20" s="221">
        <v>0.677327</v>
      </c>
      <c r="E20" s="221">
        <v>17.148639</v>
      </c>
      <c r="F20" s="221">
        <v>42.425597</v>
      </c>
      <c r="G20" s="221">
        <v>4.089298</v>
      </c>
      <c r="H20" s="221">
        <v>794.706388</v>
      </c>
      <c r="I20" s="221">
        <v>7.1700990000000004</v>
      </c>
      <c r="J20" s="221">
        <v>38.195304</v>
      </c>
      <c r="K20" s="221">
        <v>749.340985</v>
      </c>
      <c r="L20" s="221">
        <v>69.7844</v>
      </c>
      <c r="M20" s="221">
        <v>679.556585</v>
      </c>
      <c r="N20" s="190"/>
      <c r="O20" s="190"/>
      <c r="P20" s="190"/>
      <c r="Q20" s="190"/>
      <c r="R20" s="190"/>
    </row>
    <row r="21" spans="1:18" s="117" customFormat="1" ht="30" customHeight="1">
      <c r="A21" s="375" t="s">
        <v>1157</v>
      </c>
      <c r="B21" s="376">
        <v>12986.632601</v>
      </c>
      <c r="C21" s="376">
        <v>993.652765</v>
      </c>
      <c r="D21" s="376">
        <v>17.0045</v>
      </c>
      <c r="E21" s="376">
        <v>224.216231</v>
      </c>
      <c r="F21" s="376">
        <v>692.418327</v>
      </c>
      <c r="G21" s="376">
        <v>60.013707</v>
      </c>
      <c r="H21" s="376">
        <v>11712.251672</v>
      </c>
      <c r="I21" s="376">
        <v>110.571937</v>
      </c>
      <c r="J21" s="376">
        <v>590.523531</v>
      </c>
      <c r="K21" s="376">
        <v>11011.156204</v>
      </c>
      <c r="L21" s="376">
        <v>1081.029362</v>
      </c>
      <c r="M21" s="376">
        <v>9930.126842</v>
      </c>
      <c r="N21" s="223"/>
      <c r="O21" s="223"/>
      <c r="P21" s="223"/>
      <c r="Q21" s="223"/>
      <c r="R21" s="223"/>
    </row>
    <row r="22" spans="1:18" ht="19.5" customHeight="1">
      <c r="A22" s="377" t="s">
        <v>1150</v>
      </c>
      <c r="B22" s="221">
        <v>1041.943803</v>
      </c>
      <c r="C22" s="221">
        <v>80.517017</v>
      </c>
      <c r="D22" s="221">
        <v>0.987155</v>
      </c>
      <c r="E22" s="221">
        <v>20.765804</v>
      </c>
      <c r="F22" s="221">
        <v>55.586738</v>
      </c>
      <c r="G22" s="221">
        <v>3.17732</v>
      </c>
      <c r="H22" s="221">
        <v>944.918238</v>
      </c>
      <c r="I22" s="221">
        <v>8.993881</v>
      </c>
      <c r="J22" s="221">
        <v>50.463095</v>
      </c>
      <c r="K22" s="221">
        <v>885.461262</v>
      </c>
      <c r="L22" s="221">
        <v>99.221109</v>
      </c>
      <c r="M22" s="221">
        <v>786.240153</v>
      </c>
      <c r="N22" s="190"/>
      <c r="O22" s="190"/>
      <c r="P22" s="190"/>
      <c r="Q22" s="190"/>
      <c r="R22" s="190"/>
    </row>
    <row r="23" spans="1:18" ht="19.5" customHeight="1">
      <c r="A23" s="377" t="s">
        <v>1151</v>
      </c>
      <c r="B23" s="221">
        <v>1010.501265</v>
      </c>
      <c r="C23" s="221">
        <v>79.872169</v>
      </c>
      <c r="D23" s="221">
        <v>1.201247</v>
      </c>
      <c r="E23" s="221">
        <v>18.868544</v>
      </c>
      <c r="F23" s="221">
        <v>53.35963</v>
      </c>
      <c r="G23" s="221">
        <v>6.442748</v>
      </c>
      <c r="H23" s="221">
        <v>914.471533</v>
      </c>
      <c r="I23" s="221">
        <v>9.339664</v>
      </c>
      <c r="J23" s="221">
        <v>52.46985</v>
      </c>
      <c r="K23" s="221">
        <v>852.662019</v>
      </c>
      <c r="L23" s="221">
        <v>86.51061</v>
      </c>
      <c r="M23" s="221">
        <v>766.151409</v>
      </c>
      <c r="N23" s="190"/>
      <c r="O23" s="190"/>
      <c r="P23" s="190"/>
      <c r="Q23" s="190"/>
      <c r="R23" s="190"/>
    </row>
    <row r="24" spans="1:18" ht="19.5" customHeight="1">
      <c r="A24" s="377" t="s">
        <v>997</v>
      </c>
      <c r="B24" s="221">
        <v>1066.965902</v>
      </c>
      <c r="C24" s="221">
        <v>78.669583</v>
      </c>
      <c r="D24" s="221">
        <v>0.933873</v>
      </c>
      <c r="E24" s="221">
        <v>21.726687</v>
      </c>
      <c r="F24" s="221">
        <v>51.818798</v>
      </c>
      <c r="G24" s="221">
        <v>4.190225</v>
      </c>
      <c r="H24" s="221">
        <v>972.511292</v>
      </c>
      <c r="I24" s="221">
        <v>7.601529</v>
      </c>
      <c r="J24" s="221">
        <v>47.95931</v>
      </c>
      <c r="K24" s="221">
        <v>916.950453</v>
      </c>
      <c r="L24" s="221">
        <v>90.492333</v>
      </c>
      <c r="M24" s="221">
        <v>826.45812</v>
      </c>
      <c r="N24" s="190"/>
      <c r="O24" s="190"/>
      <c r="P24" s="190"/>
      <c r="Q24" s="190"/>
      <c r="R24" s="190"/>
    </row>
    <row r="25" spans="1:18" ht="19.5" customHeight="1">
      <c r="A25" s="377" t="s">
        <v>998</v>
      </c>
      <c r="B25" s="221">
        <v>1028.801092</v>
      </c>
      <c r="C25" s="221">
        <v>75.28899</v>
      </c>
      <c r="D25" s="221">
        <v>0.765597</v>
      </c>
      <c r="E25" s="221">
        <v>20.28868</v>
      </c>
      <c r="F25" s="221">
        <v>49.345821</v>
      </c>
      <c r="G25" s="221">
        <v>4.888892</v>
      </c>
      <c r="H25" s="221">
        <v>934.200292</v>
      </c>
      <c r="I25" s="221">
        <v>10.484965</v>
      </c>
      <c r="J25" s="221">
        <v>54.886586</v>
      </c>
      <c r="K25" s="221">
        <v>868.828741</v>
      </c>
      <c r="L25" s="221">
        <v>92.397559</v>
      </c>
      <c r="M25" s="221">
        <v>776.431182</v>
      </c>
      <c r="N25" s="190"/>
      <c r="O25" s="190"/>
      <c r="P25" s="190"/>
      <c r="Q25" s="190"/>
      <c r="R25" s="190"/>
    </row>
    <row r="26" spans="1:18" ht="19.5" customHeight="1">
      <c r="A26" s="377" t="s">
        <v>999</v>
      </c>
      <c r="B26" s="221">
        <v>1072.916634</v>
      </c>
      <c r="C26" s="221">
        <v>77.33568</v>
      </c>
      <c r="D26" s="221">
        <v>2.157284</v>
      </c>
      <c r="E26" s="221">
        <v>17.088048</v>
      </c>
      <c r="F26" s="221">
        <v>52.930355</v>
      </c>
      <c r="G26" s="221">
        <v>5.159993</v>
      </c>
      <c r="H26" s="221">
        <v>971.308343</v>
      </c>
      <c r="I26" s="221">
        <v>7.408937</v>
      </c>
      <c r="J26" s="221">
        <v>48.352011</v>
      </c>
      <c r="K26" s="221">
        <v>915.547395</v>
      </c>
      <c r="L26" s="221">
        <v>91.399021</v>
      </c>
      <c r="M26" s="221">
        <v>824.148374</v>
      </c>
      <c r="N26" s="190"/>
      <c r="O26" s="190"/>
      <c r="P26" s="190"/>
      <c r="Q26" s="190"/>
      <c r="R26" s="190"/>
    </row>
    <row r="27" spans="1:18" ht="19.5" customHeight="1">
      <c r="A27" s="377" t="s">
        <v>1000</v>
      </c>
      <c r="B27" s="221">
        <v>1186.4863</v>
      </c>
      <c r="C27" s="221">
        <v>68.872914</v>
      </c>
      <c r="D27" s="221">
        <v>1.886764</v>
      </c>
      <c r="E27" s="221">
        <v>18.744591</v>
      </c>
      <c r="F27" s="221">
        <v>44.630758</v>
      </c>
      <c r="G27" s="221">
        <v>3.610801</v>
      </c>
      <c r="H27" s="221">
        <v>1092.887472</v>
      </c>
      <c r="I27" s="221">
        <v>11.040566</v>
      </c>
      <c r="J27" s="221">
        <v>52.619275</v>
      </c>
      <c r="K27" s="221">
        <v>1029.227631</v>
      </c>
      <c r="L27" s="221">
        <v>90.950156</v>
      </c>
      <c r="M27" s="221">
        <v>938.277475</v>
      </c>
      <c r="N27" s="190"/>
      <c r="O27" s="190"/>
      <c r="P27" s="190"/>
      <c r="Q27" s="190"/>
      <c r="R27" s="190"/>
    </row>
    <row r="28" spans="1:18" ht="19.5" customHeight="1">
      <c r="A28" s="377" t="s">
        <v>1001</v>
      </c>
      <c r="B28" s="221">
        <v>1121.347142</v>
      </c>
      <c r="C28" s="221">
        <v>82.029956</v>
      </c>
      <c r="D28" s="221">
        <v>0.906955</v>
      </c>
      <c r="E28" s="221">
        <v>17.405439</v>
      </c>
      <c r="F28" s="221">
        <v>55.096538</v>
      </c>
      <c r="G28" s="221">
        <v>8.621024</v>
      </c>
      <c r="H28" s="221">
        <v>1007.5066</v>
      </c>
      <c r="I28" s="221">
        <v>10.293753</v>
      </c>
      <c r="J28" s="221">
        <v>55.05158</v>
      </c>
      <c r="K28" s="221">
        <v>942.161267</v>
      </c>
      <c r="L28" s="221">
        <v>88.94818</v>
      </c>
      <c r="M28" s="221">
        <v>853.213087</v>
      </c>
      <c r="N28" s="190"/>
      <c r="O28" s="190"/>
      <c r="P28" s="190"/>
      <c r="Q28" s="190"/>
      <c r="R28" s="190"/>
    </row>
    <row r="29" spans="1:18" ht="19.5" customHeight="1">
      <c r="A29" s="377" t="s">
        <v>1152</v>
      </c>
      <c r="B29" s="221">
        <v>1014.42162</v>
      </c>
      <c r="C29" s="221">
        <v>94.250918</v>
      </c>
      <c r="D29" s="221">
        <v>1.978494</v>
      </c>
      <c r="E29" s="221">
        <v>18.525375</v>
      </c>
      <c r="F29" s="221">
        <v>68.867837</v>
      </c>
      <c r="G29" s="221">
        <v>4.879212</v>
      </c>
      <c r="H29" s="221">
        <v>897.817478</v>
      </c>
      <c r="I29" s="221">
        <v>8.578584</v>
      </c>
      <c r="J29" s="221">
        <v>38.505722</v>
      </c>
      <c r="K29" s="221">
        <v>850.733172</v>
      </c>
      <c r="L29" s="221">
        <v>75.995862</v>
      </c>
      <c r="M29" s="221">
        <v>774.73731</v>
      </c>
      <c r="N29" s="190"/>
      <c r="O29" s="190"/>
      <c r="P29" s="190"/>
      <c r="Q29" s="190"/>
      <c r="R29" s="190"/>
    </row>
    <row r="30" spans="1:18" ht="19.5" customHeight="1">
      <c r="A30" s="377" t="s">
        <v>1153</v>
      </c>
      <c r="B30" s="221">
        <v>1174.512825</v>
      </c>
      <c r="C30" s="221">
        <v>91.825488</v>
      </c>
      <c r="D30" s="221">
        <v>1.26359</v>
      </c>
      <c r="E30" s="221">
        <v>17.958045</v>
      </c>
      <c r="F30" s="221">
        <v>67.659763</v>
      </c>
      <c r="G30" s="221">
        <v>4.94409</v>
      </c>
      <c r="H30" s="221">
        <v>1055.318423</v>
      </c>
      <c r="I30" s="221">
        <v>8.625182</v>
      </c>
      <c r="J30" s="221">
        <v>50.530972</v>
      </c>
      <c r="K30" s="221">
        <v>996.162269</v>
      </c>
      <c r="L30" s="221">
        <v>95.380868</v>
      </c>
      <c r="M30" s="221">
        <v>900.781401</v>
      </c>
      <c r="N30" s="190"/>
      <c r="O30" s="190"/>
      <c r="P30" s="190"/>
      <c r="Q30" s="190"/>
      <c r="R30" s="190"/>
    </row>
    <row r="31" spans="1:18" ht="19.5" customHeight="1">
      <c r="A31" s="377" t="s">
        <v>1154</v>
      </c>
      <c r="B31" s="221">
        <v>1186.000996</v>
      </c>
      <c r="C31" s="221">
        <v>102.468071</v>
      </c>
      <c r="D31" s="221">
        <v>2.147982</v>
      </c>
      <c r="E31" s="221">
        <v>19.041384</v>
      </c>
      <c r="F31" s="221">
        <v>76.979348</v>
      </c>
      <c r="G31" s="221">
        <v>4.299357</v>
      </c>
      <c r="H31" s="221">
        <v>1057.711515</v>
      </c>
      <c r="I31" s="221">
        <v>11.462032</v>
      </c>
      <c r="J31" s="221">
        <v>55.145992</v>
      </c>
      <c r="K31" s="221">
        <v>991.103491</v>
      </c>
      <c r="L31" s="221">
        <v>102.023808</v>
      </c>
      <c r="M31" s="221">
        <v>889.079683</v>
      </c>
      <c r="N31" s="190"/>
      <c r="O31" s="190"/>
      <c r="P31" s="190"/>
      <c r="Q31" s="190"/>
      <c r="R31" s="190"/>
    </row>
    <row r="32" spans="1:18" ht="19.5" customHeight="1">
      <c r="A32" s="377" t="s">
        <v>1155</v>
      </c>
      <c r="B32" s="221">
        <v>1093.298471</v>
      </c>
      <c r="C32" s="221">
        <v>85.502483</v>
      </c>
      <c r="D32" s="221">
        <v>1.720389</v>
      </c>
      <c r="E32" s="221">
        <v>17.103669</v>
      </c>
      <c r="F32" s="221">
        <v>61.880063</v>
      </c>
      <c r="G32" s="221">
        <v>4.798362</v>
      </c>
      <c r="H32" s="221">
        <v>976.943062</v>
      </c>
      <c r="I32" s="221">
        <v>7.23666</v>
      </c>
      <c r="J32" s="221">
        <v>44.325737</v>
      </c>
      <c r="K32" s="221">
        <v>925.380665</v>
      </c>
      <c r="L32" s="221">
        <v>93.959489</v>
      </c>
      <c r="M32" s="221">
        <v>831.421176</v>
      </c>
      <c r="N32" s="190"/>
      <c r="O32" s="190"/>
      <c r="P32" s="190"/>
      <c r="Q32" s="190"/>
      <c r="R32" s="190"/>
    </row>
    <row r="33" spans="1:18" ht="19.5" customHeight="1">
      <c r="A33" s="377" t="s">
        <v>1156</v>
      </c>
      <c r="B33" s="221">
        <v>989.436551</v>
      </c>
      <c r="C33" s="221">
        <v>77.019496</v>
      </c>
      <c r="D33" s="221">
        <v>1.05517</v>
      </c>
      <c r="E33" s="221">
        <v>16.699965</v>
      </c>
      <c r="F33" s="221">
        <v>54.262678</v>
      </c>
      <c r="G33" s="221">
        <v>5.001683</v>
      </c>
      <c r="H33" s="221">
        <v>886.657424</v>
      </c>
      <c r="I33" s="221">
        <v>9.506184</v>
      </c>
      <c r="J33" s="221">
        <v>40.213401</v>
      </c>
      <c r="K33" s="221">
        <v>836.937839</v>
      </c>
      <c r="L33" s="221">
        <v>73.750367</v>
      </c>
      <c r="M33" s="221">
        <v>763.187472</v>
      </c>
      <c r="N33" s="190"/>
      <c r="O33" s="190"/>
      <c r="P33" s="190"/>
      <c r="Q33" s="190"/>
      <c r="R33" s="190"/>
    </row>
    <row r="34" spans="1:18" s="117" customFormat="1" ht="30" customHeight="1">
      <c r="A34" s="375" t="s">
        <v>1158</v>
      </c>
      <c r="B34" s="376">
        <v>13528.430813</v>
      </c>
      <c r="C34" s="376">
        <v>969.110394</v>
      </c>
      <c r="D34" s="376">
        <v>12.010906</v>
      </c>
      <c r="E34" s="376">
        <v>219.132687</v>
      </c>
      <c r="F34" s="376">
        <v>674.834129</v>
      </c>
      <c r="G34" s="376">
        <v>63.132672</v>
      </c>
      <c r="H34" s="376">
        <v>12041.426824</v>
      </c>
      <c r="I34" s="376">
        <v>104.431589</v>
      </c>
      <c r="J34" s="376">
        <v>514.385695</v>
      </c>
      <c r="K34" s="376">
        <v>11422.60954</v>
      </c>
      <c r="L34" s="376">
        <v>1104.124137</v>
      </c>
      <c r="M34" s="376">
        <v>10318.485403</v>
      </c>
      <c r="N34" s="223"/>
      <c r="O34" s="223"/>
      <c r="P34" s="223"/>
      <c r="Q34" s="223"/>
      <c r="R34" s="223"/>
    </row>
    <row r="35" spans="1:18" ht="19.5" customHeight="1">
      <c r="A35" s="377" t="s">
        <v>1150</v>
      </c>
      <c r="B35" s="221">
        <v>1048.479891</v>
      </c>
      <c r="C35" s="221">
        <v>83.225214</v>
      </c>
      <c r="D35" s="221">
        <v>1.070737</v>
      </c>
      <c r="E35" s="221">
        <v>17.15221</v>
      </c>
      <c r="F35" s="221">
        <v>60.796992</v>
      </c>
      <c r="G35" s="221">
        <v>4.205275</v>
      </c>
      <c r="H35" s="221">
        <v>929.3079</v>
      </c>
      <c r="I35" s="221">
        <v>6.105071</v>
      </c>
      <c r="J35" s="221">
        <v>39.212569</v>
      </c>
      <c r="K35" s="221">
        <v>883.99026</v>
      </c>
      <c r="L35" s="221">
        <v>93.808536</v>
      </c>
      <c r="M35" s="221">
        <v>790.181724</v>
      </c>
      <c r="N35" s="190"/>
      <c r="O35" s="190"/>
      <c r="P35" s="190"/>
      <c r="Q35" s="190"/>
      <c r="R35" s="190"/>
    </row>
    <row r="36" spans="1:18" ht="19.5" customHeight="1">
      <c r="A36" s="377" t="s">
        <v>1151</v>
      </c>
      <c r="B36" s="221">
        <v>1094.240054</v>
      </c>
      <c r="C36" s="221">
        <v>78.5881</v>
      </c>
      <c r="D36" s="221">
        <v>0.771989</v>
      </c>
      <c r="E36" s="221">
        <v>14.859919</v>
      </c>
      <c r="F36" s="221">
        <v>58.732198</v>
      </c>
      <c r="G36" s="221">
        <v>4.223994</v>
      </c>
      <c r="H36" s="221">
        <v>991.034772</v>
      </c>
      <c r="I36" s="221">
        <v>12.731576</v>
      </c>
      <c r="J36" s="221">
        <v>47.491005</v>
      </c>
      <c r="K36" s="221">
        <v>930.812191</v>
      </c>
      <c r="L36" s="221">
        <v>97.902376</v>
      </c>
      <c r="M36" s="221">
        <v>832.909815</v>
      </c>
      <c r="N36" s="190"/>
      <c r="O36" s="190"/>
      <c r="P36" s="190"/>
      <c r="Q36" s="190"/>
      <c r="R36" s="190"/>
    </row>
    <row r="37" spans="1:18" ht="19.5" customHeight="1">
      <c r="A37" s="377" t="s">
        <v>997</v>
      </c>
      <c r="B37" s="221">
        <v>1216.911403</v>
      </c>
      <c r="C37" s="221">
        <v>87.489887</v>
      </c>
      <c r="D37" s="221">
        <v>0.997608</v>
      </c>
      <c r="E37" s="221">
        <v>20.0423</v>
      </c>
      <c r="F37" s="221">
        <v>60.673879</v>
      </c>
      <c r="G37" s="221">
        <v>5.7761</v>
      </c>
      <c r="H37" s="221">
        <v>1106.769588</v>
      </c>
      <c r="I37" s="221">
        <v>7.939707</v>
      </c>
      <c r="J37" s="221">
        <v>50.773737</v>
      </c>
      <c r="K37" s="221">
        <v>1048.056144</v>
      </c>
      <c r="L37" s="221">
        <v>107.691369</v>
      </c>
      <c r="M37" s="221">
        <v>940.364775</v>
      </c>
      <c r="N37" s="190"/>
      <c r="O37" s="190"/>
      <c r="P37" s="190"/>
      <c r="Q37" s="190"/>
      <c r="R37" s="190"/>
    </row>
    <row r="38" spans="1:18" ht="19.5" customHeight="1">
      <c r="A38" s="377" t="s">
        <v>998</v>
      </c>
      <c r="B38" s="221">
        <v>1120.546311</v>
      </c>
      <c r="C38" s="221">
        <v>70.484116</v>
      </c>
      <c r="D38" s="221">
        <v>1.144497</v>
      </c>
      <c r="E38" s="221">
        <v>14.421071</v>
      </c>
      <c r="F38" s="221">
        <v>49.165058</v>
      </c>
      <c r="G38" s="221">
        <v>5.75349</v>
      </c>
      <c r="H38" s="221">
        <v>1018.615189</v>
      </c>
      <c r="I38" s="221">
        <v>8.06765</v>
      </c>
      <c r="J38" s="221">
        <v>40.425482</v>
      </c>
      <c r="K38" s="221">
        <v>970.122057</v>
      </c>
      <c r="L38" s="221">
        <v>103.684886</v>
      </c>
      <c r="M38" s="221">
        <v>866.437171</v>
      </c>
      <c r="N38" s="190"/>
      <c r="O38" s="190"/>
      <c r="P38" s="190"/>
      <c r="Q38" s="190"/>
      <c r="R38" s="190"/>
    </row>
    <row r="39" spans="1:18" ht="19.5" customHeight="1">
      <c r="A39" s="377" t="s">
        <v>999</v>
      </c>
      <c r="B39" s="221">
        <v>1081.716556</v>
      </c>
      <c r="C39" s="221">
        <v>75.729521</v>
      </c>
      <c r="D39" s="221">
        <v>1.903027</v>
      </c>
      <c r="E39" s="221">
        <v>20.126385</v>
      </c>
      <c r="F39" s="221">
        <v>48.311658</v>
      </c>
      <c r="G39" s="221">
        <v>5.388451</v>
      </c>
      <c r="H39" s="221">
        <v>968.967538</v>
      </c>
      <c r="I39" s="221">
        <v>7.998054</v>
      </c>
      <c r="J39" s="221">
        <v>44.924623</v>
      </c>
      <c r="K39" s="221">
        <v>916.044861</v>
      </c>
      <c r="L39" s="221">
        <v>96.025019</v>
      </c>
      <c r="M39" s="221">
        <v>820.019842</v>
      </c>
      <c r="N39" s="190"/>
      <c r="O39" s="190"/>
      <c r="P39" s="190"/>
      <c r="Q39" s="190"/>
      <c r="R39" s="190"/>
    </row>
    <row r="40" spans="1:18" ht="19.5" customHeight="1">
      <c r="A40" s="377" t="s">
        <v>1000</v>
      </c>
      <c r="B40" s="221">
        <v>1196.445141</v>
      </c>
      <c r="C40" s="221">
        <v>76.311398</v>
      </c>
      <c r="D40" s="221">
        <v>1.341776</v>
      </c>
      <c r="E40" s="221">
        <v>16.69178</v>
      </c>
      <c r="F40" s="221">
        <v>51.841254</v>
      </c>
      <c r="G40" s="221">
        <v>6.436588</v>
      </c>
      <c r="H40" s="221">
        <v>1078.863315</v>
      </c>
      <c r="I40" s="221">
        <v>8.623232</v>
      </c>
      <c r="J40" s="221">
        <v>45.948021</v>
      </c>
      <c r="K40" s="221">
        <v>1024.292062</v>
      </c>
      <c r="L40" s="221">
        <v>99.648601</v>
      </c>
      <c r="M40" s="221">
        <v>924.643461</v>
      </c>
      <c r="N40" s="190"/>
      <c r="O40" s="190"/>
      <c r="P40" s="190"/>
      <c r="Q40" s="190"/>
      <c r="R40" s="190"/>
    </row>
    <row r="41" spans="1:18" ht="19.5" customHeight="1">
      <c r="A41" s="377" t="s">
        <v>1001</v>
      </c>
      <c r="B41" s="221">
        <v>1182.063024</v>
      </c>
      <c r="C41" s="221">
        <v>75.126252</v>
      </c>
      <c r="D41" s="221">
        <v>0.87403</v>
      </c>
      <c r="E41" s="221">
        <v>18.168992</v>
      </c>
      <c r="F41" s="221">
        <v>49.80792</v>
      </c>
      <c r="G41" s="221">
        <v>6.27531</v>
      </c>
      <c r="H41" s="221">
        <v>1065.582699</v>
      </c>
      <c r="I41" s="221">
        <v>9.225592</v>
      </c>
      <c r="J41" s="221">
        <v>42.644741</v>
      </c>
      <c r="K41" s="221">
        <v>1013.712366</v>
      </c>
      <c r="L41" s="221">
        <v>85.954245</v>
      </c>
      <c r="M41" s="221">
        <v>927.758121</v>
      </c>
      <c r="N41" s="190"/>
      <c r="O41" s="190"/>
      <c r="P41" s="190"/>
      <c r="Q41" s="190"/>
      <c r="R41" s="190"/>
    </row>
    <row r="42" spans="1:18" ht="19.5" customHeight="1">
      <c r="A42" s="377" t="s">
        <v>1152</v>
      </c>
      <c r="B42" s="221">
        <v>1016.574476</v>
      </c>
      <c r="C42" s="221">
        <v>80.026018</v>
      </c>
      <c r="D42" s="221">
        <v>1.00458</v>
      </c>
      <c r="E42" s="221">
        <v>17.510461</v>
      </c>
      <c r="F42" s="221">
        <v>56.026741</v>
      </c>
      <c r="G42" s="221">
        <v>5.484236</v>
      </c>
      <c r="H42" s="221">
        <v>899.162191</v>
      </c>
      <c r="I42" s="221">
        <v>7.546722</v>
      </c>
      <c r="J42" s="221">
        <v>39.450981</v>
      </c>
      <c r="K42" s="221">
        <v>852.164488</v>
      </c>
      <c r="L42" s="221">
        <v>74.982924</v>
      </c>
      <c r="M42" s="221">
        <v>777.181564</v>
      </c>
      <c r="N42" s="190"/>
      <c r="O42" s="190"/>
      <c r="P42" s="190"/>
      <c r="Q42" s="190"/>
      <c r="R42" s="190"/>
    </row>
    <row r="43" spans="1:18" ht="19.5" customHeight="1">
      <c r="A43" s="377" t="s">
        <v>1153</v>
      </c>
      <c r="B43" s="221">
        <v>1204.009632</v>
      </c>
      <c r="C43" s="221">
        <v>86.297913</v>
      </c>
      <c r="D43" s="221">
        <v>0.866232</v>
      </c>
      <c r="E43" s="221">
        <v>21.975129</v>
      </c>
      <c r="F43" s="221">
        <v>58.589256</v>
      </c>
      <c r="G43" s="221">
        <v>4.867296</v>
      </c>
      <c r="H43" s="221">
        <v>1060.206399</v>
      </c>
      <c r="I43" s="221">
        <v>8.423726</v>
      </c>
      <c r="J43" s="221">
        <v>43.604761</v>
      </c>
      <c r="K43" s="221">
        <v>1008.177912</v>
      </c>
      <c r="L43" s="221">
        <v>97.559825</v>
      </c>
      <c r="M43" s="221">
        <v>910.618087</v>
      </c>
      <c r="N43" s="190"/>
      <c r="O43" s="190"/>
      <c r="P43" s="190"/>
      <c r="Q43" s="190"/>
      <c r="R43" s="190"/>
    </row>
    <row r="44" spans="1:18" ht="19.5" customHeight="1">
      <c r="A44" s="377" t="s">
        <v>1154</v>
      </c>
      <c r="B44" s="221">
        <v>1178.835069</v>
      </c>
      <c r="C44" s="221">
        <v>90.885165</v>
      </c>
      <c r="D44" s="221">
        <v>0.75039</v>
      </c>
      <c r="E44" s="221">
        <v>18.014962</v>
      </c>
      <c r="F44" s="221">
        <v>67.398223</v>
      </c>
      <c r="G44" s="221">
        <v>4.72159</v>
      </c>
      <c r="H44" s="221">
        <v>1029.707713</v>
      </c>
      <c r="I44" s="221">
        <v>11.085378</v>
      </c>
      <c r="J44" s="221">
        <v>42.655577</v>
      </c>
      <c r="K44" s="221">
        <v>975.966758</v>
      </c>
      <c r="L44" s="221">
        <v>91.554566</v>
      </c>
      <c r="M44" s="221">
        <v>884.412192</v>
      </c>
      <c r="N44" s="190"/>
      <c r="O44" s="190"/>
      <c r="P44" s="190"/>
      <c r="Q44" s="190"/>
      <c r="R44" s="190"/>
    </row>
    <row r="45" spans="1:18" ht="19.5" customHeight="1">
      <c r="A45" s="377" t="s">
        <v>1155</v>
      </c>
      <c r="B45" s="221">
        <v>1178.384341</v>
      </c>
      <c r="C45" s="221">
        <v>83.04772</v>
      </c>
      <c r="D45" s="221">
        <v>0.554885</v>
      </c>
      <c r="E45" s="221">
        <v>19.652945</v>
      </c>
      <c r="F45" s="221">
        <v>57.463699</v>
      </c>
      <c r="G45" s="221">
        <v>5.376191</v>
      </c>
      <c r="H45" s="221">
        <v>1024.74397</v>
      </c>
      <c r="I45" s="221">
        <v>9.637723</v>
      </c>
      <c r="J45" s="221">
        <v>43.419808</v>
      </c>
      <c r="K45" s="221">
        <v>971.686439</v>
      </c>
      <c r="L45" s="221">
        <v>80.818051</v>
      </c>
      <c r="M45" s="221">
        <v>890.868388</v>
      </c>
      <c r="N45" s="190"/>
      <c r="O45" s="190"/>
      <c r="P45" s="190"/>
      <c r="Q45" s="190"/>
      <c r="R45" s="190"/>
    </row>
    <row r="46" spans="1:18" ht="19.5" customHeight="1">
      <c r="A46" s="377" t="s">
        <v>1156</v>
      </c>
      <c r="B46" s="221">
        <v>1010.224915</v>
      </c>
      <c r="C46" s="221">
        <v>81.89909</v>
      </c>
      <c r="D46" s="221">
        <v>0.731155</v>
      </c>
      <c r="E46" s="221">
        <v>20.516533</v>
      </c>
      <c r="F46" s="221">
        <v>56.027251</v>
      </c>
      <c r="G46" s="221">
        <v>4.624151</v>
      </c>
      <c r="H46" s="221">
        <v>868.46555</v>
      </c>
      <c r="I46" s="221">
        <v>7.047158</v>
      </c>
      <c r="J46" s="221">
        <v>33.83439</v>
      </c>
      <c r="K46" s="221">
        <v>827.584002</v>
      </c>
      <c r="L46" s="221">
        <v>74.493739</v>
      </c>
      <c r="M46" s="221">
        <v>753.090263</v>
      </c>
      <c r="N46" s="190"/>
      <c r="O46" s="190"/>
      <c r="P46" s="190"/>
      <c r="Q46" s="190"/>
      <c r="R46" s="190"/>
    </row>
    <row r="47" spans="1:13" ht="19.5" customHeight="1">
      <c r="A47" s="378" t="s">
        <v>830</v>
      </c>
      <c r="B47" s="379"/>
      <c r="C47" s="379"/>
      <c r="D47" s="379"/>
      <c r="E47" s="379"/>
      <c r="F47" s="379"/>
      <c r="G47" s="379"/>
      <c r="H47" s="379"/>
      <c r="I47" s="379"/>
      <c r="J47" s="379"/>
      <c r="K47" s="379"/>
      <c r="L47" s="379"/>
      <c r="M47" s="379"/>
    </row>
    <row r="48" spans="1:13" ht="45" customHeight="1">
      <c r="A48" s="679" t="s">
        <v>1164</v>
      </c>
      <c r="B48" s="679"/>
      <c r="C48" s="679"/>
      <c r="D48" s="679"/>
      <c r="E48" s="679"/>
      <c r="F48" s="679"/>
      <c r="G48" s="679"/>
      <c r="H48" s="679"/>
      <c r="I48" s="679"/>
      <c r="J48" s="679"/>
      <c r="K48" s="679"/>
      <c r="L48" s="679"/>
      <c r="M48" s="679"/>
    </row>
    <row r="54" ht="12.75">
      <c r="H54" s="16"/>
    </row>
    <row r="68" spans="1:7" ht="12.75">
      <c r="A68" s="179"/>
      <c r="B68" s="179"/>
      <c r="C68" s="179"/>
      <c r="D68" s="179"/>
      <c r="E68" s="179"/>
      <c r="F68" s="179"/>
      <c r="G68" s="179"/>
    </row>
    <row r="72" ht="15" customHeight="1"/>
    <row r="294" ht="59.25" customHeight="1"/>
  </sheetData>
  <sheetProtection/>
  <mergeCells count="18">
    <mergeCell ref="C3:G3"/>
    <mergeCell ref="H3:M3"/>
    <mergeCell ref="M5:M6"/>
    <mergeCell ref="I4:I6"/>
    <mergeCell ref="B3:B6"/>
    <mergeCell ref="H4:H6"/>
    <mergeCell ref="L5:L6"/>
    <mergeCell ref="C4:C6"/>
    <mergeCell ref="A48:M48"/>
    <mergeCell ref="A3:A7"/>
    <mergeCell ref="J4:J6"/>
    <mergeCell ref="E4:F4"/>
    <mergeCell ref="G4:G6"/>
    <mergeCell ref="K4:M4"/>
    <mergeCell ref="K5:K6"/>
    <mergeCell ref="E6:F6"/>
    <mergeCell ref="D4:D6"/>
    <mergeCell ref="B7:M7"/>
  </mergeCells>
  <printOptions horizontalCentered="1"/>
  <pageMargins left="0.5905511811023623" right="0.5905511811023623" top="0.984251968503937" bottom="0.1968503937007874"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8"/>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22" customFormat="1" ht="21" customHeight="1">
      <c r="A1" s="371" t="s">
        <v>1226</v>
      </c>
      <c r="B1" s="371"/>
      <c r="C1" s="372"/>
      <c r="D1" s="371"/>
      <c r="E1" s="371"/>
      <c r="F1" s="371"/>
      <c r="G1" s="371"/>
      <c r="H1" s="371"/>
      <c r="I1" s="371"/>
      <c r="J1" s="371"/>
      <c r="K1" s="371"/>
      <c r="L1" s="371"/>
      <c r="M1" s="371"/>
      <c r="N1" s="217"/>
      <c r="O1" s="217"/>
      <c r="P1" s="217"/>
      <c r="Q1" s="217"/>
      <c r="R1" s="217"/>
    </row>
    <row r="2" spans="1:18" ht="12.75">
      <c r="A2" s="373"/>
      <c r="B2" s="373"/>
      <c r="C2" s="373"/>
      <c r="D2" s="373"/>
      <c r="E2" s="373"/>
      <c r="F2" s="373"/>
      <c r="G2" s="373"/>
      <c r="H2" s="373"/>
      <c r="I2" s="373"/>
      <c r="J2" s="373"/>
      <c r="K2" s="373"/>
      <c r="L2" s="373"/>
      <c r="M2" s="373"/>
      <c r="N2" s="190"/>
      <c r="O2" s="190"/>
      <c r="P2" s="190"/>
      <c r="Q2" s="190"/>
      <c r="R2" s="190"/>
    </row>
    <row r="3" spans="1:18" s="12" customFormat="1" ht="17.25" customHeight="1">
      <c r="A3" s="680" t="s">
        <v>254</v>
      </c>
      <c r="B3" s="693" t="s">
        <v>1060</v>
      </c>
      <c r="C3" s="689" t="s">
        <v>824</v>
      </c>
      <c r="D3" s="689"/>
      <c r="E3" s="690"/>
      <c r="F3" s="689"/>
      <c r="G3" s="689"/>
      <c r="H3" s="689" t="s">
        <v>197</v>
      </c>
      <c r="I3" s="689"/>
      <c r="J3" s="689"/>
      <c r="K3" s="689"/>
      <c r="L3" s="689"/>
      <c r="M3" s="691"/>
      <c r="N3" s="218"/>
      <c r="O3" s="218"/>
      <c r="P3" s="218"/>
      <c r="Q3" s="218"/>
      <c r="R3" s="218"/>
    </row>
    <row r="4" spans="1:18" s="12" customFormat="1" ht="16.5" customHeight="1">
      <c r="A4" s="681"/>
      <c r="B4" s="694"/>
      <c r="C4" s="683" t="s">
        <v>470</v>
      </c>
      <c r="D4" s="685" t="s">
        <v>981</v>
      </c>
      <c r="E4" s="684" t="s">
        <v>825</v>
      </c>
      <c r="F4" s="684"/>
      <c r="G4" s="685" t="s">
        <v>982</v>
      </c>
      <c r="H4" s="683" t="s">
        <v>470</v>
      </c>
      <c r="I4" s="683" t="s">
        <v>1028</v>
      </c>
      <c r="J4" s="683" t="s">
        <v>1027</v>
      </c>
      <c r="K4" s="684" t="s">
        <v>200</v>
      </c>
      <c r="L4" s="684"/>
      <c r="M4" s="631"/>
      <c r="N4" s="218"/>
      <c r="O4" s="218"/>
      <c r="P4" s="218"/>
      <c r="Q4" s="218"/>
      <c r="R4" s="218"/>
    </row>
    <row r="5" spans="1:18" s="12" customFormat="1" ht="16.5" customHeight="1">
      <c r="A5" s="681"/>
      <c r="B5" s="694"/>
      <c r="C5" s="683"/>
      <c r="D5" s="683"/>
      <c r="E5" s="374" t="s">
        <v>826</v>
      </c>
      <c r="F5" s="374" t="s">
        <v>827</v>
      </c>
      <c r="G5" s="683"/>
      <c r="H5" s="683"/>
      <c r="I5" s="683"/>
      <c r="J5" s="683"/>
      <c r="K5" s="683" t="s">
        <v>470</v>
      </c>
      <c r="L5" s="685" t="s">
        <v>979</v>
      </c>
      <c r="M5" s="692" t="s">
        <v>980</v>
      </c>
      <c r="N5" s="218"/>
      <c r="O5" s="218"/>
      <c r="P5" s="218"/>
      <c r="Q5" s="218"/>
      <c r="R5" s="218"/>
    </row>
    <row r="6" spans="1:18" s="12" customFormat="1" ht="23.25" customHeight="1">
      <c r="A6" s="681"/>
      <c r="B6" s="694"/>
      <c r="C6" s="683"/>
      <c r="D6" s="683"/>
      <c r="E6" s="684" t="s">
        <v>828</v>
      </c>
      <c r="F6" s="684"/>
      <c r="G6" s="683"/>
      <c r="H6" s="683"/>
      <c r="I6" s="683"/>
      <c r="J6" s="683"/>
      <c r="K6" s="683"/>
      <c r="L6" s="683"/>
      <c r="M6" s="619"/>
      <c r="N6" s="218"/>
      <c r="O6" s="218"/>
      <c r="P6" s="218"/>
      <c r="Q6" s="218"/>
      <c r="R6" s="218"/>
    </row>
    <row r="7" spans="1:18" s="12" customFormat="1" ht="16.5" customHeight="1">
      <c r="A7" s="682"/>
      <c r="B7" s="686" t="s">
        <v>829</v>
      </c>
      <c r="C7" s="687"/>
      <c r="D7" s="687"/>
      <c r="E7" s="687"/>
      <c r="F7" s="687"/>
      <c r="G7" s="687"/>
      <c r="H7" s="687"/>
      <c r="I7" s="687"/>
      <c r="J7" s="687"/>
      <c r="K7" s="687"/>
      <c r="L7" s="687"/>
      <c r="M7" s="688"/>
      <c r="N7" s="218"/>
      <c r="O7" s="218"/>
      <c r="P7" s="218"/>
      <c r="Q7" s="218"/>
      <c r="R7" s="218"/>
    </row>
    <row r="8" spans="1:18" s="9" customFormat="1" ht="30" customHeight="1">
      <c r="A8" s="375" t="s">
        <v>1149</v>
      </c>
      <c r="B8" s="376">
        <v>8293.297934</v>
      </c>
      <c r="C8" s="376">
        <v>1009.872777</v>
      </c>
      <c r="D8" s="376">
        <v>8.470102</v>
      </c>
      <c r="E8" s="376">
        <v>215.276794</v>
      </c>
      <c r="F8" s="376">
        <v>702.456686</v>
      </c>
      <c r="G8" s="376">
        <v>83.669195</v>
      </c>
      <c r="H8" s="376">
        <v>6861.350786</v>
      </c>
      <c r="I8" s="376">
        <v>84.999476</v>
      </c>
      <c r="J8" s="376">
        <v>410.711152</v>
      </c>
      <c r="K8" s="376">
        <v>6365.640158</v>
      </c>
      <c r="L8" s="376">
        <v>1217.071626</v>
      </c>
      <c r="M8" s="376">
        <v>5148.568532</v>
      </c>
      <c r="N8" s="220"/>
      <c r="O8" s="220"/>
      <c r="P8" s="220"/>
      <c r="Q8" s="220"/>
      <c r="R8" s="220"/>
    </row>
    <row r="9" spans="1:18" ht="19.5" customHeight="1">
      <c r="A9" s="377" t="s">
        <v>1150</v>
      </c>
      <c r="B9" s="221">
        <v>628.470816</v>
      </c>
      <c r="C9" s="221">
        <v>70.16369</v>
      </c>
      <c r="D9" s="221">
        <v>0.310079</v>
      </c>
      <c r="E9" s="221">
        <v>16.010255</v>
      </c>
      <c r="F9" s="221">
        <v>48.298626</v>
      </c>
      <c r="G9" s="221">
        <v>5.54473</v>
      </c>
      <c r="H9" s="221">
        <v>536.862057</v>
      </c>
      <c r="I9" s="221">
        <v>7.753505</v>
      </c>
      <c r="J9" s="221">
        <v>36.068961</v>
      </c>
      <c r="K9" s="221">
        <v>493.039591</v>
      </c>
      <c r="L9" s="221">
        <v>99.104846</v>
      </c>
      <c r="M9" s="221">
        <v>393.934745</v>
      </c>
      <c r="N9" s="190"/>
      <c r="O9" s="190"/>
      <c r="P9" s="190"/>
      <c r="Q9" s="190"/>
      <c r="R9" s="190"/>
    </row>
    <row r="10" spans="1:18" ht="19.5" customHeight="1">
      <c r="A10" s="377" t="s">
        <v>1151</v>
      </c>
      <c r="B10" s="221">
        <v>644.529774</v>
      </c>
      <c r="C10" s="221">
        <v>76.930879</v>
      </c>
      <c r="D10" s="221">
        <v>0.186084</v>
      </c>
      <c r="E10" s="221">
        <v>15.596331</v>
      </c>
      <c r="F10" s="221">
        <v>55.357824</v>
      </c>
      <c r="G10" s="221">
        <v>5.79064</v>
      </c>
      <c r="H10" s="221">
        <v>540.980795</v>
      </c>
      <c r="I10" s="221">
        <v>6.493646</v>
      </c>
      <c r="J10" s="221">
        <v>33.512536</v>
      </c>
      <c r="K10" s="221">
        <v>500.974613</v>
      </c>
      <c r="L10" s="221">
        <v>99.370283</v>
      </c>
      <c r="M10" s="221">
        <v>401.60433</v>
      </c>
      <c r="N10" s="190"/>
      <c r="O10" s="190"/>
      <c r="P10" s="190"/>
      <c r="Q10" s="190"/>
      <c r="R10" s="190"/>
    </row>
    <row r="11" spans="1:18" ht="19.5" customHeight="1">
      <c r="A11" s="377" t="s">
        <v>997</v>
      </c>
      <c r="B11" s="221">
        <v>676.92683</v>
      </c>
      <c r="C11" s="221">
        <v>84.55268</v>
      </c>
      <c r="D11" s="221">
        <v>0.567138</v>
      </c>
      <c r="E11" s="221">
        <v>18.359683</v>
      </c>
      <c r="F11" s="221">
        <v>59.942152</v>
      </c>
      <c r="G11" s="221">
        <v>5.683707</v>
      </c>
      <c r="H11" s="221">
        <v>566.796734</v>
      </c>
      <c r="I11" s="221">
        <v>7.413668</v>
      </c>
      <c r="J11" s="221">
        <v>37.958577</v>
      </c>
      <c r="K11" s="221">
        <v>521.424489</v>
      </c>
      <c r="L11" s="221">
        <v>109.527725</v>
      </c>
      <c r="M11" s="221">
        <v>411.896764</v>
      </c>
      <c r="N11" s="190"/>
      <c r="O11" s="190"/>
      <c r="P11" s="190"/>
      <c r="Q11" s="190"/>
      <c r="R11" s="190"/>
    </row>
    <row r="12" spans="1:18" ht="19.5" customHeight="1">
      <c r="A12" s="377" t="s">
        <v>998</v>
      </c>
      <c r="B12" s="221">
        <v>679.106717</v>
      </c>
      <c r="C12" s="221">
        <v>85.268751</v>
      </c>
      <c r="D12" s="221">
        <v>0.501212</v>
      </c>
      <c r="E12" s="221">
        <v>16.850839</v>
      </c>
      <c r="F12" s="221">
        <v>61.726584</v>
      </c>
      <c r="G12" s="221">
        <v>6.190116</v>
      </c>
      <c r="H12" s="221">
        <v>562.656817</v>
      </c>
      <c r="I12" s="221">
        <v>7.721468</v>
      </c>
      <c r="J12" s="221">
        <v>35.473267</v>
      </c>
      <c r="K12" s="221">
        <v>519.462082</v>
      </c>
      <c r="L12" s="221">
        <v>95.700116</v>
      </c>
      <c r="M12" s="221">
        <v>423.761966</v>
      </c>
      <c r="N12" s="190"/>
      <c r="O12" s="190"/>
      <c r="P12" s="190"/>
      <c r="Q12" s="190"/>
      <c r="R12" s="190"/>
    </row>
    <row r="13" spans="1:18" ht="19.5" customHeight="1">
      <c r="A13" s="377" t="s">
        <v>999</v>
      </c>
      <c r="B13" s="221">
        <v>704.060132</v>
      </c>
      <c r="C13" s="221">
        <v>86.968181</v>
      </c>
      <c r="D13" s="221">
        <v>1.123103</v>
      </c>
      <c r="E13" s="221">
        <v>20.028352</v>
      </c>
      <c r="F13" s="221">
        <v>60.662572</v>
      </c>
      <c r="G13" s="221">
        <v>5.154154</v>
      </c>
      <c r="H13" s="221">
        <v>581.493082</v>
      </c>
      <c r="I13" s="221">
        <v>7.055775</v>
      </c>
      <c r="J13" s="221">
        <v>36.210795</v>
      </c>
      <c r="K13" s="221">
        <v>538.226512</v>
      </c>
      <c r="L13" s="221">
        <v>107.607109</v>
      </c>
      <c r="M13" s="221">
        <v>430.619403</v>
      </c>
      <c r="N13" s="190"/>
      <c r="O13" s="190"/>
      <c r="P13" s="190"/>
      <c r="Q13" s="190"/>
      <c r="R13" s="190"/>
    </row>
    <row r="14" spans="1:18" ht="19.5" customHeight="1">
      <c r="A14" s="377" t="s">
        <v>1000</v>
      </c>
      <c r="B14" s="221">
        <v>710.392</v>
      </c>
      <c r="C14" s="221">
        <v>89.938282</v>
      </c>
      <c r="D14" s="221">
        <v>0.809208</v>
      </c>
      <c r="E14" s="221">
        <v>15.814021</v>
      </c>
      <c r="F14" s="221">
        <v>66.081417</v>
      </c>
      <c r="G14" s="221">
        <v>7.233636</v>
      </c>
      <c r="H14" s="221">
        <v>585.526689</v>
      </c>
      <c r="I14" s="221">
        <v>5.434236</v>
      </c>
      <c r="J14" s="221">
        <v>36.463521</v>
      </c>
      <c r="K14" s="221">
        <v>543.628932</v>
      </c>
      <c r="L14" s="221">
        <v>97.0661</v>
      </c>
      <c r="M14" s="221">
        <v>446.562832</v>
      </c>
      <c r="N14" s="190"/>
      <c r="O14" s="190"/>
      <c r="P14" s="190"/>
      <c r="Q14" s="190"/>
      <c r="R14" s="190"/>
    </row>
    <row r="15" spans="1:18" ht="19.5" customHeight="1">
      <c r="A15" s="377" t="s">
        <v>1001</v>
      </c>
      <c r="B15" s="221">
        <v>740.160414</v>
      </c>
      <c r="C15" s="221">
        <v>84.434119</v>
      </c>
      <c r="D15" s="221">
        <v>0.82421</v>
      </c>
      <c r="E15" s="221">
        <v>17.679362</v>
      </c>
      <c r="F15" s="221">
        <v>58.371093</v>
      </c>
      <c r="G15" s="221">
        <v>7.559454</v>
      </c>
      <c r="H15" s="221">
        <v>619.683835</v>
      </c>
      <c r="I15" s="221">
        <v>5.724889</v>
      </c>
      <c r="J15" s="221">
        <v>35.261246</v>
      </c>
      <c r="K15" s="221">
        <v>578.6977</v>
      </c>
      <c r="L15" s="221">
        <v>114.034248</v>
      </c>
      <c r="M15" s="221">
        <v>464.663452</v>
      </c>
      <c r="N15" s="190"/>
      <c r="O15" s="190"/>
      <c r="P15" s="190"/>
      <c r="Q15" s="190"/>
      <c r="R15" s="190"/>
    </row>
    <row r="16" spans="1:18" ht="19.5" customHeight="1">
      <c r="A16" s="377" t="s">
        <v>1152</v>
      </c>
      <c r="B16" s="221">
        <v>669.608508</v>
      </c>
      <c r="C16" s="221">
        <v>79.007126</v>
      </c>
      <c r="D16" s="221">
        <v>1.12033</v>
      </c>
      <c r="E16" s="221">
        <v>13.268215</v>
      </c>
      <c r="F16" s="221">
        <v>56.237999</v>
      </c>
      <c r="G16" s="221">
        <v>8.380582</v>
      </c>
      <c r="H16" s="221">
        <v>554.290905</v>
      </c>
      <c r="I16" s="221">
        <v>8.27225</v>
      </c>
      <c r="J16" s="221">
        <v>32.587004</v>
      </c>
      <c r="K16" s="221">
        <v>513.431651</v>
      </c>
      <c r="L16" s="221">
        <v>96.664977</v>
      </c>
      <c r="M16" s="221">
        <v>416.766674</v>
      </c>
      <c r="N16" s="190"/>
      <c r="O16" s="190"/>
      <c r="P16" s="190"/>
      <c r="Q16" s="190"/>
      <c r="R16" s="190"/>
    </row>
    <row r="17" spans="1:18" ht="19.5" customHeight="1">
      <c r="A17" s="377" t="s">
        <v>1153</v>
      </c>
      <c r="B17" s="221">
        <v>757.286177</v>
      </c>
      <c r="C17" s="221">
        <v>84.277331</v>
      </c>
      <c r="D17" s="221">
        <v>0.748442</v>
      </c>
      <c r="E17" s="221">
        <v>21.147407</v>
      </c>
      <c r="F17" s="221">
        <v>53.655952</v>
      </c>
      <c r="G17" s="221">
        <v>8.72553</v>
      </c>
      <c r="H17" s="221">
        <v>635.818561</v>
      </c>
      <c r="I17" s="221">
        <v>6.237676</v>
      </c>
      <c r="J17" s="221">
        <v>30.014704</v>
      </c>
      <c r="K17" s="221">
        <v>599.566181</v>
      </c>
      <c r="L17" s="221">
        <v>107.873318</v>
      </c>
      <c r="M17" s="221">
        <v>491.692863</v>
      </c>
      <c r="N17" s="190"/>
      <c r="O17" s="190"/>
      <c r="P17" s="190"/>
      <c r="Q17" s="190"/>
      <c r="R17" s="190"/>
    </row>
    <row r="18" spans="1:18" ht="19.5" customHeight="1">
      <c r="A18" s="377" t="s">
        <v>1154</v>
      </c>
      <c r="B18" s="221">
        <v>747.591343</v>
      </c>
      <c r="C18" s="221">
        <v>93.49153</v>
      </c>
      <c r="D18" s="221">
        <v>0.945636</v>
      </c>
      <c r="E18" s="221">
        <v>21.31511</v>
      </c>
      <c r="F18" s="221">
        <v>62.838826</v>
      </c>
      <c r="G18" s="221">
        <v>8.391958</v>
      </c>
      <c r="H18" s="221">
        <v>607.682041</v>
      </c>
      <c r="I18" s="221">
        <v>8.471661</v>
      </c>
      <c r="J18" s="221">
        <v>39.648177</v>
      </c>
      <c r="K18" s="221">
        <v>559.562203</v>
      </c>
      <c r="L18" s="221">
        <v>108.718518</v>
      </c>
      <c r="M18" s="221">
        <v>450.843685</v>
      </c>
      <c r="N18" s="190"/>
      <c r="O18" s="190"/>
      <c r="P18" s="190"/>
      <c r="Q18" s="190"/>
      <c r="R18" s="190"/>
    </row>
    <row r="19" spans="1:18" ht="19.5" customHeight="1">
      <c r="A19" s="377" t="s">
        <v>1155</v>
      </c>
      <c r="B19" s="221">
        <v>703.278819</v>
      </c>
      <c r="C19" s="221">
        <v>83.484421</v>
      </c>
      <c r="D19" s="221">
        <v>0.652182</v>
      </c>
      <c r="E19" s="221">
        <v>19.899164</v>
      </c>
      <c r="F19" s="221">
        <v>56.506321</v>
      </c>
      <c r="G19" s="221">
        <v>6.426754</v>
      </c>
      <c r="H19" s="221">
        <v>574.41664</v>
      </c>
      <c r="I19" s="221">
        <v>6.876838</v>
      </c>
      <c r="J19" s="221">
        <v>31.821134</v>
      </c>
      <c r="K19" s="221">
        <v>535.718668</v>
      </c>
      <c r="L19" s="221">
        <v>100.804379</v>
      </c>
      <c r="M19" s="221">
        <v>434.914289</v>
      </c>
      <c r="N19" s="190"/>
      <c r="O19" s="190"/>
      <c r="P19" s="190"/>
      <c r="Q19" s="190"/>
      <c r="R19" s="190"/>
    </row>
    <row r="20" spans="1:18" ht="19.5" customHeight="1">
      <c r="A20" s="377" t="s">
        <v>1156</v>
      </c>
      <c r="B20" s="221">
        <v>631.886404</v>
      </c>
      <c r="C20" s="221">
        <v>91.355787</v>
      </c>
      <c r="D20" s="221">
        <v>0.682478</v>
      </c>
      <c r="E20" s="221">
        <v>19.308055</v>
      </c>
      <c r="F20" s="221">
        <v>62.77732</v>
      </c>
      <c r="G20" s="221">
        <v>8.587934</v>
      </c>
      <c r="H20" s="221">
        <v>495.14263</v>
      </c>
      <c r="I20" s="221">
        <v>7.543864</v>
      </c>
      <c r="J20" s="221">
        <v>25.69123</v>
      </c>
      <c r="K20" s="221">
        <v>461.907536</v>
      </c>
      <c r="L20" s="221">
        <v>80.600007</v>
      </c>
      <c r="M20" s="221">
        <v>381.307529</v>
      </c>
      <c r="N20" s="190"/>
      <c r="O20" s="190"/>
      <c r="P20" s="190"/>
      <c r="Q20" s="190"/>
      <c r="R20" s="190"/>
    </row>
    <row r="21" spans="1:18" s="117" customFormat="1" ht="30" customHeight="1">
      <c r="A21" s="375" t="s">
        <v>1157</v>
      </c>
      <c r="B21" s="376">
        <v>8665.687828</v>
      </c>
      <c r="C21" s="376">
        <v>1036.357151</v>
      </c>
      <c r="D21" s="376">
        <v>11.226346</v>
      </c>
      <c r="E21" s="376">
        <v>250.248351</v>
      </c>
      <c r="F21" s="376">
        <v>694.054697</v>
      </c>
      <c r="G21" s="376">
        <v>80.827757</v>
      </c>
      <c r="H21" s="376">
        <v>7151.58359</v>
      </c>
      <c r="I21" s="376">
        <v>79.410111</v>
      </c>
      <c r="J21" s="376">
        <v>416.192603</v>
      </c>
      <c r="K21" s="376">
        <v>6655.980876</v>
      </c>
      <c r="L21" s="376">
        <v>1438.067988</v>
      </c>
      <c r="M21" s="376">
        <v>5217.912888</v>
      </c>
      <c r="N21" s="223"/>
      <c r="O21" s="223"/>
      <c r="P21" s="223"/>
      <c r="Q21" s="223"/>
      <c r="R21" s="223"/>
    </row>
    <row r="22" spans="1:18" ht="19.5" customHeight="1">
      <c r="A22" s="377" t="s">
        <v>1150</v>
      </c>
      <c r="B22" s="221">
        <v>727.791306</v>
      </c>
      <c r="C22" s="221">
        <v>93.145016</v>
      </c>
      <c r="D22" s="221">
        <v>0.857795</v>
      </c>
      <c r="E22" s="221">
        <v>22.571865</v>
      </c>
      <c r="F22" s="221">
        <v>63.3052</v>
      </c>
      <c r="G22" s="221">
        <v>6.410156</v>
      </c>
      <c r="H22" s="221">
        <v>600.216118</v>
      </c>
      <c r="I22" s="221">
        <v>6.822623</v>
      </c>
      <c r="J22" s="221">
        <v>25.202608</v>
      </c>
      <c r="K22" s="221">
        <v>568.190887</v>
      </c>
      <c r="L22" s="221">
        <v>137.028687</v>
      </c>
      <c r="M22" s="221">
        <v>431.1622</v>
      </c>
      <c r="N22" s="190"/>
      <c r="O22" s="190"/>
      <c r="P22" s="190"/>
      <c r="Q22" s="190"/>
      <c r="R22" s="190"/>
    </row>
    <row r="23" spans="1:18" ht="19.5" customHeight="1">
      <c r="A23" s="377" t="s">
        <v>1151</v>
      </c>
      <c r="B23" s="221">
        <v>742.510715</v>
      </c>
      <c r="C23" s="221">
        <v>90.976862</v>
      </c>
      <c r="D23" s="221">
        <v>0.715266</v>
      </c>
      <c r="E23" s="221">
        <v>16.718482</v>
      </c>
      <c r="F23" s="221">
        <v>67.484827</v>
      </c>
      <c r="G23" s="221">
        <v>6.058287</v>
      </c>
      <c r="H23" s="221">
        <v>614.96977</v>
      </c>
      <c r="I23" s="221">
        <v>6.802804</v>
      </c>
      <c r="J23" s="221">
        <v>39.605965</v>
      </c>
      <c r="K23" s="221">
        <v>568.561001</v>
      </c>
      <c r="L23" s="221">
        <v>152.787935</v>
      </c>
      <c r="M23" s="221">
        <v>415.773066</v>
      </c>
      <c r="N23" s="190"/>
      <c r="O23" s="190"/>
      <c r="P23" s="190"/>
      <c r="Q23" s="190"/>
      <c r="R23" s="190"/>
    </row>
    <row r="24" spans="1:18" ht="19.5" customHeight="1">
      <c r="A24" s="377" t="s">
        <v>997</v>
      </c>
      <c r="B24" s="221">
        <v>710.236858</v>
      </c>
      <c r="C24" s="221">
        <v>92.621856</v>
      </c>
      <c r="D24" s="221">
        <v>1.002138</v>
      </c>
      <c r="E24" s="221">
        <v>21.896797</v>
      </c>
      <c r="F24" s="221">
        <v>62.744057</v>
      </c>
      <c r="G24" s="221">
        <v>6.978864</v>
      </c>
      <c r="H24" s="221">
        <v>581.956612</v>
      </c>
      <c r="I24" s="221">
        <v>9.057155</v>
      </c>
      <c r="J24" s="221">
        <v>29.559118</v>
      </c>
      <c r="K24" s="221">
        <v>543.340339</v>
      </c>
      <c r="L24" s="221">
        <v>107.165277</v>
      </c>
      <c r="M24" s="221">
        <v>436.175062</v>
      </c>
      <c r="N24" s="190"/>
      <c r="O24" s="190"/>
      <c r="P24" s="190"/>
      <c r="Q24" s="190"/>
      <c r="R24" s="190"/>
    </row>
    <row r="25" spans="1:18" ht="19.5" customHeight="1">
      <c r="A25" s="377" t="s">
        <v>998</v>
      </c>
      <c r="B25" s="221">
        <v>736.700474</v>
      </c>
      <c r="C25" s="221">
        <v>102.847926</v>
      </c>
      <c r="D25" s="221">
        <v>1.054047</v>
      </c>
      <c r="E25" s="221">
        <v>20.257732</v>
      </c>
      <c r="F25" s="221">
        <v>75.337158</v>
      </c>
      <c r="G25" s="221">
        <v>6.198989</v>
      </c>
      <c r="H25" s="221">
        <v>596.381654</v>
      </c>
      <c r="I25" s="221">
        <v>8.153415</v>
      </c>
      <c r="J25" s="221">
        <v>42.498224</v>
      </c>
      <c r="K25" s="221">
        <v>545.730015</v>
      </c>
      <c r="L25" s="221">
        <v>119.467804</v>
      </c>
      <c r="M25" s="221">
        <v>426.262211</v>
      </c>
      <c r="N25" s="190"/>
      <c r="O25" s="190"/>
      <c r="P25" s="190"/>
      <c r="Q25" s="190"/>
      <c r="R25" s="190"/>
    </row>
    <row r="26" spans="1:18" ht="19.5" customHeight="1">
      <c r="A26" s="377" t="s">
        <v>999</v>
      </c>
      <c r="B26" s="221">
        <v>693.35514</v>
      </c>
      <c r="C26" s="221">
        <v>77.289497</v>
      </c>
      <c r="D26" s="221">
        <v>1.060969</v>
      </c>
      <c r="E26" s="221">
        <v>20.302168</v>
      </c>
      <c r="F26" s="221">
        <v>51.322781</v>
      </c>
      <c r="G26" s="221">
        <v>4.603579</v>
      </c>
      <c r="H26" s="221">
        <v>575.458994</v>
      </c>
      <c r="I26" s="221">
        <v>7.387519</v>
      </c>
      <c r="J26" s="221">
        <v>34.14628</v>
      </c>
      <c r="K26" s="221">
        <v>533.925195</v>
      </c>
      <c r="L26" s="221">
        <v>115.670388</v>
      </c>
      <c r="M26" s="221">
        <v>418.254807</v>
      </c>
      <c r="N26" s="190"/>
      <c r="O26" s="190"/>
      <c r="P26" s="190"/>
      <c r="Q26" s="190"/>
      <c r="R26" s="190"/>
    </row>
    <row r="27" spans="1:18" ht="19.5" customHeight="1">
      <c r="A27" s="377" t="s">
        <v>1000</v>
      </c>
      <c r="B27" s="221">
        <v>725.139999</v>
      </c>
      <c r="C27" s="221">
        <v>84.270518</v>
      </c>
      <c r="D27" s="221">
        <v>0.829429</v>
      </c>
      <c r="E27" s="221">
        <v>20.089591</v>
      </c>
      <c r="F27" s="221">
        <v>55.650137</v>
      </c>
      <c r="G27" s="221">
        <v>7.701361</v>
      </c>
      <c r="H27" s="221">
        <v>597.494616</v>
      </c>
      <c r="I27" s="221">
        <v>5.414872</v>
      </c>
      <c r="J27" s="221">
        <v>39.651137</v>
      </c>
      <c r="K27" s="221">
        <v>552.428607</v>
      </c>
      <c r="L27" s="221">
        <v>123.782406</v>
      </c>
      <c r="M27" s="221">
        <v>428.646201</v>
      </c>
      <c r="N27" s="190"/>
      <c r="O27" s="190"/>
      <c r="P27" s="190"/>
      <c r="Q27" s="190"/>
      <c r="R27" s="190"/>
    </row>
    <row r="28" spans="1:18" ht="19.5" customHeight="1">
      <c r="A28" s="377" t="s">
        <v>1001</v>
      </c>
      <c r="B28" s="221">
        <v>746.067326</v>
      </c>
      <c r="C28" s="221">
        <v>81.604655</v>
      </c>
      <c r="D28" s="221">
        <v>1.13548</v>
      </c>
      <c r="E28" s="221">
        <v>21.0561</v>
      </c>
      <c r="F28" s="221">
        <v>53.457774</v>
      </c>
      <c r="G28" s="221">
        <v>5.955301</v>
      </c>
      <c r="H28" s="221">
        <v>622.022641</v>
      </c>
      <c r="I28" s="221">
        <v>7.132923</v>
      </c>
      <c r="J28" s="221">
        <v>37.504005</v>
      </c>
      <c r="K28" s="221">
        <v>577.385713</v>
      </c>
      <c r="L28" s="221">
        <v>112.724073</v>
      </c>
      <c r="M28" s="221">
        <v>464.66164</v>
      </c>
      <c r="N28" s="190"/>
      <c r="O28" s="190"/>
      <c r="P28" s="190"/>
      <c r="Q28" s="190"/>
      <c r="R28" s="190"/>
    </row>
    <row r="29" spans="1:18" ht="19.5" customHeight="1">
      <c r="A29" s="377" t="s">
        <v>1152</v>
      </c>
      <c r="B29" s="221">
        <v>694.462633</v>
      </c>
      <c r="C29" s="221">
        <v>85.657403</v>
      </c>
      <c r="D29" s="221">
        <v>0.352442</v>
      </c>
      <c r="E29" s="221">
        <v>23.972478</v>
      </c>
      <c r="F29" s="221">
        <v>55.142508</v>
      </c>
      <c r="G29" s="221">
        <v>6.189975</v>
      </c>
      <c r="H29" s="221">
        <v>572.591511</v>
      </c>
      <c r="I29" s="221">
        <v>5.925702</v>
      </c>
      <c r="J29" s="221">
        <v>31.948539</v>
      </c>
      <c r="K29" s="221">
        <v>534.71727</v>
      </c>
      <c r="L29" s="221">
        <v>114.773847</v>
      </c>
      <c r="M29" s="221">
        <v>419.943423</v>
      </c>
      <c r="N29" s="190"/>
      <c r="O29" s="190"/>
      <c r="P29" s="190"/>
      <c r="Q29" s="190"/>
      <c r="R29" s="190"/>
    </row>
    <row r="30" spans="1:18" ht="19.5" customHeight="1">
      <c r="A30" s="377" t="s">
        <v>1153</v>
      </c>
      <c r="B30" s="221">
        <v>758.848669</v>
      </c>
      <c r="C30" s="221">
        <v>75.774834</v>
      </c>
      <c r="D30" s="221">
        <v>1.587464</v>
      </c>
      <c r="E30" s="221">
        <v>18.784347</v>
      </c>
      <c r="F30" s="221">
        <v>47.38031</v>
      </c>
      <c r="G30" s="221">
        <v>8.022713</v>
      </c>
      <c r="H30" s="221">
        <v>640.225505</v>
      </c>
      <c r="I30" s="221">
        <v>6.479478</v>
      </c>
      <c r="J30" s="221">
        <v>34.611796</v>
      </c>
      <c r="K30" s="221">
        <v>599.134231</v>
      </c>
      <c r="L30" s="221">
        <v>142.839116</v>
      </c>
      <c r="M30" s="221">
        <v>456.295115</v>
      </c>
      <c r="N30" s="190"/>
      <c r="O30" s="190"/>
      <c r="P30" s="190"/>
      <c r="Q30" s="190"/>
      <c r="R30" s="190"/>
    </row>
    <row r="31" spans="1:18" ht="19.5" customHeight="1">
      <c r="A31" s="377" t="s">
        <v>1154</v>
      </c>
      <c r="B31" s="221">
        <v>752.963157</v>
      </c>
      <c r="C31" s="221">
        <v>78.724834</v>
      </c>
      <c r="D31" s="221">
        <v>0.845848</v>
      </c>
      <c r="E31" s="221">
        <v>21.729679</v>
      </c>
      <c r="F31" s="221">
        <v>48.610632</v>
      </c>
      <c r="G31" s="221">
        <v>7.538675</v>
      </c>
      <c r="H31" s="221">
        <v>631.771799</v>
      </c>
      <c r="I31" s="221">
        <v>6.976324</v>
      </c>
      <c r="J31" s="221">
        <v>38.815485</v>
      </c>
      <c r="K31" s="221">
        <v>585.97999</v>
      </c>
      <c r="L31" s="221">
        <v>115.989358</v>
      </c>
      <c r="M31" s="221">
        <v>469.990632</v>
      </c>
      <c r="N31" s="190"/>
      <c r="O31" s="190"/>
      <c r="P31" s="190"/>
      <c r="Q31" s="190"/>
      <c r="R31" s="190"/>
    </row>
    <row r="32" spans="1:18" ht="19.5" customHeight="1">
      <c r="A32" s="377" t="s">
        <v>1155</v>
      </c>
      <c r="B32" s="221">
        <v>733.544018</v>
      </c>
      <c r="C32" s="221">
        <v>87.193016</v>
      </c>
      <c r="D32" s="221">
        <v>0.86112</v>
      </c>
      <c r="E32" s="221">
        <v>21.421021</v>
      </c>
      <c r="F32" s="221">
        <v>57.830217</v>
      </c>
      <c r="G32" s="221">
        <v>7.080658</v>
      </c>
      <c r="H32" s="221">
        <v>600.779292</v>
      </c>
      <c r="I32" s="221">
        <v>5.033471</v>
      </c>
      <c r="J32" s="221">
        <v>30.071476</v>
      </c>
      <c r="K32" s="221">
        <v>565.674345</v>
      </c>
      <c r="L32" s="221">
        <v>105.173128</v>
      </c>
      <c r="M32" s="221">
        <v>460.501217</v>
      </c>
      <c r="N32" s="190"/>
      <c r="O32" s="190"/>
      <c r="P32" s="190"/>
      <c r="Q32" s="190"/>
      <c r="R32" s="190"/>
    </row>
    <row r="33" spans="1:18" ht="19.5" customHeight="1">
      <c r="A33" s="377" t="s">
        <v>1156</v>
      </c>
      <c r="B33" s="221">
        <v>644.067533</v>
      </c>
      <c r="C33" s="221">
        <v>86.250734</v>
      </c>
      <c r="D33" s="221">
        <v>0.924348</v>
      </c>
      <c r="E33" s="221">
        <v>21.448091</v>
      </c>
      <c r="F33" s="221">
        <v>55.789096</v>
      </c>
      <c r="G33" s="221">
        <v>8.089199</v>
      </c>
      <c r="H33" s="221">
        <v>517.715078</v>
      </c>
      <c r="I33" s="221">
        <v>4.223825</v>
      </c>
      <c r="J33" s="221">
        <v>32.57797</v>
      </c>
      <c r="K33" s="221">
        <v>480.913283</v>
      </c>
      <c r="L33" s="221">
        <v>90.665969</v>
      </c>
      <c r="M33" s="221">
        <v>390.247314</v>
      </c>
      <c r="N33" s="190"/>
      <c r="O33" s="190"/>
      <c r="P33" s="190"/>
      <c r="Q33" s="190"/>
      <c r="R33" s="190"/>
    </row>
    <row r="34" spans="1:18" s="117" customFormat="1" ht="30" customHeight="1">
      <c r="A34" s="375" t="s">
        <v>1158</v>
      </c>
      <c r="B34" s="376">
        <v>9281.219022</v>
      </c>
      <c r="C34" s="376">
        <v>1007.822807</v>
      </c>
      <c r="D34" s="376">
        <v>8.154007</v>
      </c>
      <c r="E34" s="376">
        <v>232.969989</v>
      </c>
      <c r="F34" s="376">
        <v>702.245215</v>
      </c>
      <c r="G34" s="376">
        <v>64.453596</v>
      </c>
      <c r="H34" s="376">
        <v>7534.57898</v>
      </c>
      <c r="I34" s="376">
        <v>74.102851</v>
      </c>
      <c r="J34" s="376">
        <v>416.790841</v>
      </c>
      <c r="K34" s="376">
        <v>7043.685288</v>
      </c>
      <c r="L34" s="376">
        <v>1389.447577</v>
      </c>
      <c r="M34" s="376">
        <v>5654.237711</v>
      </c>
      <c r="N34" s="223"/>
      <c r="O34" s="223"/>
      <c r="P34" s="223"/>
      <c r="Q34" s="223"/>
      <c r="R34" s="223"/>
    </row>
    <row r="35" spans="1:18" ht="19.5" customHeight="1">
      <c r="A35" s="377" t="s">
        <v>1150</v>
      </c>
      <c r="B35" s="221">
        <v>731.428078</v>
      </c>
      <c r="C35" s="221">
        <v>86.737888</v>
      </c>
      <c r="D35" s="221">
        <v>0.336819</v>
      </c>
      <c r="E35" s="221">
        <v>19.194736</v>
      </c>
      <c r="F35" s="221">
        <v>62.799373</v>
      </c>
      <c r="G35" s="221">
        <v>4.40696</v>
      </c>
      <c r="H35" s="221">
        <v>592.540343</v>
      </c>
      <c r="I35" s="221">
        <v>4.916597</v>
      </c>
      <c r="J35" s="221">
        <v>36.88373</v>
      </c>
      <c r="K35" s="221">
        <v>550.740016</v>
      </c>
      <c r="L35" s="221">
        <v>105.707425</v>
      </c>
      <c r="M35" s="221">
        <v>445.032591</v>
      </c>
      <c r="N35" s="190"/>
      <c r="O35" s="190"/>
      <c r="P35" s="190"/>
      <c r="Q35" s="190"/>
      <c r="R35" s="190"/>
    </row>
    <row r="36" spans="1:18" ht="19.5" customHeight="1">
      <c r="A36" s="377" t="s">
        <v>1151</v>
      </c>
      <c r="B36" s="221">
        <v>739.841334</v>
      </c>
      <c r="C36" s="221">
        <v>80.711856</v>
      </c>
      <c r="D36" s="221">
        <v>0.5417</v>
      </c>
      <c r="E36" s="221">
        <v>17.696261</v>
      </c>
      <c r="F36" s="221">
        <v>57.840871</v>
      </c>
      <c r="G36" s="221">
        <v>4.633024</v>
      </c>
      <c r="H36" s="221">
        <v>611.91345</v>
      </c>
      <c r="I36" s="221">
        <v>6.97283</v>
      </c>
      <c r="J36" s="221">
        <v>37.280178</v>
      </c>
      <c r="K36" s="221">
        <v>567.660442</v>
      </c>
      <c r="L36" s="221">
        <v>111.629723</v>
      </c>
      <c r="M36" s="221">
        <v>456.030719</v>
      </c>
      <c r="N36" s="190"/>
      <c r="O36" s="190"/>
      <c r="P36" s="190"/>
      <c r="Q36" s="190"/>
      <c r="R36" s="190"/>
    </row>
    <row r="37" spans="1:18" ht="19.5" customHeight="1">
      <c r="A37" s="377" t="s">
        <v>997</v>
      </c>
      <c r="B37" s="221">
        <v>806.470088</v>
      </c>
      <c r="C37" s="221">
        <v>104.196126</v>
      </c>
      <c r="D37" s="221">
        <v>0.645937</v>
      </c>
      <c r="E37" s="221">
        <v>26.230716</v>
      </c>
      <c r="F37" s="221">
        <v>71.211932</v>
      </c>
      <c r="G37" s="221">
        <v>6.107541</v>
      </c>
      <c r="H37" s="221">
        <v>655.934767</v>
      </c>
      <c r="I37" s="221">
        <v>5.731773</v>
      </c>
      <c r="J37" s="221">
        <v>38.074022</v>
      </c>
      <c r="K37" s="221">
        <v>612.128972</v>
      </c>
      <c r="L37" s="221">
        <v>113.1157</v>
      </c>
      <c r="M37" s="221">
        <v>499.013272</v>
      </c>
      <c r="N37" s="190"/>
      <c r="O37" s="190"/>
      <c r="P37" s="190"/>
      <c r="Q37" s="190"/>
      <c r="R37" s="190"/>
    </row>
    <row r="38" spans="1:18" ht="19.5" customHeight="1">
      <c r="A38" s="377" t="s">
        <v>998</v>
      </c>
      <c r="B38" s="221">
        <v>727.721288</v>
      </c>
      <c r="C38" s="221">
        <v>80.963468</v>
      </c>
      <c r="D38" s="221">
        <v>1.007957</v>
      </c>
      <c r="E38" s="221">
        <v>18.30983</v>
      </c>
      <c r="F38" s="221">
        <v>54.663789</v>
      </c>
      <c r="G38" s="221">
        <v>6.981892</v>
      </c>
      <c r="H38" s="221">
        <v>595.823399</v>
      </c>
      <c r="I38" s="221">
        <v>5.711398</v>
      </c>
      <c r="J38" s="221">
        <v>33.868839</v>
      </c>
      <c r="K38" s="221">
        <v>556.243162</v>
      </c>
      <c r="L38" s="221">
        <v>123.343979</v>
      </c>
      <c r="M38" s="221">
        <v>432.899183</v>
      </c>
      <c r="N38" s="190"/>
      <c r="O38" s="190"/>
      <c r="P38" s="190"/>
      <c r="Q38" s="190"/>
      <c r="R38" s="190"/>
    </row>
    <row r="39" spans="1:18" ht="19.5" customHeight="1">
      <c r="A39" s="377" t="s">
        <v>999</v>
      </c>
      <c r="B39" s="221">
        <v>745.045597</v>
      </c>
      <c r="C39" s="221">
        <v>77.996828</v>
      </c>
      <c r="D39" s="221">
        <v>0.844081</v>
      </c>
      <c r="E39" s="221">
        <v>19.093106</v>
      </c>
      <c r="F39" s="221">
        <v>53.095827</v>
      </c>
      <c r="G39" s="221">
        <v>4.963814</v>
      </c>
      <c r="H39" s="221">
        <v>618.021129</v>
      </c>
      <c r="I39" s="221">
        <v>5.043624</v>
      </c>
      <c r="J39" s="221">
        <v>38.137424</v>
      </c>
      <c r="K39" s="221">
        <v>574.840081</v>
      </c>
      <c r="L39" s="221">
        <v>119.880268</v>
      </c>
      <c r="M39" s="221">
        <v>454.959813</v>
      </c>
      <c r="N39" s="190"/>
      <c r="O39" s="190"/>
      <c r="P39" s="190"/>
      <c r="Q39" s="190"/>
      <c r="R39" s="190"/>
    </row>
    <row r="40" spans="1:18" ht="19.5" customHeight="1">
      <c r="A40" s="377" t="s">
        <v>1000</v>
      </c>
      <c r="B40" s="221">
        <v>808.518402</v>
      </c>
      <c r="C40" s="221">
        <v>84.098402</v>
      </c>
      <c r="D40" s="221">
        <v>0.674977</v>
      </c>
      <c r="E40" s="221">
        <v>24.088945</v>
      </c>
      <c r="F40" s="221">
        <v>54.031528</v>
      </c>
      <c r="G40" s="221">
        <v>5.302952</v>
      </c>
      <c r="H40" s="221">
        <v>672.227317</v>
      </c>
      <c r="I40" s="221">
        <v>6.633385</v>
      </c>
      <c r="J40" s="221">
        <v>34.489424</v>
      </c>
      <c r="K40" s="221">
        <v>631.104508</v>
      </c>
      <c r="L40" s="221">
        <v>125.140735</v>
      </c>
      <c r="M40" s="221">
        <v>505.963773</v>
      </c>
      <c r="N40" s="190"/>
      <c r="O40" s="190"/>
      <c r="P40" s="190"/>
      <c r="Q40" s="190"/>
      <c r="R40" s="190"/>
    </row>
    <row r="41" spans="1:18" ht="19.5" customHeight="1">
      <c r="A41" s="377" t="s">
        <v>1001</v>
      </c>
      <c r="B41" s="221">
        <v>902.701802</v>
      </c>
      <c r="C41" s="221">
        <v>91.368508</v>
      </c>
      <c r="D41" s="221">
        <v>0.645686</v>
      </c>
      <c r="E41" s="221">
        <v>19.846729</v>
      </c>
      <c r="F41" s="221">
        <v>65.850369</v>
      </c>
      <c r="G41" s="221">
        <v>5.025724</v>
      </c>
      <c r="H41" s="221">
        <v>754.804317</v>
      </c>
      <c r="I41" s="221">
        <v>7.433896</v>
      </c>
      <c r="J41" s="221">
        <v>39.179592</v>
      </c>
      <c r="K41" s="221">
        <v>708.190829</v>
      </c>
      <c r="L41" s="221">
        <v>139.234143</v>
      </c>
      <c r="M41" s="221">
        <v>568.956686</v>
      </c>
      <c r="N41" s="190"/>
      <c r="O41" s="190"/>
      <c r="P41" s="190"/>
      <c r="Q41" s="190"/>
      <c r="R41" s="190"/>
    </row>
    <row r="42" spans="1:18" ht="19.5" customHeight="1">
      <c r="A42" s="377" t="s">
        <v>1152</v>
      </c>
      <c r="B42" s="221">
        <v>695.156076</v>
      </c>
      <c r="C42" s="221">
        <v>73.336442</v>
      </c>
      <c r="D42" s="221">
        <v>0.603574</v>
      </c>
      <c r="E42" s="221">
        <v>14.698845</v>
      </c>
      <c r="F42" s="221">
        <v>52.267166</v>
      </c>
      <c r="G42" s="221">
        <v>5.766857</v>
      </c>
      <c r="H42" s="221">
        <v>563.94193</v>
      </c>
      <c r="I42" s="221">
        <v>5.295368</v>
      </c>
      <c r="J42" s="221">
        <v>30.559514</v>
      </c>
      <c r="K42" s="221">
        <v>528.087048</v>
      </c>
      <c r="L42" s="221">
        <v>109.722876</v>
      </c>
      <c r="M42" s="221">
        <v>418.364172</v>
      </c>
      <c r="N42" s="190"/>
      <c r="O42" s="190"/>
      <c r="P42" s="190"/>
      <c r="Q42" s="190"/>
      <c r="R42" s="190"/>
    </row>
    <row r="43" spans="1:18" ht="19.5" customHeight="1">
      <c r="A43" s="377" t="s">
        <v>1153</v>
      </c>
      <c r="B43" s="221">
        <v>803.30917</v>
      </c>
      <c r="C43" s="221">
        <v>74.990299</v>
      </c>
      <c r="D43" s="221">
        <v>0.719426</v>
      </c>
      <c r="E43" s="221">
        <v>18.671603</v>
      </c>
      <c r="F43" s="221">
        <v>49.602035</v>
      </c>
      <c r="G43" s="221">
        <v>5.997235</v>
      </c>
      <c r="H43" s="221">
        <v>654.274643</v>
      </c>
      <c r="I43" s="221">
        <v>6.722872</v>
      </c>
      <c r="J43" s="221">
        <v>33.261191</v>
      </c>
      <c r="K43" s="221">
        <v>614.29058</v>
      </c>
      <c r="L43" s="221">
        <v>126.374334</v>
      </c>
      <c r="M43" s="221">
        <v>487.916246</v>
      </c>
      <c r="N43" s="190"/>
      <c r="O43" s="190"/>
      <c r="P43" s="190"/>
      <c r="Q43" s="190"/>
      <c r="R43" s="190"/>
    </row>
    <row r="44" spans="1:18" ht="19.5" customHeight="1">
      <c r="A44" s="377" t="s">
        <v>1154</v>
      </c>
      <c r="B44" s="221">
        <v>811.718799</v>
      </c>
      <c r="C44" s="221">
        <v>86.218729</v>
      </c>
      <c r="D44" s="221">
        <v>0.429268</v>
      </c>
      <c r="E44" s="221">
        <v>18.794369</v>
      </c>
      <c r="F44" s="221">
        <v>61.27311</v>
      </c>
      <c r="G44" s="221">
        <v>5.721982</v>
      </c>
      <c r="H44" s="221">
        <v>647.219696</v>
      </c>
      <c r="I44" s="221">
        <v>7.527894</v>
      </c>
      <c r="J44" s="221">
        <v>36.637034</v>
      </c>
      <c r="K44" s="221">
        <v>603.054768</v>
      </c>
      <c r="L44" s="221">
        <v>116.895751</v>
      </c>
      <c r="M44" s="221">
        <v>486.159017</v>
      </c>
      <c r="N44" s="190"/>
      <c r="O44" s="190"/>
      <c r="P44" s="190"/>
      <c r="Q44" s="190"/>
      <c r="R44" s="190"/>
    </row>
    <row r="45" spans="1:18" ht="19.5" customHeight="1">
      <c r="A45" s="377" t="s">
        <v>1155</v>
      </c>
      <c r="B45" s="221">
        <v>816.363445</v>
      </c>
      <c r="C45" s="221">
        <v>84.876284</v>
      </c>
      <c r="D45" s="221">
        <v>0.831305</v>
      </c>
      <c r="E45" s="221">
        <v>16.874235</v>
      </c>
      <c r="F45" s="221">
        <v>62.041706</v>
      </c>
      <c r="G45" s="221">
        <v>5.129038</v>
      </c>
      <c r="H45" s="221">
        <v>638.460633</v>
      </c>
      <c r="I45" s="221">
        <v>6.821663</v>
      </c>
      <c r="J45" s="221">
        <v>30.909323</v>
      </c>
      <c r="K45" s="221">
        <v>600.729647</v>
      </c>
      <c r="L45" s="221">
        <v>105.77435</v>
      </c>
      <c r="M45" s="221">
        <v>494.955297</v>
      </c>
      <c r="N45" s="190"/>
      <c r="O45" s="190"/>
      <c r="P45" s="190"/>
      <c r="Q45" s="190"/>
      <c r="R45" s="190"/>
    </row>
    <row r="46" spans="1:18" ht="19.5" customHeight="1">
      <c r="A46" s="377" t="s">
        <v>1156</v>
      </c>
      <c r="B46" s="221">
        <v>692.944943</v>
      </c>
      <c r="C46" s="221">
        <v>82.327977</v>
      </c>
      <c r="D46" s="221">
        <v>0.873277</v>
      </c>
      <c r="E46" s="221">
        <v>19.470614</v>
      </c>
      <c r="F46" s="221">
        <v>57.567509</v>
      </c>
      <c r="G46" s="221">
        <v>4.416577</v>
      </c>
      <c r="H46" s="221">
        <v>529.417356</v>
      </c>
      <c r="I46" s="221">
        <v>5.291551</v>
      </c>
      <c r="J46" s="221">
        <v>27.51057</v>
      </c>
      <c r="K46" s="221">
        <v>496.615235</v>
      </c>
      <c r="L46" s="221">
        <v>92.628293</v>
      </c>
      <c r="M46" s="221">
        <v>403.986942</v>
      </c>
      <c r="N46" s="190"/>
      <c r="O46" s="190"/>
      <c r="P46" s="190"/>
      <c r="Q46" s="190"/>
      <c r="R46" s="190"/>
    </row>
    <row r="47" spans="1:13" ht="19.5" customHeight="1">
      <c r="A47" s="378" t="s">
        <v>830</v>
      </c>
      <c r="B47" s="379"/>
      <c r="C47" s="379"/>
      <c r="D47" s="379"/>
      <c r="E47" s="379"/>
      <c r="F47" s="379"/>
      <c r="G47" s="379"/>
      <c r="H47" s="379"/>
      <c r="I47" s="379"/>
      <c r="J47" s="379"/>
      <c r="K47" s="379"/>
      <c r="L47" s="379"/>
      <c r="M47" s="379"/>
    </row>
    <row r="48" spans="1:13" ht="45" customHeight="1">
      <c r="A48" s="679" t="s">
        <v>1164</v>
      </c>
      <c r="B48" s="679"/>
      <c r="C48" s="679"/>
      <c r="D48" s="679"/>
      <c r="E48" s="679"/>
      <c r="F48" s="679"/>
      <c r="G48" s="679"/>
      <c r="H48" s="679"/>
      <c r="I48" s="679"/>
      <c r="J48" s="679"/>
      <c r="K48" s="679"/>
      <c r="L48" s="679"/>
      <c r="M48" s="679"/>
    </row>
    <row r="54" ht="12.75">
      <c r="H54" s="16"/>
    </row>
    <row r="68" spans="1:7" ht="12.75">
      <c r="A68" s="179"/>
      <c r="B68" s="179"/>
      <c r="C68" s="179"/>
      <c r="D68" s="179"/>
      <c r="E68" s="179"/>
      <c r="F68" s="179"/>
      <c r="G68" s="179"/>
    </row>
    <row r="72" ht="15" customHeight="1"/>
    <row r="294" ht="59.25" customHeight="1"/>
  </sheetData>
  <sheetProtection/>
  <mergeCells count="18">
    <mergeCell ref="C3:G3"/>
    <mergeCell ref="H3:M3"/>
    <mergeCell ref="H4:H6"/>
    <mergeCell ref="L5:L6"/>
    <mergeCell ref="C4:C6"/>
    <mergeCell ref="A3:A7"/>
    <mergeCell ref="B3:B6"/>
    <mergeCell ref="B7:M7"/>
    <mergeCell ref="J4:J6"/>
    <mergeCell ref="A48:M48"/>
    <mergeCell ref="E4:F4"/>
    <mergeCell ref="G4:G6"/>
    <mergeCell ref="K4:M4"/>
    <mergeCell ref="K5:K6"/>
    <mergeCell ref="E6:F6"/>
    <mergeCell ref="D4:D6"/>
    <mergeCell ref="M5:M6"/>
    <mergeCell ref="I4:I6"/>
  </mergeCells>
  <printOptions horizontalCentered="1"/>
  <pageMargins left="0.5905511811023623" right="0.5905511811023623" top="0.984251968503937" bottom="0.1968503937007874"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R68"/>
  <sheetViews>
    <sheetView zoomScalePageLayoutView="0" workbookViewId="0" topLeftCell="A1">
      <selection activeCell="A1" sqref="A1"/>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224" t="s">
        <v>1225</v>
      </c>
      <c r="B1" s="224"/>
      <c r="C1" s="224"/>
      <c r="D1" s="224"/>
      <c r="E1" s="224"/>
      <c r="F1" s="224"/>
      <c r="G1" s="224"/>
      <c r="H1" s="224"/>
      <c r="I1" s="224"/>
    </row>
    <row r="2" spans="1:8" ht="12.75">
      <c r="A2" s="8"/>
      <c r="B2" s="8"/>
      <c r="H2"/>
    </row>
    <row r="3" spans="1:9" s="12" customFormat="1" ht="17.25" customHeight="1">
      <c r="A3" s="699" t="s">
        <v>254</v>
      </c>
      <c r="B3" s="700" t="s">
        <v>983</v>
      </c>
      <c r="C3" s="702" t="s">
        <v>468</v>
      </c>
      <c r="D3" s="702"/>
      <c r="E3" s="703"/>
      <c r="F3" s="702"/>
      <c r="G3" s="702"/>
      <c r="H3" s="702"/>
      <c r="I3" s="704"/>
    </row>
    <row r="4" spans="1:9" s="12" customFormat="1" ht="12.75">
      <c r="A4" s="516"/>
      <c r="B4" s="701"/>
      <c r="C4" s="698" t="s">
        <v>202</v>
      </c>
      <c r="D4" s="698" t="s">
        <v>1120</v>
      </c>
      <c r="E4" s="698" t="s">
        <v>204</v>
      </c>
      <c r="F4" s="698" t="s">
        <v>205</v>
      </c>
      <c r="G4" s="698" t="s">
        <v>206</v>
      </c>
      <c r="H4" s="554" t="s">
        <v>1029</v>
      </c>
      <c r="I4" s="545" t="s">
        <v>207</v>
      </c>
    </row>
    <row r="5" spans="1:9" s="12" customFormat="1" ht="15" customHeight="1">
      <c r="A5" s="516"/>
      <c r="B5" s="701"/>
      <c r="C5" s="698"/>
      <c r="D5" s="698"/>
      <c r="E5" s="698"/>
      <c r="F5" s="698"/>
      <c r="G5" s="698"/>
      <c r="H5" s="529"/>
      <c r="I5" s="527"/>
    </row>
    <row r="6" spans="1:9" s="12" customFormat="1" ht="12.75">
      <c r="A6" s="516"/>
      <c r="B6" s="701"/>
      <c r="C6" s="698"/>
      <c r="D6" s="698"/>
      <c r="E6" s="698"/>
      <c r="F6" s="698"/>
      <c r="G6" s="698"/>
      <c r="H6" s="526"/>
      <c r="I6" s="528"/>
    </row>
    <row r="7" spans="1:9" s="12" customFormat="1" ht="16.5" customHeight="1">
      <c r="A7" s="517"/>
      <c r="B7" s="695" t="s">
        <v>829</v>
      </c>
      <c r="C7" s="696"/>
      <c r="D7" s="696"/>
      <c r="E7" s="696"/>
      <c r="F7" s="696"/>
      <c r="G7" s="696"/>
      <c r="H7" s="696"/>
      <c r="I7" s="697"/>
    </row>
    <row r="8" spans="1:18" s="9" customFormat="1" ht="30" customHeight="1">
      <c r="A8" s="380" t="s">
        <v>1149</v>
      </c>
      <c r="B8" s="376">
        <v>12114.163776</v>
      </c>
      <c r="C8" s="376">
        <v>8787.553164</v>
      </c>
      <c r="D8" s="376">
        <v>7626.313861</v>
      </c>
      <c r="E8" s="376">
        <v>240.888405</v>
      </c>
      <c r="F8" s="376">
        <v>1226.20893</v>
      </c>
      <c r="G8" s="376">
        <v>1794.597451</v>
      </c>
      <c r="H8" s="376">
        <v>64.525757</v>
      </c>
      <c r="I8" s="381">
        <v>0.390069</v>
      </c>
      <c r="J8" s="219"/>
      <c r="K8" s="219"/>
      <c r="L8" s="219"/>
      <c r="M8" s="219"/>
      <c r="N8" s="220"/>
      <c r="O8" s="220"/>
      <c r="P8" s="220"/>
      <c r="Q8" s="220"/>
      <c r="R8" s="220"/>
    </row>
    <row r="9" spans="1:18" ht="21" customHeight="1">
      <c r="A9" s="377" t="s">
        <v>1150</v>
      </c>
      <c r="B9" s="221">
        <v>972.597854</v>
      </c>
      <c r="C9" s="221">
        <v>720.389749</v>
      </c>
      <c r="D9" s="221">
        <v>634.603257</v>
      </c>
      <c r="E9" s="221">
        <v>14.391668</v>
      </c>
      <c r="F9" s="221">
        <v>89.176934</v>
      </c>
      <c r="G9" s="221">
        <v>142.958587</v>
      </c>
      <c r="H9" s="221">
        <v>5.675984</v>
      </c>
      <c r="I9" s="382">
        <v>0.004932</v>
      </c>
      <c r="J9" s="222"/>
      <c r="K9" s="222"/>
      <c r="L9" s="222"/>
      <c r="M9" s="222"/>
      <c r="N9" s="190"/>
      <c r="O9" s="190"/>
      <c r="P9" s="190"/>
      <c r="Q9" s="190"/>
      <c r="R9" s="190"/>
    </row>
    <row r="10" spans="1:18" ht="21" customHeight="1">
      <c r="A10" s="377" t="s">
        <v>1151</v>
      </c>
      <c r="B10" s="221">
        <v>948.788602</v>
      </c>
      <c r="C10" s="221">
        <v>705.73708</v>
      </c>
      <c r="D10" s="221">
        <v>616.176031</v>
      </c>
      <c r="E10" s="221">
        <v>17.021824</v>
      </c>
      <c r="F10" s="221">
        <v>86.078266</v>
      </c>
      <c r="G10" s="221">
        <v>133.592524</v>
      </c>
      <c r="H10" s="221">
        <v>6.336611</v>
      </c>
      <c r="I10" s="382">
        <v>0.022297</v>
      </c>
      <c r="J10" s="222"/>
      <c r="K10" s="222"/>
      <c r="L10" s="222"/>
      <c r="M10" s="222"/>
      <c r="N10" s="190"/>
      <c r="O10" s="190"/>
      <c r="P10" s="190"/>
      <c r="Q10" s="190"/>
      <c r="R10" s="190"/>
    </row>
    <row r="11" spans="1:18" ht="21" customHeight="1">
      <c r="A11" s="377" t="s">
        <v>997</v>
      </c>
      <c r="B11" s="221">
        <v>1012.711189</v>
      </c>
      <c r="C11" s="221">
        <v>720.916252</v>
      </c>
      <c r="D11" s="221">
        <v>629.397901</v>
      </c>
      <c r="E11" s="221">
        <v>23.320864</v>
      </c>
      <c r="F11" s="221">
        <v>97.121132</v>
      </c>
      <c r="G11" s="221">
        <v>165.073827</v>
      </c>
      <c r="H11" s="221">
        <v>6.260276</v>
      </c>
      <c r="I11" s="382">
        <v>0.018838</v>
      </c>
      <c r="J11" s="222"/>
      <c r="K11" s="222"/>
      <c r="L11" s="222"/>
      <c r="M11" s="222"/>
      <c r="N11" s="190"/>
      <c r="O11" s="190"/>
      <c r="P11" s="190"/>
      <c r="Q11" s="190"/>
      <c r="R11" s="190"/>
    </row>
    <row r="12" spans="1:18" ht="21" customHeight="1">
      <c r="A12" s="377" t="s">
        <v>998</v>
      </c>
      <c r="B12" s="221">
        <v>1039.513473</v>
      </c>
      <c r="C12" s="221">
        <v>740.968174</v>
      </c>
      <c r="D12" s="221">
        <v>633.390856</v>
      </c>
      <c r="E12" s="221">
        <v>22.547457</v>
      </c>
      <c r="F12" s="221">
        <v>112.902296</v>
      </c>
      <c r="G12" s="221">
        <v>158.499637</v>
      </c>
      <c r="H12" s="221">
        <v>4.568018</v>
      </c>
      <c r="I12" s="382">
        <v>0.027891</v>
      </c>
      <c r="J12" s="222"/>
      <c r="K12" s="222"/>
      <c r="L12" s="222"/>
      <c r="M12" s="222"/>
      <c r="N12" s="190"/>
      <c r="O12" s="190"/>
      <c r="P12" s="190"/>
      <c r="Q12" s="190"/>
      <c r="R12" s="190"/>
    </row>
    <row r="13" spans="1:18" ht="21" customHeight="1">
      <c r="A13" s="377" t="s">
        <v>999</v>
      </c>
      <c r="B13" s="221">
        <v>1035.992629</v>
      </c>
      <c r="C13" s="221">
        <v>732.891645</v>
      </c>
      <c r="D13" s="221">
        <v>632.057286</v>
      </c>
      <c r="E13" s="221">
        <v>23.908363</v>
      </c>
      <c r="F13" s="221">
        <v>107.404449</v>
      </c>
      <c r="G13" s="221">
        <v>162.69883</v>
      </c>
      <c r="H13" s="221">
        <v>9.009913</v>
      </c>
      <c r="I13" s="382">
        <v>0.079429</v>
      </c>
      <c r="J13" s="222"/>
      <c r="K13" s="222"/>
      <c r="L13" s="222"/>
      <c r="M13" s="222"/>
      <c r="N13" s="190"/>
      <c r="O13" s="190"/>
      <c r="P13" s="190"/>
      <c r="Q13" s="190"/>
      <c r="R13" s="190"/>
    </row>
    <row r="14" spans="1:18" ht="21" customHeight="1">
      <c r="A14" s="377" t="s">
        <v>1000</v>
      </c>
      <c r="B14" s="221">
        <v>1102.482919</v>
      </c>
      <c r="C14" s="221">
        <v>802.197531</v>
      </c>
      <c r="D14" s="221">
        <v>711.722935</v>
      </c>
      <c r="E14" s="221">
        <v>20.144523</v>
      </c>
      <c r="F14" s="221">
        <v>117.395831</v>
      </c>
      <c r="G14" s="221">
        <v>157.499399</v>
      </c>
      <c r="H14" s="221">
        <v>5.216743</v>
      </c>
      <c r="I14" s="382">
        <v>0.028892</v>
      </c>
      <c r="J14" s="222"/>
      <c r="K14" s="222"/>
      <c r="L14" s="222"/>
      <c r="M14" s="222"/>
      <c r="N14" s="190"/>
      <c r="O14" s="190"/>
      <c r="P14" s="190"/>
      <c r="Q14" s="190"/>
      <c r="R14" s="190"/>
    </row>
    <row r="15" spans="1:18" ht="21" customHeight="1">
      <c r="A15" s="377" t="s">
        <v>1001</v>
      </c>
      <c r="B15" s="221">
        <v>1029.111543</v>
      </c>
      <c r="C15" s="221">
        <v>734.207492</v>
      </c>
      <c r="D15" s="221">
        <v>629.572294</v>
      </c>
      <c r="E15" s="221">
        <v>17.881393</v>
      </c>
      <c r="F15" s="221">
        <v>110.301119</v>
      </c>
      <c r="G15" s="221">
        <v>160.804443</v>
      </c>
      <c r="H15" s="221">
        <v>5.843983</v>
      </c>
      <c r="I15" s="382">
        <v>0.073113</v>
      </c>
      <c r="J15" s="222"/>
      <c r="K15" s="222"/>
      <c r="L15" s="222"/>
      <c r="M15" s="222"/>
      <c r="N15" s="190"/>
      <c r="O15" s="190"/>
      <c r="P15" s="190"/>
      <c r="Q15" s="190"/>
      <c r="R15" s="190"/>
    </row>
    <row r="16" spans="1:18" ht="21" customHeight="1">
      <c r="A16" s="377" t="s">
        <v>1152</v>
      </c>
      <c r="B16" s="221">
        <v>959.279132</v>
      </c>
      <c r="C16" s="221">
        <v>695.635591</v>
      </c>
      <c r="D16" s="221">
        <v>600.049371</v>
      </c>
      <c r="E16" s="221">
        <v>17.022505</v>
      </c>
      <c r="F16" s="221">
        <v>92.260989</v>
      </c>
      <c r="G16" s="221">
        <v>150.458112</v>
      </c>
      <c r="H16" s="221">
        <v>3.818518</v>
      </c>
      <c r="I16" s="382">
        <v>0.083417</v>
      </c>
      <c r="J16" s="222"/>
      <c r="K16" s="222"/>
      <c r="L16" s="222"/>
      <c r="M16" s="222"/>
      <c r="N16" s="190"/>
      <c r="O16" s="190"/>
      <c r="P16" s="190"/>
      <c r="Q16" s="190"/>
      <c r="R16" s="190"/>
    </row>
    <row r="17" spans="1:18" ht="21" customHeight="1">
      <c r="A17" s="377" t="s">
        <v>1153</v>
      </c>
      <c r="B17" s="221">
        <v>993.989889</v>
      </c>
      <c r="C17" s="221">
        <v>717.076907</v>
      </c>
      <c r="D17" s="221">
        <v>617.632183</v>
      </c>
      <c r="E17" s="221">
        <v>14.612387</v>
      </c>
      <c r="F17" s="221">
        <v>113.930074</v>
      </c>
      <c r="G17" s="221">
        <v>144.471065</v>
      </c>
      <c r="H17" s="221">
        <v>3.862285</v>
      </c>
      <c r="I17" s="382">
        <v>0.037171</v>
      </c>
      <c r="J17" s="222"/>
      <c r="K17" s="222"/>
      <c r="L17" s="222"/>
      <c r="M17" s="222"/>
      <c r="N17" s="190"/>
      <c r="O17" s="190"/>
      <c r="P17" s="190"/>
      <c r="Q17" s="190"/>
      <c r="R17" s="190"/>
    </row>
    <row r="18" spans="1:18" ht="21" customHeight="1">
      <c r="A18" s="377" t="s">
        <v>1154</v>
      </c>
      <c r="B18" s="221">
        <v>1052.067127</v>
      </c>
      <c r="C18" s="221">
        <v>795.500444</v>
      </c>
      <c r="D18" s="221">
        <v>692.837769</v>
      </c>
      <c r="E18" s="221">
        <v>22.414622</v>
      </c>
      <c r="F18" s="221">
        <v>99.115244</v>
      </c>
      <c r="G18" s="221">
        <v>129.464344</v>
      </c>
      <c r="H18" s="221">
        <v>5.564854</v>
      </c>
      <c r="I18" s="382">
        <v>0.007619</v>
      </c>
      <c r="J18" s="222"/>
      <c r="K18" s="222"/>
      <c r="L18" s="222"/>
      <c r="M18" s="222"/>
      <c r="N18" s="190"/>
      <c r="O18" s="190"/>
      <c r="P18" s="190"/>
      <c r="Q18" s="190"/>
      <c r="R18" s="190"/>
    </row>
    <row r="19" spans="1:18" ht="21" customHeight="1">
      <c r="A19" s="377" t="s">
        <v>1155</v>
      </c>
      <c r="B19" s="221">
        <v>1081.909205</v>
      </c>
      <c r="C19" s="221">
        <v>807.37053</v>
      </c>
      <c r="D19" s="221">
        <v>695.3088</v>
      </c>
      <c r="E19" s="221">
        <v>22.762801</v>
      </c>
      <c r="F19" s="221">
        <v>104.746034</v>
      </c>
      <c r="G19" s="221">
        <v>142.941337</v>
      </c>
      <c r="H19" s="221">
        <v>4.084582</v>
      </c>
      <c r="I19" s="382">
        <v>0.003921</v>
      </c>
      <c r="J19" s="222"/>
      <c r="K19" s="222"/>
      <c r="L19" s="222"/>
      <c r="M19" s="222"/>
      <c r="N19" s="190"/>
      <c r="O19" s="190"/>
      <c r="P19" s="190"/>
      <c r="Q19" s="190"/>
      <c r="R19" s="190"/>
    </row>
    <row r="20" spans="1:18" ht="21" customHeight="1">
      <c r="A20" s="377" t="s">
        <v>1156</v>
      </c>
      <c r="B20" s="221">
        <v>885.720214</v>
      </c>
      <c r="C20" s="221">
        <v>614.661769</v>
      </c>
      <c r="D20" s="221">
        <v>533.565178</v>
      </c>
      <c r="E20" s="221">
        <v>24.859998</v>
      </c>
      <c r="F20" s="221">
        <v>95.776562</v>
      </c>
      <c r="G20" s="221">
        <v>146.135346</v>
      </c>
      <c r="H20" s="221">
        <v>4.28399</v>
      </c>
      <c r="I20" s="382">
        <v>0.002549</v>
      </c>
      <c r="J20" s="222"/>
      <c r="K20" s="222"/>
      <c r="L20" s="222"/>
      <c r="M20" s="222"/>
      <c r="N20" s="190"/>
      <c r="O20" s="190"/>
      <c r="P20" s="190"/>
      <c r="Q20" s="190"/>
      <c r="R20" s="190"/>
    </row>
    <row r="21" spans="1:18" s="117" customFormat="1" ht="30" customHeight="1">
      <c r="A21" s="380" t="s">
        <v>1157</v>
      </c>
      <c r="B21" s="376">
        <v>12986.632601</v>
      </c>
      <c r="C21" s="376">
        <v>9393.418016</v>
      </c>
      <c r="D21" s="376">
        <v>8290.470345</v>
      </c>
      <c r="E21" s="376">
        <v>253.706749</v>
      </c>
      <c r="F21" s="376">
        <v>1350.761277</v>
      </c>
      <c r="G21" s="376">
        <v>1918.042461</v>
      </c>
      <c r="H21" s="376">
        <v>70.389412</v>
      </c>
      <c r="I21" s="381">
        <v>0.314686</v>
      </c>
      <c r="J21" s="219"/>
      <c r="K21" s="219"/>
      <c r="L21" s="219"/>
      <c r="M21" s="219"/>
      <c r="N21" s="223"/>
      <c r="O21" s="223"/>
      <c r="P21" s="223"/>
      <c r="Q21" s="223"/>
      <c r="R21" s="223"/>
    </row>
    <row r="22" spans="1:18" ht="21" customHeight="1">
      <c r="A22" s="377" t="s">
        <v>1150</v>
      </c>
      <c r="B22" s="221">
        <v>1041.943803</v>
      </c>
      <c r="C22" s="221">
        <v>775.41063</v>
      </c>
      <c r="D22" s="221">
        <v>689.269894</v>
      </c>
      <c r="E22" s="221">
        <v>21.185019</v>
      </c>
      <c r="F22" s="221">
        <v>107.161579</v>
      </c>
      <c r="G22" s="221">
        <v>133.034295</v>
      </c>
      <c r="H22" s="221">
        <v>5.149624</v>
      </c>
      <c r="I22" s="382">
        <v>0.002656</v>
      </c>
      <c r="J22" s="222"/>
      <c r="K22" s="222"/>
      <c r="L22" s="222"/>
      <c r="M22" s="222"/>
      <c r="N22" s="190"/>
      <c r="O22" s="190"/>
      <c r="P22" s="190"/>
      <c r="Q22" s="190"/>
      <c r="R22" s="190"/>
    </row>
    <row r="23" spans="1:18" ht="21" customHeight="1">
      <c r="A23" s="377" t="s">
        <v>1151</v>
      </c>
      <c r="B23" s="221">
        <v>1010.501265</v>
      </c>
      <c r="C23" s="221">
        <v>751.509992</v>
      </c>
      <c r="D23" s="221">
        <v>657.386768</v>
      </c>
      <c r="E23" s="221">
        <v>18.49237</v>
      </c>
      <c r="F23" s="221">
        <v>94.393829</v>
      </c>
      <c r="G23" s="221">
        <v>141.011181</v>
      </c>
      <c r="H23" s="221">
        <v>5.089295</v>
      </c>
      <c r="I23" s="382">
        <v>0.004598</v>
      </c>
      <c r="J23" s="222"/>
      <c r="K23" s="222"/>
      <c r="L23" s="222"/>
      <c r="M23" s="222"/>
      <c r="N23" s="190"/>
      <c r="O23" s="190"/>
      <c r="P23" s="190"/>
      <c r="Q23" s="190"/>
      <c r="R23" s="190"/>
    </row>
    <row r="24" spans="1:18" ht="21" customHeight="1">
      <c r="A24" s="377" t="s">
        <v>997</v>
      </c>
      <c r="B24" s="221">
        <v>1066.965902</v>
      </c>
      <c r="C24" s="221">
        <v>757.768785</v>
      </c>
      <c r="D24" s="221">
        <v>670.405043</v>
      </c>
      <c r="E24" s="221">
        <v>20.953547</v>
      </c>
      <c r="F24" s="221">
        <v>106.095418</v>
      </c>
      <c r="G24" s="221">
        <v>177.7921</v>
      </c>
      <c r="H24" s="221">
        <v>4.348379</v>
      </c>
      <c r="I24" s="382">
        <v>0.007673</v>
      </c>
      <c r="J24" s="222"/>
      <c r="K24" s="222"/>
      <c r="L24" s="222"/>
      <c r="M24" s="222"/>
      <c r="N24" s="190"/>
      <c r="O24" s="190"/>
      <c r="P24" s="190"/>
      <c r="Q24" s="190"/>
      <c r="R24" s="190"/>
    </row>
    <row r="25" spans="1:18" ht="21" customHeight="1">
      <c r="A25" s="377" t="s">
        <v>998</v>
      </c>
      <c r="B25" s="221">
        <v>1028.801092</v>
      </c>
      <c r="C25" s="221">
        <v>741.029069</v>
      </c>
      <c r="D25" s="221">
        <v>645.042091</v>
      </c>
      <c r="E25" s="221">
        <v>21.510593</v>
      </c>
      <c r="F25" s="221">
        <v>103.543181</v>
      </c>
      <c r="G25" s="221">
        <v>157.771379</v>
      </c>
      <c r="H25" s="221">
        <v>4.931248</v>
      </c>
      <c r="I25" s="382">
        <v>0.015622</v>
      </c>
      <c r="J25" s="222"/>
      <c r="K25" s="222"/>
      <c r="L25" s="222"/>
      <c r="M25" s="222"/>
      <c r="N25" s="190"/>
      <c r="O25" s="190"/>
      <c r="P25" s="190"/>
      <c r="Q25" s="190"/>
      <c r="R25" s="190"/>
    </row>
    <row r="26" spans="1:18" ht="21" customHeight="1">
      <c r="A26" s="377" t="s">
        <v>999</v>
      </c>
      <c r="B26" s="221">
        <v>1072.916634</v>
      </c>
      <c r="C26" s="221">
        <v>797.486502</v>
      </c>
      <c r="D26" s="221">
        <v>710.898601</v>
      </c>
      <c r="E26" s="221">
        <v>28.604336</v>
      </c>
      <c r="F26" s="221">
        <v>92.869533</v>
      </c>
      <c r="G26" s="221">
        <v>148.256447</v>
      </c>
      <c r="H26" s="221">
        <v>5.652439</v>
      </c>
      <c r="I26" s="382">
        <v>0.047377</v>
      </c>
      <c r="J26" s="222"/>
      <c r="K26" s="222"/>
      <c r="L26" s="222"/>
      <c r="M26" s="222"/>
      <c r="N26" s="190"/>
      <c r="O26" s="190"/>
      <c r="P26" s="190"/>
      <c r="Q26" s="190"/>
      <c r="R26" s="190"/>
    </row>
    <row r="27" spans="1:18" ht="21" customHeight="1">
      <c r="A27" s="377" t="s">
        <v>1000</v>
      </c>
      <c r="B27" s="221">
        <v>1186.4863</v>
      </c>
      <c r="C27" s="221">
        <v>848.655842</v>
      </c>
      <c r="D27" s="221">
        <v>752.722708</v>
      </c>
      <c r="E27" s="221">
        <v>23.938262</v>
      </c>
      <c r="F27" s="221">
        <v>135.19663</v>
      </c>
      <c r="G27" s="221">
        <v>172.907382</v>
      </c>
      <c r="H27" s="221">
        <v>5.725528</v>
      </c>
      <c r="I27" s="382">
        <v>0.062656</v>
      </c>
      <c r="J27" s="222"/>
      <c r="K27" s="222"/>
      <c r="L27" s="222"/>
      <c r="M27" s="222"/>
      <c r="N27" s="190"/>
      <c r="O27" s="190"/>
      <c r="P27" s="190"/>
      <c r="Q27" s="190"/>
      <c r="R27" s="190"/>
    </row>
    <row r="28" spans="1:18" ht="21" customHeight="1">
      <c r="A28" s="377" t="s">
        <v>1001</v>
      </c>
      <c r="B28" s="221">
        <v>1121.347142</v>
      </c>
      <c r="C28" s="221">
        <v>812.6539310000001</v>
      </c>
      <c r="D28" s="221">
        <v>701.577259</v>
      </c>
      <c r="E28" s="221">
        <v>19.737175</v>
      </c>
      <c r="F28" s="221">
        <v>112.894134</v>
      </c>
      <c r="G28" s="221">
        <v>168.643016</v>
      </c>
      <c r="H28" s="221">
        <v>7.320164</v>
      </c>
      <c r="I28" s="382">
        <v>0.098722</v>
      </c>
      <c r="J28" s="222"/>
      <c r="K28" s="222"/>
      <c r="L28" s="222"/>
      <c r="M28" s="222"/>
      <c r="N28" s="190"/>
      <c r="O28" s="190"/>
      <c r="P28" s="190"/>
      <c r="Q28" s="190"/>
      <c r="R28" s="190"/>
    </row>
    <row r="29" spans="1:18" ht="21" customHeight="1">
      <c r="A29" s="377" t="s">
        <v>1152</v>
      </c>
      <c r="B29" s="221">
        <v>1014.42162</v>
      </c>
      <c r="C29" s="221">
        <v>713.024583</v>
      </c>
      <c r="D29" s="221">
        <v>627.055685</v>
      </c>
      <c r="E29" s="221">
        <v>13.719022</v>
      </c>
      <c r="F29" s="221">
        <v>120.813933</v>
      </c>
      <c r="G29" s="221">
        <v>161.111613</v>
      </c>
      <c r="H29" s="221">
        <v>5.715735</v>
      </c>
      <c r="I29" s="382">
        <v>0.036734</v>
      </c>
      <c r="J29" s="222"/>
      <c r="K29" s="222"/>
      <c r="L29" s="222"/>
      <c r="M29" s="222"/>
      <c r="N29" s="190"/>
      <c r="O29" s="190"/>
      <c r="P29" s="190"/>
      <c r="Q29" s="190"/>
      <c r="R29" s="190"/>
    </row>
    <row r="30" spans="1:18" ht="21" customHeight="1">
      <c r="A30" s="377" t="s">
        <v>1153</v>
      </c>
      <c r="B30" s="221">
        <v>1174.512825</v>
      </c>
      <c r="C30" s="221">
        <v>843.023889</v>
      </c>
      <c r="D30" s="221">
        <v>750.405765</v>
      </c>
      <c r="E30" s="221">
        <v>20.200161</v>
      </c>
      <c r="F30" s="221">
        <v>134.624276</v>
      </c>
      <c r="G30" s="221">
        <v>166.755212</v>
      </c>
      <c r="H30" s="221">
        <v>9.891572</v>
      </c>
      <c r="I30" s="382">
        <v>0.017715</v>
      </c>
      <c r="J30" s="222"/>
      <c r="K30" s="222"/>
      <c r="L30" s="222"/>
      <c r="M30" s="222"/>
      <c r="N30" s="190"/>
      <c r="O30" s="190"/>
      <c r="P30" s="190"/>
      <c r="Q30" s="190"/>
      <c r="R30" s="190"/>
    </row>
    <row r="31" spans="1:18" ht="21" customHeight="1">
      <c r="A31" s="377" t="s">
        <v>1154</v>
      </c>
      <c r="B31" s="221">
        <v>1186.000996</v>
      </c>
      <c r="C31" s="221">
        <v>865.614761</v>
      </c>
      <c r="D31" s="221">
        <v>765.64368</v>
      </c>
      <c r="E31" s="221">
        <v>20.032913</v>
      </c>
      <c r="F31" s="221">
        <v>129.376806</v>
      </c>
      <c r="G31" s="221">
        <v>164.006429</v>
      </c>
      <c r="H31" s="221">
        <v>6.957139</v>
      </c>
      <c r="I31" s="382">
        <v>0.012948</v>
      </c>
      <c r="J31" s="222"/>
      <c r="K31" s="222"/>
      <c r="L31" s="222"/>
      <c r="M31" s="222"/>
      <c r="N31" s="190"/>
      <c r="O31" s="190"/>
      <c r="P31" s="190"/>
      <c r="Q31" s="190"/>
      <c r="R31" s="190"/>
    </row>
    <row r="32" spans="1:18" ht="21" customHeight="1">
      <c r="A32" s="377" t="s">
        <v>1155</v>
      </c>
      <c r="B32" s="221">
        <v>1093.298471</v>
      </c>
      <c r="C32" s="221">
        <v>787.253671</v>
      </c>
      <c r="D32" s="221">
        <v>693.842396</v>
      </c>
      <c r="E32" s="221">
        <v>25.361917</v>
      </c>
      <c r="F32" s="221">
        <v>108.498153</v>
      </c>
      <c r="G32" s="221">
        <v>167.221147</v>
      </c>
      <c r="H32" s="221">
        <v>4.957713</v>
      </c>
      <c r="I32" s="382">
        <v>0.00587</v>
      </c>
      <c r="J32" s="222"/>
      <c r="K32" s="222"/>
      <c r="L32" s="222"/>
      <c r="M32" s="222"/>
      <c r="N32" s="190"/>
      <c r="O32" s="190"/>
      <c r="P32" s="190"/>
      <c r="Q32" s="190"/>
      <c r="R32" s="190"/>
    </row>
    <row r="33" spans="1:18" ht="21" customHeight="1">
      <c r="A33" s="377" t="s">
        <v>1156</v>
      </c>
      <c r="B33" s="221">
        <v>989.436551</v>
      </c>
      <c r="C33" s="221">
        <v>699.986361</v>
      </c>
      <c r="D33" s="221">
        <v>626.220455</v>
      </c>
      <c r="E33" s="221">
        <v>19.971434</v>
      </c>
      <c r="F33" s="221">
        <v>105.293805</v>
      </c>
      <c r="G33" s="221">
        <v>159.53226</v>
      </c>
      <c r="H33" s="221">
        <v>4.650576</v>
      </c>
      <c r="I33" s="382">
        <v>0.002115</v>
      </c>
      <c r="J33" s="222"/>
      <c r="K33" s="222"/>
      <c r="L33" s="222"/>
      <c r="M33" s="222"/>
      <c r="N33" s="190"/>
      <c r="O33" s="190"/>
      <c r="P33" s="190"/>
      <c r="Q33" s="190"/>
      <c r="R33" s="190"/>
    </row>
    <row r="34" spans="1:18" s="117" customFormat="1" ht="30" customHeight="1">
      <c r="A34" s="380" t="s">
        <v>1158</v>
      </c>
      <c r="B34" s="376">
        <v>13528.430813</v>
      </c>
      <c r="C34" s="376">
        <v>9683.450544</v>
      </c>
      <c r="D34" s="376">
        <v>8680.547059</v>
      </c>
      <c r="E34" s="376">
        <v>242.961725</v>
      </c>
      <c r="F34" s="376">
        <v>1531.267607</v>
      </c>
      <c r="G34" s="376">
        <v>2006.28996</v>
      </c>
      <c r="H34" s="376">
        <v>64.011243</v>
      </c>
      <c r="I34" s="381">
        <v>0.449734</v>
      </c>
      <c r="J34" s="219"/>
      <c r="K34" s="219"/>
      <c r="L34" s="219"/>
      <c r="M34" s="219"/>
      <c r="N34" s="223"/>
      <c r="O34" s="223"/>
      <c r="P34" s="223"/>
      <c r="Q34" s="223"/>
      <c r="R34" s="223"/>
    </row>
    <row r="35" spans="1:18" ht="21" customHeight="1">
      <c r="A35" s="377" t="s">
        <v>1150</v>
      </c>
      <c r="B35" s="221">
        <v>1048.479891</v>
      </c>
      <c r="C35" s="221">
        <v>737.561314</v>
      </c>
      <c r="D35" s="221">
        <v>668.427427</v>
      </c>
      <c r="E35" s="221">
        <v>17.925198</v>
      </c>
      <c r="F35" s="221">
        <v>144.560457</v>
      </c>
      <c r="G35" s="221">
        <v>144.671695</v>
      </c>
      <c r="H35" s="221">
        <v>3.750475</v>
      </c>
      <c r="I35" s="382">
        <v>0.010752</v>
      </c>
      <c r="J35" s="221"/>
      <c r="K35" s="221"/>
      <c r="L35" s="221"/>
      <c r="M35" s="221"/>
      <c r="N35" s="190"/>
      <c r="O35" s="190"/>
      <c r="P35" s="190"/>
      <c r="Q35" s="190"/>
      <c r="R35" s="190"/>
    </row>
    <row r="36" spans="1:18" ht="21" customHeight="1">
      <c r="A36" s="377" t="s">
        <v>1151</v>
      </c>
      <c r="B36" s="221">
        <v>1094.240054</v>
      </c>
      <c r="C36" s="221">
        <v>781.80494</v>
      </c>
      <c r="D36" s="221">
        <v>706.256047</v>
      </c>
      <c r="E36" s="221">
        <v>27.345455</v>
      </c>
      <c r="F36" s="221">
        <v>134.890933</v>
      </c>
      <c r="G36" s="221">
        <v>145.188452</v>
      </c>
      <c r="H36" s="221">
        <v>5.003205</v>
      </c>
      <c r="I36" s="382">
        <v>0.007069</v>
      </c>
      <c r="J36" s="221"/>
      <c r="K36" s="221"/>
      <c r="L36" s="221"/>
      <c r="M36" s="221"/>
      <c r="N36" s="190"/>
      <c r="O36" s="190"/>
      <c r="P36" s="190"/>
      <c r="Q36" s="190"/>
      <c r="R36" s="190"/>
    </row>
    <row r="37" spans="1:18" ht="21" customHeight="1">
      <c r="A37" s="377" t="s">
        <v>997</v>
      </c>
      <c r="B37" s="221">
        <v>1216.911403</v>
      </c>
      <c r="C37" s="221">
        <v>860.692582</v>
      </c>
      <c r="D37" s="221">
        <v>770.269479</v>
      </c>
      <c r="E37" s="221">
        <v>22.179028</v>
      </c>
      <c r="F37" s="221">
        <v>152.306472</v>
      </c>
      <c r="G37" s="221">
        <v>175.934104</v>
      </c>
      <c r="H37" s="221">
        <v>5.796009</v>
      </c>
      <c r="I37" s="382">
        <v>0.003208</v>
      </c>
      <c r="J37" s="221"/>
      <c r="K37" s="221"/>
      <c r="L37" s="221"/>
      <c r="M37" s="221"/>
      <c r="N37" s="190"/>
      <c r="O37" s="190"/>
      <c r="P37" s="190"/>
      <c r="Q37" s="190"/>
      <c r="R37" s="190"/>
    </row>
    <row r="38" spans="1:18" ht="21" customHeight="1">
      <c r="A38" s="377" t="s">
        <v>998</v>
      </c>
      <c r="B38" s="221">
        <v>1120.546311</v>
      </c>
      <c r="C38" s="221">
        <v>808.228298</v>
      </c>
      <c r="D38" s="221">
        <v>729.446953</v>
      </c>
      <c r="E38" s="221">
        <v>21.431463</v>
      </c>
      <c r="F38" s="221">
        <v>118.208966</v>
      </c>
      <c r="G38" s="221">
        <v>167.396383</v>
      </c>
      <c r="H38" s="221">
        <v>5.25384</v>
      </c>
      <c r="I38" s="382">
        <v>0.027361</v>
      </c>
      <c r="J38" s="221"/>
      <c r="K38" s="221"/>
      <c r="L38" s="221"/>
      <c r="M38" s="221"/>
      <c r="N38" s="190"/>
      <c r="O38" s="190"/>
      <c r="P38" s="190"/>
      <c r="Q38" s="190"/>
      <c r="R38" s="190"/>
    </row>
    <row r="39" spans="1:18" ht="21" customHeight="1">
      <c r="A39" s="377" t="s">
        <v>999</v>
      </c>
      <c r="B39" s="221">
        <v>1081.716556</v>
      </c>
      <c r="C39" s="221">
        <v>797.928139</v>
      </c>
      <c r="D39" s="221">
        <v>722.302352</v>
      </c>
      <c r="E39" s="221">
        <v>16.738653</v>
      </c>
      <c r="F39" s="221">
        <v>110.979734</v>
      </c>
      <c r="G39" s="221">
        <v>151.563879</v>
      </c>
      <c r="H39" s="221">
        <v>4.437435</v>
      </c>
      <c r="I39" s="382">
        <v>0.068716</v>
      </c>
      <c r="J39" s="221"/>
      <c r="K39" s="221"/>
      <c r="L39" s="221"/>
      <c r="M39" s="221"/>
      <c r="N39" s="190"/>
      <c r="O39" s="190"/>
      <c r="P39" s="190"/>
      <c r="Q39" s="190"/>
      <c r="R39" s="190"/>
    </row>
    <row r="40" spans="1:18" ht="21" customHeight="1">
      <c r="A40" s="377" t="s">
        <v>1000</v>
      </c>
      <c r="B40" s="221">
        <v>1196.445141</v>
      </c>
      <c r="C40" s="221">
        <v>843.029566</v>
      </c>
      <c r="D40" s="221">
        <v>755.853877</v>
      </c>
      <c r="E40" s="221">
        <v>20.169542</v>
      </c>
      <c r="F40" s="221">
        <v>131.761352</v>
      </c>
      <c r="G40" s="221">
        <v>195.622232</v>
      </c>
      <c r="H40" s="221">
        <v>5.786598</v>
      </c>
      <c r="I40" s="382">
        <v>0.075851</v>
      </c>
      <c r="J40" s="221"/>
      <c r="K40" s="221"/>
      <c r="L40" s="221"/>
      <c r="M40" s="221"/>
      <c r="N40" s="190"/>
      <c r="O40" s="190"/>
      <c r="P40" s="190"/>
      <c r="Q40" s="190"/>
      <c r="R40" s="190"/>
    </row>
    <row r="41" spans="1:18" ht="21" customHeight="1">
      <c r="A41" s="377" t="s">
        <v>1001</v>
      </c>
      <c r="B41" s="221">
        <v>1182.063024</v>
      </c>
      <c r="C41" s="221">
        <v>830.715945</v>
      </c>
      <c r="D41" s="221">
        <v>731.706999</v>
      </c>
      <c r="E41" s="221">
        <v>18.070884</v>
      </c>
      <c r="F41" s="221">
        <v>130.509287</v>
      </c>
      <c r="G41" s="221">
        <v>196.432477</v>
      </c>
      <c r="H41" s="221">
        <v>6.17366</v>
      </c>
      <c r="I41" s="382">
        <v>0.160771</v>
      </c>
      <c r="J41" s="221"/>
      <c r="K41" s="221"/>
      <c r="L41" s="221"/>
      <c r="M41" s="221"/>
      <c r="N41" s="190"/>
      <c r="O41" s="190"/>
      <c r="P41" s="190"/>
      <c r="Q41" s="190"/>
      <c r="R41" s="190"/>
    </row>
    <row r="42" spans="1:18" ht="21" customHeight="1">
      <c r="A42" s="377" t="s">
        <v>1152</v>
      </c>
      <c r="B42" s="221">
        <v>1016.574476</v>
      </c>
      <c r="C42" s="221">
        <v>732.38676</v>
      </c>
      <c r="D42" s="221">
        <v>653.736187</v>
      </c>
      <c r="E42" s="221">
        <v>17.188415</v>
      </c>
      <c r="F42" s="221">
        <v>114.86149</v>
      </c>
      <c r="G42" s="221">
        <v>146.694071</v>
      </c>
      <c r="H42" s="221">
        <v>5.410896</v>
      </c>
      <c r="I42" s="382">
        <v>0.032844</v>
      </c>
      <c r="J42" s="221"/>
      <c r="K42" s="221"/>
      <c r="L42" s="221"/>
      <c r="M42" s="221"/>
      <c r="N42" s="190"/>
      <c r="O42" s="190"/>
      <c r="P42" s="190"/>
      <c r="Q42" s="190"/>
      <c r="R42" s="190"/>
    </row>
    <row r="43" spans="1:18" ht="21" customHeight="1">
      <c r="A43" s="377" t="s">
        <v>1153</v>
      </c>
      <c r="B43" s="221">
        <v>1204.009632</v>
      </c>
      <c r="C43" s="221">
        <v>883.329213</v>
      </c>
      <c r="D43" s="221">
        <v>796.267081</v>
      </c>
      <c r="E43" s="221">
        <v>24.281418</v>
      </c>
      <c r="F43" s="221">
        <v>129.005029</v>
      </c>
      <c r="G43" s="221">
        <v>160.210122</v>
      </c>
      <c r="H43" s="221">
        <v>7.176086</v>
      </c>
      <c r="I43" s="382">
        <v>0.007764</v>
      </c>
      <c r="J43" s="221"/>
      <c r="K43" s="221"/>
      <c r="L43" s="221"/>
      <c r="M43" s="221"/>
      <c r="N43" s="190"/>
      <c r="O43" s="190"/>
      <c r="P43" s="190"/>
      <c r="Q43" s="190"/>
      <c r="R43" s="190"/>
    </row>
    <row r="44" spans="1:18" ht="21" customHeight="1">
      <c r="A44" s="377" t="s">
        <v>1154</v>
      </c>
      <c r="B44" s="221">
        <v>1178.835069</v>
      </c>
      <c r="C44" s="221">
        <v>852.548313</v>
      </c>
      <c r="D44" s="221">
        <v>760.161728</v>
      </c>
      <c r="E44" s="221">
        <v>18.494636</v>
      </c>
      <c r="F44" s="221">
        <v>136.450675</v>
      </c>
      <c r="G44" s="221">
        <v>166.262504</v>
      </c>
      <c r="H44" s="221">
        <v>5.050441</v>
      </c>
      <c r="I44" s="382">
        <v>0.0285</v>
      </c>
      <c r="J44" s="221"/>
      <c r="K44" s="221"/>
      <c r="L44" s="221"/>
      <c r="M44" s="221"/>
      <c r="N44" s="190"/>
      <c r="O44" s="190"/>
      <c r="P44" s="190"/>
      <c r="Q44" s="190"/>
      <c r="R44" s="190"/>
    </row>
    <row r="45" spans="1:18" ht="21" customHeight="1">
      <c r="A45" s="377" t="s">
        <v>1155</v>
      </c>
      <c r="B45" s="221">
        <v>1178.384341</v>
      </c>
      <c r="C45" s="221">
        <v>871.907964</v>
      </c>
      <c r="D45" s="221">
        <v>779.190795</v>
      </c>
      <c r="E45" s="221">
        <v>20.15085</v>
      </c>
      <c r="F45" s="221">
        <v>109.270625</v>
      </c>
      <c r="G45" s="221">
        <v>172.126413</v>
      </c>
      <c r="H45" s="221">
        <v>4.924</v>
      </c>
      <c r="I45" s="382">
        <v>0.004489</v>
      </c>
      <c r="J45" s="221"/>
      <c r="K45" s="221"/>
      <c r="L45" s="221"/>
      <c r="M45" s="221"/>
      <c r="N45" s="190"/>
      <c r="O45" s="190"/>
      <c r="P45" s="190"/>
      <c r="Q45" s="190"/>
      <c r="R45" s="190"/>
    </row>
    <row r="46" spans="1:18" ht="21" customHeight="1">
      <c r="A46" s="377" t="s">
        <v>1156</v>
      </c>
      <c r="B46" s="221">
        <v>1010.224915</v>
      </c>
      <c r="C46" s="221">
        <v>683.31751</v>
      </c>
      <c r="D46" s="221">
        <v>606.928134</v>
      </c>
      <c r="E46" s="221">
        <v>18.986183</v>
      </c>
      <c r="F46" s="221">
        <v>118.462587</v>
      </c>
      <c r="G46" s="221">
        <v>184.187628</v>
      </c>
      <c r="H46" s="221">
        <v>5.248598</v>
      </c>
      <c r="I46" s="382">
        <v>0.022409</v>
      </c>
      <c r="J46" s="221"/>
      <c r="K46" s="221"/>
      <c r="L46" s="221"/>
      <c r="M46" s="221"/>
      <c r="N46" s="190"/>
      <c r="O46" s="190"/>
      <c r="P46" s="190"/>
      <c r="Q46" s="190"/>
      <c r="R46" s="190"/>
    </row>
    <row r="47" spans="1:9" ht="20.25" customHeight="1">
      <c r="A47" s="378" t="s">
        <v>830</v>
      </c>
      <c r="H47"/>
      <c r="I47"/>
    </row>
    <row r="48" spans="1:13" ht="46.5" customHeight="1">
      <c r="A48" s="679" t="s">
        <v>1165</v>
      </c>
      <c r="B48" s="679"/>
      <c r="C48" s="679"/>
      <c r="D48" s="679"/>
      <c r="E48" s="679"/>
      <c r="F48" s="679"/>
      <c r="G48" s="679"/>
      <c r="H48" s="679"/>
      <c r="I48" s="679"/>
      <c r="J48" s="383"/>
      <c r="K48" s="383"/>
      <c r="L48" s="383"/>
      <c r="M48" s="383"/>
    </row>
    <row r="68" spans="1:7" ht="12.75">
      <c r="A68" s="179"/>
      <c r="B68" s="179"/>
      <c r="C68" s="179"/>
      <c r="D68" s="179"/>
      <c r="E68" s="179"/>
      <c r="F68" s="179"/>
      <c r="G68" s="179"/>
    </row>
    <row r="72" ht="15" customHeight="1"/>
  </sheetData>
  <sheetProtection/>
  <mergeCells count="12">
    <mergeCell ref="C3:I3"/>
    <mergeCell ref="C4:C6"/>
    <mergeCell ref="B7:I7"/>
    <mergeCell ref="D4:D6"/>
    <mergeCell ref="E4:E6"/>
    <mergeCell ref="F4:F6"/>
    <mergeCell ref="A48:I48"/>
    <mergeCell ref="G4:G6"/>
    <mergeCell ref="H4:H6"/>
    <mergeCell ref="I4:I6"/>
    <mergeCell ref="A3:A7"/>
    <mergeCell ref="B3:B6"/>
  </mergeCells>
  <printOptions horizontalCentered="1"/>
  <pageMargins left="0.5905511811023623" right="0.5905511811023623" top="0.984251968503937" bottom="0.3937007874015748"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S68"/>
  <sheetViews>
    <sheetView zoomScalePageLayoutView="0" workbookViewId="0" topLeftCell="A1">
      <selection activeCell="A1" sqref="A1"/>
    </sheetView>
  </sheetViews>
  <sheetFormatPr defaultColWidth="11.421875" defaultRowHeight="12.75"/>
  <cols>
    <col min="1" max="1" width="12.57421875" style="0" customWidth="1"/>
    <col min="2" max="7" width="13.28125" style="0" customWidth="1"/>
    <col min="8" max="8" width="14.7109375" style="3" customWidth="1"/>
    <col min="9" max="9" width="13.28125" style="3" customWidth="1"/>
    <col min="13" max="13" width="14.00390625" style="0" customWidth="1"/>
  </cols>
  <sheetData>
    <row r="1" spans="1:9" ht="21" customHeight="1">
      <c r="A1" s="224" t="s">
        <v>1224</v>
      </c>
      <c r="B1" s="224"/>
      <c r="C1" s="224"/>
      <c r="D1" s="224"/>
      <c r="E1" s="224"/>
      <c r="F1" s="224"/>
      <c r="G1" s="224"/>
      <c r="H1" s="224"/>
      <c r="I1" s="224"/>
    </row>
    <row r="2" spans="1:8" ht="12.75">
      <c r="A2" s="8"/>
      <c r="B2" s="8"/>
      <c r="H2"/>
    </row>
    <row r="3" spans="1:9" s="12" customFormat="1" ht="17.25" customHeight="1">
      <c r="A3" s="699" t="s">
        <v>254</v>
      </c>
      <c r="B3" s="700" t="s">
        <v>1060</v>
      </c>
      <c r="C3" s="702" t="s">
        <v>468</v>
      </c>
      <c r="D3" s="702"/>
      <c r="E3" s="703"/>
      <c r="F3" s="702"/>
      <c r="G3" s="702"/>
      <c r="H3" s="702"/>
      <c r="I3" s="704"/>
    </row>
    <row r="4" spans="1:9" s="12" customFormat="1" ht="12.75">
      <c r="A4" s="516"/>
      <c r="B4" s="701"/>
      <c r="C4" s="698" t="s">
        <v>202</v>
      </c>
      <c r="D4" s="698" t="s">
        <v>1120</v>
      </c>
      <c r="E4" s="698" t="s">
        <v>204</v>
      </c>
      <c r="F4" s="698" t="s">
        <v>205</v>
      </c>
      <c r="G4" s="698" t="s">
        <v>206</v>
      </c>
      <c r="H4" s="554" t="s">
        <v>1029</v>
      </c>
      <c r="I4" s="545" t="s">
        <v>207</v>
      </c>
    </row>
    <row r="5" spans="1:9" s="12" customFormat="1" ht="15" customHeight="1">
      <c r="A5" s="516"/>
      <c r="B5" s="701"/>
      <c r="C5" s="698"/>
      <c r="D5" s="698"/>
      <c r="E5" s="698"/>
      <c r="F5" s="698"/>
      <c r="G5" s="698"/>
      <c r="H5" s="529"/>
      <c r="I5" s="527"/>
    </row>
    <row r="6" spans="1:9" s="12" customFormat="1" ht="12.75">
      <c r="A6" s="516"/>
      <c r="B6" s="701"/>
      <c r="C6" s="698"/>
      <c r="D6" s="698"/>
      <c r="E6" s="698"/>
      <c r="F6" s="698"/>
      <c r="G6" s="698"/>
      <c r="H6" s="526"/>
      <c r="I6" s="528"/>
    </row>
    <row r="7" spans="1:9" s="12" customFormat="1" ht="16.5" customHeight="1">
      <c r="A7" s="517"/>
      <c r="B7" s="695" t="s">
        <v>829</v>
      </c>
      <c r="C7" s="696"/>
      <c r="D7" s="696"/>
      <c r="E7" s="696"/>
      <c r="F7" s="696"/>
      <c r="G7" s="696"/>
      <c r="H7" s="696"/>
      <c r="I7" s="697"/>
    </row>
    <row r="8" spans="1:19" ht="30" customHeight="1">
      <c r="A8" s="380" t="s">
        <v>1149</v>
      </c>
      <c r="B8" s="376">
        <v>8293.297934</v>
      </c>
      <c r="C8" s="376">
        <v>6568.433818</v>
      </c>
      <c r="D8" s="376">
        <v>6128.94961</v>
      </c>
      <c r="E8" s="376">
        <v>72.440969</v>
      </c>
      <c r="F8" s="376">
        <v>319.459615</v>
      </c>
      <c r="G8" s="376">
        <v>1329.288782</v>
      </c>
      <c r="H8" s="376">
        <v>3.67475</v>
      </c>
      <c r="I8" s="384" t="s">
        <v>106</v>
      </c>
      <c r="J8" s="190"/>
      <c r="K8" s="190"/>
      <c r="L8" s="190"/>
      <c r="M8" s="222"/>
      <c r="N8" s="347"/>
      <c r="O8" s="190"/>
      <c r="P8" s="190"/>
      <c r="Q8" s="190"/>
      <c r="R8" s="190"/>
      <c r="S8" s="190"/>
    </row>
    <row r="9" spans="1:19" ht="21" customHeight="1">
      <c r="A9" s="377" t="s">
        <v>1150</v>
      </c>
      <c r="B9" s="221">
        <v>628.470816</v>
      </c>
      <c r="C9" s="221">
        <v>484.811401</v>
      </c>
      <c r="D9" s="221">
        <v>453.949222</v>
      </c>
      <c r="E9" s="221">
        <v>3.075803</v>
      </c>
      <c r="F9" s="221">
        <v>22.180991</v>
      </c>
      <c r="G9" s="221">
        <v>118.109148</v>
      </c>
      <c r="H9" s="221">
        <v>0.293473</v>
      </c>
      <c r="I9" s="385" t="s">
        <v>106</v>
      </c>
      <c r="J9" s="190"/>
      <c r="K9" s="190"/>
      <c r="L9" s="190"/>
      <c r="M9" s="222"/>
      <c r="N9" s="190"/>
      <c r="O9" s="190"/>
      <c r="P9" s="190"/>
      <c r="Q9" s="190"/>
      <c r="R9" s="190"/>
      <c r="S9" s="190"/>
    </row>
    <row r="10" spans="1:19" ht="21" customHeight="1">
      <c r="A10" s="377" t="s">
        <v>1151</v>
      </c>
      <c r="B10" s="221">
        <v>644.529774</v>
      </c>
      <c r="C10" s="221">
        <v>509.381776</v>
      </c>
      <c r="D10" s="221">
        <v>476.854923</v>
      </c>
      <c r="E10" s="221">
        <v>4.453485</v>
      </c>
      <c r="F10" s="221">
        <v>23.64651</v>
      </c>
      <c r="G10" s="221">
        <v>106.771256</v>
      </c>
      <c r="H10" s="221">
        <v>0.276747</v>
      </c>
      <c r="I10" s="385" t="s">
        <v>106</v>
      </c>
      <c r="J10" s="190"/>
      <c r="K10" s="190"/>
      <c r="L10" s="190"/>
      <c r="M10" s="222"/>
      <c r="N10" s="190"/>
      <c r="O10" s="190"/>
      <c r="P10" s="190"/>
      <c r="Q10" s="190"/>
      <c r="R10" s="190"/>
      <c r="S10" s="190"/>
    </row>
    <row r="11" spans="1:19" ht="21" customHeight="1">
      <c r="A11" s="377" t="s">
        <v>997</v>
      </c>
      <c r="B11" s="221">
        <v>676.92683</v>
      </c>
      <c r="C11" s="221">
        <v>555.722379</v>
      </c>
      <c r="D11" s="221">
        <v>522.992074</v>
      </c>
      <c r="E11" s="221">
        <v>3.880236</v>
      </c>
      <c r="F11" s="221">
        <v>24.192663</v>
      </c>
      <c r="G11" s="221">
        <v>92.90581</v>
      </c>
      <c r="H11" s="221">
        <v>0.225742</v>
      </c>
      <c r="I11" s="385" t="s">
        <v>106</v>
      </c>
      <c r="J11" s="190"/>
      <c r="K11" s="190"/>
      <c r="L11" s="190"/>
      <c r="M11" s="222"/>
      <c r="N11" s="190"/>
      <c r="O11" s="190"/>
      <c r="P11" s="190"/>
      <c r="Q11" s="190"/>
      <c r="R11" s="190"/>
      <c r="S11" s="190"/>
    </row>
    <row r="12" spans="1:19" ht="21" customHeight="1">
      <c r="A12" s="377" t="s">
        <v>998</v>
      </c>
      <c r="B12" s="221">
        <v>679.106717</v>
      </c>
      <c r="C12" s="221">
        <v>538.785433</v>
      </c>
      <c r="D12" s="221">
        <v>499.964534</v>
      </c>
      <c r="E12" s="221">
        <v>7.979104</v>
      </c>
      <c r="F12" s="221">
        <v>27.484555</v>
      </c>
      <c r="G12" s="221">
        <v>104.558355</v>
      </c>
      <c r="H12" s="221">
        <v>0.29927</v>
      </c>
      <c r="I12" s="385" t="s">
        <v>106</v>
      </c>
      <c r="J12" s="227"/>
      <c r="K12" s="227"/>
      <c r="L12" s="227"/>
      <c r="M12" s="222"/>
      <c r="N12" s="225"/>
      <c r="O12" s="225"/>
      <c r="P12" s="225"/>
      <c r="Q12" s="225"/>
      <c r="R12" s="225"/>
      <c r="S12" s="225"/>
    </row>
    <row r="13" spans="1:19" ht="21" customHeight="1">
      <c r="A13" s="377" t="s">
        <v>999</v>
      </c>
      <c r="B13" s="221">
        <v>704.060132</v>
      </c>
      <c r="C13" s="221">
        <v>559.331213</v>
      </c>
      <c r="D13" s="221">
        <v>520.324684</v>
      </c>
      <c r="E13" s="221">
        <v>8.724222</v>
      </c>
      <c r="F13" s="221">
        <v>30.924764</v>
      </c>
      <c r="G13" s="221">
        <v>104.47261</v>
      </c>
      <c r="H13" s="221">
        <v>0.607323</v>
      </c>
      <c r="I13" s="385" t="s">
        <v>106</v>
      </c>
      <c r="J13" s="227"/>
      <c r="K13" s="227"/>
      <c r="L13" s="227"/>
      <c r="M13" s="222"/>
      <c r="N13" s="225"/>
      <c r="O13" s="225"/>
      <c r="P13" s="225"/>
      <c r="Q13" s="225"/>
      <c r="R13" s="225"/>
      <c r="S13" s="225"/>
    </row>
    <row r="14" spans="1:19" ht="21" customHeight="1">
      <c r="A14" s="377" t="s">
        <v>1000</v>
      </c>
      <c r="B14" s="221">
        <v>710.392</v>
      </c>
      <c r="C14" s="221">
        <v>572.696215</v>
      </c>
      <c r="D14" s="221">
        <v>532.935326</v>
      </c>
      <c r="E14" s="221">
        <v>8.180768</v>
      </c>
      <c r="F14" s="221">
        <v>26.918882</v>
      </c>
      <c r="G14" s="221">
        <v>102.160599</v>
      </c>
      <c r="H14" s="221">
        <v>0.435536</v>
      </c>
      <c r="I14" s="385" t="s">
        <v>106</v>
      </c>
      <c r="J14" s="225"/>
      <c r="K14" s="225"/>
      <c r="L14" s="225"/>
      <c r="M14" s="222"/>
      <c r="N14" s="225"/>
      <c r="O14" s="225"/>
      <c r="P14" s="225"/>
      <c r="Q14" s="225"/>
      <c r="R14" s="225"/>
      <c r="S14" s="225"/>
    </row>
    <row r="15" spans="1:19" ht="21" customHeight="1">
      <c r="A15" s="377" t="s">
        <v>1001</v>
      </c>
      <c r="B15" s="221">
        <v>740.160414</v>
      </c>
      <c r="C15" s="221">
        <v>592.314933</v>
      </c>
      <c r="D15" s="221">
        <v>549.34653</v>
      </c>
      <c r="E15" s="221">
        <v>5.682383</v>
      </c>
      <c r="F15" s="221">
        <v>29.301686</v>
      </c>
      <c r="G15" s="221">
        <v>112.339158</v>
      </c>
      <c r="H15" s="221">
        <v>0.522254</v>
      </c>
      <c r="I15" s="385" t="s">
        <v>106</v>
      </c>
      <c r="J15" s="225"/>
      <c r="K15" s="225"/>
      <c r="L15" s="225"/>
      <c r="M15" s="222"/>
      <c r="N15" s="225"/>
      <c r="O15" s="225"/>
      <c r="P15" s="225"/>
      <c r="Q15" s="225"/>
      <c r="R15" s="225"/>
      <c r="S15" s="225"/>
    </row>
    <row r="16" spans="1:19" ht="21" customHeight="1">
      <c r="A16" s="377" t="s">
        <v>1152</v>
      </c>
      <c r="B16" s="221">
        <v>669.608508</v>
      </c>
      <c r="C16" s="221">
        <v>511.694093</v>
      </c>
      <c r="D16" s="221">
        <v>478.651638</v>
      </c>
      <c r="E16" s="221">
        <v>9.434767</v>
      </c>
      <c r="F16" s="221">
        <v>24.880081</v>
      </c>
      <c r="G16" s="221">
        <v>123.373629</v>
      </c>
      <c r="H16" s="221">
        <v>0.225938</v>
      </c>
      <c r="I16" s="385" t="s">
        <v>106</v>
      </c>
      <c r="J16" s="225"/>
      <c r="K16" s="225"/>
      <c r="L16" s="225"/>
      <c r="M16" s="222"/>
      <c r="N16" s="225"/>
      <c r="O16" s="225"/>
      <c r="P16" s="225"/>
      <c r="Q16" s="225"/>
      <c r="R16" s="225"/>
      <c r="S16" s="225"/>
    </row>
    <row r="17" spans="1:19" ht="21" customHeight="1">
      <c r="A17" s="377" t="s">
        <v>1153</v>
      </c>
      <c r="B17" s="221">
        <v>757.286177</v>
      </c>
      <c r="C17" s="221">
        <v>594.847185</v>
      </c>
      <c r="D17" s="221">
        <v>557.27454</v>
      </c>
      <c r="E17" s="221">
        <v>7.11592</v>
      </c>
      <c r="F17" s="221">
        <v>29.581429</v>
      </c>
      <c r="G17" s="221">
        <v>125.475608</v>
      </c>
      <c r="H17" s="221">
        <v>0.266035</v>
      </c>
      <c r="I17" s="385" t="s">
        <v>106</v>
      </c>
      <c r="J17" s="225"/>
      <c r="K17" s="225"/>
      <c r="L17" s="225"/>
      <c r="M17" s="222"/>
      <c r="N17" s="225"/>
      <c r="O17" s="225"/>
      <c r="P17" s="225"/>
      <c r="Q17" s="225"/>
      <c r="R17" s="225"/>
      <c r="S17" s="225"/>
    </row>
    <row r="18" spans="1:19" ht="21" customHeight="1">
      <c r="A18" s="377" t="s">
        <v>1154</v>
      </c>
      <c r="B18" s="221">
        <v>747.591343</v>
      </c>
      <c r="C18" s="221">
        <v>597.36438</v>
      </c>
      <c r="D18" s="221">
        <v>556.94734</v>
      </c>
      <c r="E18" s="221">
        <v>4.461979</v>
      </c>
      <c r="F18" s="221">
        <v>28.916072</v>
      </c>
      <c r="G18" s="221">
        <v>116.608527</v>
      </c>
      <c r="H18" s="221">
        <v>0.240385</v>
      </c>
      <c r="I18" s="385" t="s">
        <v>106</v>
      </c>
      <c r="J18" s="221"/>
      <c r="K18" s="221"/>
      <c r="L18" s="221"/>
      <c r="M18" s="222"/>
      <c r="N18" s="190"/>
      <c r="O18" s="190"/>
      <c r="P18" s="190"/>
      <c r="Q18" s="190"/>
      <c r="R18" s="190"/>
      <c r="S18" s="190"/>
    </row>
    <row r="19" spans="1:19" ht="21" customHeight="1">
      <c r="A19" s="377" t="s">
        <v>1155</v>
      </c>
      <c r="B19" s="221">
        <v>703.278819</v>
      </c>
      <c r="C19" s="221">
        <v>542.860149</v>
      </c>
      <c r="D19" s="221">
        <v>503.42697</v>
      </c>
      <c r="E19" s="221">
        <v>5.733294</v>
      </c>
      <c r="F19" s="221">
        <v>30.005013</v>
      </c>
      <c r="G19" s="221">
        <v>124.465128</v>
      </c>
      <c r="H19" s="221">
        <v>0.215235</v>
      </c>
      <c r="I19" s="385" t="s">
        <v>106</v>
      </c>
      <c r="J19" s="221"/>
      <c r="K19" s="221"/>
      <c r="L19" s="221"/>
      <c r="M19" s="222"/>
      <c r="N19" s="190"/>
      <c r="O19" s="190"/>
      <c r="P19" s="190"/>
      <c r="Q19" s="190"/>
      <c r="R19" s="190"/>
      <c r="S19" s="190"/>
    </row>
    <row r="20" spans="1:19" ht="21" customHeight="1">
      <c r="A20" s="377" t="s">
        <v>1156</v>
      </c>
      <c r="B20" s="221">
        <v>631.886404</v>
      </c>
      <c r="C20" s="221">
        <v>508.624661</v>
      </c>
      <c r="D20" s="221">
        <v>476.281829</v>
      </c>
      <c r="E20" s="221">
        <v>3.719008</v>
      </c>
      <c r="F20" s="221">
        <v>21.426969</v>
      </c>
      <c r="G20" s="221">
        <v>98.048954</v>
      </c>
      <c r="H20" s="221">
        <v>0.066812</v>
      </c>
      <c r="I20" s="385" t="s">
        <v>106</v>
      </c>
      <c r="J20" s="190"/>
      <c r="K20" s="190"/>
      <c r="L20" s="190"/>
      <c r="M20" s="222"/>
      <c r="N20" s="190"/>
      <c r="O20" s="190"/>
      <c r="P20" s="190"/>
      <c r="Q20" s="190"/>
      <c r="R20" s="190"/>
      <c r="S20" s="190"/>
    </row>
    <row r="21" spans="1:19" s="64" customFormat="1" ht="30" customHeight="1">
      <c r="A21" s="380" t="s">
        <v>1157</v>
      </c>
      <c r="B21" s="376">
        <v>8665.687828</v>
      </c>
      <c r="C21" s="376">
        <v>6668.632738</v>
      </c>
      <c r="D21" s="376">
        <v>6155.49659</v>
      </c>
      <c r="E21" s="376">
        <v>51.174609</v>
      </c>
      <c r="F21" s="376">
        <v>479.041037</v>
      </c>
      <c r="G21" s="376">
        <v>1464.070313</v>
      </c>
      <c r="H21" s="376">
        <v>2.769131</v>
      </c>
      <c r="I21" s="384" t="s">
        <v>106</v>
      </c>
      <c r="J21" s="226"/>
      <c r="K21" s="226"/>
      <c r="L21" s="226"/>
      <c r="M21" s="226"/>
      <c r="N21" s="226"/>
      <c r="O21" s="226"/>
      <c r="P21" s="226"/>
      <c r="Q21" s="226"/>
      <c r="R21" s="226"/>
      <c r="S21" s="226"/>
    </row>
    <row r="22" spans="1:19" ht="21" customHeight="1">
      <c r="A22" s="377" t="s">
        <v>1150</v>
      </c>
      <c r="B22" s="221">
        <v>727.791306</v>
      </c>
      <c r="C22" s="221">
        <v>538.700186</v>
      </c>
      <c r="D22" s="221">
        <v>499.375031</v>
      </c>
      <c r="E22" s="221">
        <v>5.02304</v>
      </c>
      <c r="F22" s="221">
        <v>51.030412</v>
      </c>
      <c r="G22" s="221">
        <v>132.936866</v>
      </c>
      <c r="H22" s="221">
        <v>0.100802</v>
      </c>
      <c r="I22" s="385" t="s">
        <v>106</v>
      </c>
      <c r="J22" s="190"/>
      <c r="K22" s="190"/>
      <c r="L22" s="190"/>
      <c r="M22" s="190"/>
      <c r="N22" s="190"/>
      <c r="O22" s="190"/>
      <c r="P22" s="190"/>
      <c r="Q22" s="190"/>
      <c r="R22" s="190"/>
      <c r="S22" s="190"/>
    </row>
    <row r="23" spans="1:19" ht="21" customHeight="1">
      <c r="A23" s="377" t="s">
        <v>1151</v>
      </c>
      <c r="B23" s="221">
        <v>742.510715</v>
      </c>
      <c r="C23" s="221">
        <v>552.318985</v>
      </c>
      <c r="D23" s="221">
        <v>510.572374</v>
      </c>
      <c r="E23" s="221">
        <v>3.569265</v>
      </c>
      <c r="F23" s="221">
        <v>78.621148</v>
      </c>
      <c r="G23" s="221">
        <v>107.77103</v>
      </c>
      <c r="H23" s="221">
        <v>0.230287</v>
      </c>
      <c r="I23" s="385" t="s">
        <v>106</v>
      </c>
      <c r="J23" s="190"/>
      <c r="K23" s="190"/>
      <c r="L23" s="190"/>
      <c r="M23" s="190"/>
      <c r="N23" s="190"/>
      <c r="O23" s="190"/>
      <c r="P23" s="190"/>
      <c r="Q23" s="190"/>
      <c r="R23" s="190"/>
      <c r="S23" s="190"/>
    </row>
    <row r="24" spans="1:19" ht="21" customHeight="1">
      <c r="A24" s="377" t="s">
        <v>997</v>
      </c>
      <c r="B24" s="221">
        <v>710.236858</v>
      </c>
      <c r="C24" s="221">
        <v>556.041162</v>
      </c>
      <c r="D24" s="221">
        <v>515.055744</v>
      </c>
      <c r="E24" s="221">
        <v>3.705606</v>
      </c>
      <c r="F24" s="221">
        <v>36.166119</v>
      </c>
      <c r="G24" s="221">
        <v>113.941656</v>
      </c>
      <c r="H24" s="221">
        <v>0.382315</v>
      </c>
      <c r="I24" s="385" t="s">
        <v>106</v>
      </c>
      <c r="J24" s="190"/>
      <c r="K24" s="190"/>
      <c r="L24" s="190"/>
      <c r="M24" s="190"/>
      <c r="N24" s="190"/>
      <c r="O24" s="190"/>
      <c r="P24" s="190"/>
      <c r="Q24" s="190"/>
      <c r="R24" s="190"/>
      <c r="S24" s="190"/>
    </row>
    <row r="25" spans="1:19" ht="21" customHeight="1">
      <c r="A25" s="377" t="s">
        <v>998</v>
      </c>
      <c r="B25" s="221">
        <v>736.700474</v>
      </c>
      <c r="C25" s="221">
        <v>578.674229</v>
      </c>
      <c r="D25" s="221">
        <v>536.893592</v>
      </c>
      <c r="E25" s="221">
        <v>3.870823</v>
      </c>
      <c r="F25" s="221">
        <v>50.171125</v>
      </c>
      <c r="G25" s="221">
        <v>103.863625</v>
      </c>
      <c r="H25" s="221">
        <v>0.120672</v>
      </c>
      <c r="I25" s="385" t="s">
        <v>106</v>
      </c>
      <c r="J25" s="190"/>
      <c r="K25" s="190"/>
      <c r="L25" s="190"/>
      <c r="M25" s="190"/>
      <c r="N25" s="190"/>
      <c r="O25" s="190"/>
      <c r="P25" s="190"/>
      <c r="Q25" s="190"/>
      <c r="R25" s="190"/>
      <c r="S25" s="190"/>
    </row>
    <row r="26" spans="1:19" ht="21" customHeight="1">
      <c r="A26" s="377" t="s">
        <v>999</v>
      </c>
      <c r="B26" s="221">
        <v>693.35514</v>
      </c>
      <c r="C26" s="221">
        <v>545.615172</v>
      </c>
      <c r="D26" s="221">
        <v>502.977526</v>
      </c>
      <c r="E26" s="221">
        <v>3.661203</v>
      </c>
      <c r="F26" s="221">
        <v>26.858667</v>
      </c>
      <c r="G26" s="221">
        <v>117.036458</v>
      </c>
      <c r="H26" s="221">
        <v>0.18364</v>
      </c>
      <c r="I26" s="385" t="s">
        <v>106</v>
      </c>
      <c r="J26" s="190"/>
      <c r="K26" s="190"/>
      <c r="L26" s="190"/>
      <c r="M26" s="190"/>
      <c r="N26" s="190"/>
      <c r="O26" s="190"/>
      <c r="P26" s="190"/>
      <c r="Q26" s="190"/>
      <c r="R26" s="190"/>
      <c r="S26" s="190"/>
    </row>
    <row r="27" spans="1:19" ht="21" customHeight="1">
      <c r="A27" s="377" t="s">
        <v>1000</v>
      </c>
      <c r="B27" s="221">
        <v>725.139999</v>
      </c>
      <c r="C27" s="221">
        <v>554.19759</v>
      </c>
      <c r="D27" s="221">
        <v>508.917661</v>
      </c>
      <c r="E27" s="221">
        <v>5.641368</v>
      </c>
      <c r="F27" s="221">
        <v>45.449023</v>
      </c>
      <c r="G27" s="221">
        <v>119.627895</v>
      </c>
      <c r="H27" s="221">
        <v>0.224123</v>
      </c>
      <c r="I27" s="385" t="s">
        <v>106</v>
      </c>
      <c r="J27" s="190"/>
      <c r="K27" s="190"/>
      <c r="L27" s="190"/>
      <c r="M27" s="190"/>
      <c r="N27" s="190"/>
      <c r="O27" s="190"/>
      <c r="P27" s="190"/>
      <c r="Q27" s="190"/>
      <c r="R27" s="190"/>
      <c r="S27" s="190"/>
    </row>
    <row r="28" spans="1:19" ht="21" customHeight="1">
      <c r="A28" s="377" t="s">
        <v>1001</v>
      </c>
      <c r="B28" s="221">
        <v>746.067326</v>
      </c>
      <c r="C28" s="221">
        <v>578.453428</v>
      </c>
      <c r="D28" s="221">
        <v>537.358146</v>
      </c>
      <c r="E28" s="221">
        <v>3.94192</v>
      </c>
      <c r="F28" s="221">
        <v>29.310752</v>
      </c>
      <c r="G28" s="221">
        <v>134.150066</v>
      </c>
      <c r="H28" s="221">
        <v>0.21116</v>
      </c>
      <c r="I28" s="385" t="s">
        <v>106</v>
      </c>
      <c r="J28" s="221"/>
      <c r="K28" s="221"/>
      <c r="L28" s="221"/>
      <c r="M28" s="221"/>
      <c r="N28" s="190"/>
      <c r="O28" s="190"/>
      <c r="P28" s="190"/>
      <c r="Q28" s="190"/>
      <c r="R28" s="190"/>
      <c r="S28" s="190"/>
    </row>
    <row r="29" spans="1:19" ht="21" customHeight="1">
      <c r="A29" s="377" t="s">
        <v>1152</v>
      </c>
      <c r="B29" s="221">
        <v>694.462633</v>
      </c>
      <c r="C29" s="221">
        <v>518.212756</v>
      </c>
      <c r="D29" s="221">
        <v>483.581989</v>
      </c>
      <c r="E29" s="221">
        <v>2.686194</v>
      </c>
      <c r="F29" s="221">
        <v>40.881115</v>
      </c>
      <c r="G29" s="221">
        <v>132.334098</v>
      </c>
      <c r="H29" s="221">
        <v>0.34847</v>
      </c>
      <c r="I29" s="385" t="s">
        <v>106</v>
      </c>
      <c r="J29" s="221"/>
      <c r="K29" s="221"/>
      <c r="L29" s="221"/>
      <c r="M29" s="221"/>
      <c r="N29" s="190"/>
      <c r="O29" s="190"/>
      <c r="P29" s="190"/>
      <c r="Q29" s="190"/>
      <c r="R29" s="190"/>
      <c r="S29" s="190"/>
    </row>
    <row r="30" spans="1:19" ht="21" customHeight="1">
      <c r="A30" s="377" t="s">
        <v>1153</v>
      </c>
      <c r="B30" s="221">
        <v>758.848669</v>
      </c>
      <c r="C30" s="221">
        <v>588.781736</v>
      </c>
      <c r="D30" s="221">
        <v>526.58135</v>
      </c>
      <c r="E30" s="221">
        <v>4.980143</v>
      </c>
      <c r="F30" s="221">
        <v>38.456308</v>
      </c>
      <c r="G30" s="221">
        <v>126.381607</v>
      </c>
      <c r="H30" s="221">
        <v>0.248875</v>
      </c>
      <c r="I30" s="385" t="s">
        <v>106</v>
      </c>
      <c r="J30" s="221"/>
      <c r="K30" s="221"/>
      <c r="L30" s="221"/>
      <c r="M30" s="221"/>
      <c r="N30" s="190"/>
      <c r="O30" s="190"/>
      <c r="P30" s="190"/>
      <c r="Q30" s="190"/>
      <c r="R30" s="190"/>
      <c r="S30" s="190"/>
    </row>
    <row r="31" spans="1:19" ht="21" customHeight="1">
      <c r="A31" s="377" t="s">
        <v>1154</v>
      </c>
      <c r="B31" s="221">
        <v>752.963157</v>
      </c>
      <c r="C31" s="221">
        <v>585.60981</v>
      </c>
      <c r="D31" s="221">
        <v>535.650116</v>
      </c>
      <c r="E31" s="221">
        <v>3.418154</v>
      </c>
      <c r="F31" s="221">
        <v>28.538561</v>
      </c>
      <c r="G31" s="221">
        <v>135.195546</v>
      </c>
      <c r="H31" s="221">
        <v>0.201086</v>
      </c>
      <c r="I31" s="385" t="s">
        <v>106</v>
      </c>
      <c r="J31" s="221"/>
      <c r="K31" s="221"/>
      <c r="L31" s="221"/>
      <c r="M31" s="221"/>
      <c r="N31" s="190"/>
      <c r="O31" s="190"/>
      <c r="P31" s="190"/>
      <c r="Q31" s="190"/>
      <c r="R31" s="190"/>
      <c r="S31" s="190"/>
    </row>
    <row r="32" spans="1:13" ht="21" customHeight="1">
      <c r="A32" s="377" t="s">
        <v>1155</v>
      </c>
      <c r="B32" s="221">
        <v>733.544018</v>
      </c>
      <c r="C32" s="221">
        <v>575.131087</v>
      </c>
      <c r="D32" s="221">
        <v>534.808261</v>
      </c>
      <c r="E32" s="221">
        <v>5.274617</v>
      </c>
      <c r="F32" s="221">
        <v>26.167682</v>
      </c>
      <c r="G32" s="221">
        <v>126.623976</v>
      </c>
      <c r="H32" s="221">
        <v>0.346656</v>
      </c>
      <c r="I32" s="385" t="s">
        <v>106</v>
      </c>
      <c r="J32" s="221"/>
      <c r="K32" s="221"/>
      <c r="L32" s="221"/>
      <c r="M32" s="221"/>
    </row>
    <row r="33" spans="1:13" ht="21" customHeight="1">
      <c r="A33" s="377" t="s">
        <v>1156</v>
      </c>
      <c r="B33" s="221">
        <v>644.067533</v>
      </c>
      <c r="C33" s="221">
        <v>496.896597</v>
      </c>
      <c r="D33" s="221">
        <v>463.7248</v>
      </c>
      <c r="E33" s="221">
        <v>5.402276</v>
      </c>
      <c r="F33" s="221">
        <v>27.390125</v>
      </c>
      <c r="G33" s="221">
        <v>114.20749</v>
      </c>
      <c r="H33" s="221">
        <v>0.171045</v>
      </c>
      <c r="I33" s="385" t="s">
        <v>106</v>
      </c>
      <c r="J33" s="221"/>
      <c r="K33" s="221"/>
      <c r="L33" s="221"/>
      <c r="M33" s="221"/>
    </row>
    <row r="34" spans="1:18" s="117" customFormat="1" ht="30" customHeight="1">
      <c r="A34" s="380" t="s">
        <v>1158</v>
      </c>
      <c r="B34" s="376">
        <v>9281.219022</v>
      </c>
      <c r="C34" s="376">
        <v>6977.855174</v>
      </c>
      <c r="D34" s="376">
        <v>6441.006295</v>
      </c>
      <c r="E34" s="376">
        <v>92.999596</v>
      </c>
      <c r="F34" s="376">
        <v>475.502553</v>
      </c>
      <c r="G34" s="376">
        <v>1730.955345</v>
      </c>
      <c r="H34" s="376">
        <v>3.906354</v>
      </c>
      <c r="I34" s="384" t="s">
        <v>106</v>
      </c>
      <c r="J34" s="219"/>
      <c r="K34" s="219"/>
      <c r="L34" s="219"/>
      <c r="M34" s="219"/>
      <c r="N34" s="223"/>
      <c r="O34" s="223"/>
      <c r="P34" s="223"/>
      <c r="Q34" s="223"/>
      <c r="R34" s="223"/>
    </row>
    <row r="35" spans="1:19" ht="21" customHeight="1">
      <c r="A35" s="377" t="s">
        <v>1150</v>
      </c>
      <c r="B35" s="221">
        <v>731.428078</v>
      </c>
      <c r="C35" s="221">
        <v>539.679985</v>
      </c>
      <c r="D35" s="221">
        <v>497.457001</v>
      </c>
      <c r="E35" s="221">
        <v>5.429605</v>
      </c>
      <c r="F35" s="221">
        <v>39.128286</v>
      </c>
      <c r="G35" s="221">
        <v>146.795544</v>
      </c>
      <c r="H35" s="221">
        <v>0.394658</v>
      </c>
      <c r="I35" s="385" t="s">
        <v>106</v>
      </c>
      <c r="J35" s="190"/>
      <c r="K35" s="190"/>
      <c r="L35" s="190"/>
      <c r="M35" s="190"/>
      <c r="N35" s="190"/>
      <c r="O35" s="190"/>
      <c r="P35" s="190"/>
      <c r="Q35" s="190"/>
      <c r="R35" s="190"/>
      <c r="S35" s="190"/>
    </row>
    <row r="36" spans="1:19" ht="21" customHeight="1">
      <c r="A36" s="377" t="s">
        <v>1151</v>
      </c>
      <c r="B36" s="221">
        <v>739.841334</v>
      </c>
      <c r="C36" s="221">
        <v>557.78083</v>
      </c>
      <c r="D36" s="221">
        <v>517.768733</v>
      </c>
      <c r="E36" s="221">
        <v>6.113499</v>
      </c>
      <c r="F36" s="221">
        <v>40.840973</v>
      </c>
      <c r="G36" s="221">
        <v>134.628122</v>
      </c>
      <c r="H36" s="221">
        <v>0.47791</v>
      </c>
      <c r="I36" s="385" t="s">
        <v>106</v>
      </c>
      <c r="J36" s="190"/>
      <c r="K36" s="190"/>
      <c r="L36" s="190"/>
      <c r="M36" s="190"/>
      <c r="N36" s="190"/>
      <c r="O36" s="190"/>
      <c r="P36" s="190"/>
      <c r="Q36" s="190"/>
      <c r="R36" s="190"/>
      <c r="S36" s="190"/>
    </row>
    <row r="37" spans="1:19" ht="21" customHeight="1">
      <c r="A37" s="377" t="s">
        <v>997</v>
      </c>
      <c r="B37" s="221">
        <v>806.470088</v>
      </c>
      <c r="C37" s="221">
        <v>605.44318</v>
      </c>
      <c r="D37" s="221">
        <v>562.840597</v>
      </c>
      <c r="E37" s="221">
        <v>10.379943</v>
      </c>
      <c r="F37" s="221">
        <v>38.281161</v>
      </c>
      <c r="G37" s="221">
        <v>151.554138</v>
      </c>
      <c r="H37" s="221">
        <v>0.811666</v>
      </c>
      <c r="I37" s="385" t="s">
        <v>106</v>
      </c>
      <c r="J37" s="190"/>
      <c r="K37" s="190"/>
      <c r="L37" s="190"/>
      <c r="M37" s="190"/>
      <c r="N37" s="190"/>
      <c r="O37" s="190"/>
      <c r="P37" s="190"/>
      <c r="Q37" s="190"/>
      <c r="R37" s="190"/>
      <c r="S37" s="190"/>
    </row>
    <row r="38" spans="1:19" ht="21" customHeight="1">
      <c r="A38" s="377" t="s">
        <v>998</v>
      </c>
      <c r="B38" s="221">
        <v>727.721288</v>
      </c>
      <c r="C38" s="221">
        <v>545.352213</v>
      </c>
      <c r="D38" s="221">
        <v>505.469936</v>
      </c>
      <c r="E38" s="221">
        <v>10.994335</v>
      </c>
      <c r="F38" s="221">
        <v>45.263225</v>
      </c>
      <c r="G38" s="221">
        <v>125.87602</v>
      </c>
      <c r="H38" s="221">
        <v>0.235495</v>
      </c>
      <c r="I38" s="385" t="s">
        <v>106</v>
      </c>
      <c r="J38" s="190"/>
      <c r="K38" s="190"/>
      <c r="L38" s="190"/>
      <c r="M38" s="190"/>
      <c r="N38" s="190"/>
      <c r="O38" s="190"/>
      <c r="P38" s="190"/>
      <c r="Q38" s="190"/>
      <c r="R38" s="190"/>
      <c r="S38" s="190"/>
    </row>
    <row r="39" spans="1:19" ht="21" customHeight="1">
      <c r="A39" s="377" t="s">
        <v>999</v>
      </c>
      <c r="B39" s="221">
        <v>745.045597</v>
      </c>
      <c r="C39" s="221">
        <v>563.865204</v>
      </c>
      <c r="D39" s="221">
        <v>525.55349</v>
      </c>
      <c r="E39" s="221">
        <v>10.033111</v>
      </c>
      <c r="F39" s="221">
        <v>38.900466</v>
      </c>
      <c r="G39" s="221">
        <v>132.007738</v>
      </c>
      <c r="H39" s="221">
        <v>0.239078</v>
      </c>
      <c r="I39" s="385" t="s">
        <v>106</v>
      </c>
      <c r="J39" s="190"/>
      <c r="K39" s="190"/>
      <c r="L39" s="190"/>
      <c r="M39" s="190"/>
      <c r="N39" s="190"/>
      <c r="O39" s="190"/>
      <c r="P39" s="190"/>
      <c r="Q39" s="190"/>
      <c r="R39" s="190"/>
      <c r="S39" s="190"/>
    </row>
    <row r="40" spans="1:19" ht="21" customHeight="1">
      <c r="A40" s="377" t="s">
        <v>1000</v>
      </c>
      <c r="B40" s="221">
        <v>808.518402</v>
      </c>
      <c r="C40" s="221">
        <v>615.553068</v>
      </c>
      <c r="D40" s="221">
        <v>560.332048</v>
      </c>
      <c r="E40" s="221">
        <v>9.377573</v>
      </c>
      <c r="F40" s="221">
        <v>41.351669</v>
      </c>
      <c r="G40" s="221">
        <v>142.066661</v>
      </c>
      <c r="H40" s="221">
        <v>0.169431</v>
      </c>
      <c r="I40" s="385" t="s">
        <v>106</v>
      </c>
      <c r="J40" s="190"/>
      <c r="K40" s="190"/>
      <c r="L40" s="190"/>
      <c r="M40" s="190"/>
      <c r="N40" s="190"/>
      <c r="O40" s="190"/>
      <c r="P40" s="190"/>
      <c r="Q40" s="190"/>
      <c r="R40" s="190"/>
      <c r="S40" s="190"/>
    </row>
    <row r="41" spans="1:19" ht="21" customHeight="1">
      <c r="A41" s="377" t="s">
        <v>1001</v>
      </c>
      <c r="B41" s="221">
        <v>902.701802</v>
      </c>
      <c r="C41" s="221">
        <v>690.487122</v>
      </c>
      <c r="D41" s="221">
        <v>629.849428</v>
      </c>
      <c r="E41" s="221">
        <v>9.368436</v>
      </c>
      <c r="F41" s="221">
        <v>43.36504</v>
      </c>
      <c r="G41" s="221">
        <v>159.261676</v>
      </c>
      <c r="H41" s="221">
        <v>0.219528</v>
      </c>
      <c r="I41" s="385" t="s">
        <v>106</v>
      </c>
      <c r="J41" s="221"/>
      <c r="K41" s="221"/>
      <c r="L41" s="221"/>
      <c r="M41" s="221"/>
      <c r="N41" s="190"/>
      <c r="O41" s="190"/>
      <c r="P41" s="190"/>
      <c r="Q41" s="190"/>
      <c r="R41" s="190"/>
      <c r="S41" s="190"/>
    </row>
    <row r="42" spans="1:19" ht="21" customHeight="1">
      <c r="A42" s="377" t="s">
        <v>1152</v>
      </c>
      <c r="B42" s="221">
        <v>695.156076</v>
      </c>
      <c r="C42" s="221">
        <v>511.098928</v>
      </c>
      <c r="D42" s="221">
        <v>465.231598</v>
      </c>
      <c r="E42" s="221">
        <v>6.735783</v>
      </c>
      <c r="F42" s="221">
        <v>40.568557</v>
      </c>
      <c r="G42" s="221">
        <v>136.566793</v>
      </c>
      <c r="H42" s="221">
        <v>0.186015</v>
      </c>
      <c r="I42" s="385" t="s">
        <v>106</v>
      </c>
      <c r="J42" s="221"/>
      <c r="K42" s="221"/>
      <c r="L42" s="221"/>
      <c r="M42" s="221"/>
      <c r="N42" s="190"/>
      <c r="O42" s="190"/>
      <c r="P42" s="190"/>
      <c r="Q42" s="190"/>
      <c r="R42" s="190"/>
      <c r="S42" s="190"/>
    </row>
    <row r="43" spans="1:19" ht="21" customHeight="1">
      <c r="A43" s="377" t="s">
        <v>1153</v>
      </c>
      <c r="B43" s="221">
        <v>803.30917</v>
      </c>
      <c r="C43" s="221">
        <v>602.577133</v>
      </c>
      <c r="D43" s="221">
        <v>557.809563</v>
      </c>
      <c r="E43" s="221">
        <v>8.826152</v>
      </c>
      <c r="F43" s="221">
        <v>37.124526</v>
      </c>
      <c r="G43" s="221">
        <v>154.263212</v>
      </c>
      <c r="H43" s="221">
        <v>0.518147</v>
      </c>
      <c r="I43" s="385" t="s">
        <v>106</v>
      </c>
      <c r="J43" s="221"/>
      <c r="K43" s="221"/>
      <c r="L43" s="221"/>
      <c r="M43" s="221"/>
      <c r="N43" s="190"/>
      <c r="O43" s="190"/>
      <c r="P43" s="190"/>
      <c r="Q43" s="190"/>
      <c r="R43" s="190"/>
      <c r="S43" s="190"/>
    </row>
    <row r="44" spans="1:19" ht="21" customHeight="1">
      <c r="A44" s="377" t="s">
        <v>1154</v>
      </c>
      <c r="B44" s="221">
        <v>811.718799</v>
      </c>
      <c r="C44" s="221">
        <v>595.604262</v>
      </c>
      <c r="D44" s="221">
        <v>549.749563</v>
      </c>
      <c r="E44" s="221">
        <v>5.186578</v>
      </c>
      <c r="F44" s="221">
        <v>40.566023</v>
      </c>
      <c r="G44" s="221">
        <v>170.084593</v>
      </c>
      <c r="H44" s="221">
        <v>0.277343</v>
      </c>
      <c r="I44" s="385" t="s">
        <v>106</v>
      </c>
      <c r="J44" s="221"/>
      <c r="K44" s="221"/>
      <c r="L44" s="221"/>
      <c r="M44" s="221"/>
      <c r="N44" s="190"/>
      <c r="O44" s="190"/>
      <c r="P44" s="190"/>
      <c r="Q44" s="190"/>
      <c r="R44" s="190"/>
      <c r="S44" s="190"/>
    </row>
    <row r="45" spans="1:19" ht="21" customHeight="1">
      <c r="A45" s="377" t="s">
        <v>1155</v>
      </c>
      <c r="B45" s="221">
        <v>816.363445</v>
      </c>
      <c r="C45" s="221">
        <v>619.634854</v>
      </c>
      <c r="D45" s="221">
        <v>575.369179</v>
      </c>
      <c r="E45" s="221">
        <v>5.749713</v>
      </c>
      <c r="F45" s="221">
        <v>39.650027</v>
      </c>
      <c r="G45" s="221">
        <v>151.128106</v>
      </c>
      <c r="H45" s="221">
        <v>0.200745</v>
      </c>
      <c r="I45" s="385" t="s">
        <v>106</v>
      </c>
      <c r="J45" s="221"/>
      <c r="K45" s="221"/>
      <c r="L45" s="221"/>
      <c r="M45" s="221"/>
      <c r="N45" s="190"/>
      <c r="O45" s="190"/>
      <c r="P45" s="190"/>
      <c r="Q45" s="190"/>
      <c r="R45" s="190"/>
      <c r="S45" s="190"/>
    </row>
    <row r="46" spans="1:19" ht="21" customHeight="1">
      <c r="A46" s="377" t="s">
        <v>1156</v>
      </c>
      <c r="B46" s="221">
        <v>692.944943</v>
      </c>
      <c r="C46" s="221">
        <v>530.778395</v>
      </c>
      <c r="D46" s="221">
        <v>493.575159</v>
      </c>
      <c r="E46" s="221">
        <v>4.804868</v>
      </c>
      <c r="F46" s="221">
        <v>30.4626</v>
      </c>
      <c r="G46" s="221">
        <v>126.722742</v>
      </c>
      <c r="H46" s="221">
        <v>0.176338</v>
      </c>
      <c r="I46" s="385" t="s">
        <v>106</v>
      </c>
      <c r="J46" s="221"/>
      <c r="K46" s="221"/>
      <c r="L46" s="221"/>
      <c r="M46" s="221"/>
      <c r="N46" s="190"/>
      <c r="O46" s="190"/>
      <c r="P46" s="190"/>
      <c r="Q46" s="190"/>
      <c r="R46" s="190"/>
      <c r="S46" s="190"/>
    </row>
    <row r="47" spans="1:9" ht="20.25" customHeight="1">
      <c r="A47" s="378" t="s">
        <v>830</v>
      </c>
      <c r="H47"/>
      <c r="I47"/>
    </row>
    <row r="48" spans="1:13" ht="46.5" customHeight="1">
      <c r="A48" s="679" t="s">
        <v>1165</v>
      </c>
      <c r="B48" s="679"/>
      <c r="C48" s="679"/>
      <c r="D48" s="679"/>
      <c r="E48" s="679"/>
      <c r="F48" s="679"/>
      <c r="G48" s="679"/>
      <c r="H48" s="679"/>
      <c r="I48" s="679"/>
      <c r="J48" s="383"/>
      <c r="K48" s="383"/>
      <c r="L48" s="383"/>
      <c r="M48" s="383"/>
    </row>
    <row r="68" spans="1:7" ht="12.75">
      <c r="A68" s="179"/>
      <c r="B68" s="179"/>
      <c r="C68" s="179"/>
      <c r="D68" s="179"/>
      <c r="E68" s="179"/>
      <c r="F68" s="179"/>
      <c r="G68" s="179"/>
    </row>
    <row r="72" ht="15" customHeight="1"/>
  </sheetData>
  <sheetProtection/>
  <mergeCells count="12">
    <mergeCell ref="F4:F6"/>
    <mergeCell ref="G4:G6"/>
    <mergeCell ref="H4:H6"/>
    <mergeCell ref="I4:I6"/>
    <mergeCell ref="A48:I48"/>
    <mergeCell ref="A3:A7"/>
    <mergeCell ref="B3:B6"/>
    <mergeCell ref="C3:I3"/>
    <mergeCell ref="C4:C6"/>
    <mergeCell ref="B7:I7"/>
    <mergeCell ref="D4:D6"/>
    <mergeCell ref="E4:E6"/>
  </mergeCells>
  <printOptions horizontalCentered="1"/>
  <pageMargins left="0.5905511811023623" right="0.5905511811023623" top="0.984251968503937" bottom="0.3937007874015748"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22" t="s">
        <v>950</v>
      </c>
    </row>
    <row r="2" ht="9.75" customHeight="1">
      <c r="A2" s="129"/>
    </row>
    <row r="3" ht="11.25" customHeight="1">
      <c r="B3" s="130" t="s">
        <v>514</v>
      </c>
    </row>
    <row r="4" ht="9.75" customHeight="1">
      <c r="A4" s="129"/>
    </row>
    <row r="5" spans="1:2" ht="11.25" customHeight="1">
      <c r="A5" s="9" t="s">
        <v>951</v>
      </c>
      <c r="B5" s="131">
        <v>2</v>
      </c>
    </row>
    <row r="6" spans="1:2" ht="11.25" customHeight="1">
      <c r="A6" s="129"/>
      <c r="B6" s="132"/>
    </row>
    <row r="7" spans="1:2" ht="11.25" customHeight="1">
      <c r="A7" s="81" t="s">
        <v>952</v>
      </c>
      <c r="B7" s="131">
        <v>7</v>
      </c>
    </row>
    <row r="8" spans="1:2" ht="4.5" customHeight="1">
      <c r="A8" s="129"/>
      <c r="B8" s="132"/>
    </row>
    <row r="9" spans="1:2" ht="11.25" customHeight="1">
      <c r="A9" s="81" t="s">
        <v>953</v>
      </c>
      <c r="B9" s="131">
        <v>8</v>
      </c>
    </row>
    <row r="10" spans="1:2" ht="11.25" customHeight="1">
      <c r="A10" s="129"/>
      <c r="B10" s="132"/>
    </row>
    <row r="11" spans="1:2" ht="11.25" customHeight="1">
      <c r="A11" s="9" t="s">
        <v>954</v>
      </c>
      <c r="B11" s="132"/>
    </row>
    <row r="12" ht="9.75" customHeight="1">
      <c r="A12" s="129"/>
    </row>
    <row r="13" spans="1:2" ht="11.25" customHeight="1">
      <c r="A13" s="81" t="s">
        <v>1187</v>
      </c>
      <c r="B13" s="131">
        <v>9</v>
      </c>
    </row>
    <row r="14" spans="1:2" ht="4.5" customHeight="1">
      <c r="A14" s="129"/>
      <c r="B14" s="132"/>
    </row>
    <row r="15" spans="1:2" ht="11.25" customHeight="1">
      <c r="A15" s="81" t="s">
        <v>1188</v>
      </c>
      <c r="B15" s="131">
        <v>9</v>
      </c>
    </row>
    <row r="16" spans="1:2" ht="4.5" customHeight="1">
      <c r="A16" s="129"/>
      <c r="B16" s="132"/>
    </row>
    <row r="17" spans="1:2" ht="12" customHeight="1">
      <c r="A17" s="81" t="s">
        <v>1169</v>
      </c>
      <c r="B17" s="132"/>
    </row>
    <row r="18" spans="1:2" ht="11.25" customHeight="1">
      <c r="A18" s="81" t="s">
        <v>955</v>
      </c>
      <c r="B18" s="131">
        <v>10</v>
      </c>
    </row>
    <row r="19" spans="1:2" ht="4.5" customHeight="1">
      <c r="A19" s="129"/>
      <c r="B19" s="132"/>
    </row>
    <row r="20" spans="1:2" ht="11.25" customHeight="1">
      <c r="A20" s="81" t="s">
        <v>1170</v>
      </c>
      <c r="B20" s="132"/>
    </row>
    <row r="21" spans="1:2" ht="11.25" customHeight="1">
      <c r="A21" s="133" t="s">
        <v>955</v>
      </c>
      <c r="B21" s="131">
        <v>10</v>
      </c>
    </row>
    <row r="22" spans="1:2" ht="4.5" customHeight="1">
      <c r="A22" s="129"/>
      <c r="B22" s="132"/>
    </row>
    <row r="23" spans="1:2" ht="11.25" customHeight="1">
      <c r="A23" s="81" t="s">
        <v>1171</v>
      </c>
      <c r="B23" s="132"/>
    </row>
    <row r="24" spans="1:2" ht="11.25" customHeight="1">
      <c r="A24" s="81" t="s">
        <v>955</v>
      </c>
      <c r="B24" s="131">
        <v>11</v>
      </c>
    </row>
    <row r="25" spans="1:2" ht="4.5" customHeight="1">
      <c r="A25" s="129"/>
      <c r="B25" s="132"/>
    </row>
    <row r="26" spans="1:2" ht="11.25" customHeight="1">
      <c r="A26" s="81" t="s">
        <v>1172</v>
      </c>
      <c r="B26" s="132"/>
    </row>
    <row r="27" spans="1:2" ht="11.25" customHeight="1">
      <c r="A27" s="81" t="s">
        <v>956</v>
      </c>
      <c r="B27" s="131">
        <v>11</v>
      </c>
    </row>
    <row r="28" spans="1:2" ht="4.5" customHeight="1">
      <c r="A28" s="129"/>
      <c r="B28" s="132"/>
    </row>
    <row r="29" spans="1:2" ht="11.25" customHeight="1">
      <c r="A29" s="81" t="s">
        <v>1173</v>
      </c>
      <c r="B29" s="131">
        <v>12</v>
      </c>
    </row>
    <row r="30" spans="1:2" ht="4.5" customHeight="1">
      <c r="A30" s="129"/>
      <c r="B30" s="132"/>
    </row>
    <row r="31" spans="1:2" ht="11.25" customHeight="1">
      <c r="A31" s="129"/>
      <c r="B31" s="132"/>
    </row>
    <row r="32" spans="1:2" ht="11.25" customHeight="1">
      <c r="A32" s="9" t="s">
        <v>957</v>
      </c>
      <c r="B32" s="132"/>
    </row>
    <row r="33" ht="9.75" customHeight="1">
      <c r="A33" s="129"/>
    </row>
    <row r="34" spans="1:2" ht="11.25" customHeight="1">
      <c r="A34" s="81" t="s">
        <v>1174</v>
      </c>
      <c r="B34" s="131">
        <v>13</v>
      </c>
    </row>
    <row r="35" spans="1:2" ht="4.5" customHeight="1">
      <c r="A35" s="129"/>
      <c r="B35" s="132"/>
    </row>
    <row r="36" spans="1:2" ht="11.25" customHeight="1">
      <c r="A36" s="81" t="s">
        <v>1175</v>
      </c>
      <c r="B36" s="132"/>
    </row>
    <row r="37" spans="1:2" ht="11.25" customHeight="1">
      <c r="A37" s="81" t="s">
        <v>958</v>
      </c>
      <c r="B37" s="131">
        <v>14</v>
      </c>
    </row>
    <row r="38" spans="1:2" ht="4.5" customHeight="1">
      <c r="A38" s="129"/>
      <c r="B38" s="132"/>
    </row>
    <row r="39" spans="1:2" ht="11.25" customHeight="1">
      <c r="A39" s="81" t="s">
        <v>1176</v>
      </c>
      <c r="B39" s="132"/>
    </row>
    <row r="40" spans="1:2" ht="11.25" customHeight="1">
      <c r="A40" s="81" t="s">
        <v>959</v>
      </c>
      <c r="B40" s="131">
        <v>14</v>
      </c>
    </row>
    <row r="41" spans="1:2" ht="4.5" customHeight="1">
      <c r="A41" s="129"/>
      <c r="B41" s="132"/>
    </row>
    <row r="42" spans="1:2" ht="11.25" customHeight="1">
      <c r="A42" s="81" t="s">
        <v>1177</v>
      </c>
      <c r="B42" s="132"/>
    </row>
    <row r="43" spans="1:2" ht="11.25" customHeight="1">
      <c r="A43" s="81" t="s">
        <v>515</v>
      </c>
      <c r="B43" s="131">
        <v>16</v>
      </c>
    </row>
    <row r="44" spans="1:2" ht="4.5" customHeight="1">
      <c r="A44" s="129"/>
      <c r="B44" s="132"/>
    </row>
    <row r="45" spans="1:2" ht="11.25" customHeight="1">
      <c r="A45" s="81" t="s">
        <v>1178</v>
      </c>
      <c r="B45" s="132"/>
    </row>
    <row r="46" spans="1:2" ht="11.25" customHeight="1">
      <c r="A46" s="81" t="s">
        <v>516</v>
      </c>
      <c r="B46" s="131">
        <v>16</v>
      </c>
    </row>
    <row r="47" spans="1:2" ht="4.5" customHeight="1">
      <c r="A47" s="129"/>
      <c r="B47" s="132"/>
    </row>
    <row r="48" spans="1:2" ht="11.25" customHeight="1">
      <c r="A48" s="81" t="s">
        <v>1179</v>
      </c>
      <c r="B48" s="132"/>
    </row>
    <row r="49" spans="1:2" ht="11.25" customHeight="1">
      <c r="A49" s="81" t="s">
        <v>960</v>
      </c>
      <c r="B49" s="131">
        <v>18</v>
      </c>
    </row>
    <row r="50" spans="1:2" ht="4.5" customHeight="1">
      <c r="A50" s="129"/>
      <c r="B50" s="132"/>
    </row>
    <row r="51" spans="1:2" ht="11.25" customHeight="1">
      <c r="A51" s="81" t="s">
        <v>1180</v>
      </c>
      <c r="B51" s="132"/>
    </row>
    <row r="52" spans="1:2" ht="11.25" customHeight="1">
      <c r="A52" s="81" t="s">
        <v>961</v>
      </c>
      <c r="B52" s="131">
        <v>18</v>
      </c>
    </row>
    <row r="53" spans="1:2" ht="4.5" customHeight="1">
      <c r="A53" s="129"/>
      <c r="B53" s="132"/>
    </row>
    <row r="54" spans="1:2" ht="11.25" customHeight="1">
      <c r="A54" s="81" t="s">
        <v>1181</v>
      </c>
      <c r="B54" s="132"/>
    </row>
    <row r="55" spans="1:2" ht="11.25" customHeight="1">
      <c r="A55" s="81" t="s">
        <v>960</v>
      </c>
      <c r="B55" s="131">
        <v>19</v>
      </c>
    </row>
    <row r="56" spans="1:2" ht="4.5" customHeight="1">
      <c r="A56" s="129"/>
      <c r="B56" s="132"/>
    </row>
    <row r="57" spans="1:2" ht="11.25" customHeight="1">
      <c r="A57" s="81" t="s">
        <v>1182</v>
      </c>
      <c r="B57" s="132"/>
    </row>
    <row r="58" spans="1:2" ht="11.25" customHeight="1">
      <c r="A58" s="81" t="s">
        <v>961</v>
      </c>
      <c r="B58" s="131">
        <v>19</v>
      </c>
    </row>
    <row r="59" spans="1:2" ht="4.5" customHeight="1">
      <c r="A59" s="129"/>
      <c r="B59" s="132"/>
    </row>
    <row r="60" spans="1:2" ht="11.25" customHeight="1">
      <c r="A60" s="81" t="s">
        <v>517</v>
      </c>
      <c r="B60" s="131">
        <v>20</v>
      </c>
    </row>
    <row r="61" spans="1:2" ht="4.5" customHeight="1">
      <c r="A61" s="129"/>
      <c r="B61" s="132"/>
    </row>
    <row r="62" spans="1:2" ht="11.25" customHeight="1">
      <c r="A62" s="81" t="s">
        <v>518</v>
      </c>
      <c r="B62" s="131">
        <v>20</v>
      </c>
    </row>
    <row r="63" spans="1:2" ht="4.5" customHeight="1">
      <c r="A63" s="129"/>
      <c r="B63" s="132"/>
    </row>
    <row r="64" spans="1:2" ht="11.25" customHeight="1">
      <c r="A64" s="81" t="s">
        <v>1183</v>
      </c>
      <c r="B64" s="486" t="s">
        <v>1233</v>
      </c>
    </row>
    <row r="65" spans="1:2" ht="4.5" customHeight="1">
      <c r="A65" s="129"/>
      <c r="B65" s="132"/>
    </row>
    <row r="66" spans="1:2" ht="11.25" customHeight="1">
      <c r="A66" s="81" t="s">
        <v>1184</v>
      </c>
      <c r="B66" s="131">
        <v>21</v>
      </c>
    </row>
    <row r="67" spans="1:2" ht="4.5" customHeight="1">
      <c r="A67" s="129"/>
      <c r="B67" s="132"/>
    </row>
    <row r="68" spans="1:2" ht="11.25" customHeight="1">
      <c r="A68" s="81" t="s">
        <v>1185</v>
      </c>
      <c r="B68" s="131">
        <v>21</v>
      </c>
    </row>
    <row r="69" spans="1:2" ht="4.5" customHeight="1">
      <c r="A69" s="129"/>
      <c r="B69" s="132"/>
    </row>
    <row r="70" spans="1:2" ht="11.25" customHeight="1">
      <c r="A70" s="81" t="s">
        <v>1186</v>
      </c>
      <c r="B70" s="131">
        <v>21</v>
      </c>
    </row>
    <row r="71" spans="1:2" ht="4.5" customHeight="1">
      <c r="A71" s="129"/>
      <c r="B71" s="132"/>
    </row>
    <row r="72" spans="1:2" ht="11.25" customHeight="1">
      <c r="A72" s="81" t="s">
        <v>519</v>
      </c>
      <c r="B72" s="131">
        <v>22</v>
      </c>
    </row>
    <row r="73" spans="1:2" ht="4.5" customHeight="1">
      <c r="A73" s="129"/>
      <c r="B73" s="132"/>
    </row>
    <row r="74" spans="1:2" ht="11.25" customHeight="1">
      <c r="A74" s="81" t="s">
        <v>520</v>
      </c>
      <c r="B74" s="131">
        <v>26</v>
      </c>
    </row>
    <row r="75" spans="1:2" ht="4.5" customHeight="1">
      <c r="A75" s="129"/>
      <c r="B75" s="132"/>
    </row>
    <row r="76" spans="1:2" ht="11.25" customHeight="1">
      <c r="A76" s="81" t="s">
        <v>888</v>
      </c>
      <c r="B76" s="131">
        <v>30</v>
      </c>
    </row>
    <row r="77" spans="1:2" ht="4.5" customHeight="1">
      <c r="A77" s="129"/>
      <c r="B77" s="132"/>
    </row>
    <row r="78" spans="1:2" ht="11.25" customHeight="1">
      <c r="A78" s="81" t="s">
        <v>521</v>
      </c>
      <c r="B78" s="131">
        <v>34</v>
      </c>
    </row>
    <row r="79" spans="1:2" ht="4.5" customHeight="1">
      <c r="A79" s="129"/>
      <c r="B79" s="132"/>
    </row>
    <row r="80" spans="1:2" ht="11.25" customHeight="1">
      <c r="A80" s="81" t="s">
        <v>1189</v>
      </c>
      <c r="B80" s="131">
        <v>38</v>
      </c>
    </row>
    <row r="81" spans="1:2" ht="4.5" customHeight="1">
      <c r="A81" s="129"/>
      <c r="B81" s="132"/>
    </row>
    <row r="82" spans="1:2" ht="11.25" customHeight="1">
      <c r="A82" s="81" t="s">
        <v>1190</v>
      </c>
      <c r="B82" s="131">
        <v>39</v>
      </c>
    </row>
    <row r="83" spans="1:2" ht="4.5" customHeight="1">
      <c r="A83" s="129"/>
      <c r="B83" s="132"/>
    </row>
    <row r="84" spans="1:2" ht="11.25" customHeight="1">
      <c r="A84" s="81" t="s">
        <v>1191</v>
      </c>
      <c r="B84" s="131">
        <v>40</v>
      </c>
    </row>
    <row r="85" spans="1:2" ht="4.5" customHeight="1">
      <c r="A85" s="129"/>
      <c r="B85" s="132"/>
    </row>
    <row r="86" spans="1:2" ht="11.25" customHeight="1">
      <c r="A86" s="81" t="s">
        <v>1192</v>
      </c>
      <c r="B86" s="131">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9"/>
  <sheetViews>
    <sheetView zoomScalePageLayoutView="0" workbookViewId="0" topLeftCell="A1">
      <selection activeCell="A1" sqref="A1:P1"/>
    </sheetView>
  </sheetViews>
  <sheetFormatPr defaultColWidth="11.421875" defaultRowHeight="12.75"/>
  <cols>
    <col min="1" max="2" width="2.7109375" style="179" customWidth="1"/>
    <col min="3" max="3" width="4.421875" style="179" customWidth="1"/>
    <col min="4" max="4" width="20.00390625" style="179" customWidth="1"/>
    <col min="5" max="5" width="11.28125" style="179" customWidth="1"/>
    <col min="6" max="6" width="3.421875" style="179" customWidth="1"/>
    <col min="7" max="7" width="4.421875" style="179" customWidth="1"/>
    <col min="8" max="8" width="12.57421875" style="179" customWidth="1"/>
    <col min="9" max="9" width="14.57421875" style="179" customWidth="1"/>
    <col min="10" max="10" width="10.00390625" style="179" customWidth="1"/>
    <col min="11" max="11" width="11.421875" style="179" customWidth="1"/>
    <col min="12" max="16" width="12.57421875" style="179" customWidth="1"/>
    <col min="17" max="16384" width="11.421875" style="179" customWidth="1"/>
  </cols>
  <sheetData>
    <row r="1" spans="1:16" ht="16.5">
      <c r="A1" s="495" t="s">
        <v>951</v>
      </c>
      <c r="B1" s="495"/>
      <c r="C1" s="495"/>
      <c r="D1" s="495"/>
      <c r="E1" s="495"/>
      <c r="F1" s="495"/>
      <c r="G1" s="495"/>
      <c r="H1" s="495"/>
      <c r="I1" s="495"/>
      <c r="J1" s="495"/>
      <c r="K1" s="495"/>
      <c r="L1" s="495"/>
      <c r="M1" s="495"/>
      <c r="N1" s="495"/>
      <c r="O1" s="495"/>
      <c r="P1" s="495"/>
    </row>
    <row r="2" ht="24.75" customHeight="1">
      <c r="A2" s="179" t="s">
        <v>6</v>
      </c>
    </row>
    <row r="3" spans="1:16" ht="15" customHeight="1">
      <c r="A3" s="496" t="s">
        <v>962</v>
      </c>
      <c r="B3" s="496"/>
      <c r="C3" s="496"/>
      <c r="D3" s="496"/>
      <c r="E3" s="496"/>
      <c r="F3" s="496"/>
      <c r="G3" s="496"/>
      <c r="H3" s="496"/>
      <c r="I3" s="496"/>
      <c r="J3" s="496"/>
      <c r="K3" s="496"/>
      <c r="L3" s="496"/>
      <c r="M3" s="496"/>
      <c r="N3" s="496"/>
      <c r="O3" s="496"/>
      <c r="P3" s="496"/>
    </row>
    <row r="4" spans="1:3" ht="13.5" customHeight="1">
      <c r="A4" s="172" t="s">
        <v>7</v>
      </c>
      <c r="B4" s="172"/>
      <c r="C4" s="172"/>
    </row>
    <row r="5" spans="1:15" s="177" customFormat="1" ht="12.75" customHeight="1">
      <c r="A5" s="494" t="s">
        <v>963</v>
      </c>
      <c r="B5" s="494"/>
      <c r="C5" s="494"/>
      <c r="D5" s="494"/>
      <c r="E5" s="494"/>
      <c r="F5" s="494"/>
      <c r="G5" s="494"/>
      <c r="H5" s="494"/>
      <c r="I5" s="494"/>
      <c r="J5" s="494"/>
      <c r="L5" s="176"/>
      <c r="M5" s="176"/>
      <c r="N5" s="176"/>
      <c r="O5" s="176"/>
    </row>
    <row r="6" spans="1:15" s="177" customFormat="1" ht="12.75" customHeight="1">
      <c r="A6" s="494"/>
      <c r="B6" s="494"/>
      <c r="C6" s="494"/>
      <c r="D6" s="494"/>
      <c r="E6" s="494"/>
      <c r="F6" s="494"/>
      <c r="G6" s="494"/>
      <c r="H6" s="494"/>
      <c r="I6" s="494"/>
      <c r="J6" s="494"/>
      <c r="L6" s="176"/>
      <c r="M6" s="176"/>
      <c r="N6" s="176"/>
      <c r="O6" s="176"/>
    </row>
    <row r="7" spans="1:15" s="177" customFormat="1" ht="12.75" customHeight="1">
      <c r="A7" s="494"/>
      <c r="B7" s="494"/>
      <c r="C7" s="494"/>
      <c r="D7" s="494"/>
      <c r="E7" s="494"/>
      <c r="F7" s="494"/>
      <c r="G7" s="494"/>
      <c r="H7" s="494"/>
      <c r="I7" s="494"/>
      <c r="J7" s="494"/>
      <c r="L7" s="176"/>
      <c r="M7" s="176"/>
      <c r="N7" s="176"/>
      <c r="O7" s="176"/>
    </row>
    <row r="8" ht="14.25" customHeight="1"/>
    <row r="9" spans="1:16" ht="15">
      <c r="A9" s="497" t="s">
        <v>964</v>
      </c>
      <c r="B9" s="497"/>
      <c r="C9" s="497"/>
      <c r="D9" s="497"/>
      <c r="E9" s="497"/>
      <c r="F9" s="497"/>
      <c r="G9" s="497"/>
      <c r="H9" s="497"/>
      <c r="I9" s="497"/>
      <c r="J9" s="497"/>
      <c r="K9" s="497"/>
      <c r="L9" s="497"/>
      <c r="M9" s="497"/>
      <c r="N9" s="497"/>
      <c r="O9" s="497"/>
      <c r="P9" s="497"/>
    </row>
    <row r="10" ht="14.25" customHeight="1"/>
    <row r="11" spans="1:15" s="177" customFormat="1" ht="12.75" customHeight="1">
      <c r="A11" s="175" t="s">
        <v>1124</v>
      </c>
      <c r="B11" s="494" t="s">
        <v>1125</v>
      </c>
      <c r="C11" s="494"/>
      <c r="D11" s="494"/>
      <c r="E11" s="494"/>
      <c r="F11" s="494"/>
      <c r="G11" s="494"/>
      <c r="H11" s="494"/>
      <c r="I11" s="494"/>
      <c r="J11" s="494"/>
      <c r="L11" s="176"/>
      <c r="M11" s="176"/>
      <c r="N11" s="176"/>
      <c r="O11" s="176"/>
    </row>
    <row r="12" spans="1:15" s="177" customFormat="1" ht="12.75" customHeight="1">
      <c r="A12" s="175"/>
      <c r="B12" s="494"/>
      <c r="C12" s="494"/>
      <c r="D12" s="494"/>
      <c r="E12" s="494"/>
      <c r="F12" s="494"/>
      <c r="G12" s="494"/>
      <c r="H12" s="494"/>
      <c r="I12" s="494"/>
      <c r="J12" s="494"/>
      <c r="L12" s="176"/>
      <c r="M12" s="176"/>
      <c r="N12" s="176"/>
      <c r="O12" s="176"/>
    </row>
    <row r="13" spans="1:15" s="177" customFormat="1" ht="12.75" customHeight="1">
      <c r="A13" s="175"/>
      <c r="B13" s="494"/>
      <c r="C13" s="494"/>
      <c r="D13" s="494"/>
      <c r="E13" s="494"/>
      <c r="F13" s="494"/>
      <c r="G13" s="494"/>
      <c r="H13" s="494"/>
      <c r="I13" s="494"/>
      <c r="J13" s="494"/>
      <c r="L13" s="176"/>
      <c r="M13" s="176"/>
      <c r="N13" s="176"/>
      <c r="O13" s="176"/>
    </row>
    <row r="14" spans="1:15" s="177" customFormat="1" ht="9" customHeight="1">
      <c r="A14" s="175"/>
      <c r="B14" s="494"/>
      <c r="C14" s="494"/>
      <c r="D14" s="494"/>
      <c r="E14" s="494"/>
      <c r="F14" s="494"/>
      <c r="G14" s="494"/>
      <c r="H14" s="494"/>
      <c r="I14" s="494"/>
      <c r="J14" s="494"/>
      <c r="L14" s="176"/>
      <c r="M14" s="176"/>
      <c r="N14" s="176"/>
      <c r="O14" s="176"/>
    </row>
    <row r="15" spans="1:15" s="177" customFormat="1" ht="12.75" customHeight="1">
      <c r="A15" s="175" t="s">
        <v>1124</v>
      </c>
      <c r="B15" s="494" t="s">
        <v>1167</v>
      </c>
      <c r="C15" s="494"/>
      <c r="D15" s="494"/>
      <c r="E15" s="494"/>
      <c r="F15" s="494"/>
      <c r="G15" s="494"/>
      <c r="H15" s="494"/>
      <c r="I15" s="494"/>
      <c r="J15" s="494"/>
      <c r="L15" s="176"/>
      <c r="M15" s="176"/>
      <c r="N15" s="176"/>
      <c r="O15" s="176"/>
    </row>
    <row r="16" spans="1:15" s="177" customFormat="1" ht="12.75" customHeight="1">
      <c r="A16" s="175"/>
      <c r="B16" s="494"/>
      <c r="C16" s="494"/>
      <c r="D16" s="494"/>
      <c r="E16" s="494"/>
      <c r="F16" s="494"/>
      <c r="G16" s="494"/>
      <c r="H16" s="494"/>
      <c r="I16" s="494"/>
      <c r="J16" s="494"/>
      <c r="L16" s="176"/>
      <c r="M16" s="176"/>
      <c r="N16" s="176"/>
      <c r="O16" s="176"/>
    </row>
    <row r="17" spans="1:15" s="177" customFormat="1" ht="12.75" customHeight="1">
      <c r="A17" s="175"/>
      <c r="B17" s="494"/>
      <c r="C17" s="494"/>
      <c r="D17" s="494"/>
      <c r="E17" s="494"/>
      <c r="F17" s="494"/>
      <c r="G17" s="494"/>
      <c r="H17" s="494"/>
      <c r="I17" s="494"/>
      <c r="J17" s="494"/>
      <c r="L17" s="176"/>
      <c r="M17" s="176"/>
      <c r="N17" s="176"/>
      <c r="O17" s="176"/>
    </row>
    <row r="18" spans="1:15" s="177" customFormat="1" ht="12.75" customHeight="1">
      <c r="A18" s="175"/>
      <c r="B18" s="494"/>
      <c r="C18" s="494"/>
      <c r="D18" s="494"/>
      <c r="E18" s="494"/>
      <c r="F18" s="494"/>
      <c r="G18" s="494"/>
      <c r="H18" s="494"/>
      <c r="I18" s="494"/>
      <c r="J18" s="494"/>
      <c r="L18" s="176"/>
      <c r="M18" s="176"/>
      <c r="N18" s="176"/>
      <c r="O18" s="176"/>
    </row>
    <row r="19" spans="1:16" s="177" customFormat="1" ht="9" customHeight="1">
      <c r="A19" s="175"/>
      <c r="B19" s="494"/>
      <c r="C19" s="494"/>
      <c r="D19" s="494"/>
      <c r="E19" s="494"/>
      <c r="F19" s="494"/>
      <c r="G19" s="494"/>
      <c r="H19" s="494"/>
      <c r="I19" s="494"/>
      <c r="J19" s="494"/>
      <c r="L19" s="176"/>
      <c r="M19" s="176"/>
      <c r="N19" s="176"/>
      <c r="O19" s="176"/>
      <c r="P19" s="176"/>
    </row>
    <row r="20" spans="2:15" s="177" customFormat="1" ht="12.75" customHeight="1">
      <c r="B20" s="175" t="s">
        <v>1124</v>
      </c>
      <c r="C20" s="494" t="s">
        <v>1168</v>
      </c>
      <c r="D20" s="494"/>
      <c r="E20" s="494"/>
      <c r="F20" s="494"/>
      <c r="G20" s="494"/>
      <c r="H20" s="494"/>
      <c r="I20" s="494"/>
      <c r="J20" s="494"/>
      <c r="L20" s="176"/>
      <c r="M20" s="176"/>
      <c r="N20" s="176"/>
      <c r="O20" s="176"/>
    </row>
    <row r="21" spans="1:15" s="177" customFormat="1" ht="12.75" customHeight="1">
      <c r="A21" s="175"/>
      <c r="C21" s="494"/>
      <c r="D21" s="494"/>
      <c r="E21" s="494"/>
      <c r="F21" s="494"/>
      <c r="G21" s="494"/>
      <c r="H21" s="494"/>
      <c r="I21" s="494"/>
      <c r="J21" s="494"/>
      <c r="L21" s="176"/>
      <c r="M21" s="176"/>
      <c r="N21" s="176"/>
      <c r="O21" s="176"/>
    </row>
    <row r="22" spans="1:15" s="177" customFormat="1" ht="12.75" customHeight="1">
      <c r="A22" s="175"/>
      <c r="C22" s="494"/>
      <c r="D22" s="494"/>
      <c r="E22" s="494"/>
      <c r="F22" s="494"/>
      <c r="G22" s="494"/>
      <c r="H22" s="494"/>
      <c r="I22" s="494"/>
      <c r="J22" s="494"/>
      <c r="L22" s="176"/>
      <c r="M22" s="176"/>
      <c r="N22" s="176"/>
      <c r="O22" s="176"/>
    </row>
    <row r="23" spans="1:15" s="177" customFormat="1" ht="12.75" customHeight="1">
      <c r="A23" s="175"/>
      <c r="C23" s="494"/>
      <c r="D23" s="494"/>
      <c r="E23" s="494"/>
      <c r="F23" s="494"/>
      <c r="G23" s="494"/>
      <c r="H23" s="494"/>
      <c r="I23" s="494"/>
      <c r="J23" s="494"/>
      <c r="L23" s="176"/>
      <c r="M23" s="176"/>
      <c r="N23" s="176"/>
      <c r="O23" s="176"/>
    </row>
    <row r="24" spans="1:16" s="177" customFormat="1" ht="9" customHeight="1">
      <c r="A24" s="175"/>
      <c r="C24" s="494"/>
      <c r="D24" s="494"/>
      <c r="E24" s="494"/>
      <c r="F24" s="494"/>
      <c r="G24" s="494"/>
      <c r="H24" s="494"/>
      <c r="I24" s="494"/>
      <c r="J24" s="494"/>
      <c r="L24" s="176"/>
      <c r="M24" s="176"/>
      <c r="N24" s="176"/>
      <c r="O24" s="176"/>
      <c r="P24" s="176"/>
    </row>
    <row r="25" spans="1:10" s="177" customFormat="1" ht="12.75" customHeight="1">
      <c r="A25" s="175" t="s">
        <v>1124</v>
      </c>
      <c r="B25" s="494" t="s">
        <v>1126</v>
      </c>
      <c r="C25" s="494"/>
      <c r="D25" s="494"/>
      <c r="E25" s="494"/>
      <c r="F25" s="494"/>
      <c r="G25" s="494"/>
      <c r="H25" s="494"/>
      <c r="I25" s="494"/>
      <c r="J25" s="494"/>
    </row>
    <row r="26" spans="1:10" s="177" customFormat="1" ht="12.75" customHeight="1">
      <c r="A26" s="175"/>
      <c r="B26" s="494"/>
      <c r="C26" s="494"/>
      <c r="D26" s="494"/>
      <c r="E26" s="494"/>
      <c r="F26" s="494"/>
      <c r="G26" s="494"/>
      <c r="H26" s="494"/>
      <c r="I26" s="494"/>
      <c r="J26" s="494"/>
    </row>
    <row r="27" spans="1:10" s="177" customFormat="1" ht="12.75" customHeight="1">
      <c r="A27" s="175"/>
      <c r="B27" s="494"/>
      <c r="C27" s="494"/>
      <c r="D27" s="494"/>
      <c r="E27" s="494"/>
      <c r="F27" s="494"/>
      <c r="G27" s="494"/>
      <c r="H27" s="494"/>
      <c r="I27" s="494"/>
      <c r="J27" s="494"/>
    </row>
    <row r="28" spans="1:10" s="177" customFormat="1" ht="9" customHeight="1">
      <c r="A28" s="175"/>
      <c r="B28" s="494"/>
      <c r="C28" s="494"/>
      <c r="D28" s="494"/>
      <c r="E28" s="494"/>
      <c r="F28" s="494"/>
      <c r="G28" s="494"/>
      <c r="H28" s="494"/>
      <c r="I28" s="494"/>
      <c r="J28" s="494"/>
    </row>
    <row r="29" spans="2:16" s="177" customFormat="1" ht="12.75" customHeight="1">
      <c r="B29" s="175" t="s">
        <v>1124</v>
      </c>
      <c r="C29" s="494" t="s">
        <v>1136</v>
      </c>
      <c r="D29" s="494"/>
      <c r="E29" s="494"/>
      <c r="F29" s="494"/>
      <c r="G29" s="494"/>
      <c r="H29" s="494"/>
      <c r="I29" s="494"/>
      <c r="J29" s="494"/>
      <c r="L29" s="176"/>
      <c r="M29" s="176"/>
      <c r="N29" s="176"/>
      <c r="O29" s="176"/>
      <c r="P29" s="176"/>
    </row>
    <row r="30" spans="1:10" s="177" customFormat="1" ht="12.75" customHeight="1">
      <c r="A30" s="175"/>
      <c r="C30" s="494"/>
      <c r="D30" s="494"/>
      <c r="E30" s="494"/>
      <c r="F30" s="494"/>
      <c r="G30" s="494"/>
      <c r="H30" s="494"/>
      <c r="I30" s="494"/>
      <c r="J30" s="494"/>
    </row>
    <row r="31" spans="1:10" s="177" customFormat="1" ht="12.75" customHeight="1">
      <c r="A31" s="175"/>
      <c r="C31" s="494"/>
      <c r="D31" s="494"/>
      <c r="E31" s="494"/>
      <c r="F31" s="494"/>
      <c r="G31" s="494"/>
      <c r="H31" s="494"/>
      <c r="I31" s="494"/>
      <c r="J31" s="494"/>
    </row>
    <row r="32" spans="1:10" s="177" customFormat="1" ht="12.75" customHeight="1">
      <c r="A32" s="175"/>
      <c r="C32" s="494"/>
      <c r="D32" s="494"/>
      <c r="E32" s="494"/>
      <c r="F32" s="494"/>
      <c r="G32" s="494"/>
      <c r="H32" s="494"/>
      <c r="I32" s="494"/>
      <c r="J32" s="494"/>
    </row>
    <row r="33" spans="1:10" s="177" customFormat="1" ht="12.75" customHeight="1">
      <c r="A33" s="175"/>
      <c r="C33" s="494"/>
      <c r="D33" s="494"/>
      <c r="E33" s="494"/>
      <c r="F33" s="494"/>
      <c r="G33" s="494"/>
      <c r="H33" s="494"/>
      <c r="I33" s="494"/>
      <c r="J33" s="494"/>
    </row>
    <row r="34" spans="1:10" s="177" customFormat="1" ht="9" customHeight="1">
      <c r="A34" s="175"/>
      <c r="C34" s="494"/>
      <c r="D34" s="494"/>
      <c r="E34" s="494"/>
      <c r="F34" s="494"/>
      <c r="G34" s="494"/>
      <c r="H34" s="494"/>
      <c r="I34" s="494"/>
      <c r="J34" s="494"/>
    </row>
    <row r="35" spans="2:10" s="177" customFormat="1" ht="12.75" customHeight="1">
      <c r="B35" s="175" t="s">
        <v>1124</v>
      </c>
      <c r="C35" s="494" t="s">
        <v>1137</v>
      </c>
      <c r="D35" s="494"/>
      <c r="E35" s="494"/>
      <c r="F35" s="494"/>
      <c r="G35" s="494"/>
      <c r="H35" s="494"/>
      <c r="I35" s="494"/>
      <c r="J35" s="494"/>
    </row>
    <row r="36" spans="1:10" s="177" customFormat="1" ht="12.75" customHeight="1">
      <c r="A36" s="175"/>
      <c r="C36" s="494"/>
      <c r="D36" s="494"/>
      <c r="E36" s="494"/>
      <c r="F36" s="494"/>
      <c r="G36" s="494"/>
      <c r="H36" s="494"/>
      <c r="I36" s="494"/>
      <c r="J36" s="494"/>
    </row>
    <row r="37" spans="1:10" s="177" customFormat="1" ht="12.75" customHeight="1">
      <c r="A37" s="175"/>
      <c r="C37" s="494"/>
      <c r="D37" s="494"/>
      <c r="E37" s="494"/>
      <c r="F37" s="494"/>
      <c r="G37" s="494"/>
      <c r="H37" s="494"/>
      <c r="I37" s="494"/>
      <c r="J37" s="494"/>
    </row>
    <row r="38" spans="1:10" s="177" customFormat="1" ht="12.75" customHeight="1">
      <c r="A38" s="175"/>
      <c r="C38" s="494"/>
      <c r="D38" s="494"/>
      <c r="E38" s="494"/>
      <c r="F38" s="494"/>
      <c r="G38" s="494"/>
      <c r="H38" s="494"/>
      <c r="I38" s="494"/>
      <c r="J38" s="494"/>
    </row>
    <row r="39" spans="3:10" s="177" customFormat="1" ht="12.75" customHeight="1">
      <c r="C39" s="494"/>
      <c r="D39" s="494"/>
      <c r="E39" s="494"/>
      <c r="F39" s="494"/>
      <c r="G39" s="494"/>
      <c r="H39" s="494"/>
      <c r="I39" s="494"/>
      <c r="J39" s="494"/>
    </row>
    <row r="40" spans="3:10" s="177" customFormat="1" ht="12.75" customHeight="1">
      <c r="C40" s="494"/>
      <c r="D40" s="494"/>
      <c r="E40" s="494"/>
      <c r="F40" s="494"/>
      <c r="G40" s="494"/>
      <c r="H40" s="494"/>
      <c r="I40" s="494"/>
      <c r="J40" s="494"/>
    </row>
    <row r="41" spans="1:15" s="177" customFormat="1" ht="9" customHeight="1">
      <c r="A41" s="175"/>
      <c r="C41" s="494"/>
      <c r="D41" s="494"/>
      <c r="E41" s="494"/>
      <c r="F41" s="494"/>
      <c r="G41" s="494"/>
      <c r="H41" s="494"/>
      <c r="I41" s="494"/>
      <c r="J41" s="494"/>
      <c r="L41" s="176"/>
      <c r="M41" s="176"/>
      <c r="N41" s="176"/>
      <c r="O41" s="176"/>
    </row>
    <row r="42" spans="1:15" s="177" customFormat="1" ht="12.75" customHeight="1">
      <c r="A42" s="175"/>
      <c r="B42" s="175" t="s">
        <v>1124</v>
      </c>
      <c r="C42" s="494" t="s">
        <v>1127</v>
      </c>
      <c r="D42" s="494"/>
      <c r="E42" s="494"/>
      <c r="F42" s="494"/>
      <c r="G42" s="494"/>
      <c r="H42" s="494"/>
      <c r="I42" s="494"/>
      <c r="J42" s="494"/>
      <c r="L42" s="176"/>
      <c r="M42" s="176"/>
      <c r="N42" s="176"/>
      <c r="O42" s="176"/>
    </row>
    <row r="43" spans="1:16" s="177" customFormat="1" ht="12.75" customHeight="1">
      <c r="A43" s="175"/>
      <c r="C43" s="494"/>
      <c r="D43" s="494"/>
      <c r="E43" s="494"/>
      <c r="F43" s="494"/>
      <c r="G43" s="494"/>
      <c r="H43" s="494"/>
      <c r="I43" s="494"/>
      <c r="J43" s="494"/>
      <c r="L43" s="176"/>
      <c r="M43" s="176"/>
      <c r="N43" s="176"/>
      <c r="O43" s="176"/>
      <c r="P43" s="176"/>
    </row>
    <row r="44" spans="3:16" s="177" customFormat="1" ht="12.75" customHeight="1">
      <c r="C44" s="494"/>
      <c r="D44" s="494"/>
      <c r="E44" s="494"/>
      <c r="F44" s="494"/>
      <c r="G44" s="494"/>
      <c r="H44" s="494"/>
      <c r="I44" s="494"/>
      <c r="J44" s="494"/>
      <c r="L44" s="228"/>
      <c r="M44" s="228"/>
      <c r="N44" s="228"/>
      <c r="O44" s="228"/>
      <c r="P44" s="176"/>
    </row>
    <row r="45" spans="1:16" s="177" customFormat="1" ht="12.75" customHeight="1">
      <c r="A45" s="175"/>
      <c r="C45" s="494"/>
      <c r="D45" s="494"/>
      <c r="E45" s="494"/>
      <c r="F45" s="494"/>
      <c r="G45" s="494"/>
      <c r="H45" s="494"/>
      <c r="I45" s="494"/>
      <c r="J45" s="494"/>
      <c r="L45" s="228"/>
      <c r="M45" s="228"/>
      <c r="N45" s="228"/>
      <c r="O45" s="228"/>
      <c r="P45" s="176"/>
    </row>
    <row r="46" spans="1:16" s="177" customFormat="1" ht="9" customHeight="1">
      <c r="A46" s="175"/>
      <c r="C46" s="494"/>
      <c r="D46" s="494"/>
      <c r="E46" s="494"/>
      <c r="F46" s="494"/>
      <c r="G46" s="494"/>
      <c r="H46" s="494"/>
      <c r="I46" s="494"/>
      <c r="J46" s="494"/>
      <c r="L46" s="228"/>
      <c r="M46" s="228"/>
      <c r="N46" s="228"/>
      <c r="O46" s="228"/>
      <c r="P46" s="176"/>
    </row>
    <row r="47" spans="1:16" s="177" customFormat="1" ht="12.75" customHeight="1">
      <c r="A47" s="175" t="s">
        <v>1124</v>
      </c>
      <c r="B47" s="494" t="s">
        <v>1138</v>
      </c>
      <c r="C47" s="494"/>
      <c r="D47" s="494"/>
      <c r="E47" s="494"/>
      <c r="F47" s="494"/>
      <c r="G47" s="494"/>
      <c r="H47" s="494"/>
      <c r="I47" s="494"/>
      <c r="J47" s="494"/>
      <c r="L47" s="228"/>
      <c r="M47" s="228"/>
      <c r="N47" s="228"/>
      <c r="O47" s="228"/>
      <c r="P47" s="176"/>
    </row>
    <row r="48" spans="1:16" s="177" customFormat="1" ht="12.75" customHeight="1">
      <c r="A48" s="175"/>
      <c r="B48" s="494"/>
      <c r="C48" s="494"/>
      <c r="D48" s="494"/>
      <c r="E48" s="494"/>
      <c r="F48" s="494"/>
      <c r="G48" s="494"/>
      <c r="H48" s="494"/>
      <c r="I48" s="494"/>
      <c r="J48" s="494"/>
      <c r="L48" s="228"/>
      <c r="M48" s="228"/>
      <c r="N48" s="228"/>
      <c r="O48" s="228"/>
      <c r="P48" s="176"/>
    </row>
    <row r="49" spans="1:16" s="177" customFormat="1" ht="12.75" customHeight="1">
      <c r="A49" s="175"/>
      <c r="B49" s="494"/>
      <c r="C49" s="494"/>
      <c r="D49" s="494"/>
      <c r="E49" s="494"/>
      <c r="F49" s="494"/>
      <c r="G49" s="494"/>
      <c r="H49" s="494"/>
      <c r="I49" s="494"/>
      <c r="J49" s="494"/>
      <c r="L49" s="228"/>
      <c r="M49" s="228"/>
      <c r="N49" s="228"/>
      <c r="O49" s="228"/>
      <c r="P49" s="176"/>
    </row>
    <row r="50" spans="1:16" s="177" customFormat="1" ht="12.75" customHeight="1">
      <c r="A50" s="175"/>
      <c r="B50" s="494"/>
      <c r="C50" s="494"/>
      <c r="D50" s="494"/>
      <c r="E50" s="494"/>
      <c r="F50" s="494"/>
      <c r="G50" s="494"/>
      <c r="H50" s="494"/>
      <c r="I50" s="494"/>
      <c r="J50" s="494"/>
      <c r="L50" s="228"/>
      <c r="M50" s="228"/>
      <c r="N50" s="228"/>
      <c r="O50" s="228"/>
      <c r="P50" s="176"/>
    </row>
    <row r="51" spans="1:16" s="177" customFormat="1" ht="12.75" customHeight="1">
      <c r="A51" s="175"/>
      <c r="B51" s="494"/>
      <c r="C51" s="494"/>
      <c r="D51" s="494"/>
      <c r="E51" s="494"/>
      <c r="F51" s="494"/>
      <c r="G51" s="494"/>
      <c r="H51" s="494"/>
      <c r="I51" s="494"/>
      <c r="J51" s="494"/>
      <c r="L51" s="228"/>
      <c r="M51" s="228"/>
      <c r="N51" s="228"/>
      <c r="O51" s="228"/>
      <c r="P51" s="176"/>
    </row>
    <row r="52" spans="1:16" s="177" customFormat="1" ht="9" customHeight="1">
      <c r="A52" s="175"/>
      <c r="B52" s="494"/>
      <c r="C52" s="494"/>
      <c r="D52" s="494"/>
      <c r="E52" s="494"/>
      <c r="F52" s="494"/>
      <c r="G52" s="494"/>
      <c r="H52" s="494"/>
      <c r="I52" s="494"/>
      <c r="J52" s="494"/>
      <c r="L52" s="228"/>
      <c r="M52" s="228"/>
      <c r="N52" s="228"/>
      <c r="O52" s="228"/>
      <c r="P52" s="176"/>
    </row>
    <row r="53" spans="1:16" s="177" customFormat="1" ht="12.75" customHeight="1">
      <c r="A53" s="175"/>
      <c r="B53" s="175" t="s">
        <v>1124</v>
      </c>
      <c r="C53" s="494" t="s">
        <v>1128</v>
      </c>
      <c r="D53" s="494"/>
      <c r="E53" s="494"/>
      <c r="F53" s="494"/>
      <c r="G53" s="494"/>
      <c r="H53" s="494"/>
      <c r="I53" s="494"/>
      <c r="J53" s="494"/>
      <c r="L53" s="228"/>
      <c r="M53" s="228"/>
      <c r="N53" s="228"/>
      <c r="O53" s="228"/>
      <c r="P53" s="176"/>
    </row>
    <row r="54" spans="1:16" s="177" customFormat="1" ht="12.75" customHeight="1">
      <c r="A54" s="175"/>
      <c r="C54" s="494"/>
      <c r="D54" s="494"/>
      <c r="E54" s="494"/>
      <c r="F54" s="494"/>
      <c r="G54" s="494"/>
      <c r="H54" s="494"/>
      <c r="I54" s="494"/>
      <c r="J54" s="494"/>
      <c r="L54" s="228"/>
      <c r="M54" s="228"/>
      <c r="N54" s="228"/>
      <c r="O54" s="228"/>
      <c r="P54" s="176"/>
    </row>
    <row r="55" spans="1:16" s="177" customFormat="1" ht="12.75" customHeight="1">
      <c r="A55" s="175"/>
      <c r="C55" s="494"/>
      <c r="D55" s="494"/>
      <c r="E55" s="494"/>
      <c r="F55" s="494"/>
      <c r="G55" s="494"/>
      <c r="H55" s="494"/>
      <c r="I55" s="494"/>
      <c r="J55" s="494"/>
      <c r="L55" s="228"/>
      <c r="M55" s="228"/>
      <c r="N55" s="228"/>
      <c r="O55" s="228"/>
      <c r="P55" s="176"/>
    </row>
    <row r="56" spans="2:10" ht="12.75" customHeight="1">
      <c r="B56" s="177"/>
      <c r="C56" s="494"/>
      <c r="D56" s="494"/>
      <c r="E56" s="494"/>
      <c r="F56" s="494"/>
      <c r="G56" s="494"/>
      <c r="H56" s="494"/>
      <c r="I56" s="494"/>
      <c r="J56" s="494"/>
    </row>
    <row r="57" spans="3:16" s="177" customFormat="1" ht="12.75" customHeight="1">
      <c r="C57" s="494"/>
      <c r="D57" s="494"/>
      <c r="E57" s="494"/>
      <c r="F57" s="494"/>
      <c r="G57" s="494"/>
      <c r="H57" s="494"/>
      <c r="I57" s="494"/>
      <c r="J57" s="494"/>
      <c r="L57" s="176"/>
      <c r="M57" s="176"/>
      <c r="N57" s="176"/>
      <c r="O57" s="176"/>
      <c r="P57" s="176"/>
    </row>
    <row r="58" spans="1:16" s="177" customFormat="1" ht="12.75" customHeight="1">
      <c r="A58" s="175"/>
      <c r="C58" s="494"/>
      <c r="D58" s="494"/>
      <c r="E58" s="494"/>
      <c r="F58" s="494"/>
      <c r="G58" s="494"/>
      <c r="H58" s="494"/>
      <c r="I58" s="494"/>
      <c r="J58" s="494"/>
      <c r="L58" s="176"/>
      <c r="M58" s="176"/>
      <c r="N58" s="176"/>
      <c r="O58" s="176"/>
      <c r="P58" s="176"/>
    </row>
    <row r="59" ht="25.5" customHeight="1"/>
    <row r="60" spans="1:16" ht="15" customHeight="1">
      <c r="A60" s="496" t="s">
        <v>965</v>
      </c>
      <c r="B60" s="496"/>
      <c r="C60" s="496"/>
      <c r="D60" s="496"/>
      <c r="E60" s="496"/>
      <c r="F60" s="496"/>
      <c r="G60" s="496"/>
      <c r="H60" s="496"/>
      <c r="I60" s="496"/>
      <c r="J60" s="496"/>
      <c r="K60" s="496"/>
      <c r="L60" s="496"/>
      <c r="M60" s="496"/>
      <c r="N60" s="496"/>
      <c r="O60" s="496"/>
      <c r="P60" s="496"/>
    </row>
    <row r="61" ht="25.5" customHeight="1"/>
    <row r="62" spans="1:16" ht="15">
      <c r="A62" s="497" t="s">
        <v>966</v>
      </c>
      <c r="B62" s="497"/>
      <c r="C62" s="497"/>
      <c r="D62" s="497"/>
      <c r="E62" s="497"/>
      <c r="F62" s="497"/>
      <c r="G62" s="497"/>
      <c r="H62" s="497"/>
      <c r="I62" s="497"/>
      <c r="J62" s="497"/>
      <c r="K62" s="497"/>
      <c r="L62" s="497"/>
      <c r="M62" s="497"/>
      <c r="N62" s="497"/>
      <c r="O62" s="497"/>
      <c r="P62" s="497"/>
    </row>
    <row r="63" spans="1:3" ht="15.75" customHeight="1">
      <c r="A63" s="172"/>
      <c r="B63" s="172"/>
      <c r="C63" s="172"/>
    </row>
    <row r="64" spans="1:16" s="351" customFormat="1" ht="12.75" customHeight="1">
      <c r="A64" s="493" t="s">
        <v>1034</v>
      </c>
      <c r="B64" s="493"/>
      <c r="C64" s="493"/>
      <c r="D64" s="493"/>
      <c r="E64" s="493"/>
      <c r="F64" s="493"/>
      <c r="G64" s="493"/>
      <c r="H64" s="493"/>
      <c r="I64" s="493"/>
      <c r="J64" s="493"/>
      <c r="L64" s="173"/>
      <c r="M64" s="173"/>
      <c r="N64" s="173"/>
      <c r="O64" s="173"/>
      <c r="P64" s="173"/>
    </row>
    <row r="65" spans="1:16" s="351" customFormat="1" ht="12.75" customHeight="1">
      <c r="A65" s="493"/>
      <c r="B65" s="493"/>
      <c r="C65" s="493"/>
      <c r="D65" s="493"/>
      <c r="E65" s="493"/>
      <c r="F65" s="493"/>
      <c r="G65" s="493"/>
      <c r="H65" s="493"/>
      <c r="I65" s="493"/>
      <c r="J65" s="493"/>
      <c r="L65" s="173"/>
      <c r="M65" s="173"/>
      <c r="N65" s="173"/>
      <c r="O65" s="173"/>
      <c r="P65" s="173"/>
    </row>
    <row r="66" spans="1:16" s="351" customFormat="1" ht="12.75" customHeight="1">
      <c r="A66" s="493"/>
      <c r="B66" s="493"/>
      <c r="C66" s="493"/>
      <c r="D66" s="493"/>
      <c r="E66" s="493"/>
      <c r="F66" s="493"/>
      <c r="G66" s="493"/>
      <c r="H66" s="493"/>
      <c r="I66" s="493"/>
      <c r="J66" s="493"/>
      <c r="L66" s="173"/>
      <c r="M66" s="173"/>
      <c r="N66" s="173"/>
      <c r="O66" s="173"/>
      <c r="P66" s="173"/>
    </row>
    <row r="67" spans="1:16" s="351" customFormat="1" ht="12.75" customHeight="1">
      <c r="A67" s="493"/>
      <c r="B67" s="493"/>
      <c r="C67" s="493"/>
      <c r="D67" s="493"/>
      <c r="E67" s="493"/>
      <c r="F67" s="493"/>
      <c r="G67" s="493"/>
      <c r="H67" s="493"/>
      <c r="I67" s="493"/>
      <c r="J67" s="493"/>
      <c r="L67" s="173"/>
      <c r="M67" s="173"/>
      <c r="N67" s="173"/>
      <c r="O67" s="173"/>
      <c r="P67" s="173"/>
    </row>
    <row r="68" spans="1:16" s="351" customFormat="1" ht="12.75" customHeight="1">
      <c r="A68" s="493" t="s">
        <v>1035</v>
      </c>
      <c r="B68" s="493"/>
      <c r="C68" s="493"/>
      <c r="D68" s="493"/>
      <c r="E68" s="493"/>
      <c r="F68" s="493"/>
      <c r="G68" s="493"/>
      <c r="H68" s="493"/>
      <c r="I68" s="493"/>
      <c r="J68" s="493"/>
      <c r="L68" s="173"/>
      <c r="M68" s="173"/>
      <c r="N68" s="173"/>
      <c r="O68" s="173"/>
      <c r="P68" s="173"/>
    </row>
    <row r="69" spans="1:16" s="351" customFormat="1" ht="12.75" customHeight="1">
      <c r="A69" s="493"/>
      <c r="B69" s="493"/>
      <c r="C69" s="493"/>
      <c r="D69" s="493"/>
      <c r="E69" s="493"/>
      <c r="F69" s="493"/>
      <c r="G69" s="493"/>
      <c r="H69" s="493"/>
      <c r="I69" s="493"/>
      <c r="J69" s="493"/>
      <c r="L69" s="173"/>
      <c r="M69" s="173"/>
      <c r="N69" s="173"/>
      <c r="O69" s="173"/>
      <c r="P69" s="173"/>
    </row>
    <row r="70" spans="1:16" s="351" customFormat="1" ht="12.75" customHeight="1">
      <c r="A70" s="493"/>
      <c r="B70" s="493"/>
      <c r="C70" s="493"/>
      <c r="D70" s="493"/>
      <c r="E70" s="493"/>
      <c r="F70" s="493"/>
      <c r="G70" s="493"/>
      <c r="H70" s="493"/>
      <c r="I70" s="493"/>
      <c r="J70" s="493"/>
      <c r="L70" s="173"/>
      <c r="M70" s="174"/>
      <c r="N70" s="173"/>
      <c r="O70" s="173"/>
      <c r="P70" s="173"/>
    </row>
    <row r="71" spans="1:16" s="351" customFormat="1" ht="12.75" customHeight="1">
      <c r="A71" s="493"/>
      <c r="B71" s="493"/>
      <c r="C71" s="493"/>
      <c r="D71" s="493"/>
      <c r="E71" s="493"/>
      <c r="F71" s="493"/>
      <c r="G71" s="493"/>
      <c r="H71" s="493"/>
      <c r="I71" s="493"/>
      <c r="J71" s="493"/>
      <c r="L71" s="173"/>
      <c r="M71" s="173"/>
      <c r="N71" s="173"/>
      <c r="O71" s="173"/>
      <c r="P71" s="173"/>
    </row>
    <row r="72" spans="1:16" s="351" customFormat="1" ht="12.75" customHeight="1">
      <c r="A72" s="493"/>
      <c r="B72" s="493"/>
      <c r="C72" s="493"/>
      <c r="D72" s="493"/>
      <c r="E72" s="493"/>
      <c r="F72" s="493"/>
      <c r="G72" s="493"/>
      <c r="H72" s="493"/>
      <c r="I72" s="493"/>
      <c r="J72" s="493"/>
      <c r="L72" s="173"/>
      <c r="M72" s="173"/>
      <c r="N72" s="173"/>
      <c r="O72" s="173"/>
      <c r="P72" s="173"/>
    </row>
    <row r="73" spans="1:16" s="351" customFormat="1" ht="12.75" customHeight="1">
      <c r="A73" s="493"/>
      <c r="B73" s="493"/>
      <c r="C73" s="493"/>
      <c r="D73" s="493"/>
      <c r="E73" s="493"/>
      <c r="F73" s="493"/>
      <c r="G73" s="493"/>
      <c r="H73" s="493"/>
      <c r="I73" s="493"/>
      <c r="J73" s="493"/>
      <c r="L73" s="173"/>
      <c r="M73" s="173"/>
      <c r="N73" s="173"/>
      <c r="O73" s="173"/>
      <c r="P73" s="173"/>
    </row>
    <row r="74" spans="1:16" s="351" customFormat="1" ht="12.75" customHeight="1">
      <c r="A74" s="493" t="s">
        <v>1036</v>
      </c>
      <c r="B74" s="493"/>
      <c r="C74" s="493"/>
      <c r="D74" s="493"/>
      <c r="E74" s="493"/>
      <c r="F74" s="493"/>
      <c r="G74" s="493"/>
      <c r="H74" s="493"/>
      <c r="I74" s="493"/>
      <c r="J74" s="493"/>
      <c r="L74" s="173"/>
      <c r="M74" s="173"/>
      <c r="N74" s="173"/>
      <c r="O74" s="173"/>
      <c r="P74" s="173"/>
    </row>
    <row r="75" spans="1:16" s="351" customFormat="1" ht="12.75" customHeight="1">
      <c r="A75" s="493"/>
      <c r="B75" s="493"/>
      <c r="C75" s="493"/>
      <c r="D75" s="493"/>
      <c r="E75" s="493"/>
      <c r="F75" s="493"/>
      <c r="G75" s="493"/>
      <c r="H75" s="493"/>
      <c r="I75" s="493"/>
      <c r="J75" s="493"/>
      <c r="L75" s="173"/>
      <c r="M75" s="173"/>
      <c r="N75" s="173"/>
      <c r="O75" s="173"/>
      <c r="P75" s="173"/>
    </row>
    <row r="76" spans="1:16" s="351" customFormat="1" ht="12.75" customHeight="1">
      <c r="A76" s="493"/>
      <c r="B76" s="493"/>
      <c r="C76" s="493"/>
      <c r="D76" s="493"/>
      <c r="E76" s="493"/>
      <c r="F76" s="493"/>
      <c r="G76" s="493"/>
      <c r="H76" s="493"/>
      <c r="I76" s="493"/>
      <c r="J76" s="493"/>
      <c r="L76" s="173"/>
      <c r="M76" s="173"/>
      <c r="N76" s="173"/>
      <c r="O76" s="173"/>
      <c r="P76" s="173"/>
    </row>
    <row r="77" spans="1:16" s="351" customFormat="1" ht="12.75" customHeight="1">
      <c r="A77" s="493"/>
      <c r="B77" s="493"/>
      <c r="C77" s="493"/>
      <c r="D77" s="493"/>
      <c r="E77" s="493"/>
      <c r="F77" s="493"/>
      <c r="G77" s="493"/>
      <c r="H77" s="493"/>
      <c r="I77" s="493"/>
      <c r="J77" s="493"/>
      <c r="L77" s="173"/>
      <c r="M77" s="173"/>
      <c r="N77" s="173"/>
      <c r="O77" s="173"/>
      <c r="P77" s="173"/>
    </row>
    <row r="78" spans="1:16" s="351" customFormat="1" ht="12.75" customHeight="1">
      <c r="A78" s="493"/>
      <c r="B78" s="493"/>
      <c r="C78" s="493"/>
      <c r="D78" s="493"/>
      <c r="E78" s="493"/>
      <c r="F78" s="493"/>
      <c r="G78" s="493"/>
      <c r="H78" s="493"/>
      <c r="I78" s="493"/>
      <c r="J78" s="493"/>
      <c r="L78" s="173"/>
      <c r="M78" s="173"/>
      <c r="N78" s="173"/>
      <c r="O78" s="173"/>
      <c r="P78" s="173"/>
    </row>
    <row r="79" spans="1:16" s="351" customFormat="1" ht="12.75" customHeight="1">
      <c r="A79" s="493" t="s">
        <v>2</v>
      </c>
      <c r="B79" s="493"/>
      <c r="C79" s="493"/>
      <c r="D79" s="493"/>
      <c r="E79" s="493"/>
      <c r="F79" s="493"/>
      <c r="G79" s="493"/>
      <c r="H79" s="493"/>
      <c r="I79" s="493"/>
      <c r="J79" s="493"/>
      <c r="L79" s="173"/>
      <c r="M79" s="173"/>
      <c r="N79" s="173"/>
      <c r="O79" s="173"/>
      <c r="P79" s="173"/>
    </row>
    <row r="80" spans="1:16" s="351" customFormat="1" ht="12.75" customHeight="1">
      <c r="A80" s="493"/>
      <c r="B80" s="493"/>
      <c r="C80" s="493"/>
      <c r="D80" s="493"/>
      <c r="E80" s="493"/>
      <c r="F80" s="493"/>
      <c r="G80" s="493"/>
      <c r="H80" s="493"/>
      <c r="I80" s="493"/>
      <c r="J80" s="493"/>
      <c r="L80" s="173"/>
      <c r="M80" s="173"/>
      <c r="N80" s="173"/>
      <c r="O80" s="173"/>
      <c r="P80" s="173"/>
    </row>
    <row r="81" spans="1:16" s="351" customFormat="1" ht="12.75" customHeight="1">
      <c r="A81" s="493"/>
      <c r="B81" s="493"/>
      <c r="C81" s="493"/>
      <c r="D81" s="493"/>
      <c r="E81" s="493"/>
      <c r="F81" s="493"/>
      <c r="G81" s="493"/>
      <c r="H81" s="493"/>
      <c r="I81" s="493"/>
      <c r="J81" s="493"/>
      <c r="L81" s="173"/>
      <c r="M81" s="173"/>
      <c r="N81" s="173"/>
      <c r="O81" s="173"/>
      <c r="P81" s="173"/>
    </row>
    <row r="82" spans="1:16" s="351" customFormat="1" ht="12.75" customHeight="1">
      <c r="A82" s="493"/>
      <c r="B82" s="493"/>
      <c r="C82" s="493"/>
      <c r="D82" s="493"/>
      <c r="E82" s="493"/>
      <c r="F82" s="493"/>
      <c r="G82" s="493"/>
      <c r="H82" s="493"/>
      <c r="I82" s="493"/>
      <c r="J82" s="493"/>
      <c r="L82" s="173"/>
      <c r="M82" s="173"/>
      <c r="N82" s="173"/>
      <c r="O82" s="173"/>
      <c r="P82" s="173"/>
    </row>
    <row r="83" spans="1:16" s="351" customFormat="1" ht="12.75" customHeight="1">
      <c r="A83" s="493"/>
      <c r="B83" s="493"/>
      <c r="C83" s="493"/>
      <c r="D83" s="493"/>
      <c r="E83" s="493"/>
      <c r="F83" s="493"/>
      <c r="G83" s="493"/>
      <c r="H83" s="493"/>
      <c r="I83" s="493"/>
      <c r="J83" s="493"/>
      <c r="L83" s="173"/>
      <c r="M83" s="173"/>
      <c r="N83" s="173"/>
      <c r="O83" s="173"/>
      <c r="P83" s="173"/>
    </row>
    <row r="84" spans="1:16" ht="17.25" customHeight="1">
      <c r="A84" s="493" t="s">
        <v>3</v>
      </c>
      <c r="B84" s="493"/>
      <c r="C84" s="493"/>
      <c r="D84" s="493"/>
      <c r="E84" s="493"/>
      <c r="F84" s="493"/>
      <c r="G84" s="493"/>
      <c r="H84" s="493"/>
      <c r="I84" s="493"/>
      <c r="J84" s="493"/>
      <c r="L84" s="173"/>
      <c r="M84" s="173"/>
      <c r="N84" s="173"/>
      <c r="O84" s="173"/>
      <c r="P84" s="178"/>
    </row>
    <row r="85" spans="1:16" s="351" customFormat="1" ht="12.75" customHeight="1">
      <c r="A85" s="493" t="s">
        <v>870</v>
      </c>
      <c r="B85" s="493"/>
      <c r="C85" s="493"/>
      <c r="D85" s="493"/>
      <c r="E85" s="493"/>
      <c r="F85" s="493"/>
      <c r="G85" s="493"/>
      <c r="H85" s="493"/>
      <c r="I85" s="493"/>
      <c r="J85" s="493"/>
      <c r="L85" s="173"/>
      <c r="M85" s="173"/>
      <c r="N85" s="173"/>
      <c r="O85" s="173"/>
      <c r="P85" s="173"/>
    </row>
    <row r="86" spans="1:16" s="351" customFormat="1" ht="12.75" customHeight="1">
      <c r="A86" s="493"/>
      <c r="B86" s="493"/>
      <c r="C86" s="493"/>
      <c r="D86" s="493"/>
      <c r="E86" s="493"/>
      <c r="F86" s="493"/>
      <c r="G86" s="493"/>
      <c r="H86" s="493"/>
      <c r="I86" s="493"/>
      <c r="J86" s="493"/>
      <c r="L86" s="173"/>
      <c r="M86" s="173"/>
      <c r="N86" s="173"/>
      <c r="O86" s="173"/>
      <c r="P86" s="173"/>
    </row>
    <row r="87" spans="1:16" s="351" customFormat="1" ht="12.75" customHeight="1">
      <c r="A87" s="493"/>
      <c r="B87" s="493"/>
      <c r="C87" s="493"/>
      <c r="D87" s="493"/>
      <c r="E87" s="493"/>
      <c r="F87" s="493"/>
      <c r="G87" s="493"/>
      <c r="H87" s="493"/>
      <c r="I87" s="493"/>
      <c r="J87" s="493"/>
      <c r="L87" s="173"/>
      <c r="M87" s="173"/>
      <c r="N87" s="173"/>
      <c r="O87" s="173"/>
      <c r="P87" s="173"/>
    </row>
    <row r="88" spans="1:16" s="351" customFormat="1" ht="12.75" customHeight="1">
      <c r="A88" s="173"/>
      <c r="B88" s="173"/>
      <c r="C88" s="173"/>
      <c r="D88" s="173"/>
      <c r="E88" s="173"/>
      <c r="F88" s="173"/>
      <c r="G88" s="173"/>
      <c r="H88" s="173"/>
      <c r="I88" s="173"/>
      <c r="J88" s="173"/>
      <c r="L88" s="173"/>
      <c r="M88" s="173"/>
      <c r="N88" s="173"/>
      <c r="O88" s="173"/>
      <c r="P88" s="173"/>
    </row>
    <row r="89" spans="1:16" ht="15">
      <c r="A89" s="497" t="s">
        <v>1037</v>
      </c>
      <c r="B89" s="497"/>
      <c r="C89" s="497"/>
      <c r="D89" s="497"/>
      <c r="E89" s="497"/>
      <c r="F89" s="497"/>
      <c r="G89" s="497"/>
      <c r="H89" s="497"/>
      <c r="I89" s="497"/>
      <c r="J89" s="497"/>
      <c r="K89" s="497"/>
      <c r="L89" s="497"/>
      <c r="M89" s="497"/>
      <c r="N89" s="497"/>
      <c r="O89" s="497"/>
      <c r="P89" s="497"/>
    </row>
    <row r="90" spans="1:3" ht="15.75" customHeight="1">
      <c r="A90" s="172"/>
      <c r="B90" s="172"/>
      <c r="C90" s="172"/>
    </row>
    <row r="91" spans="1:16" s="351" customFormat="1" ht="12.75" customHeight="1">
      <c r="A91" s="493" t="s">
        <v>1105</v>
      </c>
      <c r="B91" s="493"/>
      <c r="C91" s="493"/>
      <c r="D91" s="493"/>
      <c r="E91" s="493"/>
      <c r="F91" s="493"/>
      <c r="G91" s="493"/>
      <c r="H91" s="493"/>
      <c r="I91" s="493"/>
      <c r="J91" s="493"/>
      <c r="L91" s="173"/>
      <c r="M91" s="173"/>
      <c r="N91" s="173"/>
      <c r="O91" s="173"/>
      <c r="P91" s="173"/>
    </row>
    <row r="92" spans="1:16" s="351" customFormat="1" ht="12.75" customHeight="1">
      <c r="A92" s="493"/>
      <c r="B92" s="493"/>
      <c r="C92" s="493"/>
      <c r="D92" s="493"/>
      <c r="E92" s="493"/>
      <c r="F92" s="493"/>
      <c r="G92" s="493"/>
      <c r="H92" s="493"/>
      <c r="I92" s="493"/>
      <c r="J92" s="493"/>
      <c r="L92" s="173"/>
      <c r="M92" s="173"/>
      <c r="N92" s="173"/>
      <c r="O92" s="173"/>
      <c r="P92" s="173"/>
    </row>
    <row r="93" spans="1:16" s="351" customFormat="1" ht="12.75" customHeight="1">
      <c r="A93" s="493"/>
      <c r="B93" s="493"/>
      <c r="C93" s="493"/>
      <c r="D93" s="493"/>
      <c r="E93" s="493"/>
      <c r="F93" s="493"/>
      <c r="G93" s="493"/>
      <c r="H93" s="493"/>
      <c r="I93" s="493"/>
      <c r="J93" s="493"/>
      <c r="L93" s="173"/>
      <c r="M93" s="173"/>
      <c r="N93" s="173"/>
      <c r="O93" s="173"/>
      <c r="P93" s="173"/>
    </row>
    <row r="94" spans="1:16" s="351" customFormat="1" ht="12.75" customHeight="1">
      <c r="A94" s="493"/>
      <c r="B94" s="493"/>
      <c r="C94" s="493"/>
      <c r="D94" s="493"/>
      <c r="E94" s="493"/>
      <c r="F94" s="493"/>
      <c r="G94" s="493"/>
      <c r="H94" s="493"/>
      <c r="I94" s="493"/>
      <c r="J94" s="493"/>
      <c r="L94" s="173"/>
      <c r="M94" s="173"/>
      <c r="N94" s="173"/>
      <c r="O94" s="173"/>
      <c r="P94" s="173"/>
    </row>
    <row r="95" spans="1:16" s="351" customFormat="1" ht="16.5" customHeight="1">
      <c r="A95" s="493"/>
      <c r="B95" s="493"/>
      <c r="C95" s="493"/>
      <c r="D95" s="493"/>
      <c r="E95" s="493"/>
      <c r="F95" s="493"/>
      <c r="G95" s="493"/>
      <c r="H95" s="493"/>
      <c r="I95" s="493"/>
      <c r="J95" s="493"/>
      <c r="L95" s="173"/>
      <c r="M95" s="173"/>
      <c r="N95" s="173"/>
      <c r="O95" s="173"/>
      <c r="P95" s="173"/>
    </row>
    <row r="96" spans="1:16" s="351" customFormat="1" ht="12.75" customHeight="1">
      <c r="A96" s="493" t="s">
        <v>1038</v>
      </c>
      <c r="B96" s="493"/>
      <c r="C96" s="493"/>
      <c r="D96" s="493"/>
      <c r="E96" s="493"/>
      <c r="F96" s="493"/>
      <c r="G96" s="493"/>
      <c r="H96" s="493"/>
      <c r="I96" s="493"/>
      <c r="J96" s="493"/>
      <c r="L96" s="173"/>
      <c r="M96" s="173"/>
      <c r="N96" s="173"/>
      <c r="O96" s="173"/>
      <c r="P96" s="173"/>
    </row>
    <row r="97" spans="1:16" s="351" customFormat="1" ht="12.75" customHeight="1">
      <c r="A97" s="493"/>
      <c r="B97" s="493"/>
      <c r="C97" s="493"/>
      <c r="D97" s="493"/>
      <c r="E97" s="493"/>
      <c r="F97" s="493"/>
      <c r="G97" s="493"/>
      <c r="H97" s="493"/>
      <c r="I97" s="493"/>
      <c r="J97" s="493"/>
      <c r="L97" s="173"/>
      <c r="M97" s="173"/>
      <c r="N97" s="173"/>
      <c r="O97" s="173"/>
      <c r="P97" s="173"/>
    </row>
    <row r="98" spans="1:16" s="351" customFormat="1" ht="12.75" customHeight="1">
      <c r="A98" s="493"/>
      <c r="B98" s="493"/>
      <c r="C98" s="493"/>
      <c r="D98" s="493"/>
      <c r="E98" s="493"/>
      <c r="F98" s="493"/>
      <c r="G98" s="493"/>
      <c r="H98" s="493"/>
      <c r="I98" s="493"/>
      <c r="J98" s="493"/>
      <c r="L98" s="173"/>
      <c r="M98" s="173"/>
      <c r="N98" s="173"/>
      <c r="O98" s="173"/>
      <c r="P98" s="173"/>
    </row>
    <row r="99" spans="1:16" s="351" customFormat="1" ht="12.75" customHeight="1">
      <c r="A99" s="493"/>
      <c r="B99" s="493"/>
      <c r="C99" s="493"/>
      <c r="D99" s="493"/>
      <c r="E99" s="493"/>
      <c r="F99" s="493"/>
      <c r="G99" s="493"/>
      <c r="H99" s="493"/>
      <c r="I99" s="493"/>
      <c r="J99" s="493"/>
      <c r="L99" s="173"/>
      <c r="M99" s="173"/>
      <c r="N99" s="173"/>
      <c r="O99" s="173"/>
      <c r="P99" s="173"/>
    </row>
    <row r="100" spans="1:16" s="351" customFormat="1" ht="16.5" customHeight="1">
      <c r="A100" s="493"/>
      <c r="B100" s="493"/>
      <c r="C100" s="493"/>
      <c r="D100" s="493"/>
      <c r="E100" s="493"/>
      <c r="F100" s="493"/>
      <c r="G100" s="493"/>
      <c r="H100" s="493"/>
      <c r="I100" s="493"/>
      <c r="J100" s="493"/>
      <c r="L100" s="173"/>
      <c r="M100" s="173"/>
      <c r="N100" s="173"/>
      <c r="O100" s="173"/>
      <c r="P100" s="173"/>
    </row>
    <row r="101" spans="1:16" s="351" customFormat="1" ht="12.75" customHeight="1">
      <c r="A101" s="493" t="s">
        <v>1039</v>
      </c>
      <c r="B101" s="493"/>
      <c r="C101" s="493"/>
      <c r="D101" s="493"/>
      <c r="E101" s="493"/>
      <c r="F101" s="493"/>
      <c r="G101" s="493"/>
      <c r="H101" s="493"/>
      <c r="I101" s="493"/>
      <c r="J101" s="493"/>
      <c r="L101" s="173"/>
      <c r="M101" s="173"/>
      <c r="N101" s="173"/>
      <c r="O101" s="173"/>
      <c r="P101" s="173"/>
    </row>
    <row r="102" spans="1:16" s="351" customFormat="1" ht="12.75" customHeight="1">
      <c r="A102" s="493"/>
      <c r="B102" s="493"/>
      <c r="C102" s="493"/>
      <c r="D102" s="493"/>
      <c r="E102" s="493"/>
      <c r="F102" s="493"/>
      <c r="G102" s="493"/>
      <c r="H102" s="493"/>
      <c r="I102" s="493"/>
      <c r="J102" s="493"/>
      <c r="L102" s="173"/>
      <c r="M102" s="173"/>
      <c r="N102" s="173"/>
      <c r="O102" s="173"/>
      <c r="P102" s="173"/>
    </row>
    <row r="103" spans="1:16" s="351" customFormat="1" ht="12.75" customHeight="1">
      <c r="A103" s="493"/>
      <c r="B103" s="493"/>
      <c r="C103" s="493"/>
      <c r="D103" s="493"/>
      <c r="E103" s="493"/>
      <c r="F103" s="493"/>
      <c r="G103" s="493"/>
      <c r="H103" s="493"/>
      <c r="I103" s="493"/>
      <c r="J103" s="493"/>
      <c r="L103" s="173"/>
      <c r="M103" s="173"/>
      <c r="N103" s="173"/>
      <c r="O103" s="173"/>
      <c r="P103" s="173"/>
    </row>
    <row r="104" spans="1:16" s="351" customFormat="1" ht="12.75" customHeight="1">
      <c r="A104" s="493"/>
      <c r="B104" s="493"/>
      <c r="C104" s="493"/>
      <c r="D104" s="493"/>
      <c r="E104" s="493"/>
      <c r="F104" s="493"/>
      <c r="G104" s="493"/>
      <c r="H104" s="493"/>
      <c r="I104" s="493"/>
      <c r="J104" s="493"/>
      <c r="L104" s="173"/>
      <c r="M104" s="173"/>
      <c r="N104" s="173"/>
      <c r="O104" s="173"/>
      <c r="P104" s="173"/>
    </row>
    <row r="105" ht="25.5" customHeight="1"/>
    <row r="106" spans="1:16" ht="15">
      <c r="A106" s="497" t="s">
        <v>1040</v>
      </c>
      <c r="B106" s="497"/>
      <c r="C106" s="497"/>
      <c r="D106" s="497"/>
      <c r="E106" s="497"/>
      <c r="F106" s="497"/>
      <c r="G106" s="497"/>
      <c r="H106" s="497"/>
      <c r="I106" s="497"/>
      <c r="J106" s="497"/>
      <c r="K106" s="497"/>
      <c r="L106" s="497"/>
      <c r="M106" s="497"/>
      <c r="N106" s="497"/>
      <c r="O106" s="497"/>
      <c r="P106" s="497"/>
    </row>
    <row r="107" spans="1:3" ht="15.75" customHeight="1">
      <c r="A107" s="172"/>
      <c r="B107" s="172"/>
      <c r="C107" s="172"/>
    </row>
    <row r="108" spans="1:16" s="174" customFormat="1" ht="12.75" customHeight="1">
      <c r="A108" s="493" t="s">
        <v>1106</v>
      </c>
      <c r="B108" s="493"/>
      <c r="C108" s="493"/>
      <c r="D108" s="493"/>
      <c r="E108" s="493"/>
      <c r="F108" s="493"/>
      <c r="G108" s="493"/>
      <c r="H108" s="493"/>
      <c r="I108" s="493"/>
      <c r="J108" s="493"/>
      <c r="L108" s="173"/>
      <c r="M108" s="173"/>
      <c r="N108" s="173"/>
      <c r="O108" s="173"/>
      <c r="P108" s="173"/>
    </row>
    <row r="109" spans="1:16" s="174" customFormat="1" ht="12.75" customHeight="1">
      <c r="A109" s="493"/>
      <c r="B109" s="493"/>
      <c r="C109" s="493"/>
      <c r="D109" s="493"/>
      <c r="E109" s="493"/>
      <c r="F109" s="493"/>
      <c r="G109" s="493"/>
      <c r="H109" s="493"/>
      <c r="I109" s="493"/>
      <c r="J109" s="493"/>
      <c r="L109" s="173"/>
      <c r="M109" s="173"/>
      <c r="N109" s="173"/>
      <c r="O109" s="173"/>
      <c r="P109" s="173"/>
    </row>
    <row r="110" spans="1:16" s="174" customFormat="1" ht="12.75" customHeight="1">
      <c r="A110" s="493"/>
      <c r="B110" s="493"/>
      <c r="C110" s="493"/>
      <c r="D110" s="493"/>
      <c r="E110" s="493"/>
      <c r="F110" s="493"/>
      <c r="G110" s="493"/>
      <c r="H110" s="493"/>
      <c r="I110" s="493"/>
      <c r="J110" s="493"/>
      <c r="L110" s="173"/>
      <c r="M110" s="173"/>
      <c r="N110" s="173"/>
      <c r="O110" s="173"/>
      <c r="P110" s="173"/>
    </row>
    <row r="111" spans="1:16" s="174" customFormat="1" ht="12.75" customHeight="1">
      <c r="A111" s="493"/>
      <c r="B111" s="493"/>
      <c r="C111" s="493"/>
      <c r="D111" s="493"/>
      <c r="E111" s="493"/>
      <c r="F111" s="493"/>
      <c r="G111" s="493"/>
      <c r="H111" s="493"/>
      <c r="I111" s="493"/>
      <c r="J111" s="493"/>
      <c r="L111" s="173"/>
      <c r="M111" s="173"/>
      <c r="N111" s="173"/>
      <c r="O111" s="173"/>
      <c r="P111" s="173"/>
    </row>
    <row r="112" spans="1:16" s="174" customFormat="1" ht="12.75" customHeight="1">
      <c r="A112" s="493" t="s">
        <v>1041</v>
      </c>
      <c r="B112" s="493"/>
      <c r="C112" s="493"/>
      <c r="D112" s="493"/>
      <c r="E112" s="493"/>
      <c r="F112" s="493"/>
      <c r="G112" s="493"/>
      <c r="H112" s="493"/>
      <c r="I112" s="493"/>
      <c r="J112" s="493"/>
      <c r="L112" s="173"/>
      <c r="M112" s="173"/>
      <c r="N112" s="173"/>
      <c r="O112" s="173"/>
      <c r="P112" s="173"/>
    </row>
    <row r="113" spans="1:16" s="174" customFormat="1" ht="12.75" customHeight="1">
      <c r="A113" s="493"/>
      <c r="B113" s="493"/>
      <c r="C113" s="493"/>
      <c r="D113" s="493"/>
      <c r="E113" s="493"/>
      <c r="F113" s="493"/>
      <c r="G113" s="493"/>
      <c r="H113" s="493"/>
      <c r="I113" s="493"/>
      <c r="J113" s="493"/>
      <c r="L113" s="173"/>
      <c r="M113" s="173"/>
      <c r="N113" s="173"/>
      <c r="O113" s="173"/>
      <c r="P113" s="173"/>
    </row>
    <row r="114" spans="1:15" s="174" customFormat="1" ht="12.75" customHeight="1">
      <c r="A114" s="493" t="s">
        <v>1042</v>
      </c>
      <c r="B114" s="493"/>
      <c r="C114" s="493"/>
      <c r="D114" s="493"/>
      <c r="E114" s="493"/>
      <c r="F114" s="493"/>
      <c r="G114" s="493"/>
      <c r="H114" s="493"/>
      <c r="I114" s="493"/>
      <c r="J114" s="493"/>
      <c r="L114" s="173"/>
      <c r="M114" s="173"/>
      <c r="N114" s="173"/>
      <c r="O114" s="173"/>
    </row>
    <row r="115" spans="1:15" s="174" customFormat="1" ht="12.75" customHeight="1">
      <c r="A115" s="493"/>
      <c r="B115" s="493"/>
      <c r="C115" s="493"/>
      <c r="D115" s="493"/>
      <c r="E115" s="493"/>
      <c r="F115" s="493"/>
      <c r="G115" s="493"/>
      <c r="H115" s="493"/>
      <c r="I115" s="493"/>
      <c r="J115" s="493"/>
      <c r="L115" s="173"/>
      <c r="M115" s="173"/>
      <c r="N115" s="173"/>
      <c r="O115" s="173"/>
    </row>
    <row r="116" spans="1:15" s="174" customFormat="1" ht="12.75" customHeight="1">
      <c r="A116" s="493"/>
      <c r="B116" s="493"/>
      <c r="C116" s="493"/>
      <c r="D116" s="493"/>
      <c r="E116" s="493"/>
      <c r="F116" s="493"/>
      <c r="G116" s="493"/>
      <c r="H116" s="493"/>
      <c r="I116" s="493"/>
      <c r="J116" s="493"/>
      <c r="L116" s="173"/>
      <c r="M116" s="173"/>
      <c r="N116" s="173"/>
      <c r="O116" s="173"/>
    </row>
    <row r="117" spans="1:16" s="174" customFormat="1" ht="12.75" customHeight="1">
      <c r="A117" s="493" t="s">
        <v>1107</v>
      </c>
      <c r="B117" s="493"/>
      <c r="C117" s="493"/>
      <c r="D117" s="493"/>
      <c r="E117" s="493"/>
      <c r="F117" s="493"/>
      <c r="G117" s="493"/>
      <c r="H117" s="493"/>
      <c r="I117" s="493"/>
      <c r="J117" s="493"/>
      <c r="L117" s="173"/>
      <c r="M117" s="173"/>
      <c r="N117" s="173"/>
      <c r="O117" s="173"/>
      <c r="P117" s="173"/>
    </row>
    <row r="118" spans="1:16" s="174" customFormat="1" ht="12.75" customHeight="1">
      <c r="A118" s="493"/>
      <c r="B118" s="493"/>
      <c r="C118" s="493"/>
      <c r="D118" s="493"/>
      <c r="E118" s="493"/>
      <c r="F118" s="493"/>
      <c r="G118" s="493"/>
      <c r="H118" s="493"/>
      <c r="I118" s="493"/>
      <c r="J118" s="493"/>
      <c r="L118" s="173"/>
      <c r="M118" s="173"/>
      <c r="N118" s="173"/>
      <c r="O118" s="173"/>
      <c r="P118" s="173"/>
    </row>
    <row r="119" spans="1:16" s="174" customFormat="1" ht="12.75" customHeight="1">
      <c r="A119" s="493"/>
      <c r="B119" s="493"/>
      <c r="C119" s="493"/>
      <c r="D119" s="493"/>
      <c r="E119" s="493"/>
      <c r="F119" s="493"/>
      <c r="G119" s="493"/>
      <c r="H119" s="493"/>
      <c r="I119" s="493"/>
      <c r="J119" s="493"/>
      <c r="L119" s="173"/>
      <c r="M119" s="173"/>
      <c r="N119" s="173"/>
      <c r="O119" s="173"/>
      <c r="P119" s="173"/>
    </row>
    <row r="120" spans="1:16" s="174" customFormat="1" ht="12.75" customHeight="1">
      <c r="A120" s="173"/>
      <c r="B120" s="173"/>
      <c r="C120" s="173"/>
      <c r="D120" s="173"/>
      <c r="E120" s="173"/>
      <c r="F120" s="173"/>
      <c r="G120" s="173"/>
      <c r="H120" s="173"/>
      <c r="I120" s="173"/>
      <c r="J120" s="173"/>
      <c r="L120" s="173"/>
      <c r="M120" s="173"/>
      <c r="N120" s="173"/>
      <c r="O120" s="173"/>
      <c r="P120" s="173"/>
    </row>
    <row r="121" spans="1:15" s="174" customFormat="1" ht="12.75" customHeight="1">
      <c r="A121" s="493" t="s">
        <v>1108</v>
      </c>
      <c r="B121" s="493"/>
      <c r="C121" s="493"/>
      <c r="D121" s="493"/>
      <c r="E121" s="493"/>
      <c r="F121" s="493"/>
      <c r="G121" s="493"/>
      <c r="H121" s="493"/>
      <c r="I121" s="493"/>
      <c r="J121" s="493"/>
      <c r="L121" s="173"/>
      <c r="M121" s="173"/>
      <c r="N121" s="173"/>
      <c r="O121" s="173"/>
    </row>
    <row r="122" spans="1:15" s="174" customFormat="1" ht="12.75" customHeight="1">
      <c r="A122" s="493"/>
      <c r="B122" s="493"/>
      <c r="C122" s="493"/>
      <c r="D122" s="493"/>
      <c r="E122" s="493"/>
      <c r="F122" s="493"/>
      <c r="G122" s="493"/>
      <c r="H122" s="493"/>
      <c r="I122" s="493"/>
      <c r="J122" s="493"/>
      <c r="L122" s="173"/>
      <c r="M122" s="173"/>
      <c r="N122" s="173"/>
      <c r="O122" s="173"/>
    </row>
    <row r="123" spans="1:15" s="174" customFormat="1" ht="12.75" customHeight="1">
      <c r="A123" s="493"/>
      <c r="B123" s="493"/>
      <c r="C123" s="493"/>
      <c r="D123" s="493"/>
      <c r="E123" s="493"/>
      <c r="F123" s="493"/>
      <c r="G123" s="493"/>
      <c r="H123" s="493"/>
      <c r="I123" s="493"/>
      <c r="J123" s="493"/>
      <c r="L123" s="173"/>
      <c r="M123" s="173"/>
      <c r="N123" s="173"/>
      <c r="O123" s="173"/>
    </row>
    <row r="124" spans="1:15" s="174" customFormat="1" ht="12.75" customHeight="1">
      <c r="A124" s="493"/>
      <c r="B124" s="493"/>
      <c r="C124" s="493"/>
      <c r="D124" s="493"/>
      <c r="E124" s="493"/>
      <c r="F124" s="493"/>
      <c r="G124" s="493"/>
      <c r="H124" s="493"/>
      <c r="I124" s="493"/>
      <c r="J124" s="493"/>
      <c r="L124" s="173"/>
      <c r="M124" s="173"/>
      <c r="N124" s="173"/>
      <c r="O124" s="173"/>
    </row>
    <row r="125" spans="1:15" s="174" customFormat="1" ht="12.75" customHeight="1">
      <c r="A125" s="173"/>
      <c r="B125" s="173"/>
      <c r="C125" s="173"/>
      <c r="D125" s="173"/>
      <c r="E125" s="173"/>
      <c r="F125" s="173"/>
      <c r="G125" s="173"/>
      <c r="H125" s="173"/>
      <c r="I125" s="173"/>
      <c r="J125" s="173"/>
      <c r="L125" s="173"/>
      <c r="M125" s="173"/>
      <c r="N125" s="173"/>
      <c r="O125" s="173"/>
    </row>
    <row r="126" spans="1:16" s="174" customFormat="1" ht="12.75" customHeight="1">
      <c r="A126" s="493" t="s">
        <v>1129</v>
      </c>
      <c r="B126" s="493"/>
      <c r="C126" s="493"/>
      <c r="D126" s="493"/>
      <c r="E126" s="493"/>
      <c r="F126" s="493"/>
      <c r="G126" s="493"/>
      <c r="H126" s="493"/>
      <c r="I126" s="493"/>
      <c r="J126" s="493"/>
      <c r="L126" s="173"/>
      <c r="M126" s="173"/>
      <c r="N126" s="173"/>
      <c r="O126" s="173"/>
      <c r="P126" s="173"/>
    </row>
    <row r="127" spans="1:16" s="174" customFormat="1" ht="12.75" customHeight="1">
      <c r="A127" s="493"/>
      <c r="B127" s="493"/>
      <c r="C127" s="493"/>
      <c r="D127" s="493"/>
      <c r="E127" s="493"/>
      <c r="F127" s="493"/>
      <c r="G127" s="493"/>
      <c r="H127" s="493"/>
      <c r="I127" s="493"/>
      <c r="J127" s="493"/>
      <c r="L127" s="173"/>
      <c r="M127" s="173"/>
      <c r="N127" s="173"/>
      <c r="O127" s="173"/>
      <c r="P127" s="173"/>
    </row>
    <row r="128" ht="35.25" customHeight="1"/>
    <row r="129" spans="1:16" ht="15">
      <c r="A129" s="497" t="s">
        <v>1043</v>
      </c>
      <c r="B129" s="497"/>
      <c r="C129" s="497"/>
      <c r="D129" s="497"/>
      <c r="E129" s="497"/>
      <c r="F129" s="497"/>
      <c r="G129" s="497"/>
      <c r="H129" s="497"/>
      <c r="I129" s="497"/>
      <c r="J129" s="497"/>
      <c r="K129" s="497"/>
      <c r="L129" s="497"/>
      <c r="M129" s="497"/>
      <c r="N129" s="497"/>
      <c r="O129" s="497"/>
      <c r="P129" s="497"/>
    </row>
    <row r="130" spans="1:3" ht="15.75" customHeight="1">
      <c r="A130" s="172"/>
      <c r="B130" s="172"/>
      <c r="C130" s="172"/>
    </row>
    <row r="131" spans="1:16" ht="12.75" customHeight="1">
      <c r="A131" s="493" t="s">
        <v>1044</v>
      </c>
      <c r="B131" s="493"/>
      <c r="C131" s="493"/>
      <c r="D131" s="493"/>
      <c r="E131" s="493"/>
      <c r="F131" s="493"/>
      <c r="G131" s="493"/>
      <c r="H131" s="493"/>
      <c r="I131" s="493"/>
      <c r="J131" s="493"/>
      <c r="L131" s="173"/>
      <c r="M131" s="173"/>
      <c r="N131" s="173"/>
      <c r="O131" s="173"/>
      <c r="P131" s="173"/>
    </row>
    <row r="132" spans="1:16" ht="12.75" customHeight="1">
      <c r="A132" s="493"/>
      <c r="B132" s="493"/>
      <c r="C132" s="493"/>
      <c r="D132" s="493"/>
      <c r="E132" s="493"/>
      <c r="F132" s="493"/>
      <c r="G132" s="493"/>
      <c r="H132" s="493"/>
      <c r="I132" s="493"/>
      <c r="J132" s="493"/>
      <c r="L132" s="173"/>
      <c r="M132" s="173"/>
      <c r="N132" s="173"/>
      <c r="O132" s="173"/>
      <c r="P132" s="173"/>
    </row>
    <row r="133" spans="1:16" ht="12.75" customHeight="1">
      <c r="A133" s="493"/>
      <c r="B133" s="493"/>
      <c r="C133" s="493"/>
      <c r="D133" s="493"/>
      <c r="E133" s="493"/>
      <c r="F133" s="493"/>
      <c r="G133" s="493"/>
      <c r="H133" s="493"/>
      <c r="I133" s="493"/>
      <c r="J133" s="493"/>
      <c r="L133" s="173"/>
      <c r="M133" s="173"/>
      <c r="N133" s="173"/>
      <c r="O133" s="173"/>
      <c r="P133" s="173"/>
    </row>
    <row r="134" spans="1:16" ht="12.75" customHeight="1">
      <c r="A134" s="493"/>
      <c r="B134" s="493"/>
      <c r="C134" s="493"/>
      <c r="D134" s="493"/>
      <c r="E134" s="493"/>
      <c r="F134" s="493"/>
      <c r="G134" s="493"/>
      <c r="H134" s="493"/>
      <c r="I134" s="493"/>
      <c r="J134" s="493"/>
      <c r="L134" s="173"/>
      <c r="M134" s="173"/>
      <c r="N134" s="173"/>
      <c r="O134" s="173"/>
      <c r="P134" s="173"/>
    </row>
    <row r="135" spans="1:16" ht="12.75" customHeight="1">
      <c r="A135" s="493"/>
      <c r="B135" s="493"/>
      <c r="C135" s="493"/>
      <c r="D135" s="493"/>
      <c r="E135" s="493"/>
      <c r="F135" s="493"/>
      <c r="G135" s="493"/>
      <c r="H135" s="493"/>
      <c r="I135" s="493"/>
      <c r="J135" s="493"/>
      <c r="L135" s="173"/>
      <c r="M135" s="173"/>
      <c r="N135" s="173"/>
      <c r="O135" s="173"/>
      <c r="P135" s="173"/>
    </row>
    <row r="136" spans="1:16" ht="12.75" customHeight="1">
      <c r="A136" s="493"/>
      <c r="B136" s="493"/>
      <c r="C136" s="493"/>
      <c r="D136" s="493"/>
      <c r="E136" s="493"/>
      <c r="F136" s="493"/>
      <c r="G136" s="493"/>
      <c r="H136" s="493"/>
      <c r="I136" s="493"/>
      <c r="J136" s="493"/>
      <c r="L136" s="173"/>
      <c r="M136" s="173"/>
      <c r="N136" s="173"/>
      <c r="O136" s="173"/>
      <c r="P136" s="173"/>
    </row>
    <row r="137" spans="1:16" ht="12.75" customHeight="1">
      <c r="A137" s="493"/>
      <c r="B137" s="493"/>
      <c r="C137" s="493"/>
      <c r="D137" s="493"/>
      <c r="E137" s="493"/>
      <c r="F137" s="493"/>
      <c r="G137" s="493"/>
      <c r="H137" s="493"/>
      <c r="I137" s="493"/>
      <c r="J137" s="493"/>
      <c r="L137" s="173"/>
      <c r="M137" s="173"/>
      <c r="N137" s="173"/>
      <c r="O137" s="173"/>
      <c r="P137" s="173"/>
    </row>
    <row r="138" spans="1:16" ht="12.75" customHeight="1">
      <c r="A138" s="493"/>
      <c r="B138" s="493"/>
      <c r="C138" s="493"/>
      <c r="D138" s="493"/>
      <c r="E138" s="493"/>
      <c r="F138" s="493"/>
      <c r="G138" s="493"/>
      <c r="H138" s="493"/>
      <c r="I138" s="493"/>
      <c r="J138" s="493"/>
      <c r="L138" s="173"/>
      <c r="M138" s="173"/>
      <c r="N138" s="173"/>
      <c r="O138" s="173"/>
      <c r="P138" s="173"/>
    </row>
    <row r="139" spans="1:16" ht="12.75" customHeight="1">
      <c r="A139" s="493"/>
      <c r="B139" s="493"/>
      <c r="C139" s="493"/>
      <c r="D139" s="493"/>
      <c r="E139" s="493"/>
      <c r="F139" s="493"/>
      <c r="G139" s="493"/>
      <c r="H139" s="493"/>
      <c r="I139" s="493"/>
      <c r="J139" s="493"/>
      <c r="L139" s="173"/>
      <c r="M139" s="173"/>
      <c r="N139" s="173"/>
      <c r="O139" s="173"/>
      <c r="P139" s="173"/>
    </row>
    <row r="140" spans="1:16" ht="12.75" customHeight="1">
      <c r="A140" s="493"/>
      <c r="B140" s="493"/>
      <c r="C140" s="493"/>
      <c r="D140" s="493"/>
      <c r="E140" s="493"/>
      <c r="F140" s="493"/>
      <c r="G140" s="493"/>
      <c r="H140" s="493"/>
      <c r="I140" s="493"/>
      <c r="J140" s="493"/>
      <c r="L140" s="173"/>
      <c r="M140" s="173"/>
      <c r="N140" s="173"/>
      <c r="O140" s="173"/>
      <c r="P140" s="173"/>
    </row>
    <row r="141" spans="1:16" ht="12.75" customHeight="1">
      <c r="A141" s="493" t="s">
        <v>1228</v>
      </c>
      <c r="B141" s="493"/>
      <c r="C141" s="493"/>
      <c r="D141" s="493"/>
      <c r="E141" s="493"/>
      <c r="F141" s="493"/>
      <c r="G141" s="493"/>
      <c r="H141" s="493"/>
      <c r="I141" s="493"/>
      <c r="J141" s="493"/>
      <c r="L141" s="173"/>
      <c r="M141" s="173"/>
      <c r="N141" s="173"/>
      <c r="O141" s="173"/>
      <c r="P141" s="173"/>
    </row>
    <row r="142" spans="1:16" ht="12.75" customHeight="1">
      <c r="A142" s="493"/>
      <c r="B142" s="493"/>
      <c r="C142" s="493"/>
      <c r="D142" s="493"/>
      <c r="E142" s="493"/>
      <c r="F142" s="493"/>
      <c r="G142" s="493"/>
      <c r="H142" s="493"/>
      <c r="I142" s="493"/>
      <c r="J142" s="493"/>
      <c r="L142" s="173"/>
      <c r="M142" s="173"/>
      <c r="N142" s="173"/>
      <c r="O142" s="173"/>
      <c r="P142" s="173"/>
    </row>
    <row r="143" spans="1:16" ht="12.75" customHeight="1">
      <c r="A143" s="493"/>
      <c r="B143" s="493"/>
      <c r="C143" s="493"/>
      <c r="D143" s="493"/>
      <c r="E143" s="493"/>
      <c r="F143" s="493"/>
      <c r="G143" s="493"/>
      <c r="H143" s="493"/>
      <c r="I143" s="493"/>
      <c r="J143" s="493"/>
      <c r="L143" s="173"/>
      <c r="M143" s="173"/>
      <c r="N143" s="173"/>
      <c r="O143" s="173"/>
      <c r="P143" s="173"/>
    </row>
    <row r="144" spans="1:16" ht="12.75" customHeight="1">
      <c r="A144" s="493"/>
      <c r="B144" s="493"/>
      <c r="C144" s="493"/>
      <c r="D144" s="493"/>
      <c r="E144" s="493"/>
      <c r="F144" s="493"/>
      <c r="G144" s="493"/>
      <c r="H144" s="493"/>
      <c r="I144" s="493"/>
      <c r="J144" s="493"/>
      <c r="L144" s="173"/>
      <c r="M144" s="173"/>
      <c r="N144" s="173"/>
      <c r="O144" s="173"/>
      <c r="P144" s="173"/>
    </row>
    <row r="145" ht="35.25" customHeight="1"/>
    <row r="146" spans="1:16" ht="15">
      <c r="A146" s="497" t="s">
        <v>12</v>
      </c>
      <c r="B146" s="497"/>
      <c r="C146" s="497"/>
      <c r="D146" s="497"/>
      <c r="E146" s="497"/>
      <c r="F146" s="497"/>
      <c r="G146" s="497"/>
      <c r="H146" s="497"/>
      <c r="I146" s="497"/>
      <c r="J146" s="497"/>
      <c r="K146" s="497"/>
      <c r="L146" s="497"/>
      <c r="M146" s="497"/>
      <c r="N146" s="497"/>
      <c r="O146" s="497"/>
      <c r="P146" s="497"/>
    </row>
    <row r="147" spans="1:3" ht="15.75" customHeight="1">
      <c r="A147" s="172"/>
      <c r="B147" s="172"/>
      <c r="C147" s="172"/>
    </row>
    <row r="148" spans="1:16" s="174" customFormat="1" ht="12.75" customHeight="1">
      <c r="A148" s="493" t="s">
        <v>1045</v>
      </c>
      <c r="B148" s="493"/>
      <c r="C148" s="493"/>
      <c r="D148" s="493"/>
      <c r="E148" s="493"/>
      <c r="F148" s="493"/>
      <c r="G148" s="493"/>
      <c r="H148" s="493"/>
      <c r="I148" s="493"/>
      <c r="J148" s="493"/>
      <c r="L148" s="173"/>
      <c r="M148" s="173"/>
      <c r="N148" s="173"/>
      <c r="O148" s="173"/>
      <c r="P148" s="173"/>
    </row>
    <row r="149" spans="1:10" ht="12.75">
      <c r="A149" s="493"/>
      <c r="B149" s="493"/>
      <c r="C149" s="493"/>
      <c r="D149" s="493"/>
      <c r="E149" s="493"/>
      <c r="F149" s="493"/>
      <c r="G149" s="493"/>
      <c r="H149" s="493"/>
      <c r="I149" s="493"/>
      <c r="J149" s="493"/>
    </row>
    <row r="150" ht="25.5" customHeight="1"/>
    <row r="151" spans="1:16" ht="15">
      <c r="A151" s="497" t="s">
        <v>1046</v>
      </c>
      <c r="B151" s="497"/>
      <c r="C151" s="497"/>
      <c r="D151" s="497"/>
      <c r="E151" s="497"/>
      <c r="F151" s="497"/>
      <c r="G151" s="497"/>
      <c r="H151" s="497"/>
      <c r="I151" s="497"/>
      <c r="J151" s="497"/>
      <c r="K151" s="497"/>
      <c r="L151" s="497"/>
      <c r="M151" s="497"/>
      <c r="N151" s="497"/>
      <c r="O151" s="497"/>
      <c r="P151" s="497"/>
    </row>
    <row r="152" spans="1:3" ht="15.75" customHeight="1">
      <c r="A152" s="172"/>
      <c r="B152" s="172"/>
      <c r="C152" s="172"/>
    </row>
    <row r="153" spans="1:16" s="351" customFormat="1" ht="12.75" customHeight="1">
      <c r="A153" s="493" t="s">
        <v>8</v>
      </c>
      <c r="B153" s="493"/>
      <c r="C153" s="493"/>
      <c r="D153" s="493"/>
      <c r="E153" s="493"/>
      <c r="F153" s="493"/>
      <c r="G153" s="493"/>
      <c r="H153" s="493"/>
      <c r="I153" s="493"/>
      <c r="J153" s="493"/>
      <c r="L153" s="173"/>
      <c r="M153" s="173"/>
      <c r="N153" s="173"/>
      <c r="O153" s="173"/>
      <c r="P153" s="173"/>
    </row>
    <row r="154" spans="1:16" s="351" customFormat="1" ht="12.75" customHeight="1">
      <c r="A154" s="493"/>
      <c r="B154" s="493"/>
      <c r="C154" s="493"/>
      <c r="D154" s="493"/>
      <c r="E154" s="493"/>
      <c r="F154" s="493"/>
      <c r="G154" s="493"/>
      <c r="H154" s="493"/>
      <c r="I154" s="493"/>
      <c r="J154" s="493"/>
      <c r="L154" s="173"/>
      <c r="M154" s="173"/>
      <c r="N154" s="173"/>
      <c r="O154" s="173"/>
      <c r="P154" s="173"/>
    </row>
    <row r="155" spans="1:16" s="351" customFormat="1" ht="12.75" customHeight="1">
      <c r="A155" s="493"/>
      <c r="B155" s="493"/>
      <c r="C155" s="493"/>
      <c r="D155" s="493"/>
      <c r="E155" s="493"/>
      <c r="F155" s="493"/>
      <c r="G155" s="493"/>
      <c r="H155" s="493"/>
      <c r="I155" s="493"/>
      <c r="J155" s="493"/>
      <c r="L155" s="173"/>
      <c r="M155" s="173"/>
      <c r="N155" s="173"/>
      <c r="O155" s="173"/>
      <c r="P155" s="173"/>
    </row>
    <row r="156" spans="1:16" s="351" customFormat="1" ht="12.75" customHeight="1">
      <c r="A156" s="173"/>
      <c r="B156" s="173"/>
      <c r="C156" s="173"/>
      <c r="D156" s="173"/>
      <c r="E156" s="173"/>
      <c r="F156" s="173"/>
      <c r="G156" s="173"/>
      <c r="H156" s="173"/>
      <c r="I156" s="173"/>
      <c r="J156" s="173"/>
      <c r="L156" s="173"/>
      <c r="M156" s="173"/>
      <c r="N156" s="173"/>
      <c r="O156" s="173"/>
      <c r="P156" s="173"/>
    </row>
    <row r="157" spans="1:16" s="351" customFormat="1" ht="12.75" customHeight="1">
      <c r="A157" s="493" t="s">
        <v>1047</v>
      </c>
      <c r="B157" s="493"/>
      <c r="C157" s="493"/>
      <c r="D157" s="493"/>
      <c r="E157" s="493"/>
      <c r="F157" s="493"/>
      <c r="G157" s="493"/>
      <c r="H157" s="493"/>
      <c r="I157" s="493"/>
      <c r="J157" s="493"/>
      <c r="L157" s="173"/>
      <c r="M157" s="173"/>
      <c r="N157" s="173"/>
      <c r="O157" s="173"/>
      <c r="P157" s="173"/>
    </row>
    <row r="158" spans="1:16" s="351" customFormat="1" ht="12.75" customHeight="1">
      <c r="A158" s="493"/>
      <c r="B158" s="493"/>
      <c r="C158" s="493"/>
      <c r="D158" s="493"/>
      <c r="E158" s="493"/>
      <c r="F158" s="493"/>
      <c r="G158" s="493"/>
      <c r="H158" s="493"/>
      <c r="I158" s="493"/>
      <c r="J158" s="493"/>
      <c r="L158" s="173"/>
      <c r="M158" s="173"/>
      <c r="N158" s="173"/>
      <c r="O158" s="173"/>
      <c r="P158" s="173"/>
    </row>
    <row r="159" spans="1:16" s="351" customFormat="1" ht="12.75" customHeight="1">
      <c r="A159" s="493"/>
      <c r="B159" s="493"/>
      <c r="C159" s="493"/>
      <c r="D159" s="493"/>
      <c r="E159" s="493"/>
      <c r="F159" s="493"/>
      <c r="G159" s="493"/>
      <c r="H159" s="493"/>
      <c r="I159" s="493"/>
      <c r="J159" s="493"/>
      <c r="L159" s="173"/>
      <c r="M159" s="173"/>
      <c r="N159" s="173"/>
      <c r="O159" s="173"/>
      <c r="P159" s="173"/>
    </row>
    <row r="160" spans="1:16" ht="12.75" customHeight="1">
      <c r="A160" s="173"/>
      <c r="B160" s="173"/>
      <c r="C160" s="173"/>
      <c r="D160" s="173"/>
      <c r="E160" s="173"/>
      <c r="F160" s="173"/>
      <c r="G160" s="173"/>
      <c r="H160" s="173"/>
      <c r="I160" s="173"/>
      <c r="J160" s="173"/>
      <c r="L160" s="173"/>
      <c r="M160" s="173"/>
      <c r="N160" s="173"/>
      <c r="O160" s="173"/>
      <c r="P160" s="178"/>
    </row>
    <row r="161" spans="1:16" s="351" customFormat="1" ht="12.75" customHeight="1">
      <c r="A161" s="493" t="s">
        <v>9</v>
      </c>
      <c r="B161" s="493"/>
      <c r="C161" s="493"/>
      <c r="D161" s="493"/>
      <c r="E161" s="493"/>
      <c r="F161" s="493"/>
      <c r="G161" s="493"/>
      <c r="H161" s="493"/>
      <c r="I161" s="493"/>
      <c r="J161" s="493"/>
      <c r="L161" s="173"/>
      <c r="M161" s="173"/>
      <c r="N161" s="173"/>
      <c r="O161" s="173"/>
      <c r="P161" s="173"/>
    </row>
    <row r="162" spans="1:16" s="351" customFormat="1" ht="12.75" customHeight="1">
      <c r="A162" s="493"/>
      <c r="B162" s="493"/>
      <c r="C162" s="493"/>
      <c r="D162" s="493"/>
      <c r="E162" s="493"/>
      <c r="F162" s="493"/>
      <c r="G162" s="493"/>
      <c r="H162" s="493"/>
      <c r="I162" s="493"/>
      <c r="J162" s="493"/>
      <c r="L162" s="173"/>
      <c r="M162" s="173"/>
      <c r="N162" s="173"/>
      <c r="O162" s="173"/>
      <c r="P162" s="173"/>
    </row>
    <row r="163" spans="1:16" s="351" customFormat="1" ht="12.75" customHeight="1">
      <c r="A163" s="173"/>
      <c r="B163" s="173"/>
      <c r="C163" s="173"/>
      <c r="D163" s="173"/>
      <c r="E163" s="173"/>
      <c r="F163" s="173"/>
      <c r="G163" s="173"/>
      <c r="H163" s="173"/>
      <c r="I163" s="173"/>
      <c r="J163" s="173"/>
      <c r="L163" s="173"/>
      <c r="M163" s="173"/>
      <c r="N163" s="173"/>
      <c r="O163" s="173"/>
      <c r="P163" s="173"/>
    </row>
    <row r="164" spans="1:16" s="351" customFormat="1" ht="12.75" customHeight="1">
      <c r="A164" s="493" t="s">
        <v>967</v>
      </c>
      <c r="B164" s="493"/>
      <c r="C164" s="493"/>
      <c r="D164" s="493"/>
      <c r="E164" s="493"/>
      <c r="F164" s="493"/>
      <c r="G164" s="493"/>
      <c r="H164" s="493"/>
      <c r="I164" s="493"/>
      <c r="J164" s="493"/>
      <c r="L164" s="173"/>
      <c r="M164" s="173"/>
      <c r="N164" s="173"/>
      <c r="O164" s="173"/>
      <c r="P164" s="173"/>
    </row>
    <row r="165" spans="1:16" s="351" customFormat="1" ht="12.75" customHeight="1">
      <c r="A165" s="493"/>
      <c r="B165" s="493"/>
      <c r="C165" s="493"/>
      <c r="D165" s="493"/>
      <c r="E165" s="493"/>
      <c r="F165" s="493"/>
      <c r="G165" s="493"/>
      <c r="H165" s="493"/>
      <c r="I165" s="493"/>
      <c r="J165" s="493"/>
      <c r="L165" s="173"/>
      <c r="M165" s="173"/>
      <c r="N165" s="173"/>
      <c r="O165" s="173"/>
      <c r="P165" s="173"/>
    </row>
    <row r="166" spans="1:16" s="351" customFormat="1" ht="12.75" customHeight="1">
      <c r="A166" s="173"/>
      <c r="B166" s="173"/>
      <c r="C166" s="173"/>
      <c r="D166" s="173"/>
      <c r="E166" s="173"/>
      <c r="F166" s="173"/>
      <c r="G166" s="173"/>
      <c r="H166" s="173"/>
      <c r="I166" s="173"/>
      <c r="J166" s="173"/>
      <c r="L166" s="173"/>
      <c r="M166" s="173"/>
      <c r="N166" s="173"/>
      <c r="O166" s="173"/>
      <c r="P166" s="173"/>
    </row>
    <row r="167" spans="1:16" s="351" customFormat="1" ht="12.75" customHeight="1">
      <c r="A167" s="498" t="s">
        <v>1139</v>
      </c>
      <c r="B167" s="498"/>
      <c r="C167" s="498"/>
      <c r="D167" s="498"/>
      <c r="E167" s="498"/>
      <c r="F167" s="498"/>
      <c r="G167" s="498"/>
      <c r="H167" s="498"/>
      <c r="I167" s="498"/>
      <c r="J167" s="498"/>
      <c r="L167" s="173"/>
      <c r="M167" s="173"/>
      <c r="N167" s="173"/>
      <c r="O167" s="173"/>
      <c r="P167" s="173"/>
    </row>
    <row r="168" spans="1:16" s="351" customFormat="1" ht="12.75" customHeight="1">
      <c r="A168" s="173"/>
      <c r="B168" s="173"/>
      <c r="C168" s="173"/>
      <c r="D168" s="173"/>
      <c r="E168" s="173"/>
      <c r="F168" s="173"/>
      <c r="G168" s="173"/>
      <c r="H168" s="173"/>
      <c r="I168" s="173"/>
      <c r="J168" s="173"/>
      <c r="L168" s="173"/>
      <c r="M168" s="173"/>
      <c r="N168" s="173"/>
      <c r="O168" s="173"/>
      <c r="P168" s="173"/>
    </row>
    <row r="169" spans="1:16" ht="12.75" customHeight="1">
      <c r="A169" s="493" t="s">
        <v>10</v>
      </c>
      <c r="B169" s="493"/>
      <c r="C169" s="493"/>
      <c r="D169" s="493"/>
      <c r="E169" s="493"/>
      <c r="F169" s="493"/>
      <c r="G169" s="493"/>
      <c r="H169" s="493"/>
      <c r="I169" s="493"/>
      <c r="J169" s="493"/>
      <c r="L169" s="173"/>
      <c r="M169" s="173"/>
      <c r="N169" s="173"/>
      <c r="O169" s="173"/>
      <c r="P169" s="178"/>
    </row>
    <row r="170" spans="1:16" ht="12.75" customHeight="1">
      <c r="A170" s="173"/>
      <c r="B170" s="173"/>
      <c r="C170" s="173"/>
      <c r="D170" s="173"/>
      <c r="E170" s="173"/>
      <c r="F170" s="173"/>
      <c r="G170" s="173"/>
      <c r="H170" s="173"/>
      <c r="I170" s="173"/>
      <c r="J170" s="173"/>
      <c r="L170" s="173"/>
      <c r="M170" s="173"/>
      <c r="N170" s="173"/>
      <c r="O170" s="173"/>
      <c r="P170" s="178"/>
    </row>
    <row r="171" spans="1:16" s="351" customFormat="1" ht="12.75" customHeight="1">
      <c r="A171" s="493" t="s">
        <v>11</v>
      </c>
      <c r="B171" s="493"/>
      <c r="C171" s="493"/>
      <c r="D171" s="493"/>
      <c r="E171" s="493"/>
      <c r="F171" s="493"/>
      <c r="G171" s="493"/>
      <c r="H171" s="493"/>
      <c r="I171" s="493"/>
      <c r="J171" s="493"/>
      <c r="L171" s="173"/>
      <c r="M171" s="173"/>
      <c r="N171" s="173"/>
      <c r="O171" s="173"/>
      <c r="P171" s="173"/>
    </row>
    <row r="172" spans="1:16" s="351" customFormat="1" ht="12.75" customHeight="1">
      <c r="A172" s="173"/>
      <c r="B172" s="173"/>
      <c r="C172" s="173"/>
      <c r="D172" s="173"/>
      <c r="E172" s="173"/>
      <c r="F172" s="173"/>
      <c r="G172" s="173"/>
      <c r="H172" s="173"/>
      <c r="I172" s="173"/>
      <c r="J172" s="173"/>
      <c r="L172" s="173"/>
      <c r="M172" s="173"/>
      <c r="N172" s="173"/>
      <c r="O172" s="173"/>
      <c r="P172" s="173"/>
    </row>
    <row r="173" spans="1:16" s="351" customFormat="1" ht="12.75" customHeight="1">
      <c r="A173" s="493" t="s">
        <v>1048</v>
      </c>
      <c r="B173" s="493"/>
      <c r="C173" s="493"/>
      <c r="D173" s="493"/>
      <c r="E173" s="493"/>
      <c r="F173" s="493"/>
      <c r="G173" s="493"/>
      <c r="H173" s="493"/>
      <c r="I173" s="493"/>
      <c r="J173" s="493"/>
      <c r="L173" s="173"/>
      <c r="M173" s="173"/>
      <c r="N173" s="173"/>
      <c r="O173" s="173"/>
      <c r="P173" s="173"/>
    </row>
    <row r="174" spans="1:16" s="351" customFormat="1" ht="12.75" customHeight="1">
      <c r="A174" s="493"/>
      <c r="B174" s="493"/>
      <c r="C174" s="493"/>
      <c r="D174" s="493"/>
      <c r="E174" s="493"/>
      <c r="F174" s="493"/>
      <c r="G174" s="493"/>
      <c r="H174" s="493"/>
      <c r="I174" s="493"/>
      <c r="J174" s="493"/>
      <c r="L174" s="173"/>
      <c r="M174" s="173"/>
      <c r="N174" s="173"/>
      <c r="O174" s="173"/>
      <c r="P174" s="173"/>
    </row>
    <row r="175" spans="1:16" s="351" customFormat="1" ht="12.75" customHeight="1">
      <c r="A175" s="493"/>
      <c r="B175" s="493"/>
      <c r="C175" s="493"/>
      <c r="D175" s="493"/>
      <c r="E175" s="493"/>
      <c r="F175" s="493"/>
      <c r="G175" s="493"/>
      <c r="H175" s="493"/>
      <c r="I175" s="493"/>
      <c r="J175" s="493"/>
      <c r="L175" s="173"/>
      <c r="M175" s="173"/>
      <c r="N175" s="173"/>
      <c r="O175" s="173"/>
      <c r="P175" s="173"/>
    </row>
    <row r="176" spans="1:3" ht="12.75" customHeight="1">
      <c r="A176" s="172"/>
      <c r="B176" s="172"/>
      <c r="C176" s="172"/>
    </row>
    <row r="187" ht="12.75">
      <c r="G187" s="210"/>
    </row>
    <row r="379" ht="12.75">
      <c r="Q379" s="196"/>
    </row>
  </sheetData>
  <sheetProtection/>
  <mergeCells count="46">
    <mergeCell ref="A173:J175"/>
    <mergeCell ref="A157:J159"/>
    <mergeCell ref="A161:J162"/>
    <mergeCell ref="A164:J165"/>
    <mergeCell ref="A167:J167"/>
    <mergeCell ref="A169:J169"/>
    <mergeCell ref="A171:J171"/>
    <mergeCell ref="A131:J140"/>
    <mergeCell ref="A141:J144"/>
    <mergeCell ref="A146:P146"/>
    <mergeCell ref="A148:J149"/>
    <mergeCell ref="A151:P151"/>
    <mergeCell ref="A153:J155"/>
    <mergeCell ref="A112:J113"/>
    <mergeCell ref="A114:J116"/>
    <mergeCell ref="A117:J119"/>
    <mergeCell ref="A121:J124"/>
    <mergeCell ref="A126:J127"/>
    <mergeCell ref="A129:P129"/>
    <mergeCell ref="A89:P89"/>
    <mergeCell ref="A91:J95"/>
    <mergeCell ref="A96:J100"/>
    <mergeCell ref="A101:J104"/>
    <mergeCell ref="A106:P106"/>
    <mergeCell ref="A108:J111"/>
    <mergeCell ref="C20:J24"/>
    <mergeCell ref="B47:J52"/>
    <mergeCell ref="C53:J58"/>
    <mergeCell ref="A60:P60"/>
    <mergeCell ref="A62:P62"/>
    <mergeCell ref="A64:J67"/>
    <mergeCell ref="C42:J46"/>
    <mergeCell ref="A1:P1"/>
    <mergeCell ref="A3:P3"/>
    <mergeCell ref="A5:J7"/>
    <mergeCell ref="A9:P9"/>
    <mergeCell ref="B11:J14"/>
    <mergeCell ref="B15:J19"/>
    <mergeCell ref="A74:J78"/>
    <mergeCell ref="A79:J83"/>
    <mergeCell ref="A84:J84"/>
    <mergeCell ref="A85:J87"/>
    <mergeCell ref="B25:J28"/>
    <mergeCell ref="C29:J34"/>
    <mergeCell ref="C35:J41"/>
    <mergeCell ref="A68:J73"/>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8" max="9" man="1"/>
    <brk id="104" max="9" man="1"/>
    <brk id="144"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96"/>
    </row>
    <row r="2" ht="12.75">
      <c r="A2" s="96" t="s">
        <v>13</v>
      </c>
    </row>
    <row r="3" ht="11.25" customHeight="1">
      <c r="A3" s="96"/>
    </row>
    <row r="4" spans="1:2" ht="11.25" customHeight="1">
      <c r="A4" s="81" t="s">
        <v>14</v>
      </c>
      <c r="B4" s="81" t="s">
        <v>15</v>
      </c>
    </row>
    <row r="5" spans="1:2" ht="11.25" customHeight="1">
      <c r="A5" s="81" t="s">
        <v>16</v>
      </c>
      <c r="B5" s="81" t="s">
        <v>17</v>
      </c>
    </row>
    <row r="6" spans="1:2" ht="11.25" customHeight="1">
      <c r="A6" s="81" t="s">
        <v>18</v>
      </c>
      <c r="B6" s="81" t="s">
        <v>19</v>
      </c>
    </row>
    <row r="7" spans="1:2" ht="11.25" customHeight="1">
      <c r="A7" s="81" t="s">
        <v>20</v>
      </c>
      <c r="B7" s="81" t="s">
        <v>21</v>
      </c>
    </row>
    <row r="8" spans="1:2" ht="11.25" customHeight="1">
      <c r="A8" s="81" t="s">
        <v>22</v>
      </c>
      <c r="B8" s="81" t="s">
        <v>23</v>
      </c>
    </row>
    <row r="9" spans="1:2" ht="11.25" customHeight="1">
      <c r="A9" s="81" t="s">
        <v>24</v>
      </c>
      <c r="B9" s="81" t="s">
        <v>25</v>
      </c>
    </row>
    <row r="10" spans="1:2" ht="11.25" customHeight="1">
      <c r="A10" s="81" t="s">
        <v>26</v>
      </c>
      <c r="B10" s="81" t="s">
        <v>27</v>
      </c>
    </row>
    <row r="11" spans="1:2" ht="11.25" customHeight="1">
      <c r="A11" s="81" t="s">
        <v>28</v>
      </c>
      <c r="B11" s="81" t="s">
        <v>29</v>
      </c>
    </row>
    <row r="12" spans="1:2" ht="11.25" customHeight="1">
      <c r="A12" s="81" t="s">
        <v>30</v>
      </c>
      <c r="B12" s="81" t="s">
        <v>31</v>
      </c>
    </row>
    <row r="13" spans="1:2" ht="11.25" customHeight="1">
      <c r="A13" s="81" t="s">
        <v>32</v>
      </c>
      <c r="B13" s="81" t="s">
        <v>33</v>
      </c>
    </row>
    <row r="14" spans="1:2" ht="11.25" customHeight="1">
      <c r="A14" s="81" t="s">
        <v>34</v>
      </c>
      <c r="B14" s="81" t="s">
        <v>35</v>
      </c>
    </row>
    <row r="15" spans="1:2" ht="11.25" customHeight="1">
      <c r="A15" s="81" t="s">
        <v>36</v>
      </c>
      <c r="B15" s="81" t="s">
        <v>37</v>
      </c>
    </row>
    <row r="16" spans="1:2" ht="11.25" customHeight="1">
      <c r="A16" s="81" t="s">
        <v>38</v>
      </c>
      <c r="B16" s="81" t="s">
        <v>39</v>
      </c>
    </row>
    <row r="17" spans="1:2" ht="11.25" customHeight="1">
      <c r="A17" s="81" t="s">
        <v>40</v>
      </c>
      <c r="B17" s="81" t="s">
        <v>41</v>
      </c>
    </row>
    <row r="18" spans="1:2" ht="11.25" customHeight="1">
      <c r="A18" s="81" t="s">
        <v>42</v>
      </c>
      <c r="B18" s="81" t="s">
        <v>43</v>
      </c>
    </row>
    <row r="19" spans="1:2" ht="11.25" customHeight="1">
      <c r="A19" s="81" t="s">
        <v>44</v>
      </c>
      <c r="B19" s="81" t="s">
        <v>45</v>
      </c>
    </row>
    <row r="20" spans="1:2" ht="11.25" customHeight="1">
      <c r="A20" s="81" t="s">
        <v>46</v>
      </c>
      <c r="B20" s="81" t="s">
        <v>47</v>
      </c>
    </row>
    <row r="21" spans="1:2" ht="11.25" customHeight="1">
      <c r="A21" s="81" t="s">
        <v>48</v>
      </c>
      <c r="B21" s="81" t="s">
        <v>49</v>
      </c>
    </row>
    <row r="22" spans="1:2" ht="11.25" customHeight="1">
      <c r="A22" s="81" t="s">
        <v>0</v>
      </c>
      <c r="B22" s="81" t="s">
        <v>1</v>
      </c>
    </row>
    <row r="23" spans="1:2" ht="11.25" customHeight="1">
      <c r="A23" s="81" t="s">
        <v>50</v>
      </c>
      <c r="B23" s="81" t="s">
        <v>51</v>
      </c>
    </row>
    <row r="24" spans="1:2" ht="11.25" customHeight="1">
      <c r="A24" s="81" t="s">
        <v>52</v>
      </c>
      <c r="B24" s="81" t="s">
        <v>53</v>
      </c>
    </row>
    <row r="25" spans="1:2" ht="11.25" customHeight="1">
      <c r="A25" s="81" t="s">
        <v>54</v>
      </c>
      <c r="B25" s="81" t="s">
        <v>55</v>
      </c>
    </row>
    <row r="26" spans="1:2" ht="11.25" customHeight="1">
      <c r="A26" s="81" t="s">
        <v>56</v>
      </c>
      <c r="B26" s="81" t="s">
        <v>57</v>
      </c>
    </row>
    <row r="27" spans="1:2" ht="11.25" customHeight="1">
      <c r="A27" s="81" t="s">
        <v>58</v>
      </c>
      <c r="B27" s="81" t="s">
        <v>59</v>
      </c>
    </row>
    <row r="28" spans="1:2" ht="11.25" customHeight="1">
      <c r="A28" s="81" t="s">
        <v>60</v>
      </c>
      <c r="B28" s="81" t="s">
        <v>61</v>
      </c>
    </row>
    <row r="29" spans="1:2" ht="11.25" customHeight="1">
      <c r="A29" s="81" t="s">
        <v>62</v>
      </c>
      <c r="B29" s="81" t="s">
        <v>63</v>
      </c>
    </row>
    <row r="30" spans="1:2" ht="11.25" customHeight="1">
      <c r="A30" s="81" t="s">
        <v>68</v>
      </c>
      <c r="B30" s="81" t="s">
        <v>69</v>
      </c>
    </row>
    <row r="31" spans="1:2" ht="11.25" customHeight="1">
      <c r="A31" s="81" t="s">
        <v>70</v>
      </c>
      <c r="B31" s="81" t="s">
        <v>71</v>
      </c>
    </row>
    <row r="32" spans="1:2" ht="11.25" customHeight="1">
      <c r="A32" s="81" t="s">
        <v>827</v>
      </c>
      <c r="B32" s="81" t="s">
        <v>72</v>
      </c>
    </row>
    <row r="33" spans="1:2" ht="11.25" customHeight="1">
      <c r="A33" s="81" t="s">
        <v>73</v>
      </c>
      <c r="B33" s="81" t="s">
        <v>74</v>
      </c>
    </row>
    <row r="34" spans="1:2" ht="11.25" customHeight="1">
      <c r="A34" s="81" t="s">
        <v>75</v>
      </c>
      <c r="B34" s="81" t="s">
        <v>76</v>
      </c>
    </row>
    <row r="35" spans="1:2" ht="11.25" customHeight="1">
      <c r="A35" s="81" t="s">
        <v>77</v>
      </c>
      <c r="B35" s="81" t="s">
        <v>78</v>
      </c>
    </row>
    <row r="36" spans="1:2" ht="11.25" customHeight="1">
      <c r="A36" s="81" t="s">
        <v>79</v>
      </c>
      <c r="B36" s="81" t="s">
        <v>80</v>
      </c>
    </row>
    <row r="37" spans="1:2" ht="11.25" customHeight="1">
      <c r="A37" s="81" t="s">
        <v>81</v>
      </c>
      <c r="B37" s="81" t="s">
        <v>82</v>
      </c>
    </row>
    <row r="38" spans="1:2" ht="11.25" customHeight="1">
      <c r="A38" s="81" t="s">
        <v>83</v>
      </c>
      <c r="B38" s="81" t="s">
        <v>84</v>
      </c>
    </row>
    <row r="39" spans="1:2" ht="11.25" customHeight="1">
      <c r="A39" s="81" t="s">
        <v>85</v>
      </c>
      <c r="B39" s="81" t="s">
        <v>86</v>
      </c>
    </row>
    <row r="40" spans="1:2" ht="11.25" customHeight="1">
      <c r="A40" s="81" t="s">
        <v>826</v>
      </c>
      <c r="B40" s="81" t="s">
        <v>87</v>
      </c>
    </row>
    <row r="41" spans="1:2" ht="11.25" customHeight="1">
      <c r="A41" s="81" t="s">
        <v>88</v>
      </c>
      <c r="B41" s="81" t="s">
        <v>89</v>
      </c>
    </row>
    <row r="42" spans="1:2" ht="11.25" customHeight="1">
      <c r="A42" s="81" t="s">
        <v>90</v>
      </c>
      <c r="B42" s="81" t="s">
        <v>91</v>
      </c>
    </row>
    <row r="43" spans="1:2" ht="11.25" customHeight="1">
      <c r="A43" s="81" t="s">
        <v>92</v>
      </c>
      <c r="B43" s="81" t="s">
        <v>93</v>
      </c>
    </row>
    <row r="44" spans="1:2" ht="11.25" customHeight="1">
      <c r="A44" s="81" t="s">
        <v>94</v>
      </c>
      <c r="B44" s="81" t="s">
        <v>95</v>
      </c>
    </row>
    <row r="45" spans="1:2" ht="11.25" customHeight="1">
      <c r="A45" s="81" t="s">
        <v>96</v>
      </c>
      <c r="B45" s="81" t="s">
        <v>97</v>
      </c>
    </row>
    <row r="46" spans="1:2" ht="11.25" customHeight="1">
      <c r="A46" s="81" t="s">
        <v>1063</v>
      </c>
      <c r="B46" s="81" t="s">
        <v>1064</v>
      </c>
    </row>
    <row r="47" spans="1:2" ht="11.25" customHeight="1">
      <c r="A47" s="81" t="s">
        <v>98</v>
      </c>
      <c r="B47" s="81" t="s">
        <v>99</v>
      </c>
    </row>
    <row r="48" spans="1:2" ht="11.25" customHeight="1">
      <c r="A48" s="81" t="s">
        <v>100</v>
      </c>
      <c r="B48" s="81" t="s">
        <v>101</v>
      </c>
    </row>
    <row r="49" spans="1:2" ht="11.25" customHeight="1">
      <c r="A49" s="81" t="s">
        <v>102</v>
      </c>
      <c r="B49" s="81" t="s">
        <v>103</v>
      </c>
    </row>
    <row r="50" spans="1:2" ht="11.25" customHeight="1">
      <c r="A50" s="81" t="s">
        <v>104</v>
      </c>
      <c r="B50" s="81" t="s">
        <v>105</v>
      </c>
    </row>
    <row r="51" ht="11.25" customHeight="1">
      <c r="A51" s="81"/>
    </row>
    <row r="52" ht="12.75">
      <c r="A52" s="96"/>
    </row>
    <row r="53" ht="12.75">
      <c r="A53" s="95"/>
    </row>
    <row r="54" ht="11.25" customHeight="1">
      <c r="A54" s="94"/>
    </row>
    <row r="55" ht="11.25" customHeight="1">
      <c r="A55" s="97"/>
    </row>
    <row r="56" ht="11.25" customHeight="1">
      <c r="A56" s="97"/>
    </row>
    <row r="57" ht="12.75">
      <c r="A57" s="81"/>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203"/>
  <sheetViews>
    <sheetView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99" t="s">
        <v>1193</v>
      </c>
      <c r="B1" s="499"/>
      <c r="C1" s="499"/>
      <c r="D1" s="499"/>
      <c r="E1" s="499"/>
      <c r="F1" s="499"/>
      <c r="G1" s="499"/>
      <c r="H1" s="499"/>
      <c r="I1" s="499"/>
      <c r="J1" s="499"/>
      <c r="K1" s="499"/>
      <c r="L1" s="499"/>
    </row>
    <row r="2" spans="1:14" ht="24.75" customHeight="1">
      <c r="A2" s="65"/>
      <c r="B2" s="106"/>
      <c r="C2" s="65"/>
      <c r="D2" s="65"/>
      <c r="E2" s="65"/>
      <c r="F2" s="65"/>
      <c r="G2" s="65"/>
      <c r="H2" s="65"/>
      <c r="I2" s="65"/>
      <c r="J2" s="65"/>
      <c r="K2" s="65"/>
      <c r="L2" s="356"/>
      <c r="M2" s="26"/>
      <c r="N2" s="26"/>
    </row>
    <row r="3" spans="1:14" ht="15.75">
      <c r="A3" s="66" t="s">
        <v>542</v>
      </c>
      <c r="B3" s="67">
        <v>1</v>
      </c>
      <c r="C3" s="67"/>
      <c r="D3" s="68" t="s">
        <v>349</v>
      </c>
      <c r="E3" s="66" t="s">
        <v>621</v>
      </c>
      <c r="F3" s="67">
        <v>311</v>
      </c>
      <c r="G3" s="67"/>
      <c r="H3" s="68" t="s">
        <v>884</v>
      </c>
      <c r="I3" s="69" t="s">
        <v>751</v>
      </c>
      <c r="J3" s="67">
        <v>612</v>
      </c>
      <c r="K3" s="67"/>
      <c r="L3" s="70" t="s">
        <v>131</v>
      </c>
      <c r="M3" s="26"/>
      <c r="N3" s="26"/>
    </row>
    <row r="4" spans="1:14" s="39" customFormat="1" ht="14.25" customHeight="1">
      <c r="A4" s="66" t="s">
        <v>543</v>
      </c>
      <c r="B4" s="67">
        <v>3</v>
      </c>
      <c r="C4" s="67"/>
      <c r="D4" s="68" t="s">
        <v>350</v>
      </c>
      <c r="E4" s="66" t="s">
        <v>622</v>
      </c>
      <c r="F4" s="67">
        <v>314</v>
      </c>
      <c r="G4" s="67"/>
      <c r="H4" s="68" t="s">
        <v>414</v>
      </c>
      <c r="I4" s="69" t="s">
        <v>752</v>
      </c>
      <c r="J4" s="67">
        <v>616</v>
      </c>
      <c r="K4" s="67"/>
      <c r="L4" s="70" t="s">
        <v>132</v>
      </c>
      <c r="M4" s="77"/>
      <c r="N4" s="77"/>
    </row>
    <row r="5" spans="1:14" s="39" customFormat="1" ht="14.25" customHeight="1">
      <c r="A5" s="66" t="s">
        <v>896</v>
      </c>
      <c r="B5" s="67">
        <v>4</v>
      </c>
      <c r="C5" s="67"/>
      <c r="D5" s="68" t="s">
        <v>897</v>
      </c>
      <c r="E5" s="66" t="s">
        <v>623</v>
      </c>
      <c r="F5" s="67">
        <v>318</v>
      </c>
      <c r="G5" s="67"/>
      <c r="H5" s="68" t="s">
        <v>894</v>
      </c>
      <c r="I5" s="69" t="s">
        <v>753</v>
      </c>
      <c r="J5" s="67">
        <v>624</v>
      </c>
      <c r="K5" s="67"/>
      <c r="L5" s="70" t="s">
        <v>133</v>
      </c>
      <c r="M5" s="77"/>
      <c r="N5" s="77"/>
    </row>
    <row r="6" spans="1:14" s="39" customFormat="1" ht="14.25" customHeight="1">
      <c r="A6" s="66" t="s">
        <v>544</v>
      </c>
      <c r="B6" s="67">
        <v>5</v>
      </c>
      <c r="C6" s="67"/>
      <c r="D6" s="68" t="s">
        <v>351</v>
      </c>
      <c r="E6" s="66" t="s">
        <v>624</v>
      </c>
      <c r="F6" s="67">
        <v>322</v>
      </c>
      <c r="G6" s="67"/>
      <c r="H6" s="68" t="s">
        <v>895</v>
      </c>
      <c r="I6" s="69" t="s">
        <v>754</v>
      </c>
      <c r="J6" s="67">
        <v>625</v>
      </c>
      <c r="K6" s="67"/>
      <c r="L6" s="70" t="s">
        <v>936</v>
      </c>
      <c r="M6" s="77"/>
      <c r="N6" s="77"/>
    </row>
    <row r="7" spans="1:14" s="39" customFormat="1" ht="14.25" customHeight="1">
      <c r="A7" s="66" t="s">
        <v>545</v>
      </c>
      <c r="B7" s="67">
        <v>6</v>
      </c>
      <c r="C7" s="67"/>
      <c r="D7" s="68" t="s">
        <v>836</v>
      </c>
      <c r="E7" s="66"/>
      <c r="F7" s="67"/>
      <c r="G7" s="67"/>
      <c r="H7" s="68" t="s">
        <v>898</v>
      </c>
      <c r="I7" s="69" t="s">
        <v>968</v>
      </c>
      <c r="J7" s="67">
        <v>626</v>
      </c>
      <c r="K7" s="67"/>
      <c r="L7" s="70" t="s">
        <v>899</v>
      </c>
      <c r="M7" s="77"/>
      <c r="N7" s="77"/>
    </row>
    <row r="8" spans="1:14" s="39" customFormat="1" ht="14.25" customHeight="1">
      <c r="A8" s="66" t="s">
        <v>546</v>
      </c>
      <c r="B8" s="67">
        <v>7</v>
      </c>
      <c r="C8" s="67"/>
      <c r="D8" s="68" t="s">
        <v>352</v>
      </c>
      <c r="E8" s="66" t="s">
        <v>625</v>
      </c>
      <c r="F8" s="67">
        <v>324</v>
      </c>
      <c r="G8" s="67"/>
      <c r="H8" s="68" t="s">
        <v>417</v>
      </c>
      <c r="I8" s="69" t="s">
        <v>755</v>
      </c>
      <c r="J8" s="67">
        <v>628</v>
      </c>
      <c r="K8" s="67"/>
      <c r="L8" s="70" t="s">
        <v>135</v>
      </c>
      <c r="M8" s="77"/>
      <c r="N8" s="77"/>
    </row>
    <row r="9" spans="1:14" s="39" customFormat="1" ht="14.25" customHeight="1">
      <c r="A9" s="66" t="s">
        <v>547</v>
      </c>
      <c r="B9" s="67">
        <v>8</v>
      </c>
      <c r="C9" s="67"/>
      <c r="D9" s="68" t="s">
        <v>900</v>
      </c>
      <c r="E9" s="66" t="s">
        <v>626</v>
      </c>
      <c r="F9" s="67">
        <v>328</v>
      </c>
      <c r="G9" s="67"/>
      <c r="H9" s="68" t="s">
        <v>418</v>
      </c>
      <c r="I9" s="69" t="s">
        <v>756</v>
      </c>
      <c r="J9" s="67">
        <v>632</v>
      </c>
      <c r="K9" s="67"/>
      <c r="L9" s="70" t="s">
        <v>136</v>
      </c>
      <c r="M9" s="77"/>
      <c r="N9" s="77"/>
    </row>
    <row r="10" spans="1:12" s="39" customFormat="1" ht="14.25" customHeight="1">
      <c r="A10" s="66" t="s">
        <v>548</v>
      </c>
      <c r="B10" s="67">
        <v>9</v>
      </c>
      <c r="C10" s="67"/>
      <c r="D10" s="68" t="s">
        <v>353</v>
      </c>
      <c r="E10" s="66" t="s">
        <v>627</v>
      </c>
      <c r="F10" s="67">
        <v>329</v>
      </c>
      <c r="G10" s="67"/>
      <c r="H10" s="68" t="s">
        <v>1112</v>
      </c>
      <c r="I10" s="69" t="s">
        <v>757</v>
      </c>
      <c r="J10" s="67">
        <v>636</v>
      </c>
      <c r="K10" s="67"/>
      <c r="L10" s="70" t="s">
        <v>137</v>
      </c>
    </row>
    <row r="11" spans="1:12" s="39" customFormat="1" ht="14.25" customHeight="1">
      <c r="A11" s="66" t="s">
        <v>549</v>
      </c>
      <c r="B11" s="67">
        <v>10</v>
      </c>
      <c r="C11" s="67"/>
      <c r="D11" s="68" t="s">
        <v>354</v>
      </c>
      <c r="E11" s="66"/>
      <c r="F11" s="67"/>
      <c r="G11" s="67"/>
      <c r="H11" s="68" t="s">
        <v>1113</v>
      </c>
      <c r="I11" s="69" t="s">
        <v>758</v>
      </c>
      <c r="J11" s="67">
        <v>640</v>
      </c>
      <c r="K11" s="67"/>
      <c r="L11" s="70" t="s">
        <v>138</v>
      </c>
    </row>
    <row r="12" spans="1:12" s="39" customFormat="1" ht="14.25" customHeight="1">
      <c r="A12" s="66" t="s">
        <v>550</v>
      </c>
      <c r="B12" s="67">
        <v>11</v>
      </c>
      <c r="C12" s="67"/>
      <c r="D12" s="68" t="s">
        <v>355</v>
      </c>
      <c r="E12" s="66" t="s">
        <v>628</v>
      </c>
      <c r="F12" s="67">
        <v>330</v>
      </c>
      <c r="G12" s="67"/>
      <c r="H12" s="68" t="s">
        <v>419</v>
      </c>
      <c r="I12" s="69" t="s">
        <v>759</v>
      </c>
      <c r="J12" s="67">
        <v>644</v>
      </c>
      <c r="K12" s="67"/>
      <c r="L12" s="70" t="s">
        <v>139</v>
      </c>
    </row>
    <row r="13" spans="1:12" s="39" customFormat="1" ht="14.25" customHeight="1">
      <c r="A13" s="66" t="s">
        <v>551</v>
      </c>
      <c r="B13" s="67">
        <v>13</v>
      </c>
      <c r="C13" s="67"/>
      <c r="D13" s="68" t="s">
        <v>356</v>
      </c>
      <c r="E13" s="69" t="s">
        <v>629</v>
      </c>
      <c r="F13" s="67">
        <v>334</v>
      </c>
      <c r="G13" s="67"/>
      <c r="H13" s="68" t="s">
        <v>849</v>
      </c>
      <c r="I13" s="69" t="s">
        <v>760</v>
      </c>
      <c r="J13" s="67">
        <v>647</v>
      </c>
      <c r="K13" s="67"/>
      <c r="L13" s="70" t="s">
        <v>140</v>
      </c>
    </row>
    <row r="14" spans="1:12" s="39" customFormat="1" ht="14.25" customHeight="1">
      <c r="A14" s="66" t="s">
        <v>552</v>
      </c>
      <c r="B14" s="67">
        <v>14</v>
      </c>
      <c r="C14" s="67"/>
      <c r="D14" s="68" t="s">
        <v>357</v>
      </c>
      <c r="E14" s="69" t="s">
        <v>630</v>
      </c>
      <c r="F14" s="67">
        <v>336</v>
      </c>
      <c r="G14" s="67"/>
      <c r="H14" s="68" t="s">
        <v>420</v>
      </c>
      <c r="I14" s="66" t="s">
        <v>761</v>
      </c>
      <c r="J14" s="67">
        <v>649</v>
      </c>
      <c r="K14" s="67"/>
      <c r="L14" s="70" t="s">
        <v>141</v>
      </c>
    </row>
    <row r="15" spans="1:12" s="39" customFormat="1" ht="14.25" customHeight="1">
      <c r="A15" s="66" t="s">
        <v>553</v>
      </c>
      <c r="B15" s="67">
        <v>15</v>
      </c>
      <c r="C15" s="67"/>
      <c r="D15" s="68" t="s">
        <v>479</v>
      </c>
      <c r="E15" s="69" t="s">
        <v>631</v>
      </c>
      <c r="F15" s="67">
        <v>338</v>
      </c>
      <c r="G15" s="67"/>
      <c r="H15" s="68" t="s">
        <v>421</v>
      </c>
      <c r="I15" s="66" t="s">
        <v>762</v>
      </c>
      <c r="J15" s="67">
        <v>653</v>
      </c>
      <c r="K15" s="67"/>
      <c r="L15" s="70" t="s">
        <v>142</v>
      </c>
    </row>
    <row r="16" spans="1:12" s="39" customFormat="1" ht="14.25" customHeight="1">
      <c r="A16" s="66" t="s">
        <v>554</v>
      </c>
      <c r="B16" s="67">
        <v>17</v>
      </c>
      <c r="C16" s="67"/>
      <c r="D16" s="68" t="s">
        <v>358</v>
      </c>
      <c r="E16" s="69" t="s">
        <v>632</v>
      </c>
      <c r="F16" s="67">
        <v>342</v>
      </c>
      <c r="G16" s="67"/>
      <c r="H16" s="68" t="s">
        <v>422</v>
      </c>
      <c r="I16" s="69" t="s">
        <v>763</v>
      </c>
      <c r="J16" s="67">
        <v>660</v>
      </c>
      <c r="K16" s="67"/>
      <c r="L16" s="70" t="s">
        <v>143</v>
      </c>
    </row>
    <row r="17" spans="1:12" s="39" customFormat="1" ht="14.25" customHeight="1">
      <c r="A17" s="66" t="s">
        <v>555</v>
      </c>
      <c r="B17" s="67">
        <v>18</v>
      </c>
      <c r="C17" s="67"/>
      <c r="D17" s="68" t="s">
        <v>359</v>
      </c>
      <c r="E17" s="69" t="s">
        <v>633</v>
      </c>
      <c r="F17" s="67">
        <v>346</v>
      </c>
      <c r="G17" s="67"/>
      <c r="H17" s="68" t="s">
        <v>423</v>
      </c>
      <c r="I17" s="69" t="s">
        <v>764</v>
      </c>
      <c r="J17" s="67">
        <v>662</v>
      </c>
      <c r="K17" s="67"/>
      <c r="L17" s="70" t="s">
        <v>144</v>
      </c>
    </row>
    <row r="18" spans="1:12" s="39" customFormat="1" ht="14.25" customHeight="1">
      <c r="A18" s="66" t="s">
        <v>556</v>
      </c>
      <c r="B18" s="67">
        <v>20</v>
      </c>
      <c r="C18" s="67"/>
      <c r="D18" s="68" t="s">
        <v>360</v>
      </c>
      <c r="E18" s="69" t="s">
        <v>634</v>
      </c>
      <c r="F18" s="67">
        <v>350</v>
      </c>
      <c r="G18" s="67"/>
      <c r="H18" s="68" t="s">
        <v>424</v>
      </c>
      <c r="I18" s="69" t="s">
        <v>765</v>
      </c>
      <c r="J18" s="67">
        <v>664</v>
      </c>
      <c r="K18" s="67"/>
      <c r="L18" s="70" t="s">
        <v>145</v>
      </c>
    </row>
    <row r="19" spans="1:12" s="39" customFormat="1" ht="14.25" customHeight="1">
      <c r="A19" s="66" t="s">
        <v>557</v>
      </c>
      <c r="B19" s="67">
        <v>23</v>
      </c>
      <c r="C19" s="67"/>
      <c r="D19" s="68" t="s">
        <v>361</v>
      </c>
      <c r="E19" s="69" t="s">
        <v>635</v>
      </c>
      <c r="F19" s="67">
        <v>352</v>
      </c>
      <c r="G19" s="67"/>
      <c r="H19" s="68" t="s">
        <v>425</v>
      </c>
      <c r="I19" s="69" t="s">
        <v>766</v>
      </c>
      <c r="J19" s="67">
        <v>666</v>
      </c>
      <c r="K19" s="67"/>
      <c r="L19" s="70" t="s">
        <v>146</v>
      </c>
    </row>
    <row r="20" spans="1:12" s="39" customFormat="1" ht="14.25" customHeight="1">
      <c r="A20" s="66" t="s">
        <v>558</v>
      </c>
      <c r="B20" s="67">
        <v>24</v>
      </c>
      <c r="C20" s="67"/>
      <c r="D20" s="68" t="s">
        <v>362</v>
      </c>
      <c r="E20" s="69" t="s">
        <v>636</v>
      </c>
      <c r="F20" s="67">
        <v>355</v>
      </c>
      <c r="G20" s="67"/>
      <c r="H20" s="68" t="s">
        <v>901</v>
      </c>
      <c r="I20" s="69" t="s">
        <v>767</v>
      </c>
      <c r="J20" s="67">
        <v>667</v>
      </c>
      <c r="K20" s="67"/>
      <c r="L20" s="70" t="s">
        <v>147</v>
      </c>
    </row>
    <row r="21" spans="1:12" s="39" customFormat="1" ht="14.25" customHeight="1">
      <c r="A21" s="66" t="s">
        <v>559</v>
      </c>
      <c r="B21" s="67">
        <v>28</v>
      </c>
      <c r="C21" s="67"/>
      <c r="D21" s="68" t="s">
        <v>363</v>
      </c>
      <c r="E21" s="69" t="s">
        <v>637</v>
      </c>
      <c r="F21" s="67">
        <v>357</v>
      </c>
      <c r="G21" s="67"/>
      <c r="H21" s="68" t="s">
        <v>902</v>
      </c>
      <c r="I21" s="69" t="s">
        <v>768</v>
      </c>
      <c r="J21" s="67">
        <v>669</v>
      </c>
      <c r="K21" s="67"/>
      <c r="L21" s="70" t="s">
        <v>148</v>
      </c>
    </row>
    <row r="22" spans="1:12" s="39" customFormat="1" ht="14.25" customHeight="1">
      <c r="A22" s="66" t="s">
        <v>560</v>
      </c>
      <c r="B22" s="67">
        <v>37</v>
      </c>
      <c r="C22" s="67"/>
      <c r="D22" s="68" t="s">
        <v>364</v>
      </c>
      <c r="E22" s="69"/>
      <c r="F22" s="67"/>
      <c r="G22" s="67"/>
      <c r="H22" s="68" t="s">
        <v>938</v>
      </c>
      <c r="I22" s="69" t="s">
        <v>769</v>
      </c>
      <c r="J22" s="67">
        <v>672</v>
      </c>
      <c r="K22" s="67"/>
      <c r="L22" s="70" t="s">
        <v>149</v>
      </c>
    </row>
    <row r="23" spans="1:12" s="39" customFormat="1" ht="14.25" customHeight="1">
      <c r="A23" s="66" t="s">
        <v>561</v>
      </c>
      <c r="B23" s="67">
        <v>39</v>
      </c>
      <c r="C23" s="67"/>
      <c r="D23" s="68" t="s">
        <v>365</v>
      </c>
      <c r="E23" s="69" t="s">
        <v>638</v>
      </c>
      <c r="F23" s="67">
        <v>366</v>
      </c>
      <c r="G23" s="67"/>
      <c r="H23" s="68" t="s">
        <v>428</v>
      </c>
      <c r="I23" s="69" t="s">
        <v>770</v>
      </c>
      <c r="J23" s="67">
        <v>675</v>
      </c>
      <c r="K23" s="67"/>
      <c r="L23" s="70" t="s">
        <v>150</v>
      </c>
    </row>
    <row r="24" spans="1:12" s="39" customFormat="1" ht="14.25" customHeight="1">
      <c r="A24" s="66" t="s">
        <v>562</v>
      </c>
      <c r="B24" s="67">
        <v>41</v>
      </c>
      <c r="C24" s="67"/>
      <c r="D24" s="68" t="s">
        <v>903</v>
      </c>
      <c r="E24" s="69" t="s">
        <v>639</v>
      </c>
      <c r="F24" s="67">
        <v>370</v>
      </c>
      <c r="G24" s="67"/>
      <c r="H24" s="68" t="s">
        <v>429</v>
      </c>
      <c r="I24" s="69" t="s">
        <v>771</v>
      </c>
      <c r="J24" s="67">
        <v>676</v>
      </c>
      <c r="K24" s="67"/>
      <c r="L24" s="70" t="s">
        <v>151</v>
      </c>
    </row>
    <row r="25" spans="1:12" s="39" customFormat="1" ht="14.25" customHeight="1">
      <c r="A25" s="66" t="s">
        <v>563</v>
      </c>
      <c r="B25" s="67">
        <v>43</v>
      </c>
      <c r="C25" s="67"/>
      <c r="D25" s="68" t="s">
        <v>366</v>
      </c>
      <c r="E25" s="69" t="s">
        <v>640</v>
      </c>
      <c r="F25" s="67">
        <v>373</v>
      </c>
      <c r="G25" s="67"/>
      <c r="H25" s="68" t="s">
        <v>430</v>
      </c>
      <c r="I25" s="69" t="s">
        <v>772</v>
      </c>
      <c r="J25" s="67">
        <v>680</v>
      </c>
      <c r="K25" s="67"/>
      <c r="L25" s="70" t="s">
        <v>152</v>
      </c>
    </row>
    <row r="26" spans="1:12" s="39" customFormat="1" ht="14.25" customHeight="1">
      <c r="A26" s="66" t="s">
        <v>564</v>
      </c>
      <c r="B26" s="67">
        <v>44</v>
      </c>
      <c r="C26" s="67"/>
      <c r="D26" s="68" t="s">
        <v>367</v>
      </c>
      <c r="E26" s="69" t="s">
        <v>641</v>
      </c>
      <c r="F26" s="67">
        <v>375</v>
      </c>
      <c r="G26" s="67"/>
      <c r="H26" s="68" t="s">
        <v>431</v>
      </c>
      <c r="I26" s="69" t="s">
        <v>773</v>
      </c>
      <c r="J26" s="67">
        <v>684</v>
      </c>
      <c r="K26" s="67"/>
      <c r="L26" s="70" t="s">
        <v>153</v>
      </c>
    </row>
    <row r="27" spans="1:12" s="39" customFormat="1" ht="14.25" customHeight="1">
      <c r="A27" s="66" t="s">
        <v>565</v>
      </c>
      <c r="B27" s="67">
        <v>45</v>
      </c>
      <c r="C27" s="67"/>
      <c r="D27" s="68" t="s">
        <v>885</v>
      </c>
      <c r="E27" s="69" t="s">
        <v>642</v>
      </c>
      <c r="F27" s="67">
        <v>377</v>
      </c>
      <c r="G27" s="67"/>
      <c r="H27" s="68" t="s">
        <v>432</v>
      </c>
      <c r="I27" s="39" t="s">
        <v>774</v>
      </c>
      <c r="J27" s="72">
        <v>690</v>
      </c>
      <c r="L27" s="71" t="s">
        <v>154</v>
      </c>
    </row>
    <row r="28" spans="1:12" s="39" customFormat="1" ht="14.25" customHeight="1">
      <c r="A28" s="66" t="s">
        <v>566</v>
      </c>
      <c r="B28" s="67">
        <v>46</v>
      </c>
      <c r="C28" s="67"/>
      <c r="D28" s="68" t="s">
        <v>368</v>
      </c>
      <c r="E28" s="69" t="s">
        <v>643</v>
      </c>
      <c r="F28" s="67">
        <v>378</v>
      </c>
      <c r="G28" s="67"/>
      <c r="H28" s="68" t="s">
        <v>433</v>
      </c>
      <c r="I28" s="39" t="s">
        <v>775</v>
      </c>
      <c r="J28" s="72">
        <v>696</v>
      </c>
      <c r="L28" s="71" t="s">
        <v>155</v>
      </c>
    </row>
    <row r="29" spans="1:12" s="39" customFormat="1" ht="14.25" customHeight="1">
      <c r="A29" s="66" t="s">
        <v>567</v>
      </c>
      <c r="B29" s="67">
        <v>47</v>
      </c>
      <c r="C29" s="67"/>
      <c r="D29" s="68" t="s">
        <v>369</v>
      </c>
      <c r="E29" s="69" t="s">
        <v>644</v>
      </c>
      <c r="F29" s="67">
        <v>382</v>
      </c>
      <c r="G29" s="67"/>
      <c r="H29" s="68" t="s">
        <v>434</v>
      </c>
      <c r="I29" s="39" t="s">
        <v>776</v>
      </c>
      <c r="J29" s="72">
        <v>700</v>
      </c>
      <c r="L29" s="71" t="s">
        <v>156</v>
      </c>
    </row>
    <row r="30" spans="1:12" s="39" customFormat="1" ht="14.25" customHeight="1">
      <c r="A30" s="69" t="s">
        <v>568</v>
      </c>
      <c r="B30" s="67">
        <v>52</v>
      </c>
      <c r="C30" s="67"/>
      <c r="D30" s="68" t="s">
        <v>905</v>
      </c>
      <c r="E30" s="69" t="s">
        <v>645</v>
      </c>
      <c r="F30" s="67">
        <v>386</v>
      </c>
      <c r="G30" s="67"/>
      <c r="H30" s="68" t="s">
        <v>435</v>
      </c>
      <c r="I30" s="39" t="s">
        <v>777</v>
      </c>
      <c r="J30" s="72">
        <v>701</v>
      </c>
      <c r="L30" s="71" t="s">
        <v>157</v>
      </c>
    </row>
    <row r="31" spans="1:12" s="39" customFormat="1" ht="14.25" customHeight="1">
      <c r="A31" s="66" t="s">
        <v>569</v>
      </c>
      <c r="B31" s="67">
        <v>53</v>
      </c>
      <c r="C31" s="67"/>
      <c r="D31" s="68" t="s">
        <v>370</v>
      </c>
      <c r="E31" s="69" t="s">
        <v>646</v>
      </c>
      <c r="F31" s="67">
        <v>388</v>
      </c>
      <c r="G31" s="67"/>
      <c r="H31" s="68" t="s">
        <v>904</v>
      </c>
      <c r="I31" s="39" t="s">
        <v>778</v>
      </c>
      <c r="J31" s="72">
        <v>703</v>
      </c>
      <c r="L31" s="71" t="s">
        <v>158</v>
      </c>
    </row>
    <row r="32" spans="1:12" s="39" customFormat="1" ht="14.25" customHeight="1">
      <c r="A32" s="66" t="s">
        <v>570</v>
      </c>
      <c r="B32" s="67">
        <v>54</v>
      </c>
      <c r="C32" s="67"/>
      <c r="D32" s="68" t="s">
        <v>371</v>
      </c>
      <c r="E32" s="69" t="s">
        <v>647</v>
      </c>
      <c r="F32" s="67">
        <v>389</v>
      </c>
      <c r="G32" s="67"/>
      <c r="H32" s="68" t="s">
        <v>436</v>
      </c>
      <c r="I32" s="39" t="s">
        <v>779</v>
      </c>
      <c r="J32" s="72">
        <v>706</v>
      </c>
      <c r="L32" s="71" t="s">
        <v>159</v>
      </c>
    </row>
    <row r="33" spans="1:12" s="39" customFormat="1" ht="14.25" customHeight="1">
      <c r="A33" s="66" t="s">
        <v>571</v>
      </c>
      <c r="B33" s="67">
        <v>55</v>
      </c>
      <c r="C33" s="67"/>
      <c r="D33" s="68" t="s">
        <v>372</v>
      </c>
      <c r="E33" s="69" t="s">
        <v>648</v>
      </c>
      <c r="F33" s="67">
        <v>391</v>
      </c>
      <c r="G33" s="67"/>
      <c r="H33" s="68" t="s">
        <v>437</v>
      </c>
      <c r="I33" s="39" t="s">
        <v>780</v>
      </c>
      <c r="J33" s="72">
        <v>708</v>
      </c>
      <c r="L33" s="71" t="s">
        <v>160</v>
      </c>
    </row>
    <row r="34" spans="1:12" s="39" customFormat="1" ht="14.25" customHeight="1">
      <c r="A34" s="66" t="s">
        <v>572</v>
      </c>
      <c r="B34" s="67">
        <v>60</v>
      </c>
      <c r="C34" s="67"/>
      <c r="D34" s="68" t="s">
        <v>373</v>
      </c>
      <c r="E34" s="69" t="s">
        <v>649</v>
      </c>
      <c r="F34" s="67">
        <v>393</v>
      </c>
      <c r="G34" s="67"/>
      <c r="H34" s="68" t="s">
        <v>438</v>
      </c>
      <c r="I34" s="39" t="s">
        <v>781</v>
      </c>
      <c r="J34" s="72">
        <v>716</v>
      </c>
      <c r="L34" s="71" t="s">
        <v>161</v>
      </c>
    </row>
    <row r="35" spans="1:12" s="39" customFormat="1" ht="14.25" customHeight="1">
      <c r="A35" s="66" t="s">
        <v>573</v>
      </c>
      <c r="B35" s="67">
        <v>61</v>
      </c>
      <c r="C35" s="67"/>
      <c r="D35" s="68" t="s">
        <v>374</v>
      </c>
      <c r="E35" s="69" t="s">
        <v>650</v>
      </c>
      <c r="F35" s="67">
        <v>395</v>
      </c>
      <c r="G35" s="67"/>
      <c r="H35" s="68" t="s">
        <v>439</v>
      </c>
      <c r="I35" s="39" t="s">
        <v>782</v>
      </c>
      <c r="J35" s="72">
        <v>720</v>
      </c>
      <c r="L35" s="71" t="s">
        <v>162</v>
      </c>
    </row>
    <row r="36" spans="1:12" s="39" customFormat="1" ht="14.25" customHeight="1">
      <c r="A36" s="66" t="s">
        <v>574</v>
      </c>
      <c r="B36" s="67">
        <v>63</v>
      </c>
      <c r="C36" s="67"/>
      <c r="D36" s="68" t="s">
        <v>375</v>
      </c>
      <c r="E36" s="69" t="s">
        <v>651</v>
      </c>
      <c r="F36" s="67">
        <v>400</v>
      </c>
      <c r="G36" s="67"/>
      <c r="H36" s="68" t="s">
        <v>440</v>
      </c>
      <c r="I36" s="69" t="s">
        <v>783</v>
      </c>
      <c r="J36" s="67">
        <v>724</v>
      </c>
      <c r="K36" s="67"/>
      <c r="L36" s="70" t="s">
        <v>907</v>
      </c>
    </row>
    <row r="37" spans="1:12" s="39" customFormat="1" ht="14.25" customHeight="1">
      <c r="A37" s="66" t="s">
        <v>575</v>
      </c>
      <c r="B37" s="67">
        <v>64</v>
      </c>
      <c r="C37" s="67"/>
      <c r="D37" s="68" t="s">
        <v>376</v>
      </c>
      <c r="E37" s="69" t="s">
        <v>652</v>
      </c>
      <c r="F37" s="67">
        <v>404</v>
      </c>
      <c r="G37" s="67"/>
      <c r="H37" s="68" t="s">
        <v>441</v>
      </c>
      <c r="L37" s="71" t="s">
        <v>871</v>
      </c>
    </row>
    <row r="38" spans="1:12" s="39" customFormat="1" ht="14.25" customHeight="1">
      <c r="A38" s="66" t="s">
        <v>576</v>
      </c>
      <c r="B38" s="67">
        <v>66</v>
      </c>
      <c r="C38" s="67"/>
      <c r="D38" s="68" t="s">
        <v>908</v>
      </c>
      <c r="E38" s="69" t="s">
        <v>653</v>
      </c>
      <c r="F38" s="67">
        <v>406</v>
      </c>
      <c r="G38" s="67"/>
      <c r="H38" s="68" t="s">
        <v>906</v>
      </c>
      <c r="I38" s="69" t="s">
        <v>784</v>
      </c>
      <c r="J38" s="67">
        <v>728</v>
      </c>
      <c r="K38" s="67"/>
      <c r="L38" s="70" t="s">
        <v>164</v>
      </c>
    </row>
    <row r="39" spans="1:12" s="39" customFormat="1" ht="14.25" customHeight="1">
      <c r="A39" s="66" t="s">
        <v>577</v>
      </c>
      <c r="B39" s="67">
        <v>68</v>
      </c>
      <c r="C39" s="67"/>
      <c r="D39" s="68" t="s">
        <v>377</v>
      </c>
      <c r="E39" s="69" t="s">
        <v>654</v>
      </c>
      <c r="F39" s="67">
        <v>408</v>
      </c>
      <c r="G39" s="67"/>
      <c r="H39" s="68" t="s">
        <v>442</v>
      </c>
      <c r="I39" s="69" t="s">
        <v>785</v>
      </c>
      <c r="J39" s="67">
        <v>732</v>
      </c>
      <c r="K39" s="67"/>
      <c r="L39" s="70" t="s">
        <v>165</v>
      </c>
    </row>
    <row r="40" spans="1:12" s="39" customFormat="1" ht="14.25" customHeight="1">
      <c r="A40" s="66" t="s">
        <v>578</v>
      </c>
      <c r="B40" s="67">
        <v>70</v>
      </c>
      <c r="C40" s="67"/>
      <c r="D40" s="68" t="s">
        <v>378</v>
      </c>
      <c r="E40" s="69" t="s">
        <v>655</v>
      </c>
      <c r="F40" s="67">
        <v>412</v>
      </c>
      <c r="G40" s="67"/>
      <c r="H40" s="68" t="s">
        <v>443</v>
      </c>
      <c r="I40" s="69" t="s">
        <v>786</v>
      </c>
      <c r="J40" s="67">
        <v>736</v>
      </c>
      <c r="K40" s="67"/>
      <c r="L40" s="70" t="s">
        <v>166</v>
      </c>
    </row>
    <row r="41" spans="1:12" s="39" customFormat="1" ht="14.25" customHeight="1">
      <c r="A41" s="66" t="s">
        <v>579</v>
      </c>
      <c r="B41" s="67">
        <v>72</v>
      </c>
      <c r="C41" s="67"/>
      <c r="D41" s="68" t="s">
        <v>379</v>
      </c>
      <c r="E41" s="66" t="s">
        <v>656</v>
      </c>
      <c r="F41" s="72">
        <v>413</v>
      </c>
      <c r="H41" s="68" t="s">
        <v>444</v>
      </c>
      <c r="I41" s="69" t="s">
        <v>787</v>
      </c>
      <c r="J41" s="67">
        <v>740</v>
      </c>
      <c r="K41" s="67"/>
      <c r="L41" s="70" t="s">
        <v>167</v>
      </c>
    </row>
    <row r="42" spans="1:12" s="39" customFormat="1" ht="14.25" customHeight="1">
      <c r="A42" s="66" t="s">
        <v>580</v>
      </c>
      <c r="B42" s="67">
        <v>73</v>
      </c>
      <c r="C42" s="67"/>
      <c r="D42" s="68" t="s">
        <v>380</v>
      </c>
      <c r="E42" s="69" t="s">
        <v>657</v>
      </c>
      <c r="F42" s="67">
        <v>416</v>
      </c>
      <c r="G42" s="67"/>
      <c r="H42" s="68" t="s">
        <v>445</v>
      </c>
      <c r="I42" s="69" t="s">
        <v>788</v>
      </c>
      <c r="J42" s="67">
        <v>743</v>
      </c>
      <c r="K42" s="67"/>
      <c r="L42" s="70" t="s">
        <v>168</v>
      </c>
    </row>
    <row r="43" spans="1:12" s="39" customFormat="1" ht="14.25" customHeight="1">
      <c r="A43" s="66" t="s">
        <v>581</v>
      </c>
      <c r="B43" s="67">
        <v>74</v>
      </c>
      <c r="C43" s="67"/>
      <c r="D43" s="68" t="s">
        <v>381</v>
      </c>
      <c r="E43" s="69" t="s">
        <v>658</v>
      </c>
      <c r="F43" s="67">
        <v>421</v>
      </c>
      <c r="G43" s="67"/>
      <c r="H43" s="68" t="s">
        <v>446</v>
      </c>
      <c r="I43" s="39" t="s">
        <v>789</v>
      </c>
      <c r="J43" s="72">
        <v>800</v>
      </c>
      <c r="L43" s="71" t="s">
        <v>169</v>
      </c>
    </row>
    <row r="44" spans="1:12" s="39" customFormat="1" ht="14.25" customHeight="1">
      <c r="A44" s="66" t="s">
        <v>582</v>
      </c>
      <c r="B44" s="67">
        <v>75</v>
      </c>
      <c r="C44" s="67"/>
      <c r="D44" s="68" t="s">
        <v>835</v>
      </c>
      <c r="E44" s="69" t="s">
        <v>659</v>
      </c>
      <c r="F44" s="67">
        <v>424</v>
      </c>
      <c r="G44" s="67"/>
      <c r="H44" s="68" t="s">
        <v>447</v>
      </c>
      <c r="I44" s="39" t="s">
        <v>790</v>
      </c>
      <c r="J44" s="72">
        <v>801</v>
      </c>
      <c r="L44" s="71" t="s">
        <v>170</v>
      </c>
    </row>
    <row r="45" spans="1:12" s="39" customFormat="1" ht="14.25" customHeight="1">
      <c r="A45" s="69" t="s">
        <v>583</v>
      </c>
      <c r="B45" s="67">
        <v>76</v>
      </c>
      <c r="C45" s="67"/>
      <c r="D45" s="68" t="s">
        <v>382</v>
      </c>
      <c r="E45" s="69" t="s">
        <v>660</v>
      </c>
      <c r="F45" s="67">
        <v>428</v>
      </c>
      <c r="G45" s="67"/>
      <c r="H45" s="68" t="s">
        <v>448</v>
      </c>
      <c r="I45" s="39" t="s">
        <v>791</v>
      </c>
      <c r="J45" s="72">
        <v>803</v>
      </c>
      <c r="L45" s="71" t="s">
        <v>171</v>
      </c>
    </row>
    <row r="46" spans="1:12" s="39" customFormat="1" ht="14.25" customHeight="1">
      <c r="A46" s="69" t="s">
        <v>584</v>
      </c>
      <c r="B46" s="67">
        <v>77</v>
      </c>
      <c r="C46" s="67"/>
      <c r="D46" s="68" t="s">
        <v>383</v>
      </c>
      <c r="E46" s="69" t="s">
        <v>661</v>
      </c>
      <c r="F46" s="67">
        <v>432</v>
      </c>
      <c r="G46" s="67"/>
      <c r="H46" s="68" t="s">
        <v>449</v>
      </c>
      <c r="I46" s="39" t="s">
        <v>792</v>
      </c>
      <c r="J46" s="72">
        <v>804</v>
      </c>
      <c r="L46" s="71" t="s">
        <v>172</v>
      </c>
    </row>
    <row r="47" spans="1:12" s="39" customFormat="1" ht="14.25" customHeight="1">
      <c r="A47" s="69" t="s">
        <v>585</v>
      </c>
      <c r="B47" s="67">
        <v>78</v>
      </c>
      <c r="C47" s="67"/>
      <c r="D47" s="68" t="s">
        <v>384</v>
      </c>
      <c r="E47" s="69" t="s">
        <v>662</v>
      </c>
      <c r="F47" s="67">
        <v>436</v>
      </c>
      <c r="G47" s="67"/>
      <c r="H47" s="68" t="s">
        <v>450</v>
      </c>
      <c r="I47" s="39" t="s">
        <v>793</v>
      </c>
      <c r="J47" s="72">
        <v>806</v>
      </c>
      <c r="L47" s="71" t="s">
        <v>173</v>
      </c>
    </row>
    <row r="48" spans="1:12" s="39" customFormat="1" ht="14.25" customHeight="1">
      <c r="A48" s="69" t="s">
        <v>586</v>
      </c>
      <c r="B48" s="67">
        <v>79</v>
      </c>
      <c r="C48" s="67"/>
      <c r="D48" s="68" t="s">
        <v>385</v>
      </c>
      <c r="E48" s="69" t="s">
        <v>663</v>
      </c>
      <c r="F48" s="67">
        <v>442</v>
      </c>
      <c r="G48" s="67"/>
      <c r="H48" s="68" t="s">
        <v>451</v>
      </c>
      <c r="I48" s="39" t="s">
        <v>794</v>
      </c>
      <c r="J48" s="72">
        <v>807</v>
      </c>
      <c r="L48" s="71" t="s">
        <v>174</v>
      </c>
    </row>
    <row r="49" spans="1:12" s="39" customFormat="1" ht="14.25" customHeight="1">
      <c r="A49" s="69" t="s">
        <v>587</v>
      </c>
      <c r="B49" s="67">
        <v>80</v>
      </c>
      <c r="C49" s="67"/>
      <c r="D49" s="68" t="s">
        <v>386</v>
      </c>
      <c r="E49" s="69" t="s">
        <v>664</v>
      </c>
      <c r="F49" s="67">
        <v>446</v>
      </c>
      <c r="G49" s="67"/>
      <c r="H49" s="68" t="s">
        <v>452</v>
      </c>
      <c r="I49" s="39" t="s">
        <v>795</v>
      </c>
      <c r="J49" s="72">
        <v>809</v>
      </c>
      <c r="L49" s="71" t="s">
        <v>175</v>
      </c>
    </row>
    <row r="50" spans="1:12" s="39" customFormat="1" ht="14.25" customHeight="1">
      <c r="A50" s="69" t="s">
        <v>588</v>
      </c>
      <c r="B50" s="67">
        <v>81</v>
      </c>
      <c r="C50" s="67"/>
      <c r="D50" s="68" t="s">
        <v>387</v>
      </c>
      <c r="E50" s="69" t="s">
        <v>665</v>
      </c>
      <c r="F50" s="67">
        <v>448</v>
      </c>
      <c r="G50" s="67"/>
      <c r="H50" s="68" t="s">
        <v>453</v>
      </c>
      <c r="I50" s="39" t="s">
        <v>796</v>
      </c>
      <c r="J50" s="72">
        <v>811</v>
      </c>
      <c r="L50" s="71" t="s">
        <v>176</v>
      </c>
    </row>
    <row r="51" spans="1:12" s="39" customFormat="1" ht="14.25" customHeight="1">
      <c r="A51" s="69" t="s">
        <v>589</v>
      </c>
      <c r="B51" s="67">
        <v>82</v>
      </c>
      <c r="C51" s="67"/>
      <c r="D51" s="68" t="s">
        <v>388</v>
      </c>
      <c r="E51" s="69" t="s">
        <v>666</v>
      </c>
      <c r="F51" s="67">
        <v>449</v>
      </c>
      <c r="G51" s="67"/>
      <c r="H51" s="68" t="s">
        <v>454</v>
      </c>
      <c r="I51" s="39" t="s">
        <v>797</v>
      </c>
      <c r="J51" s="72">
        <v>812</v>
      </c>
      <c r="L51" s="71" t="s">
        <v>177</v>
      </c>
    </row>
    <row r="52" spans="1:12" s="39" customFormat="1" ht="14.25" customHeight="1">
      <c r="A52" s="66" t="s">
        <v>590</v>
      </c>
      <c r="B52" s="67">
        <v>83</v>
      </c>
      <c r="C52" s="67"/>
      <c r="D52" s="68" t="s">
        <v>969</v>
      </c>
      <c r="E52" s="69" t="s">
        <v>667</v>
      </c>
      <c r="F52" s="67">
        <v>452</v>
      </c>
      <c r="G52" s="67"/>
      <c r="H52" s="68" t="s">
        <v>455</v>
      </c>
      <c r="I52" s="39" t="s">
        <v>798</v>
      </c>
      <c r="J52" s="72">
        <v>813</v>
      </c>
      <c r="L52" s="71" t="s">
        <v>178</v>
      </c>
    </row>
    <row r="53" spans="1:12" s="39" customFormat="1" ht="14.25" customHeight="1">
      <c r="A53" s="66" t="s">
        <v>591</v>
      </c>
      <c r="B53" s="67">
        <v>91</v>
      </c>
      <c r="C53" s="67"/>
      <c r="D53" s="68" t="s">
        <v>389</v>
      </c>
      <c r="E53" s="69" t="s">
        <v>668</v>
      </c>
      <c r="F53" s="67">
        <v>453</v>
      </c>
      <c r="G53" s="67"/>
      <c r="H53" s="68" t="s">
        <v>456</v>
      </c>
      <c r="I53" s="39" t="s">
        <v>799</v>
      </c>
      <c r="J53" s="72">
        <v>815</v>
      </c>
      <c r="L53" s="71" t="s">
        <v>179</v>
      </c>
    </row>
    <row r="54" spans="1:12" s="39" customFormat="1" ht="14.25" customHeight="1">
      <c r="A54" s="66" t="s">
        <v>592</v>
      </c>
      <c r="B54" s="67">
        <v>92</v>
      </c>
      <c r="C54" s="67"/>
      <c r="D54" s="68" t="s">
        <v>390</v>
      </c>
      <c r="E54" s="69" t="s">
        <v>669</v>
      </c>
      <c r="F54" s="67">
        <v>454</v>
      </c>
      <c r="G54" s="67"/>
      <c r="H54" s="68" t="s">
        <v>457</v>
      </c>
      <c r="I54" s="39" t="s">
        <v>800</v>
      </c>
      <c r="J54" s="72">
        <v>816</v>
      </c>
      <c r="L54" s="71" t="s">
        <v>180</v>
      </c>
    </row>
    <row r="55" spans="1:12" s="39" customFormat="1" ht="14.25" customHeight="1">
      <c r="A55" s="66" t="s">
        <v>593</v>
      </c>
      <c r="B55" s="67">
        <v>93</v>
      </c>
      <c r="C55" s="67"/>
      <c r="D55" s="68" t="s">
        <v>391</v>
      </c>
      <c r="E55" s="69" t="s">
        <v>670</v>
      </c>
      <c r="F55" s="67">
        <v>456</v>
      </c>
      <c r="G55" s="67"/>
      <c r="H55" s="68" t="s">
        <v>458</v>
      </c>
      <c r="I55" s="39" t="s">
        <v>801</v>
      </c>
      <c r="J55" s="72">
        <v>817</v>
      </c>
      <c r="L55" s="71" t="s">
        <v>181</v>
      </c>
    </row>
    <row r="56" spans="1:12" s="39" customFormat="1" ht="14.25" customHeight="1">
      <c r="A56" s="66" t="s">
        <v>943</v>
      </c>
      <c r="B56" s="67">
        <v>95</v>
      </c>
      <c r="C56" s="67"/>
      <c r="D56" s="68" t="s">
        <v>845</v>
      </c>
      <c r="E56" s="69" t="s">
        <v>671</v>
      </c>
      <c r="F56" s="67">
        <v>457</v>
      </c>
      <c r="G56" s="67"/>
      <c r="H56" s="68" t="s">
        <v>459</v>
      </c>
      <c r="I56" s="39" t="s">
        <v>802</v>
      </c>
      <c r="J56" s="72">
        <v>819</v>
      </c>
      <c r="L56" s="71" t="s">
        <v>182</v>
      </c>
    </row>
    <row r="57" spans="1:12" s="39" customFormat="1" ht="14.25" customHeight="1">
      <c r="A57" s="66" t="s">
        <v>594</v>
      </c>
      <c r="B57" s="67">
        <v>96</v>
      </c>
      <c r="C57" s="67"/>
      <c r="D57" s="68" t="s">
        <v>909</v>
      </c>
      <c r="E57" s="69" t="s">
        <v>672</v>
      </c>
      <c r="F57" s="67">
        <v>459</v>
      </c>
      <c r="G57" s="67"/>
      <c r="H57" s="68" t="s">
        <v>460</v>
      </c>
      <c r="I57" s="39" t="s">
        <v>803</v>
      </c>
      <c r="J57" s="72">
        <v>820</v>
      </c>
      <c r="L57" s="71" t="s">
        <v>910</v>
      </c>
    </row>
    <row r="58" spans="1:12" s="39" customFormat="1" ht="14.25" customHeight="1">
      <c r="A58" s="66"/>
      <c r="B58" s="67"/>
      <c r="C58" s="67"/>
      <c r="D58" s="68" t="s">
        <v>911</v>
      </c>
      <c r="E58" s="69" t="s">
        <v>673</v>
      </c>
      <c r="F58" s="67">
        <v>460</v>
      </c>
      <c r="G58" s="67"/>
      <c r="H58" s="68" t="s">
        <v>461</v>
      </c>
      <c r="I58" s="39" t="s">
        <v>804</v>
      </c>
      <c r="J58" s="72">
        <v>822</v>
      </c>
      <c r="L58" s="71" t="s">
        <v>912</v>
      </c>
    </row>
    <row r="59" spans="1:12" s="39" customFormat="1" ht="14.25" customHeight="1">
      <c r="A59" s="66" t="s">
        <v>872</v>
      </c>
      <c r="B59" s="67">
        <v>97</v>
      </c>
      <c r="C59" s="67"/>
      <c r="D59" s="68" t="s">
        <v>846</v>
      </c>
      <c r="E59" s="69" t="s">
        <v>674</v>
      </c>
      <c r="F59" s="67">
        <v>463</v>
      </c>
      <c r="G59" s="67"/>
      <c r="H59" s="68" t="s">
        <v>462</v>
      </c>
      <c r="I59" s="69" t="s">
        <v>805</v>
      </c>
      <c r="J59" s="67">
        <v>823</v>
      </c>
      <c r="K59" s="67"/>
      <c r="L59" s="71" t="s">
        <v>913</v>
      </c>
    </row>
    <row r="60" spans="1:12" s="39" customFormat="1" ht="14.25" customHeight="1">
      <c r="A60" s="66" t="s">
        <v>944</v>
      </c>
      <c r="B60" s="67">
        <v>98</v>
      </c>
      <c r="C60" s="181"/>
      <c r="D60" s="68" t="s">
        <v>847</v>
      </c>
      <c r="E60" s="69" t="s">
        <v>675</v>
      </c>
      <c r="F60" s="67">
        <v>464</v>
      </c>
      <c r="G60" s="67"/>
      <c r="H60" s="68" t="s">
        <v>463</v>
      </c>
      <c r="I60" s="69"/>
      <c r="J60" s="67"/>
      <c r="K60" s="67"/>
      <c r="L60" s="71" t="s">
        <v>873</v>
      </c>
    </row>
    <row r="61" spans="1:12" s="39" customFormat="1" ht="14.25" customHeight="1">
      <c r="A61" s="66" t="s">
        <v>595</v>
      </c>
      <c r="B61" s="67">
        <v>204</v>
      </c>
      <c r="C61" s="67"/>
      <c r="D61" s="68" t="s">
        <v>392</v>
      </c>
      <c r="E61" s="69" t="s">
        <v>727</v>
      </c>
      <c r="F61" s="67">
        <v>465</v>
      </c>
      <c r="G61" s="67"/>
      <c r="H61" s="68" t="s">
        <v>464</v>
      </c>
      <c r="I61" s="69" t="s">
        <v>806</v>
      </c>
      <c r="J61" s="67">
        <v>824</v>
      </c>
      <c r="K61" s="67"/>
      <c r="L61" s="71" t="s">
        <v>183</v>
      </c>
    </row>
    <row r="62" spans="1:12" s="39" customFormat="1" ht="14.25" customHeight="1">
      <c r="A62" s="66" t="s">
        <v>1079</v>
      </c>
      <c r="B62" s="67">
        <v>206</v>
      </c>
      <c r="C62" s="67"/>
      <c r="D62" s="68" t="s">
        <v>1109</v>
      </c>
      <c r="E62" s="69" t="s">
        <v>728</v>
      </c>
      <c r="F62" s="67">
        <v>467</v>
      </c>
      <c r="G62" s="67"/>
      <c r="H62" s="68" t="s">
        <v>914</v>
      </c>
      <c r="I62" s="69" t="s">
        <v>807</v>
      </c>
      <c r="J62" s="67">
        <v>825</v>
      </c>
      <c r="K62" s="67"/>
      <c r="L62" s="71" t="s">
        <v>184</v>
      </c>
    </row>
    <row r="63" spans="1:12" s="39" customFormat="1" ht="14.25" customHeight="1">
      <c r="A63" s="66" t="s">
        <v>596</v>
      </c>
      <c r="B63" s="67">
        <v>208</v>
      </c>
      <c r="C63" s="67"/>
      <c r="D63" s="68" t="s">
        <v>393</v>
      </c>
      <c r="E63" s="69"/>
      <c r="F63" s="67"/>
      <c r="G63" s="67"/>
      <c r="H63" s="68" t="s">
        <v>915</v>
      </c>
      <c r="I63" s="69" t="s">
        <v>808</v>
      </c>
      <c r="J63" s="67">
        <v>830</v>
      </c>
      <c r="K63" s="67"/>
      <c r="L63" s="71" t="s">
        <v>185</v>
      </c>
    </row>
    <row r="64" spans="1:12" s="39" customFormat="1" ht="14.25" customHeight="1">
      <c r="A64" s="66" t="s">
        <v>597</v>
      </c>
      <c r="B64" s="67">
        <v>212</v>
      </c>
      <c r="C64" s="67"/>
      <c r="D64" s="68" t="s">
        <v>394</v>
      </c>
      <c r="E64" s="69" t="s">
        <v>729</v>
      </c>
      <c r="F64" s="67">
        <v>468</v>
      </c>
      <c r="G64" s="67"/>
      <c r="H64" s="68" t="s">
        <v>112</v>
      </c>
      <c r="I64" s="69" t="s">
        <v>809</v>
      </c>
      <c r="J64" s="67">
        <v>831</v>
      </c>
      <c r="L64" s="71" t="s">
        <v>186</v>
      </c>
    </row>
    <row r="65" spans="1:12" s="39" customFormat="1" ht="14.25" customHeight="1">
      <c r="A65" s="66" t="s">
        <v>598</v>
      </c>
      <c r="B65" s="67">
        <v>216</v>
      </c>
      <c r="C65" s="67"/>
      <c r="D65" s="68" t="s">
        <v>1081</v>
      </c>
      <c r="E65" s="69" t="s">
        <v>730</v>
      </c>
      <c r="F65" s="67">
        <v>469</v>
      </c>
      <c r="G65" s="67"/>
      <c r="H65" s="68" t="s">
        <v>113</v>
      </c>
      <c r="I65" s="69" t="s">
        <v>810</v>
      </c>
      <c r="J65" s="67">
        <v>832</v>
      </c>
      <c r="L65" s="71" t="s">
        <v>916</v>
      </c>
    </row>
    <row r="66" spans="1:12" s="39" customFormat="1" ht="14.25" customHeight="1">
      <c r="A66" s="66" t="s">
        <v>599</v>
      </c>
      <c r="B66" s="67">
        <v>220</v>
      </c>
      <c r="D66" s="68" t="s">
        <v>491</v>
      </c>
      <c r="E66" s="73" t="s">
        <v>731</v>
      </c>
      <c r="F66" s="67">
        <v>470</v>
      </c>
      <c r="G66" s="70"/>
      <c r="H66" s="68" t="s">
        <v>114</v>
      </c>
      <c r="I66" s="69"/>
      <c r="J66" s="67"/>
      <c r="L66" s="71" t="s">
        <v>929</v>
      </c>
    </row>
    <row r="67" spans="1:12" s="39" customFormat="1" ht="14.25" customHeight="1">
      <c r="A67" s="66" t="s">
        <v>600</v>
      </c>
      <c r="B67" s="67">
        <v>224</v>
      </c>
      <c r="C67" s="67"/>
      <c r="D67" s="68" t="s">
        <v>395</v>
      </c>
      <c r="E67" s="69" t="s">
        <v>732</v>
      </c>
      <c r="F67" s="67">
        <v>472</v>
      </c>
      <c r="G67" s="67"/>
      <c r="H67" s="68" t="s">
        <v>115</v>
      </c>
      <c r="I67" s="39" t="s">
        <v>811</v>
      </c>
      <c r="J67" s="67">
        <v>833</v>
      </c>
      <c r="L67" s="71" t="s">
        <v>187</v>
      </c>
    </row>
    <row r="68" spans="1:12" s="39" customFormat="1" ht="14.25" customHeight="1">
      <c r="A68" s="39" t="s">
        <v>1082</v>
      </c>
      <c r="B68" s="67">
        <v>225</v>
      </c>
      <c r="D68" s="68" t="s">
        <v>1083</v>
      </c>
      <c r="E68" s="69" t="s">
        <v>733</v>
      </c>
      <c r="F68" s="67">
        <v>473</v>
      </c>
      <c r="G68" s="67"/>
      <c r="H68" s="68" t="s">
        <v>116</v>
      </c>
      <c r="I68" s="39" t="s">
        <v>812</v>
      </c>
      <c r="J68" s="67">
        <v>834</v>
      </c>
      <c r="L68" s="71" t="s">
        <v>188</v>
      </c>
    </row>
    <row r="69" spans="1:12" s="39" customFormat="1" ht="14.25" customHeight="1">
      <c r="A69" s="66" t="s">
        <v>601</v>
      </c>
      <c r="B69" s="67">
        <v>228</v>
      </c>
      <c r="C69" s="67"/>
      <c r="D69" s="68" t="s">
        <v>396</v>
      </c>
      <c r="E69" s="69" t="s">
        <v>734</v>
      </c>
      <c r="F69" s="67">
        <v>474</v>
      </c>
      <c r="G69" s="67"/>
      <c r="H69" s="68" t="s">
        <v>117</v>
      </c>
      <c r="I69" s="39" t="s">
        <v>813</v>
      </c>
      <c r="J69" s="67">
        <v>835</v>
      </c>
      <c r="L69" s="71" t="s">
        <v>917</v>
      </c>
    </row>
    <row r="70" spans="1:12" s="39" customFormat="1" ht="14.25" customHeight="1">
      <c r="A70" s="66" t="s">
        <v>602</v>
      </c>
      <c r="B70" s="67">
        <v>232</v>
      </c>
      <c r="C70" s="67"/>
      <c r="D70" s="68" t="s">
        <v>397</v>
      </c>
      <c r="E70" s="39" t="s">
        <v>1086</v>
      </c>
      <c r="F70" s="67">
        <v>475</v>
      </c>
      <c r="H70" s="68" t="s">
        <v>1087</v>
      </c>
      <c r="J70" s="67"/>
      <c r="L70" s="71" t="s">
        <v>930</v>
      </c>
    </row>
    <row r="71" spans="1:12" s="39" customFormat="1" ht="14.25" customHeight="1">
      <c r="A71" s="66" t="s">
        <v>603</v>
      </c>
      <c r="B71" s="67">
        <v>236</v>
      </c>
      <c r="C71" s="67"/>
      <c r="D71" s="74" t="s">
        <v>398</v>
      </c>
      <c r="E71" s="39" t="s">
        <v>1088</v>
      </c>
      <c r="F71" s="67">
        <v>477</v>
      </c>
      <c r="H71" s="68" t="s">
        <v>1089</v>
      </c>
      <c r="I71" s="39" t="s">
        <v>814</v>
      </c>
      <c r="J71" s="67">
        <v>836</v>
      </c>
      <c r="L71" s="71" t="s">
        <v>190</v>
      </c>
    </row>
    <row r="72" spans="1:12" s="39" customFormat="1" ht="14.25" customHeight="1">
      <c r="A72" s="66" t="s">
        <v>604</v>
      </c>
      <c r="B72" s="67">
        <v>240</v>
      </c>
      <c r="C72" s="67"/>
      <c r="D72" s="68" t="s">
        <v>399</v>
      </c>
      <c r="E72" s="69" t="s">
        <v>1090</v>
      </c>
      <c r="F72" s="67">
        <v>479</v>
      </c>
      <c r="G72" s="67"/>
      <c r="H72" s="68" t="s">
        <v>1091</v>
      </c>
      <c r="I72" s="39" t="s">
        <v>815</v>
      </c>
      <c r="J72" s="67">
        <v>837</v>
      </c>
      <c r="L72" s="71" t="s">
        <v>191</v>
      </c>
    </row>
    <row r="73" spans="1:12" s="39" customFormat="1" ht="14.25" customHeight="1">
      <c r="A73" s="66" t="s">
        <v>605</v>
      </c>
      <c r="B73" s="67">
        <v>244</v>
      </c>
      <c r="C73" s="67"/>
      <c r="D73" s="68" t="s">
        <v>400</v>
      </c>
      <c r="E73" s="69" t="s">
        <v>735</v>
      </c>
      <c r="F73" s="67">
        <v>480</v>
      </c>
      <c r="G73" s="67"/>
      <c r="H73" s="68" t="s">
        <v>118</v>
      </c>
      <c r="I73" s="39" t="s">
        <v>816</v>
      </c>
      <c r="J73" s="67">
        <v>838</v>
      </c>
      <c r="L73" s="71" t="s">
        <v>192</v>
      </c>
    </row>
    <row r="74" spans="1:12" s="39" customFormat="1" ht="14.25" customHeight="1">
      <c r="A74" s="66" t="s">
        <v>606</v>
      </c>
      <c r="B74" s="67">
        <v>247</v>
      </c>
      <c r="C74" s="67"/>
      <c r="D74" s="68" t="s">
        <v>401</v>
      </c>
      <c r="E74" s="39" t="s">
        <v>1092</v>
      </c>
      <c r="F74" s="67">
        <v>481</v>
      </c>
      <c r="H74" s="68" t="s">
        <v>1110</v>
      </c>
      <c r="I74" s="39" t="s">
        <v>817</v>
      </c>
      <c r="J74" s="67">
        <v>839</v>
      </c>
      <c r="L74" s="71" t="s">
        <v>918</v>
      </c>
    </row>
    <row r="75" spans="1:12" s="39" customFormat="1" ht="14.25" customHeight="1">
      <c r="A75" s="66" t="s">
        <v>607</v>
      </c>
      <c r="B75" s="67">
        <v>248</v>
      </c>
      <c r="C75" s="67"/>
      <c r="D75" s="68" t="s">
        <v>402</v>
      </c>
      <c r="E75" s="69" t="s">
        <v>736</v>
      </c>
      <c r="F75" s="67">
        <v>484</v>
      </c>
      <c r="G75" s="67"/>
      <c r="H75" s="68" t="s">
        <v>1094</v>
      </c>
      <c r="I75" s="39" t="s">
        <v>818</v>
      </c>
      <c r="J75" s="67">
        <v>891</v>
      </c>
      <c r="L75" s="71" t="s">
        <v>194</v>
      </c>
    </row>
    <row r="76" spans="1:12" s="39" customFormat="1" ht="14.25" customHeight="1">
      <c r="A76" s="66" t="s">
        <v>608</v>
      </c>
      <c r="B76" s="67">
        <v>252</v>
      </c>
      <c r="C76" s="67"/>
      <c r="D76" s="68" t="s">
        <v>403</v>
      </c>
      <c r="E76" s="69" t="s">
        <v>737</v>
      </c>
      <c r="F76" s="67">
        <v>488</v>
      </c>
      <c r="G76" s="67"/>
      <c r="H76" s="68" t="s">
        <v>119</v>
      </c>
      <c r="I76" s="39" t="s">
        <v>819</v>
      </c>
      <c r="J76" s="67">
        <v>892</v>
      </c>
      <c r="L76" s="71" t="s">
        <v>195</v>
      </c>
    </row>
    <row r="77" spans="1:12" s="39" customFormat="1" ht="14.25" customHeight="1">
      <c r="A77" s="66" t="s">
        <v>609</v>
      </c>
      <c r="B77" s="67">
        <v>257</v>
      </c>
      <c r="C77" s="67"/>
      <c r="D77" s="68" t="s">
        <v>404</v>
      </c>
      <c r="E77" s="69" t="s">
        <v>738</v>
      </c>
      <c r="F77" s="67">
        <v>492</v>
      </c>
      <c r="G77" s="67"/>
      <c r="H77" s="68" t="s">
        <v>120</v>
      </c>
      <c r="I77" s="39" t="s">
        <v>820</v>
      </c>
      <c r="J77" s="67">
        <v>893</v>
      </c>
      <c r="L77" s="71" t="s">
        <v>919</v>
      </c>
    </row>
    <row r="78" spans="1:12" s="39" customFormat="1" ht="14.25" customHeight="1">
      <c r="A78" s="66" t="s">
        <v>610</v>
      </c>
      <c r="B78" s="67">
        <v>260</v>
      </c>
      <c r="C78" s="67"/>
      <c r="D78" s="68" t="s">
        <v>405</v>
      </c>
      <c r="E78" s="69" t="s">
        <v>739</v>
      </c>
      <c r="F78" s="67">
        <v>500</v>
      </c>
      <c r="G78" s="67"/>
      <c r="H78" s="68" t="s">
        <v>121</v>
      </c>
      <c r="J78" s="67"/>
      <c r="L78" s="71" t="s">
        <v>931</v>
      </c>
    </row>
    <row r="79" spans="1:12" s="39" customFormat="1" ht="14.25" customHeight="1">
      <c r="A79" s="66" t="s">
        <v>611</v>
      </c>
      <c r="B79" s="67">
        <v>264</v>
      </c>
      <c r="C79" s="67"/>
      <c r="D79" s="68" t="s">
        <v>406</v>
      </c>
      <c r="E79" s="69" t="s">
        <v>740</v>
      </c>
      <c r="F79" s="67">
        <v>504</v>
      </c>
      <c r="G79" s="67"/>
      <c r="H79" s="68" t="s">
        <v>122</v>
      </c>
      <c r="I79" s="69" t="s">
        <v>821</v>
      </c>
      <c r="J79" s="67">
        <v>894</v>
      </c>
      <c r="L79" s="71" t="s">
        <v>1111</v>
      </c>
    </row>
    <row r="80" spans="1:12" s="39" customFormat="1" ht="14.25" customHeight="1">
      <c r="A80" s="66" t="s">
        <v>612</v>
      </c>
      <c r="B80" s="67">
        <v>268</v>
      </c>
      <c r="C80" s="67"/>
      <c r="D80" s="68" t="s">
        <v>407</v>
      </c>
      <c r="E80" s="69" t="s">
        <v>741</v>
      </c>
      <c r="F80" s="67">
        <v>508</v>
      </c>
      <c r="G80" s="67"/>
      <c r="H80" s="68" t="s">
        <v>123</v>
      </c>
      <c r="I80" s="69" t="s">
        <v>822</v>
      </c>
      <c r="J80" s="67">
        <v>950</v>
      </c>
      <c r="K80" s="67"/>
      <c r="L80" s="71" t="s">
        <v>921</v>
      </c>
    </row>
    <row r="81" spans="1:12" s="39" customFormat="1" ht="14.25" customHeight="1">
      <c r="A81" s="66" t="s">
        <v>613</v>
      </c>
      <c r="B81" s="67">
        <v>272</v>
      </c>
      <c r="C81" s="67"/>
      <c r="D81" s="68" t="s">
        <v>920</v>
      </c>
      <c r="E81" s="69" t="s">
        <v>742</v>
      </c>
      <c r="F81" s="67">
        <v>512</v>
      </c>
      <c r="G81" s="67"/>
      <c r="H81" s="68" t="s">
        <v>124</v>
      </c>
      <c r="I81" s="75"/>
      <c r="J81" s="76"/>
      <c r="K81" s="76"/>
      <c r="L81" s="71" t="s">
        <v>874</v>
      </c>
    </row>
    <row r="82" spans="1:12" s="39" customFormat="1" ht="14.25" customHeight="1">
      <c r="A82" s="66" t="s">
        <v>614</v>
      </c>
      <c r="B82" s="67">
        <v>276</v>
      </c>
      <c r="C82" s="67"/>
      <c r="D82" s="68" t="s">
        <v>408</v>
      </c>
      <c r="E82" s="69" t="s">
        <v>743</v>
      </c>
      <c r="F82" s="67">
        <v>516</v>
      </c>
      <c r="G82" s="67"/>
      <c r="H82" s="68" t="s">
        <v>1095</v>
      </c>
      <c r="I82" s="75"/>
      <c r="J82" s="76"/>
      <c r="K82" s="76"/>
      <c r="L82" s="77" t="s">
        <v>1049</v>
      </c>
    </row>
    <row r="83" spans="1:12" s="39" customFormat="1" ht="14.25" customHeight="1">
      <c r="A83" s="66" t="s">
        <v>615</v>
      </c>
      <c r="B83" s="67">
        <v>280</v>
      </c>
      <c r="C83" s="67"/>
      <c r="D83" s="68" t="s">
        <v>409</v>
      </c>
      <c r="E83" s="69" t="s">
        <v>744</v>
      </c>
      <c r="F83" s="67">
        <v>520</v>
      </c>
      <c r="G83" s="67"/>
      <c r="H83" s="68" t="s">
        <v>125</v>
      </c>
      <c r="I83" s="75"/>
      <c r="J83" s="76"/>
      <c r="K83" s="76"/>
      <c r="L83" s="77" t="s">
        <v>1050</v>
      </c>
    </row>
    <row r="84" spans="1:12" s="39" customFormat="1" ht="14.25" customHeight="1">
      <c r="A84" s="66" t="s">
        <v>616</v>
      </c>
      <c r="B84" s="67">
        <v>284</v>
      </c>
      <c r="C84" s="67"/>
      <c r="D84" s="68" t="s">
        <v>410</v>
      </c>
      <c r="E84" s="69" t="s">
        <v>745</v>
      </c>
      <c r="F84" s="67">
        <v>524</v>
      </c>
      <c r="G84" s="67"/>
      <c r="H84" s="68" t="s">
        <v>126</v>
      </c>
      <c r="I84" s="75"/>
      <c r="J84" s="76"/>
      <c r="K84" s="76"/>
      <c r="L84" s="77" t="s">
        <v>1140</v>
      </c>
    </row>
    <row r="85" spans="1:12" s="39" customFormat="1" ht="14.25" customHeight="1">
      <c r="A85" s="66" t="s">
        <v>617</v>
      </c>
      <c r="B85" s="67">
        <v>288</v>
      </c>
      <c r="C85" s="67"/>
      <c r="D85" s="68" t="s">
        <v>411</v>
      </c>
      <c r="E85" s="69" t="s">
        <v>746</v>
      </c>
      <c r="F85" s="67">
        <v>528</v>
      </c>
      <c r="G85" s="67"/>
      <c r="H85" s="68" t="s">
        <v>127</v>
      </c>
      <c r="I85" s="39" t="s">
        <v>1100</v>
      </c>
      <c r="J85" s="67">
        <v>953</v>
      </c>
      <c r="L85" s="71" t="s">
        <v>1101</v>
      </c>
    </row>
    <row r="86" spans="1:12" s="39" customFormat="1" ht="14.25" customHeight="1">
      <c r="A86" s="66" t="s">
        <v>618</v>
      </c>
      <c r="B86" s="67">
        <v>302</v>
      </c>
      <c r="C86" s="67"/>
      <c r="D86" s="68" t="s">
        <v>412</v>
      </c>
      <c r="E86" s="69" t="s">
        <v>747</v>
      </c>
      <c r="F86" s="67">
        <v>529</v>
      </c>
      <c r="G86" s="67"/>
      <c r="H86" s="68" t="s">
        <v>970</v>
      </c>
      <c r="I86" s="69" t="s">
        <v>971</v>
      </c>
      <c r="J86" s="67">
        <v>958</v>
      </c>
      <c r="K86" s="67"/>
      <c r="L86" s="71" t="s">
        <v>1051</v>
      </c>
    </row>
    <row r="87" spans="1:12" s="39" customFormat="1" ht="14.25" customHeight="1">
      <c r="A87" s="66" t="s">
        <v>619</v>
      </c>
      <c r="B87" s="67">
        <v>306</v>
      </c>
      <c r="C87" s="67"/>
      <c r="D87" s="68" t="s">
        <v>922</v>
      </c>
      <c r="E87" s="69" t="s">
        <v>748</v>
      </c>
      <c r="F87" s="67">
        <v>600</v>
      </c>
      <c r="G87" s="67"/>
      <c r="H87" s="68" t="s">
        <v>128</v>
      </c>
      <c r="I87" s="78" t="s">
        <v>1052</v>
      </c>
      <c r="J87" s="67">
        <v>959</v>
      </c>
      <c r="K87" s="67"/>
      <c r="L87" s="70" t="s">
        <v>1114</v>
      </c>
    </row>
    <row r="88" spans="4:8" s="39" customFormat="1" ht="14.25" customHeight="1">
      <c r="D88" s="68" t="s">
        <v>923</v>
      </c>
      <c r="E88" s="69" t="s">
        <v>749</v>
      </c>
      <c r="F88" s="67">
        <v>604</v>
      </c>
      <c r="G88" s="67"/>
      <c r="H88" s="68" t="s">
        <v>129</v>
      </c>
    </row>
    <row r="89" spans="1:12" s="39" customFormat="1" ht="14.25" customHeight="1">
      <c r="A89" s="66" t="s">
        <v>620</v>
      </c>
      <c r="B89" s="67">
        <v>310</v>
      </c>
      <c r="C89" s="67"/>
      <c r="D89" s="68" t="s">
        <v>490</v>
      </c>
      <c r="E89" s="69" t="s">
        <v>750</v>
      </c>
      <c r="F89" s="67">
        <v>608</v>
      </c>
      <c r="G89" s="67"/>
      <c r="H89" s="68" t="s">
        <v>130</v>
      </c>
      <c r="I89" s="229"/>
      <c r="J89" s="229"/>
      <c r="K89" s="229"/>
      <c r="L89" s="229"/>
    </row>
    <row r="90" spans="9:12" s="39" customFormat="1" ht="14.25" customHeight="1">
      <c r="I90" s="229"/>
      <c r="J90" s="229"/>
      <c r="K90" s="229"/>
      <c r="L90" s="229"/>
    </row>
    <row r="91" spans="1:12" s="39" customFormat="1" ht="39.75" customHeight="1">
      <c r="A91" s="500" t="s">
        <v>1141</v>
      </c>
      <c r="B91" s="500"/>
      <c r="C91" s="500"/>
      <c r="D91" s="500"/>
      <c r="E91" s="500"/>
      <c r="F91" s="500"/>
      <c r="G91" s="500"/>
      <c r="H91" s="500"/>
      <c r="I91" s="500"/>
      <c r="J91" s="500"/>
      <c r="K91" s="500"/>
      <c r="L91" s="500"/>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82"/>
      <c r="J109" s="76"/>
      <c r="K109" s="76"/>
      <c r="L109" s="83"/>
    </row>
    <row r="110" spans="5:12" ht="12" customHeight="1">
      <c r="E110" s="23"/>
      <c r="H110" s="26"/>
      <c r="I110" s="60"/>
      <c r="J110" s="76"/>
      <c r="K110" s="76"/>
      <c r="L110" s="24"/>
    </row>
    <row r="111" spans="6:11" ht="12" customHeight="1">
      <c r="F111" s="84"/>
      <c r="G111" s="84"/>
      <c r="J111" s="84"/>
      <c r="K111" s="84"/>
    </row>
    <row r="112" spans="1:11" ht="12" customHeight="1">
      <c r="A112" s="16"/>
      <c r="F112" s="84"/>
      <c r="G112" s="84"/>
      <c r="J112" s="84"/>
      <c r="K112" s="84"/>
    </row>
    <row r="113" spans="6:11" ht="12" customHeight="1">
      <c r="F113" s="84"/>
      <c r="G113" s="84"/>
      <c r="J113" s="84"/>
      <c r="K113" s="84"/>
    </row>
    <row r="114" spans="6:11" ht="12.75">
      <c r="F114" s="84"/>
      <c r="G114" s="84"/>
      <c r="J114" s="84"/>
      <c r="K114" s="84"/>
    </row>
    <row r="115" spans="2:11" ht="12.75">
      <c r="B115" s="84"/>
      <c r="C115" s="84"/>
      <c r="F115" s="84"/>
      <c r="G115" s="84"/>
      <c r="J115" s="84"/>
      <c r="K115" s="84"/>
    </row>
    <row r="116" spans="2:11" ht="12.75">
      <c r="B116" s="84"/>
      <c r="C116" s="84"/>
      <c r="F116" s="84"/>
      <c r="G116" s="84"/>
      <c r="J116" s="84"/>
      <c r="K116" s="84"/>
    </row>
    <row r="117" spans="2:11" ht="12.75">
      <c r="B117" s="84"/>
      <c r="C117" s="84"/>
      <c r="F117" s="84"/>
      <c r="G117" s="84"/>
      <c r="J117" s="84"/>
      <c r="K117" s="84"/>
    </row>
    <row r="118" spans="2:11" ht="12.75">
      <c r="B118" s="84"/>
      <c r="C118" s="84"/>
      <c r="F118" s="84"/>
      <c r="G118" s="84"/>
      <c r="J118" s="84"/>
      <c r="K118" s="84"/>
    </row>
    <row r="119" spans="2:11" ht="12.75">
      <c r="B119" s="84"/>
      <c r="C119" s="84"/>
      <c r="F119" s="84"/>
      <c r="G119" s="84"/>
      <c r="J119" s="84"/>
      <c r="K119" s="84"/>
    </row>
    <row r="120" spans="2:11" ht="12.75">
      <c r="B120" s="84"/>
      <c r="C120" s="84"/>
      <c r="F120" s="84"/>
      <c r="G120" s="84"/>
      <c r="J120" s="84"/>
      <c r="K120" s="84"/>
    </row>
    <row r="121" spans="2:11" ht="12.75">
      <c r="B121" s="84"/>
      <c r="C121" s="84"/>
      <c r="F121" s="84"/>
      <c r="G121" s="84"/>
      <c r="J121" s="84"/>
      <c r="K121" s="84"/>
    </row>
    <row r="122" spans="6:11" ht="12.75">
      <c r="F122" s="84"/>
      <c r="G122" s="84"/>
      <c r="J122" s="84"/>
      <c r="K122" s="84"/>
    </row>
    <row r="123" spans="6:11" ht="12.75">
      <c r="F123" s="84"/>
      <c r="G123" s="84"/>
      <c r="J123" s="84"/>
      <c r="K123" s="84"/>
    </row>
    <row r="124" spans="6:11" ht="12.75">
      <c r="F124" s="84"/>
      <c r="G124" s="84"/>
      <c r="J124" s="84"/>
      <c r="K124" s="84"/>
    </row>
    <row r="125" spans="6:11" ht="12.75">
      <c r="F125" s="84"/>
      <c r="G125" s="84"/>
      <c r="J125" s="84"/>
      <c r="K125" s="84"/>
    </row>
    <row r="126" spans="6:11" ht="12.75">
      <c r="F126" s="84"/>
      <c r="G126" s="84"/>
      <c r="J126" s="84"/>
      <c r="K126" s="84"/>
    </row>
    <row r="127" spans="6:11" ht="12.75">
      <c r="F127" s="84"/>
      <c r="G127" s="84"/>
      <c r="J127" s="84"/>
      <c r="K127" s="84"/>
    </row>
    <row r="128" spans="6:11" ht="12.75">
      <c r="F128" s="84"/>
      <c r="G128" s="84"/>
      <c r="J128" s="84"/>
      <c r="K128" s="84"/>
    </row>
    <row r="129" spans="6:11" ht="12.75">
      <c r="F129" s="84"/>
      <c r="G129" s="84"/>
      <c r="J129" s="84"/>
      <c r="K129" s="84"/>
    </row>
    <row r="130" spans="6:11" ht="12.75">
      <c r="F130" s="84"/>
      <c r="G130" s="84"/>
      <c r="J130" s="84"/>
      <c r="K130" s="84"/>
    </row>
    <row r="131" spans="6:11" ht="12.75">
      <c r="F131" s="84"/>
      <c r="G131" s="84"/>
      <c r="J131" s="84"/>
      <c r="K131" s="84"/>
    </row>
    <row r="132" spans="6:11" ht="12.75">
      <c r="F132" s="84"/>
      <c r="G132" s="84"/>
      <c r="J132" s="84"/>
      <c r="K132" s="84"/>
    </row>
    <row r="133" spans="6:11" ht="12.75">
      <c r="F133" s="84"/>
      <c r="G133" s="84"/>
      <c r="J133" s="84"/>
      <c r="K133" s="84"/>
    </row>
    <row r="134" spans="6:11" ht="12.75">
      <c r="F134" s="84"/>
      <c r="G134" s="84"/>
      <c r="J134" s="84"/>
      <c r="K134" s="84"/>
    </row>
    <row r="135" spans="6:11" ht="12.75">
      <c r="F135" s="84"/>
      <c r="G135" s="84"/>
      <c r="J135" s="84"/>
      <c r="K135" s="84"/>
    </row>
    <row r="136" spans="6:11" ht="12.75">
      <c r="F136" s="84"/>
      <c r="G136" s="84"/>
      <c r="J136" s="84"/>
      <c r="K136" s="84"/>
    </row>
    <row r="137" spans="6:11" ht="12.75">
      <c r="F137" s="84"/>
      <c r="G137" s="84"/>
      <c r="J137" s="84"/>
      <c r="K137" s="84"/>
    </row>
    <row r="138" spans="6:11" ht="12.75">
      <c r="F138" s="84"/>
      <c r="G138" s="84"/>
      <c r="J138" s="84"/>
      <c r="K138" s="84"/>
    </row>
    <row r="139" spans="6:11" ht="12.75">
      <c r="F139" s="84"/>
      <c r="G139" s="84"/>
      <c r="J139" s="84"/>
      <c r="K139" s="84"/>
    </row>
    <row r="140" spans="6:11" ht="12.75">
      <c r="F140" s="84"/>
      <c r="G140" s="84"/>
      <c r="J140" s="84"/>
      <c r="K140" s="84"/>
    </row>
    <row r="141" spans="6:11" ht="12.75">
      <c r="F141" s="84"/>
      <c r="G141" s="84"/>
      <c r="J141" s="84"/>
      <c r="K141" s="84"/>
    </row>
    <row r="142" spans="6:11" ht="12.75">
      <c r="F142" s="84"/>
      <c r="G142" s="84"/>
      <c r="J142" s="84"/>
      <c r="K142" s="84"/>
    </row>
    <row r="143" spans="6:11" ht="12.75">
      <c r="F143" s="84"/>
      <c r="G143" s="84"/>
      <c r="J143" s="84"/>
      <c r="K143" s="84"/>
    </row>
    <row r="144" spans="6:11" ht="12.75">
      <c r="F144" s="84"/>
      <c r="G144" s="84"/>
      <c r="J144" s="84"/>
      <c r="K144" s="84"/>
    </row>
    <row r="145" spans="6:11" ht="12.75">
      <c r="F145" s="84"/>
      <c r="G145" s="84"/>
      <c r="J145" s="84"/>
      <c r="K145" s="84"/>
    </row>
    <row r="146" spans="6:11" ht="12.75">
      <c r="F146" s="84"/>
      <c r="G146" s="84"/>
      <c r="J146" s="84"/>
      <c r="K146" s="84"/>
    </row>
    <row r="147" spans="6:11" ht="12.75">
      <c r="F147" s="84"/>
      <c r="G147" s="84"/>
      <c r="J147" s="84"/>
      <c r="K147" s="84"/>
    </row>
    <row r="148" spans="6:11" ht="12.75">
      <c r="F148" s="84"/>
      <c r="G148" s="84"/>
      <c r="J148" s="84"/>
      <c r="K148" s="84"/>
    </row>
    <row r="149" spans="6:11" ht="12.75">
      <c r="F149" s="84"/>
      <c r="G149" s="84"/>
      <c r="J149" s="84"/>
      <c r="K149" s="84"/>
    </row>
    <row r="150" spans="6:11" ht="12.75">
      <c r="F150" s="84"/>
      <c r="G150" s="84"/>
      <c r="J150" s="84"/>
      <c r="K150" s="84"/>
    </row>
    <row r="151" spans="6:11" ht="12.75">
      <c r="F151" s="84"/>
      <c r="G151" s="84"/>
      <c r="J151" s="84"/>
      <c r="K151" s="84"/>
    </row>
    <row r="152" spans="6:11" ht="12.75">
      <c r="F152" s="84"/>
      <c r="G152" s="84"/>
      <c r="J152" s="84"/>
      <c r="K152" s="84"/>
    </row>
    <row r="153" spans="6:11" ht="12.75">
      <c r="F153" s="84"/>
      <c r="G153" s="84"/>
      <c r="J153" s="84"/>
      <c r="K153" s="84"/>
    </row>
    <row r="154" spans="6:11" ht="12.75">
      <c r="F154" s="84"/>
      <c r="G154" s="84"/>
      <c r="J154" s="84"/>
      <c r="K154" s="84"/>
    </row>
    <row r="155" spans="6:11" ht="12.75">
      <c r="F155" s="84"/>
      <c r="G155" s="84"/>
      <c r="J155" s="84"/>
      <c r="K155" s="84"/>
    </row>
    <row r="156" spans="6:11" ht="12.75">
      <c r="F156" s="84"/>
      <c r="G156" s="84"/>
      <c r="J156" s="84"/>
      <c r="K156" s="84"/>
    </row>
    <row r="157" spans="6:11" ht="12.75">
      <c r="F157" s="84"/>
      <c r="G157" s="84"/>
      <c r="J157" s="84"/>
      <c r="K157" s="84"/>
    </row>
    <row r="158" spans="6:11" ht="12.75">
      <c r="F158" s="84"/>
      <c r="G158" s="84"/>
      <c r="J158" s="84"/>
      <c r="K158" s="84"/>
    </row>
    <row r="159" spans="6:11" ht="12.75">
      <c r="F159" s="84"/>
      <c r="G159" s="84"/>
      <c r="J159" s="84"/>
      <c r="K159" s="84"/>
    </row>
    <row r="160" spans="6:11" ht="12.75">
      <c r="F160" s="84"/>
      <c r="G160" s="84"/>
      <c r="J160" s="84"/>
      <c r="K160" s="84"/>
    </row>
    <row r="161" spans="6:11" ht="12.75">
      <c r="F161" s="84"/>
      <c r="G161" s="84"/>
      <c r="J161" s="84"/>
      <c r="K161" s="84"/>
    </row>
    <row r="162" spans="6:11" ht="12.75">
      <c r="F162" s="84"/>
      <c r="G162" s="84"/>
      <c r="J162" s="84"/>
      <c r="K162" s="84"/>
    </row>
    <row r="163" spans="6:11" ht="12.75">
      <c r="F163" s="84"/>
      <c r="G163" s="84"/>
      <c r="J163" s="84"/>
      <c r="K163" s="84"/>
    </row>
    <row r="164" spans="6:11" ht="12.75">
      <c r="F164" s="84"/>
      <c r="G164" s="84"/>
      <c r="J164" s="84"/>
      <c r="K164" s="84"/>
    </row>
    <row r="165" spans="6:11" ht="12.75">
      <c r="F165" s="84"/>
      <c r="G165" s="84"/>
      <c r="J165" s="84"/>
      <c r="K165" s="84"/>
    </row>
    <row r="166" spans="6:11" ht="12.75">
      <c r="F166" s="84"/>
      <c r="G166" s="84"/>
      <c r="J166" s="84"/>
      <c r="K166" s="84"/>
    </row>
    <row r="167" spans="6:11" ht="12.75">
      <c r="F167" s="84"/>
      <c r="G167" s="84"/>
      <c r="J167" s="84"/>
      <c r="K167" s="84"/>
    </row>
    <row r="168" spans="6:11" ht="12.75">
      <c r="F168" s="84"/>
      <c r="G168" s="84"/>
      <c r="J168" s="84"/>
      <c r="K168" s="84"/>
    </row>
    <row r="169" spans="6:11" ht="12.75">
      <c r="F169" s="84"/>
      <c r="G169" s="84"/>
      <c r="J169" s="84"/>
      <c r="K169" s="84"/>
    </row>
    <row r="170" spans="6:11" ht="12.75">
      <c r="F170" s="84"/>
      <c r="G170" s="84"/>
      <c r="J170" s="84"/>
      <c r="K170" s="84"/>
    </row>
    <row r="171" spans="6:11" ht="12.75">
      <c r="F171" s="84"/>
      <c r="G171" s="84"/>
      <c r="J171" s="84"/>
      <c r="K171" s="84"/>
    </row>
    <row r="172" spans="6:11" ht="12.75">
      <c r="F172" s="84"/>
      <c r="G172" s="84"/>
      <c r="J172" s="84"/>
      <c r="K172" s="84"/>
    </row>
    <row r="173" spans="6:11" ht="12.75">
      <c r="F173" s="84"/>
      <c r="G173" s="84"/>
      <c r="J173" s="84"/>
      <c r="K173" s="84"/>
    </row>
    <row r="174" spans="6:11" ht="12.75">
      <c r="F174" s="84"/>
      <c r="G174" s="84"/>
      <c r="J174" s="84"/>
      <c r="K174" s="84"/>
    </row>
    <row r="175" spans="6:11" ht="12.75">
      <c r="F175" s="84"/>
      <c r="G175" s="84"/>
      <c r="J175" s="84"/>
      <c r="K175" s="84"/>
    </row>
    <row r="176" spans="6:11" ht="12.75">
      <c r="F176" s="84"/>
      <c r="G176" s="84"/>
      <c r="J176" s="84"/>
      <c r="K176" s="84"/>
    </row>
    <row r="177" spans="6:11" ht="12.75">
      <c r="F177" s="84"/>
      <c r="G177" s="84"/>
      <c r="J177" s="84"/>
      <c r="K177" s="84"/>
    </row>
    <row r="178" spans="6:11" ht="12.75">
      <c r="F178" s="84"/>
      <c r="G178" s="84"/>
      <c r="J178" s="84"/>
      <c r="K178" s="84"/>
    </row>
    <row r="179" spans="6:11" ht="12.75">
      <c r="F179" s="84"/>
      <c r="G179" s="84"/>
      <c r="J179" s="84"/>
      <c r="K179" s="84"/>
    </row>
    <row r="180" spans="6:11" ht="12.75">
      <c r="F180" s="84"/>
      <c r="G180" s="84"/>
      <c r="J180" s="84"/>
      <c r="K180" s="84"/>
    </row>
    <row r="181" spans="6:11" ht="12.75">
      <c r="F181" s="84"/>
      <c r="G181" s="84"/>
      <c r="J181" s="84"/>
      <c r="K181" s="84"/>
    </row>
    <row r="182" spans="6:7" ht="12.75">
      <c r="F182" s="84"/>
      <c r="G182" s="84"/>
    </row>
    <row r="183" spans="6:7" ht="12.75">
      <c r="F183" s="84"/>
      <c r="G183" s="84"/>
    </row>
    <row r="184" spans="6:7" ht="12.75">
      <c r="F184" s="84"/>
      <c r="G184" s="84"/>
    </row>
    <row r="185" spans="6:7" ht="12.75">
      <c r="F185" s="84"/>
      <c r="G185" s="84"/>
    </row>
    <row r="186" spans="6:7" ht="12.75">
      <c r="F186" s="84"/>
      <c r="G186" s="84"/>
    </row>
    <row r="187" spans="6:7" ht="12.75">
      <c r="F187" s="84"/>
      <c r="G187" s="84"/>
    </row>
    <row r="188" spans="6:7" ht="12.75">
      <c r="F188" s="84"/>
      <c r="G188" s="84"/>
    </row>
    <row r="189" spans="6:7" ht="12.75">
      <c r="F189" s="84"/>
      <c r="G189" s="84"/>
    </row>
    <row r="190" spans="6:7" ht="12.75">
      <c r="F190" s="84"/>
      <c r="G190" s="84"/>
    </row>
    <row r="191" spans="6:7" ht="12.75">
      <c r="F191" s="84"/>
      <c r="G191" s="84"/>
    </row>
    <row r="192" spans="6:7" ht="12.75">
      <c r="F192" s="84"/>
      <c r="G192" s="84"/>
    </row>
    <row r="193" spans="6:7" ht="12.75">
      <c r="F193" s="84"/>
      <c r="G193" s="84"/>
    </row>
    <row r="194" spans="6:7" ht="12.75">
      <c r="F194" s="84"/>
      <c r="G194" s="84"/>
    </row>
    <row r="195" spans="6:7" ht="12.75">
      <c r="F195" s="84"/>
      <c r="G195" s="84"/>
    </row>
    <row r="196" spans="6:7" ht="12.75">
      <c r="F196" s="84"/>
      <c r="G196" s="84"/>
    </row>
    <row r="197" spans="6:7" ht="12.75">
      <c r="F197" s="84"/>
      <c r="G197" s="84"/>
    </row>
    <row r="198" spans="6:7" ht="12.75">
      <c r="F198" s="84"/>
      <c r="G198" s="84"/>
    </row>
    <row r="199" spans="6:7" ht="12.75">
      <c r="F199" s="84"/>
      <c r="G199" s="84"/>
    </row>
    <row r="200" spans="6:7" ht="12.75">
      <c r="F200" s="84"/>
      <c r="G200" s="84"/>
    </row>
    <row r="201" spans="6:7" ht="12.75">
      <c r="F201" s="84"/>
      <c r="G201" s="84"/>
    </row>
    <row r="202" spans="6:7" ht="12.75">
      <c r="F202" s="84"/>
      <c r="G202" s="84"/>
    </row>
    <row r="203" spans="6:7" ht="12.75">
      <c r="F203" s="84"/>
      <c r="G203" s="84"/>
    </row>
  </sheetData>
  <sheetProtection/>
  <mergeCells count="2">
    <mergeCell ref="A1:L1"/>
    <mergeCell ref="A91:L91"/>
  </mergeCells>
  <printOptions/>
  <pageMargins left="0.5905511811023623" right="0" top="0.7874015748031497" bottom="0.1968503937007874" header="0.5118110236220472" footer="0"/>
  <pageSetup horizontalDpi="600" verticalDpi="600" orientation="portrait" paperSize="9" scale="58"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6"/>
  <sheetViews>
    <sheetView zoomScale="90" zoomScaleNormal="90" zoomScalePageLayoutView="0" workbookViewId="0" topLeftCell="B1">
      <selection activeCell="B1" sqref="B1"/>
    </sheetView>
  </sheetViews>
  <sheetFormatPr defaultColWidth="11.421875" defaultRowHeight="12.75"/>
  <cols>
    <col min="1" max="1" width="38.8515625" style="53" customWidth="1"/>
    <col min="2" max="2" width="40.00390625" style="9" customWidth="1"/>
    <col min="3" max="3" width="39.8515625" style="9" customWidth="1"/>
    <col min="4" max="4" width="44.57421875" style="9" customWidth="1"/>
    <col min="5" max="5" width="26.7109375" style="9" hidden="1" customWidth="1"/>
    <col min="6" max="6" width="26.7109375" style="9" customWidth="1"/>
    <col min="7" max="7" width="35.57421875" style="9" customWidth="1"/>
    <col min="8" max="8" width="0.13671875" style="9" hidden="1" customWidth="1"/>
    <col min="9" max="9" width="19.57421875" style="9" hidden="1" customWidth="1"/>
    <col min="10" max="10" width="35.421875" style="9" customWidth="1"/>
    <col min="11" max="11" width="49.28125" style="9" bestFit="1" customWidth="1"/>
    <col min="12" max="16384" width="11.421875" style="9" customWidth="1"/>
  </cols>
  <sheetData>
    <row r="1" spans="1:11" s="117" customFormat="1" ht="23.25" customHeight="1">
      <c r="A1" s="116"/>
      <c r="D1" s="105" t="s">
        <v>1194</v>
      </c>
      <c r="E1" s="42"/>
      <c r="F1" s="42"/>
      <c r="G1" s="42"/>
      <c r="H1" s="42"/>
      <c r="I1" s="42"/>
      <c r="K1" s="103"/>
    </row>
    <row r="2" spans="1:10" s="121" customFormat="1" ht="29.25" customHeight="1">
      <c r="A2" s="499" t="s">
        <v>303</v>
      </c>
      <c r="B2" s="499"/>
      <c r="C2" s="499"/>
      <c r="D2" s="499"/>
      <c r="E2" s="118"/>
      <c r="F2" s="118"/>
      <c r="G2" s="119"/>
      <c r="H2" s="118"/>
      <c r="I2" s="120"/>
      <c r="J2" s="120"/>
    </row>
    <row r="3" spans="1:9" ht="17.25" customHeight="1">
      <c r="A3" s="125"/>
      <c r="B3" s="125"/>
      <c r="C3" s="125"/>
      <c r="D3" s="125"/>
      <c r="E3" s="80"/>
      <c r="F3" s="80"/>
      <c r="H3" s="80"/>
      <c r="I3" s="80"/>
    </row>
    <row r="4" spans="1:9" ht="17.25" customHeight="1">
      <c r="A4" s="122" t="s">
        <v>471</v>
      </c>
      <c r="B4" s="123" t="s">
        <v>939</v>
      </c>
      <c r="C4" s="53"/>
      <c r="E4" s="80"/>
      <c r="F4" s="80"/>
      <c r="H4" s="104"/>
      <c r="I4" s="80"/>
    </row>
    <row r="5" spans="1:9" ht="17.25" customHeight="1">
      <c r="A5" s="124" t="s">
        <v>349</v>
      </c>
      <c r="B5" s="124" t="s">
        <v>940</v>
      </c>
      <c r="C5" s="124" t="s">
        <v>434</v>
      </c>
      <c r="D5" s="125" t="s">
        <v>138</v>
      </c>
      <c r="E5" s="80"/>
      <c r="F5" s="80"/>
      <c r="H5" s="80"/>
      <c r="I5" s="80"/>
    </row>
    <row r="6" spans="1:9" ht="17.25" customHeight="1">
      <c r="A6" s="124" t="s">
        <v>350</v>
      </c>
      <c r="B6" s="124" t="s">
        <v>152</v>
      </c>
      <c r="C6" s="124" t="s">
        <v>435</v>
      </c>
      <c r="D6" s="125" t="s">
        <v>139</v>
      </c>
      <c r="E6" s="80"/>
      <c r="F6" s="80"/>
      <c r="H6" s="80"/>
      <c r="I6" s="80"/>
    </row>
    <row r="7" spans="1:9" ht="17.25" customHeight="1">
      <c r="A7" s="124" t="s">
        <v>351</v>
      </c>
      <c r="B7" s="124" t="s">
        <v>153</v>
      </c>
      <c r="C7" s="124" t="s">
        <v>904</v>
      </c>
      <c r="D7" s="125" t="s">
        <v>140</v>
      </c>
      <c r="E7" s="80"/>
      <c r="F7" s="80"/>
      <c r="H7" s="80"/>
      <c r="I7" s="80"/>
    </row>
    <row r="8" spans="1:9" ht="17.25" customHeight="1">
      <c r="A8" s="124" t="s">
        <v>836</v>
      </c>
      <c r="B8" s="124" t="s">
        <v>154</v>
      </c>
      <c r="C8" s="124" t="s">
        <v>436</v>
      </c>
      <c r="D8" s="125" t="s">
        <v>141</v>
      </c>
      <c r="E8" s="80"/>
      <c r="F8" s="80"/>
      <c r="H8" s="80"/>
      <c r="I8" s="80"/>
    </row>
    <row r="9" spans="1:9" ht="17.25" customHeight="1">
      <c r="A9" s="124" t="s">
        <v>352</v>
      </c>
      <c r="B9" s="124" t="s">
        <v>155</v>
      </c>
      <c r="C9" s="124" t="s">
        <v>437</v>
      </c>
      <c r="D9" s="125" t="s">
        <v>142</v>
      </c>
      <c r="E9" s="80"/>
      <c r="F9" s="80"/>
      <c r="H9" s="80"/>
      <c r="I9" s="80"/>
    </row>
    <row r="10" spans="1:9" ht="17.25" customHeight="1">
      <c r="A10" s="124" t="s">
        <v>900</v>
      </c>
      <c r="B10" s="124" t="s">
        <v>156</v>
      </c>
      <c r="C10" s="124" t="s">
        <v>438</v>
      </c>
      <c r="D10" s="125" t="s">
        <v>143</v>
      </c>
      <c r="E10" s="80"/>
      <c r="F10" s="80"/>
      <c r="H10" s="80"/>
      <c r="I10" s="80"/>
    </row>
    <row r="11" spans="1:9" ht="17.25" customHeight="1">
      <c r="A11" s="124" t="s">
        <v>353</v>
      </c>
      <c r="B11" s="124" t="s">
        <v>157</v>
      </c>
      <c r="C11" s="124" t="s">
        <v>439</v>
      </c>
      <c r="D11" s="125" t="s">
        <v>144</v>
      </c>
      <c r="E11" s="80"/>
      <c r="F11" s="80"/>
      <c r="H11" s="80"/>
      <c r="I11" s="80"/>
    </row>
    <row r="12" spans="1:9" ht="17.25" customHeight="1">
      <c r="A12" s="124" t="s">
        <v>354</v>
      </c>
      <c r="B12" s="124" t="s">
        <v>158</v>
      </c>
      <c r="C12" s="124" t="s">
        <v>906</v>
      </c>
      <c r="D12" s="125" t="s">
        <v>145</v>
      </c>
      <c r="E12" s="80"/>
      <c r="F12" s="80"/>
      <c r="H12" s="80"/>
      <c r="I12" s="80"/>
    </row>
    <row r="13" spans="1:9" ht="17.25" customHeight="1">
      <c r="A13" s="124" t="s">
        <v>355</v>
      </c>
      <c r="B13" s="124" t="s">
        <v>159</v>
      </c>
      <c r="C13" s="124" t="s">
        <v>442</v>
      </c>
      <c r="D13" s="125" t="s">
        <v>146</v>
      </c>
      <c r="E13" s="80"/>
      <c r="F13" s="80"/>
      <c r="H13" s="80"/>
      <c r="I13" s="80"/>
    </row>
    <row r="14" spans="1:9" ht="17.25" customHeight="1">
      <c r="A14" s="124" t="s">
        <v>356</v>
      </c>
      <c r="B14" s="124" t="s">
        <v>160</v>
      </c>
      <c r="C14" s="124" t="s">
        <v>444</v>
      </c>
      <c r="D14" s="125" t="s">
        <v>147</v>
      </c>
      <c r="E14" s="80"/>
      <c r="F14" s="80"/>
      <c r="H14" s="80"/>
      <c r="I14" s="80"/>
    </row>
    <row r="15" spans="1:9" ht="17.25" customHeight="1">
      <c r="A15" s="124" t="s">
        <v>357</v>
      </c>
      <c r="B15" s="124"/>
      <c r="C15" s="124" t="s">
        <v>445</v>
      </c>
      <c r="D15" s="125" t="s">
        <v>148</v>
      </c>
      <c r="E15" s="80"/>
      <c r="F15" s="80"/>
      <c r="H15" s="80"/>
      <c r="I15" s="80"/>
    </row>
    <row r="16" spans="1:9" ht="17.25" customHeight="1">
      <c r="A16" s="124" t="s">
        <v>479</v>
      </c>
      <c r="B16" s="122" t="s">
        <v>924</v>
      </c>
      <c r="C16" s="124" t="s">
        <v>446</v>
      </c>
      <c r="D16" s="125" t="s">
        <v>149</v>
      </c>
      <c r="E16" s="80"/>
      <c r="F16" s="80"/>
      <c r="H16" s="80"/>
      <c r="I16" s="80"/>
    </row>
    <row r="17" spans="1:9" ht="17.25" customHeight="1">
      <c r="A17" s="124" t="s">
        <v>358</v>
      </c>
      <c r="B17" s="124" t="s">
        <v>925</v>
      </c>
      <c r="C17" s="124" t="s">
        <v>447</v>
      </c>
      <c r="D17" s="125" t="s">
        <v>150</v>
      </c>
      <c r="E17" s="80"/>
      <c r="F17" s="80"/>
      <c r="H17" s="80"/>
      <c r="I17" s="80"/>
    </row>
    <row r="18" spans="1:9" ht="17.25" customHeight="1">
      <c r="A18" s="124" t="s">
        <v>359</v>
      </c>
      <c r="B18" s="124" t="s">
        <v>441</v>
      </c>
      <c r="C18" s="124" t="s">
        <v>448</v>
      </c>
      <c r="D18" s="125" t="s">
        <v>161</v>
      </c>
      <c r="E18" s="80"/>
      <c r="F18" s="80"/>
      <c r="H18" s="80"/>
      <c r="I18" s="80"/>
    </row>
    <row r="19" spans="1:9" ht="17.25" customHeight="1">
      <c r="A19" s="124" t="s">
        <v>368</v>
      </c>
      <c r="B19" s="124" t="s">
        <v>443</v>
      </c>
      <c r="C19" s="124" t="s">
        <v>449</v>
      </c>
      <c r="D19" s="125" t="s">
        <v>162</v>
      </c>
      <c r="E19" s="80"/>
      <c r="F19" s="80"/>
      <c r="H19" s="80"/>
      <c r="I19" s="80"/>
    </row>
    <row r="20" spans="1:9" ht="17.25" customHeight="1">
      <c r="A20" s="124" t="s">
        <v>370</v>
      </c>
      <c r="B20" s="124"/>
      <c r="C20" s="124" t="s">
        <v>450</v>
      </c>
      <c r="D20" s="125" t="s">
        <v>163</v>
      </c>
      <c r="E20" s="80"/>
      <c r="F20" s="80"/>
      <c r="H20" s="80"/>
      <c r="I20" s="80"/>
    </row>
    <row r="21" spans="1:9" ht="17.25" customHeight="1">
      <c r="A21" s="124" t="s">
        <v>371</v>
      </c>
      <c r="B21" s="122" t="s">
        <v>926</v>
      </c>
      <c r="C21" s="124" t="s">
        <v>451</v>
      </c>
      <c r="D21" s="125" t="s">
        <v>164</v>
      </c>
      <c r="E21" s="80"/>
      <c r="F21" s="80"/>
      <c r="H21" s="80"/>
      <c r="I21" s="80"/>
    </row>
    <row r="22" spans="1:9" ht="17.25" customHeight="1">
      <c r="A22" s="124" t="s">
        <v>372</v>
      </c>
      <c r="B22" s="124" t="s">
        <v>927</v>
      </c>
      <c r="C22" s="124" t="s">
        <v>452</v>
      </c>
      <c r="D22" s="125" t="s">
        <v>165</v>
      </c>
      <c r="E22" s="80"/>
      <c r="F22" s="80"/>
      <c r="H22" s="80"/>
      <c r="I22" s="22"/>
    </row>
    <row r="23" spans="1:9" ht="17.25" customHeight="1">
      <c r="A23" s="124" t="s">
        <v>373</v>
      </c>
      <c r="B23" s="124" t="s">
        <v>361</v>
      </c>
      <c r="C23" s="124" t="s">
        <v>453</v>
      </c>
      <c r="D23" s="125" t="s">
        <v>166</v>
      </c>
      <c r="E23" s="80"/>
      <c r="F23" s="80"/>
      <c r="H23" s="104"/>
      <c r="I23" s="104"/>
    </row>
    <row r="24" spans="1:9" ht="17.25" customHeight="1">
      <c r="A24" s="124" t="s">
        <v>374</v>
      </c>
      <c r="B24" s="124" t="s">
        <v>392</v>
      </c>
      <c r="C24" s="124" t="s">
        <v>454</v>
      </c>
      <c r="D24" s="125" t="s">
        <v>167</v>
      </c>
      <c r="E24" s="80"/>
      <c r="F24" s="80"/>
      <c r="H24" s="80"/>
      <c r="I24" s="80"/>
    </row>
    <row r="25" spans="1:9" ht="17.25" customHeight="1">
      <c r="A25" s="124" t="s">
        <v>375</v>
      </c>
      <c r="B25" s="124" t="s">
        <v>1109</v>
      </c>
      <c r="C25" s="124" t="s">
        <v>455</v>
      </c>
      <c r="D25" s="125" t="s">
        <v>168</v>
      </c>
      <c r="E25" s="80"/>
      <c r="F25" s="80"/>
      <c r="H25" s="80"/>
      <c r="I25" s="80"/>
    </row>
    <row r="26" spans="1:9" ht="17.25" customHeight="1">
      <c r="A26" s="124" t="s">
        <v>376</v>
      </c>
      <c r="B26" s="124" t="s">
        <v>393</v>
      </c>
      <c r="C26" s="124" t="s">
        <v>456</v>
      </c>
      <c r="D26" s="125" t="s">
        <v>169</v>
      </c>
      <c r="E26" s="80"/>
      <c r="F26" s="80"/>
      <c r="H26" s="80"/>
      <c r="I26" s="80"/>
    </row>
    <row r="27" spans="1:9" ht="17.25" customHeight="1">
      <c r="A27" s="124" t="s">
        <v>908</v>
      </c>
      <c r="B27" s="124" t="s">
        <v>394</v>
      </c>
      <c r="C27" s="124" t="s">
        <v>457</v>
      </c>
      <c r="D27" s="125" t="s">
        <v>170</v>
      </c>
      <c r="E27" s="80"/>
      <c r="F27" s="80"/>
      <c r="H27" s="80"/>
      <c r="I27" s="80"/>
    </row>
    <row r="28" spans="1:9" ht="17.25" customHeight="1">
      <c r="A28" s="124" t="s">
        <v>377</v>
      </c>
      <c r="B28" s="124" t="s">
        <v>1081</v>
      </c>
      <c r="C28" s="124" t="s">
        <v>458</v>
      </c>
      <c r="D28" s="125" t="s">
        <v>171</v>
      </c>
      <c r="E28" s="80"/>
      <c r="F28" s="80"/>
      <c r="H28" s="80"/>
      <c r="I28" s="80"/>
    </row>
    <row r="29" spans="1:9" ht="17.25" customHeight="1">
      <c r="A29" s="124" t="s">
        <v>389</v>
      </c>
      <c r="B29" s="124" t="s">
        <v>491</v>
      </c>
      <c r="C29" s="124" t="s">
        <v>459</v>
      </c>
      <c r="D29" s="125" t="s">
        <v>172</v>
      </c>
      <c r="E29" s="80"/>
      <c r="F29" s="80"/>
      <c r="H29" s="80"/>
      <c r="I29" s="80"/>
    </row>
    <row r="30" spans="1:9" ht="17.25" customHeight="1">
      <c r="A30" s="124" t="s">
        <v>390</v>
      </c>
      <c r="B30" s="124" t="s">
        <v>395</v>
      </c>
      <c r="C30" s="124" t="s">
        <v>460</v>
      </c>
      <c r="D30" s="125" t="s">
        <v>173</v>
      </c>
      <c r="E30" s="80"/>
      <c r="F30" s="80"/>
      <c r="H30" s="80"/>
      <c r="I30" s="80"/>
    </row>
    <row r="31" spans="1:9" ht="17.25" customHeight="1">
      <c r="A31" s="124" t="s">
        <v>128</v>
      </c>
      <c r="B31" s="124" t="s">
        <v>1083</v>
      </c>
      <c r="C31" s="124" t="s">
        <v>461</v>
      </c>
      <c r="D31" s="125" t="s">
        <v>174</v>
      </c>
      <c r="E31" s="80"/>
      <c r="F31" s="80"/>
      <c r="H31" s="80"/>
      <c r="I31" s="80"/>
    </row>
    <row r="32" spans="1:9" ht="17.25" customHeight="1">
      <c r="A32" s="124"/>
      <c r="B32" s="124" t="s">
        <v>396</v>
      </c>
      <c r="C32" s="124" t="s">
        <v>462</v>
      </c>
      <c r="D32" s="125" t="s">
        <v>175</v>
      </c>
      <c r="E32" s="80"/>
      <c r="F32" s="80"/>
      <c r="H32" s="80"/>
      <c r="I32" s="80"/>
    </row>
    <row r="33" spans="1:9" ht="17.25" customHeight="1">
      <c r="A33" s="122" t="s">
        <v>203</v>
      </c>
      <c r="B33" s="124" t="s">
        <v>397</v>
      </c>
      <c r="C33" s="124" t="s">
        <v>463</v>
      </c>
      <c r="D33" s="125" t="s">
        <v>176</v>
      </c>
      <c r="E33" s="80"/>
      <c r="F33" s="80"/>
      <c r="H33" s="80"/>
      <c r="I33" s="80"/>
    </row>
    <row r="34" spans="1:9" ht="17.25" customHeight="1">
      <c r="A34" s="124" t="s">
        <v>349</v>
      </c>
      <c r="B34" s="124" t="s">
        <v>398</v>
      </c>
      <c r="C34" s="124" t="s">
        <v>464</v>
      </c>
      <c r="D34" s="125" t="s">
        <v>177</v>
      </c>
      <c r="E34" s="80"/>
      <c r="F34" s="80"/>
      <c r="H34" s="80"/>
      <c r="I34" s="80"/>
    </row>
    <row r="35" spans="1:9" ht="17.25" customHeight="1">
      <c r="A35" s="124" t="s">
        <v>350</v>
      </c>
      <c r="B35" s="124" t="s">
        <v>399</v>
      </c>
      <c r="C35" s="124" t="s">
        <v>465</v>
      </c>
      <c r="D35" s="125" t="s">
        <v>178</v>
      </c>
      <c r="E35" s="80"/>
      <c r="F35" s="80"/>
      <c r="H35" s="80"/>
      <c r="I35" s="80"/>
    </row>
    <row r="36" spans="1:9" ht="17.25" customHeight="1">
      <c r="A36" s="124" t="s">
        <v>351</v>
      </c>
      <c r="B36" s="124" t="s">
        <v>400</v>
      </c>
      <c r="C36" s="124" t="s">
        <v>112</v>
      </c>
      <c r="D36" s="125" t="s">
        <v>179</v>
      </c>
      <c r="E36" s="80"/>
      <c r="F36" s="80"/>
      <c r="H36" s="80"/>
      <c r="I36" s="80"/>
    </row>
    <row r="37" spans="1:9" ht="17.25" customHeight="1">
      <c r="A37" s="124" t="s">
        <v>352</v>
      </c>
      <c r="B37" s="124" t="s">
        <v>401</v>
      </c>
      <c r="C37" s="124" t="s">
        <v>113</v>
      </c>
      <c r="D37" s="125" t="s">
        <v>180</v>
      </c>
      <c r="E37" s="80"/>
      <c r="F37" s="80"/>
      <c r="H37" s="80"/>
      <c r="I37" s="80"/>
    </row>
    <row r="38" spans="1:9" ht="17.25" customHeight="1">
      <c r="A38" s="124" t="s">
        <v>353</v>
      </c>
      <c r="B38" s="124" t="s">
        <v>402</v>
      </c>
      <c r="C38" s="124" t="s">
        <v>114</v>
      </c>
      <c r="D38" s="125" t="s">
        <v>181</v>
      </c>
      <c r="E38" s="80"/>
      <c r="F38" s="80"/>
      <c r="H38" s="80"/>
      <c r="I38" s="80"/>
    </row>
    <row r="39" spans="1:9" ht="17.25" customHeight="1">
      <c r="A39" s="124" t="s">
        <v>354</v>
      </c>
      <c r="B39" s="124" t="s">
        <v>403</v>
      </c>
      <c r="C39" s="124" t="s">
        <v>115</v>
      </c>
      <c r="D39" s="125" t="s">
        <v>182</v>
      </c>
      <c r="E39" s="80"/>
      <c r="F39" s="80"/>
      <c r="H39" s="80"/>
      <c r="I39" s="80"/>
    </row>
    <row r="40" spans="1:9" ht="17.25" customHeight="1">
      <c r="A40" s="124" t="s">
        <v>355</v>
      </c>
      <c r="B40" s="124" t="s">
        <v>404</v>
      </c>
      <c r="C40" s="124" t="s">
        <v>116</v>
      </c>
      <c r="D40" s="125" t="s">
        <v>910</v>
      </c>
      <c r="E40" s="80"/>
      <c r="F40" s="80"/>
      <c r="H40" s="80"/>
      <c r="I40" s="80"/>
    </row>
    <row r="41" spans="1:9" ht="17.25" customHeight="1">
      <c r="A41" s="124" t="s">
        <v>357</v>
      </c>
      <c r="B41" s="124" t="s">
        <v>405</v>
      </c>
      <c r="C41" s="124" t="s">
        <v>117</v>
      </c>
      <c r="D41" s="125" t="s">
        <v>912</v>
      </c>
      <c r="E41" s="80"/>
      <c r="F41" s="80"/>
      <c r="H41" s="80"/>
      <c r="I41" s="80"/>
    </row>
    <row r="42" spans="1:9" ht="17.25" customHeight="1">
      <c r="A42" s="124" t="s">
        <v>479</v>
      </c>
      <c r="B42" s="124" t="s">
        <v>406</v>
      </c>
      <c r="C42" s="124" t="s">
        <v>1087</v>
      </c>
      <c r="D42" s="125" t="s">
        <v>913</v>
      </c>
      <c r="E42" s="80"/>
      <c r="F42" s="80"/>
      <c r="H42" s="80"/>
      <c r="I42" s="80"/>
    </row>
    <row r="43" spans="1:9" ht="17.25" customHeight="1">
      <c r="A43" s="124" t="s">
        <v>358</v>
      </c>
      <c r="B43" s="124" t="s">
        <v>407</v>
      </c>
      <c r="C43" s="124" t="s">
        <v>1089</v>
      </c>
      <c r="D43" s="125" t="s">
        <v>928</v>
      </c>
      <c r="E43" s="80"/>
      <c r="F43" s="80"/>
      <c r="H43" s="80"/>
      <c r="I43" s="80"/>
    </row>
    <row r="44" spans="1:9" ht="17.25" customHeight="1">
      <c r="A44" s="124" t="s">
        <v>359</v>
      </c>
      <c r="B44" s="124" t="s">
        <v>883</v>
      </c>
      <c r="C44" s="124" t="s">
        <v>1091</v>
      </c>
      <c r="D44" s="125" t="s">
        <v>183</v>
      </c>
      <c r="E44" s="80"/>
      <c r="F44" s="80"/>
      <c r="H44" s="80"/>
      <c r="I44" s="80"/>
    </row>
    <row r="45" spans="1:9" ht="17.25" customHeight="1">
      <c r="A45" s="124" t="s">
        <v>368</v>
      </c>
      <c r="B45" s="124" t="s">
        <v>408</v>
      </c>
      <c r="C45" s="124" t="s">
        <v>118</v>
      </c>
      <c r="D45" s="125" t="s">
        <v>184</v>
      </c>
      <c r="E45" s="80"/>
      <c r="F45" s="80"/>
      <c r="H45" s="80"/>
      <c r="I45" s="80"/>
    </row>
    <row r="46" spans="1:9" ht="17.25" customHeight="1">
      <c r="A46" s="124" t="s">
        <v>370</v>
      </c>
      <c r="B46" s="124" t="s">
        <v>409</v>
      </c>
      <c r="C46" s="124" t="s">
        <v>1110</v>
      </c>
      <c r="D46" s="125" t="s">
        <v>185</v>
      </c>
      <c r="E46" s="80"/>
      <c r="F46" s="80"/>
      <c r="H46" s="80"/>
      <c r="I46" s="80"/>
    </row>
    <row r="47" spans="1:9" ht="17.25" customHeight="1">
      <c r="A47" s="124" t="s">
        <v>371</v>
      </c>
      <c r="B47" s="124" t="s">
        <v>410</v>
      </c>
      <c r="C47" s="124" t="s">
        <v>1094</v>
      </c>
      <c r="D47" s="125" t="s">
        <v>186</v>
      </c>
      <c r="E47" s="80"/>
      <c r="F47" s="80"/>
      <c r="H47" s="80"/>
      <c r="I47" s="80"/>
    </row>
    <row r="48" spans="1:9" ht="17.25" customHeight="1">
      <c r="A48" s="124" t="s">
        <v>372</v>
      </c>
      <c r="B48" s="124" t="s">
        <v>411</v>
      </c>
      <c r="C48" s="124" t="s">
        <v>119</v>
      </c>
      <c r="D48" s="125" t="s">
        <v>916</v>
      </c>
      <c r="E48" s="80"/>
      <c r="F48" s="80"/>
      <c r="H48" s="80"/>
      <c r="I48" s="80"/>
    </row>
    <row r="49" spans="1:9" ht="17.25" customHeight="1">
      <c r="A49" s="124" t="s">
        <v>375</v>
      </c>
      <c r="B49" s="124" t="s">
        <v>412</v>
      </c>
      <c r="C49" s="124" t="s">
        <v>120</v>
      </c>
      <c r="D49" s="125" t="s">
        <v>929</v>
      </c>
      <c r="E49" s="80"/>
      <c r="F49" s="80"/>
      <c r="H49" s="80"/>
      <c r="I49" s="104"/>
    </row>
    <row r="50" spans="1:9" ht="17.25" customHeight="1">
      <c r="A50" s="124" t="s">
        <v>389</v>
      </c>
      <c r="B50" s="124" t="s">
        <v>413</v>
      </c>
      <c r="C50" s="124" t="s">
        <v>121</v>
      </c>
      <c r="D50" s="125" t="s">
        <v>187</v>
      </c>
      <c r="E50" s="80"/>
      <c r="F50" s="80"/>
      <c r="H50" s="80"/>
      <c r="I50" s="80"/>
    </row>
    <row r="51" spans="1:9" ht="17.25" customHeight="1">
      <c r="A51" s="124" t="s">
        <v>128</v>
      </c>
      <c r="B51" s="124" t="s">
        <v>490</v>
      </c>
      <c r="C51" s="124" t="s">
        <v>122</v>
      </c>
      <c r="D51" s="125" t="s">
        <v>188</v>
      </c>
      <c r="E51" s="80"/>
      <c r="F51" s="80"/>
      <c r="H51" s="80"/>
      <c r="I51" s="80"/>
    </row>
    <row r="52" spans="1:9" ht="17.25" customHeight="1">
      <c r="A52" s="124"/>
      <c r="B52" s="124" t="s">
        <v>884</v>
      </c>
      <c r="C52" s="124" t="s">
        <v>123</v>
      </c>
      <c r="D52" s="125" t="s">
        <v>917</v>
      </c>
      <c r="E52" s="80"/>
      <c r="F52" s="80"/>
      <c r="H52" s="80"/>
      <c r="I52" s="80"/>
    </row>
    <row r="53" spans="1:9" ht="17.25" customHeight="1">
      <c r="A53" s="122" t="s">
        <v>934</v>
      </c>
      <c r="B53" s="124" t="s">
        <v>414</v>
      </c>
      <c r="C53" s="124" t="s">
        <v>124</v>
      </c>
      <c r="D53" s="125" t="s">
        <v>930</v>
      </c>
      <c r="E53" s="80"/>
      <c r="F53" s="80"/>
      <c r="H53" s="80"/>
      <c r="I53" s="80"/>
    </row>
    <row r="54" spans="1:9" ht="17.25" customHeight="1">
      <c r="A54" s="124" t="s">
        <v>362</v>
      </c>
      <c r="B54" s="124" t="s">
        <v>894</v>
      </c>
      <c r="C54" s="124" t="s">
        <v>1095</v>
      </c>
      <c r="D54" s="125" t="s">
        <v>190</v>
      </c>
      <c r="E54" s="80"/>
      <c r="F54" s="80"/>
      <c r="H54" s="80"/>
      <c r="I54" s="80"/>
    </row>
    <row r="55" spans="1:9" ht="17.25" customHeight="1">
      <c r="A55" s="124" t="s">
        <v>363</v>
      </c>
      <c r="B55" s="124" t="s">
        <v>416</v>
      </c>
      <c r="C55" s="124" t="s">
        <v>125</v>
      </c>
      <c r="D55" s="125" t="s">
        <v>191</v>
      </c>
      <c r="E55" s="80"/>
      <c r="F55" s="80"/>
      <c r="H55" s="80"/>
      <c r="I55" s="80"/>
    </row>
    <row r="56" spans="1:9" ht="17.25" customHeight="1">
      <c r="A56" s="124" t="s">
        <v>364</v>
      </c>
      <c r="B56" s="124" t="s">
        <v>417</v>
      </c>
      <c r="C56" s="124" t="s">
        <v>126</v>
      </c>
      <c r="D56" s="125" t="s">
        <v>192</v>
      </c>
      <c r="E56" s="80"/>
      <c r="F56" s="80"/>
      <c r="H56" s="80"/>
      <c r="I56" s="80"/>
    </row>
    <row r="57" spans="1:9" ht="17.25" customHeight="1">
      <c r="A57" s="124" t="s">
        <v>365</v>
      </c>
      <c r="B57" s="124" t="s">
        <v>418</v>
      </c>
      <c r="C57" s="124" t="s">
        <v>127</v>
      </c>
      <c r="D57" s="125" t="s">
        <v>918</v>
      </c>
      <c r="E57" s="80"/>
      <c r="F57" s="80"/>
      <c r="H57" s="80"/>
      <c r="I57" s="80"/>
    </row>
    <row r="58" spans="1:9" ht="17.25" customHeight="1">
      <c r="A58" s="126"/>
      <c r="B58" s="124" t="s">
        <v>1115</v>
      </c>
      <c r="C58" s="124" t="s">
        <v>970</v>
      </c>
      <c r="D58" s="125" t="s">
        <v>194</v>
      </c>
      <c r="E58" s="80"/>
      <c r="F58" s="80"/>
      <c r="H58" s="80"/>
      <c r="I58" s="80"/>
    </row>
    <row r="59" spans="1:9" ht="17.25" customHeight="1">
      <c r="A59" s="122" t="s">
        <v>935</v>
      </c>
      <c r="B59" s="124" t="s">
        <v>1113</v>
      </c>
      <c r="C59" s="124" t="s">
        <v>382</v>
      </c>
      <c r="D59" s="125" t="s">
        <v>195</v>
      </c>
      <c r="E59" s="80"/>
      <c r="F59" s="80"/>
      <c r="H59" s="80"/>
      <c r="I59" s="80"/>
    </row>
    <row r="60" spans="1:9" ht="17.25" customHeight="1">
      <c r="A60" s="124" t="s">
        <v>903</v>
      </c>
      <c r="B60" s="124" t="s">
        <v>419</v>
      </c>
      <c r="C60" s="124" t="s">
        <v>383</v>
      </c>
      <c r="D60" s="125" t="s">
        <v>919</v>
      </c>
      <c r="E60" s="80"/>
      <c r="F60" s="80"/>
      <c r="H60" s="80"/>
      <c r="I60" s="80"/>
    </row>
    <row r="61" spans="1:9" ht="17.25" customHeight="1">
      <c r="A61" s="124" t="s">
        <v>366</v>
      </c>
      <c r="B61" s="124" t="s">
        <v>849</v>
      </c>
      <c r="C61" s="124" t="s">
        <v>384</v>
      </c>
      <c r="D61" s="125" t="s">
        <v>931</v>
      </c>
      <c r="E61" s="80"/>
      <c r="F61" s="80"/>
      <c r="H61" s="80"/>
      <c r="I61" s="80"/>
    </row>
    <row r="62" spans="1:9" ht="17.25" customHeight="1">
      <c r="A62" s="124" t="s">
        <v>367</v>
      </c>
      <c r="B62" s="124" t="s">
        <v>420</v>
      </c>
      <c r="C62" s="124" t="s">
        <v>385</v>
      </c>
      <c r="D62" s="125" t="s">
        <v>1116</v>
      </c>
      <c r="E62" s="80"/>
      <c r="F62" s="80"/>
      <c r="H62" s="80"/>
      <c r="I62" s="80"/>
    </row>
    <row r="63" spans="1:9" ht="17.25" customHeight="1">
      <c r="A63" s="124" t="s">
        <v>885</v>
      </c>
      <c r="B63" s="124" t="s">
        <v>421</v>
      </c>
      <c r="C63" s="124" t="s">
        <v>386</v>
      </c>
      <c r="D63" s="125" t="s">
        <v>1117</v>
      </c>
      <c r="E63" s="80"/>
      <c r="F63" s="80"/>
      <c r="H63" s="80"/>
      <c r="I63" s="80"/>
    </row>
    <row r="64" spans="1:9" ht="17.25" customHeight="1">
      <c r="A64" s="124" t="s">
        <v>369</v>
      </c>
      <c r="B64" s="124" t="s">
        <v>422</v>
      </c>
      <c r="C64" s="124" t="s">
        <v>387</v>
      </c>
      <c r="D64" s="125" t="s">
        <v>932</v>
      </c>
      <c r="E64" s="80"/>
      <c r="F64" s="80"/>
      <c r="H64" s="80"/>
      <c r="I64" s="80"/>
    </row>
    <row r="65" spans="1:9" ht="17.25" customHeight="1">
      <c r="A65" s="124" t="s">
        <v>905</v>
      </c>
      <c r="B65" s="124" t="s">
        <v>423</v>
      </c>
      <c r="C65" s="124" t="s">
        <v>388</v>
      </c>
      <c r="D65" s="125" t="s">
        <v>933</v>
      </c>
      <c r="E65" s="80"/>
      <c r="F65" s="80"/>
      <c r="H65" s="80"/>
      <c r="I65" s="80"/>
    </row>
    <row r="66" spans="1:9" ht="17.25" customHeight="1">
      <c r="A66" s="124" t="s">
        <v>378</v>
      </c>
      <c r="B66" s="124" t="s">
        <v>424</v>
      </c>
      <c r="C66" s="124" t="s">
        <v>969</v>
      </c>
      <c r="D66" s="125" t="s">
        <v>1101</v>
      </c>
      <c r="E66" s="80"/>
      <c r="F66" s="80"/>
      <c r="H66" s="80"/>
      <c r="I66" s="80"/>
    </row>
    <row r="67" spans="1:9" ht="17.25" customHeight="1">
      <c r="A67" s="124" t="s">
        <v>379</v>
      </c>
      <c r="B67" s="124" t="s">
        <v>425</v>
      </c>
      <c r="C67" s="124" t="s">
        <v>129</v>
      </c>
      <c r="D67" s="125" t="s">
        <v>1053</v>
      </c>
      <c r="E67" s="80"/>
      <c r="F67" s="80"/>
      <c r="H67" s="80"/>
      <c r="I67" s="80"/>
    </row>
    <row r="68" spans="1:9" ht="17.25" customHeight="1">
      <c r="A68" s="124" t="s">
        <v>380</v>
      </c>
      <c r="B68" s="124" t="s">
        <v>901</v>
      </c>
      <c r="C68" s="124" t="s">
        <v>130</v>
      </c>
      <c r="D68" s="125" t="s">
        <v>1118</v>
      </c>
      <c r="E68" s="80"/>
      <c r="F68" s="80"/>
      <c r="H68" s="80"/>
      <c r="I68" s="80"/>
    </row>
    <row r="69" spans="1:9" ht="17.25" customHeight="1">
      <c r="A69" s="124" t="s">
        <v>381</v>
      </c>
      <c r="B69" s="124" t="s">
        <v>937</v>
      </c>
      <c r="C69" s="124" t="s">
        <v>131</v>
      </c>
      <c r="D69" s="128"/>
      <c r="E69" s="80"/>
      <c r="F69" s="80"/>
      <c r="H69" s="80"/>
      <c r="I69" s="80"/>
    </row>
    <row r="70" spans="1:9" ht="17.25" customHeight="1">
      <c r="A70" s="124" t="s">
        <v>835</v>
      </c>
      <c r="B70" s="124" t="s">
        <v>938</v>
      </c>
      <c r="C70" s="124" t="s">
        <v>132</v>
      </c>
      <c r="D70" s="128"/>
      <c r="E70" s="80"/>
      <c r="F70" s="80"/>
      <c r="H70" s="80"/>
      <c r="I70" s="80"/>
    </row>
    <row r="71" spans="1:9" ht="17.25" customHeight="1">
      <c r="A71" s="124" t="s">
        <v>391</v>
      </c>
      <c r="B71" s="124" t="s">
        <v>428</v>
      </c>
      <c r="C71" s="124" t="s">
        <v>133</v>
      </c>
      <c r="D71" s="128"/>
      <c r="E71" s="80"/>
      <c r="F71" s="80"/>
      <c r="H71" s="104"/>
      <c r="I71" s="80"/>
    </row>
    <row r="72" spans="1:9" ht="17.25" customHeight="1">
      <c r="A72" s="124" t="s">
        <v>845</v>
      </c>
      <c r="B72" s="124" t="s">
        <v>429</v>
      </c>
      <c r="C72" s="125" t="s">
        <v>936</v>
      </c>
      <c r="D72" s="128"/>
      <c r="E72" s="80"/>
      <c r="F72" s="80"/>
      <c r="H72" s="104"/>
      <c r="I72" s="80"/>
    </row>
    <row r="73" spans="1:9" ht="16.5" customHeight="1">
      <c r="A73" s="124" t="s">
        <v>909</v>
      </c>
      <c r="B73" s="124" t="s">
        <v>430</v>
      </c>
      <c r="C73" s="125" t="s">
        <v>899</v>
      </c>
      <c r="D73" s="128"/>
      <c r="E73" s="80"/>
      <c r="F73" s="80"/>
      <c r="H73" s="80"/>
      <c r="I73" s="80"/>
    </row>
    <row r="74" spans="1:4" ht="16.5" customHeight="1">
      <c r="A74" s="124" t="s">
        <v>911</v>
      </c>
      <c r="B74" s="124" t="s">
        <v>431</v>
      </c>
      <c r="C74" s="125" t="s">
        <v>135</v>
      </c>
      <c r="D74" s="128"/>
    </row>
    <row r="75" spans="1:4" ht="16.5" customHeight="1">
      <c r="A75" s="124" t="s">
        <v>846</v>
      </c>
      <c r="B75" s="124" t="s">
        <v>432</v>
      </c>
      <c r="C75" s="125" t="s">
        <v>136</v>
      </c>
      <c r="D75" s="128"/>
    </row>
    <row r="76" spans="1:4" ht="16.5" customHeight="1">
      <c r="A76" s="124" t="s">
        <v>847</v>
      </c>
      <c r="B76" s="124" t="s">
        <v>433</v>
      </c>
      <c r="C76" s="125" t="s">
        <v>137</v>
      </c>
      <c r="D76" s="128"/>
    </row>
    <row r="77" spans="1:4" ht="41.25" customHeight="1">
      <c r="A77" s="70"/>
      <c r="C77" s="53"/>
      <c r="D77" s="125"/>
    </row>
    <row r="78" spans="1:4" ht="22.5" customHeight="1">
      <c r="A78" s="70" t="s">
        <v>941</v>
      </c>
      <c r="C78" s="53"/>
      <c r="D78" s="127"/>
    </row>
    <row r="79" spans="2:4" ht="16.5" customHeight="1">
      <c r="B79" s="53"/>
      <c r="C79" s="53"/>
      <c r="D79" s="127"/>
    </row>
    <row r="80" spans="2:3" ht="16.5">
      <c r="B80" s="53"/>
      <c r="C80" s="125"/>
    </row>
    <row r="81" spans="1:3" ht="12.75">
      <c r="A81" s="9"/>
      <c r="B81" s="53"/>
      <c r="C81" s="53"/>
    </row>
    <row r="82" spans="1:2" ht="12.75">
      <c r="A82" s="9"/>
      <c r="B82" s="53"/>
    </row>
    <row r="83" ht="12.75">
      <c r="B83" s="53"/>
    </row>
    <row r="84" ht="12.75">
      <c r="B84" s="53"/>
    </row>
    <row r="85" ht="16.5">
      <c r="B85" s="125"/>
    </row>
    <row r="88" spans="1:10" ht="15.75">
      <c r="A88" s="180"/>
      <c r="C88" s="181"/>
      <c r="D88" s="70"/>
      <c r="G88" s="80"/>
      <c r="J88" s="80"/>
    </row>
    <row r="89" spans="1:10" ht="15.75">
      <c r="A89" s="180"/>
      <c r="C89" s="181"/>
      <c r="D89" s="70"/>
      <c r="G89" s="80"/>
      <c r="J89" s="80"/>
    </row>
    <row r="90" spans="1:10" ht="15.75">
      <c r="A90" s="182"/>
      <c r="B90" s="181"/>
      <c r="C90" s="183"/>
      <c r="D90" s="70"/>
      <c r="G90" s="80"/>
      <c r="J90" s="80"/>
    </row>
    <row r="91" spans="2:10" ht="15.75">
      <c r="B91" s="181"/>
      <c r="G91" s="80"/>
      <c r="J91" s="80"/>
    </row>
    <row r="92" spans="2:10" ht="15">
      <c r="B92" s="183"/>
      <c r="J92" s="22"/>
    </row>
    <row r="93" ht="15">
      <c r="J93" s="22"/>
    </row>
    <row r="94" ht="15">
      <c r="J94" s="22"/>
    </row>
    <row r="95" ht="15">
      <c r="J95" s="22"/>
    </row>
    <row r="96" ht="15">
      <c r="J96" s="22"/>
    </row>
    <row r="97" ht="15">
      <c r="J97" s="22"/>
    </row>
    <row r="98" ht="15">
      <c r="J98" s="22"/>
    </row>
    <row r="99" ht="15">
      <c r="J99" s="22"/>
    </row>
    <row r="100" ht="15">
      <c r="J100" s="22"/>
    </row>
    <row r="101" ht="15">
      <c r="J101" s="22"/>
    </row>
    <row r="102" ht="15">
      <c r="J102" s="22"/>
    </row>
    <row r="103" ht="15">
      <c r="J103" s="22"/>
    </row>
    <row r="104" ht="15">
      <c r="J104" s="22"/>
    </row>
    <row r="105" ht="15">
      <c r="J105" s="22"/>
    </row>
    <row r="106" ht="15">
      <c r="J106" s="22"/>
    </row>
    <row r="107" ht="15">
      <c r="J107" s="22"/>
    </row>
    <row r="108" ht="15">
      <c r="J108" s="22"/>
    </row>
    <row r="109" ht="15">
      <c r="J109" s="22"/>
    </row>
    <row r="110" ht="15">
      <c r="J110" s="22"/>
    </row>
    <row r="123" ht="15">
      <c r="D123" s="79"/>
    </row>
    <row r="286" ht="12.75">
      <c r="D286" s="9" t="s">
        <v>972</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2"/>
  <sheetViews>
    <sheetView workbookViewId="0" topLeftCell="A19">
      <selection activeCell="K19" sqref="K1:Z16384"/>
    </sheetView>
  </sheetViews>
  <sheetFormatPr defaultColWidth="11.421875" defaultRowHeight="12.75"/>
  <cols>
    <col min="1" max="1" width="42.8515625" style="232" customWidth="1"/>
    <col min="2" max="6" width="13.421875" style="232" customWidth="1"/>
    <col min="7" max="7" width="12.00390625" style="232" customWidth="1"/>
    <col min="8" max="8" width="12.8515625" style="232" customWidth="1"/>
    <col min="9" max="9" width="4.8515625" style="232" customWidth="1"/>
    <col min="10" max="10" width="1.1484375" style="232" customWidth="1"/>
    <col min="11" max="11" width="4.00390625" style="232" customWidth="1"/>
    <col min="12" max="12" width="3.00390625" style="232" customWidth="1"/>
    <col min="13" max="13" width="4.00390625" style="232" customWidth="1"/>
    <col min="14" max="14" width="3.00390625" style="232" customWidth="1"/>
    <col min="15" max="15" width="4.00390625" style="232" customWidth="1"/>
    <col min="16" max="16" width="3.00390625" style="232" bestFit="1" customWidth="1"/>
    <col min="17" max="17" width="4.00390625" style="232" customWidth="1"/>
    <col min="18" max="18" width="4.421875" style="232" customWidth="1"/>
    <col min="19" max="19" width="15.00390625" style="233" customWidth="1"/>
    <col min="20" max="20" width="12.7109375" style="233" bestFit="1" customWidth="1"/>
    <col min="21" max="24" width="11.421875" style="233" customWidth="1"/>
    <col min="25" max="16384" width="11.421875" style="232" customWidth="1"/>
  </cols>
  <sheetData>
    <row r="1" spans="1:19" ht="12.75">
      <c r="A1" s="230" t="s">
        <v>984</v>
      </c>
      <c r="B1" s="231">
        <v>4</v>
      </c>
      <c r="D1" s="232" t="s">
        <v>985</v>
      </c>
      <c r="S1" s="233" t="s">
        <v>986</v>
      </c>
    </row>
    <row r="2" spans="1:2" ht="12.75">
      <c r="A2" s="230" t="s">
        <v>987</v>
      </c>
      <c r="B2" s="231">
        <v>2015</v>
      </c>
    </row>
    <row r="3" spans="1:21" ht="12.75">
      <c r="A3" s="234"/>
      <c r="S3" s="233" t="s">
        <v>988</v>
      </c>
      <c r="T3" s="235" t="s">
        <v>989</v>
      </c>
      <c r="U3" s="235" t="s">
        <v>990</v>
      </c>
    </row>
    <row r="4" spans="1:21" ht="12.75">
      <c r="A4" s="234"/>
      <c r="T4" s="233" t="str">
        <f>IF(B1=1,"Januar",IF(B1=2,"Januar",IF(B1=3,"Januar",IF(B1=4,"Januar","FEHLER - eingegebenes Quartal prüfen!!!"))))</f>
        <v>Januar</v>
      </c>
      <c r="U4" s="233" t="str">
        <f>IF(B1=1,"März",IF(B1=2,"Juni",IF(B1=3,"September",IF(B1=4,"Dezember","FEHLER - eingegebenes Quartal prüfen!!!"))))</f>
        <v>Dezember</v>
      </c>
    </row>
    <row r="5" spans="1:4" ht="12.75">
      <c r="A5" s="230" t="s">
        <v>991</v>
      </c>
      <c r="B5" s="507" t="str">
        <f>CONCATENATE("1. Ausfuhr ",T4," ",B2-1," bis ",U4," ",B2)</f>
        <v>1. Ausfuhr Januar 2014 bis Dezember 2015</v>
      </c>
      <c r="C5" s="507"/>
      <c r="D5" s="507"/>
    </row>
    <row r="6" spans="1:4" ht="12.75">
      <c r="A6" s="236" t="s">
        <v>992</v>
      </c>
      <c r="B6" s="237" t="s">
        <v>993</v>
      </c>
      <c r="C6" s="238">
        <f>B2-1</f>
        <v>2014</v>
      </c>
      <c r="D6" s="239">
        <f>B2</f>
        <v>2015</v>
      </c>
    </row>
    <row r="7" spans="1:7" ht="12.75">
      <c r="A7" s="234"/>
      <c r="B7" s="240" t="s">
        <v>994</v>
      </c>
      <c r="C7" s="241">
        <v>1041.943803</v>
      </c>
      <c r="D7" s="242">
        <v>1048.479891</v>
      </c>
      <c r="F7" s="243">
        <v>1050</v>
      </c>
      <c r="G7" s="244" t="s">
        <v>995</v>
      </c>
    </row>
    <row r="8" spans="1:4" ht="12.75">
      <c r="A8" s="234"/>
      <c r="B8" s="245" t="s">
        <v>996</v>
      </c>
      <c r="C8" s="246">
        <v>1010.501265</v>
      </c>
      <c r="D8" s="247">
        <v>1094.240054</v>
      </c>
    </row>
    <row r="9" spans="1:4" ht="12.75">
      <c r="A9" s="234"/>
      <c r="B9" s="245" t="s">
        <v>997</v>
      </c>
      <c r="C9" s="246">
        <v>1066.965902</v>
      </c>
      <c r="D9" s="247">
        <v>1216.911403</v>
      </c>
    </row>
    <row r="10" spans="1:4" ht="18" customHeight="1">
      <c r="A10" s="234"/>
      <c r="B10" s="245" t="s">
        <v>998</v>
      </c>
      <c r="C10" s="246">
        <v>1028.801092</v>
      </c>
      <c r="D10" s="247">
        <v>1120.546311</v>
      </c>
    </row>
    <row r="11" spans="2:4" ht="12.75">
      <c r="B11" s="245" t="s">
        <v>999</v>
      </c>
      <c r="C11" s="246">
        <v>1072.916634</v>
      </c>
      <c r="D11" s="247">
        <v>1081.716556</v>
      </c>
    </row>
    <row r="12" spans="2:4" ht="12.75">
      <c r="B12" s="245" t="s">
        <v>1000</v>
      </c>
      <c r="C12" s="246">
        <v>1186.4863</v>
      </c>
      <c r="D12" s="247">
        <v>1196.445141</v>
      </c>
    </row>
    <row r="13" spans="2:4" ht="12.75">
      <c r="B13" s="245" t="s">
        <v>1001</v>
      </c>
      <c r="C13" s="246">
        <v>1121.347142</v>
      </c>
      <c r="D13" s="247">
        <v>1182.063024</v>
      </c>
    </row>
    <row r="14" spans="1:4" ht="12.75">
      <c r="A14" s="248"/>
      <c r="B14" s="245" t="s">
        <v>1002</v>
      </c>
      <c r="C14" s="246">
        <v>1014.42162</v>
      </c>
      <c r="D14" s="247">
        <v>1016.574476</v>
      </c>
    </row>
    <row r="15" spans="2:4" ht="12.75">
      <c r="B15" s="245" t="s">
        <v>1003</v>
      </c>
      <c r="C15" s="246">
        <v>1174.512825</v>
      </c>
      <c r="D15" s="247">
        <v>1204.009632</v>
      </c>
    </row>
    <row r="16" spans="2:4" ht="12.75">
      <c r="B16" s="245" t="s">
        <v>1004</v>
      </c>
      <c r="C16" s="246">
        <v>1186.000996</v>
      </c>
      <c r="D16" s="247">
        <v>1178.835069</v>
      </c>
    </row>
    <row r="17" spans="2:4" ht="12.75">
      <c r="B17" s="245" t="s">
        <v>1005</v>
      </c>
      <c r="C17" s="246">
        <v>1093.298471</v>
      </c>
      <c r="D17" s="247">
        <v>1178.384341</v>
      </c>
    </row>
    <row r="18" spans="2:4" ht="12.75">
      <c r="B18" s="249" t="s">
        <v>1006</v>
      </c>
      <c r="C18" s="250">
        <v>989.436551</v>
      </c>
      <c r="D18" s="251">
        <v>1010.224915</v>
      </c>
    </row>
    <row r="19" spans="2:4" ht="12.75">
      <c r="B19" s="252"/>
      <c r="C19" s="253"/>
      <c r="D19" s="253"/>
    </row>
    <row r="20" spans="1:4" ht="12.75">
      <c r="A20" s="230" t="s">
        <v>1007</v>
      </c>
      <c r="B20" s="507" t="str">
        <f>CONCATENATE("2. Einfuhr ",T4," ",B2-1," bis ",U4," ",B2)</f>
        <v>2. Einfuhr Januar 2014 bis Dezember 2015</v>
      </c>
      <c r="C20" s="507"/>
      <c r="D20" s="507"/>
    </row>
    <row r="21" spans="1:4" ht="12.75">
      <c r="A21" s="236" t="s">
        <v>1008</v>
      </c>
      <c r="B21" s="237" t="s">
        <v>993</v>
      </c>
      <c r="C21" s="238">
        <f>B2-1</f>
        <v>2014</v>
      </c>
      <c r="D21" s="239">
        <f>B2</f>
        <v>2015</v>
      </c>
    </row>
    <row r="22" spans="2:7" ht="12.75">
      <c r="B22" s="240" t="s">
        <v>994</v>
      </c>
      <c r="C22" s="241">
        <v>727.791306</v>
      </c>
      <c r="D22" s="242">
        <v>731.428078</v>
      </c>
      <c r="F22" s="243">
        <v>1050</v>
      </c>
      <c r="G22" s="244" t="s">
        <v>995</v>
      </c>
    </row>
    <row r="23" spans="2:4" ht="12.75">
      <c r="B23" s="245" t="s">
        <v>996</v>
      </c>
      <c r="C23" s="246">
        <v>742.510715</v>
      </c>
      <c r="D23" s="247">
        <v>739.841334</v>
      </c>
    </row>
    <row r="24" spans="2:4" ht="12.75">
      <c r="B24" s="245" t="s">
        <v>997</v>
      </c>
      <c r="C24" s="246">
        <v>710.236858</v>
      </c>
      <c r="D24" s="247">
        <v>806.470088</v>
      </c>
    </row>
    <row r="25" spans="2:4" ht="12.75">
      <c r="B25" s="245" t="s">
        <v>998</v>
      </c>
      <c r="C25" s="246">
        <v>736.700474</v>
      </c>
      <c r="D25" s="247">
        <v>727.721288</v>
      </c>
    </row>
    <row r="26" spans="2:4" ht="12.75">
      <c r="B26" s="245" t="s">
        <v>999</v>
      </c>
      <c r="C26" s="246">
        <v>693.35514</v>
      </c>
      <c r="D26" s="247">
        <v>745.045597</v>
      </c>
    </row>
    <row r="27" spans="2:4" ht="12.75">
      <c r="B27" s="245" t="s">
        <v>1000</v>
      </c>
      <c r="C27" s="246">
        <v>725.139999</v>
      </c>
      <c r="D27" s="247">
        <v>808.518402</v>
      </c>
    </row>
    <row r="28" spans="2:4" ht="12.75">
      <c r="B28" s="245" t="s">
        <v>1001</v>
      </c>
      <c r="C28" s="246">
        <v>746.067326</v>
      </c>
      <c r="D28" s="247">
        <v>902.701802</v>
      </c>
    </row>
    <row r="29" spans="2:4" ht="12.75">
      <c r="B29" s="245" t="s">
        <v>1002</v>
      </c>
      <c r="C29" s="246">
        <v>694.462633</v>
      </c>
      <c r="D29" s="247">
        <v>695.156076</v>
      </c>
    </row>
    <row r="30" spans="2:4" ht="12.75">
      <c r="B30" s="245" t="s">
        <v>1003</v>
      </c>
      <c r="C30" s="246">
        <v>758.848669</v>
      </c>
      <c r="D30" s="247">
        <v>803.30917</v>
      </c>
    </row>
    <row r="31" spans="2:4" ht="12.75">
      <c r="B31" s="245" t="s">
        <v>1004</v>
      </c>
      <c r="C31" s="246">
        <v>752.963157</v>
      </c>
      <c r="D31" s="247">
        <v>811.718799</v>
      </c>
    </row>
    <row r="32" spans="2:4" ht="12.75">
      <c r="B32" s="245" t="s">
        <v>1005</v>
      </c>
      <c r="C32" s="246">
        <v>733.544018</v>
      </c>
      <c r="D32" s="247">
        <v>816.363445</v>
      </c>
    </row>
    <row r="33" spans="2:4" ht="12.75">
      <c r="B33" s="249" t="s">
        <v>1006</v>
      </c>
      <c r="C33" s="250">
        <v>644.067533</v>
      </c>
      <c r="D33" s="251">
        <v>692.944943</v>
      </c>
    </row>
    <row r="34" ht="12.75">
      <c r="B34" s="252"/>
    </row>
    <row r="35" spans="2:24" ht="12.75">
      <c r="B35" s="252"/>
      <c r="S35" s="234"/>
      <c r="T35" s="234"/>
      <c r="U35" s="234"/>
      <c r="V35" s="234"/>
      <c r="W35" s="234"/>
      <c r="X35" s="234"/>
    </row>
    <row r="36" spans="19:24" ht="12.75">
      <c r="S36" s="234"/>
      <c r="T36" s="234"/>
      <c r="U36" s="234"/>
      <c r="V36" s="234"/>
      <c r="W36" s="234"/>
      <c r="X36" s="234"/>
    </row>
    <row r="37" spans="19:24" ht="12.75">
      <c r="S37" s="234"/>
      <c r="T37" s="234"/>
      <c r="U37" s="234"/>
      <c r="V37" s="234"/>
      <c r="W37" s="234"/>
      <c r="X37" s="234"/>
    </row>
    <row r="38" spans="1:24" ht="12.75">
      <c r="A38" s="254" t="s">
        <v>1009</v>
      </c>
      <c r="B38" s="501" t="str">
        <f>CONCATENATE("        3. Ausfuhr von ausgewählten Enderzeugnissen im ",B1,". Vierteljahr ",B2,"             in der Reihenfolge ihrer Anteile")</f>
        <v>        3. Ausfuhr von ausgewählten Enderzeugnissen im 4. Vierteljahr 2015             in der Reihenfolge ihrer Anteile</v>
      </c>
      <c r="C38" s="502"/>
      <c r="D38" s="502"/>
      <c r="E38" s="503"/>
      <c r="F38" s="503"/>
      <c r="G38" s="503"/>
      <c r="H38" s="503"/>
      <c r="I38" s="504"/>
      <c r="J38" s="255"/>
      <c r="S38" s="234"/>
      <c r="T38" s="256">
        <f>E39/$E$44*100</f>
        <v>22.178746545528014</v>
      </c>
      <c r="U38" s="234"/>
      <c r="V38" s="234"/>
      <c r="W38" s="234"/>
      <c r="X38" s="234"/>
    </row>
    <row r="39" spans="1:24" ht="12.75">
      <c r="A39" s="232" t="s">
        <v>1010</v>
      </c>
      <c r="B39" s="357" t="s">
        <v>1067</v>
      </c>
      <c r="E39" s="357">
        <v>560760961</v>
      </c>
      <c r="G39" s="257"/>
      <c r="I39" s="352">
        <v>4</v>
      </c>
      <c r="J39" s="352"/>
      <c r="K39" s="248"/>
      <c r="L39" s="248"/>
      <c r="S39" s="234"/>
      <c r="T39" s="256">
        <f aca="true" t="shared" si="0" ref="T39:T45">E40/$E$44*100</f>
        <v>7.726121646309461</v>
      </c>
      <c r="U39" s="234"/>
      <c r="V39" s="234"/>
      <c r="W39" s="234"/>
      <c r="X39" s="234"/>
    </row>
    <row r="40" spans="2:24" ht="12.75">
      <c r="B40" s="358" t="s">
        <v>1069</v>
      </c>
      <c r="E40" s="358">
        <v>195345007</v>
      </c>
      <c r="I40" s="352">
        <v>13</v>
      </c>
      <c r="J40" s="352"/>
      <c r="K40" s="258"/>
      <c r="L40" s="259">
        <v>1</v>
      </c>
      <c r="M40" s="260"/>
      <c r="N40" s="260">
        <v>15</v>
      </c>
      <c r="O40" s="261"/>
      <c r="P40" s="260">
        <v>29</v>
      </c>
      <c r="Q40" s="262"/>
      <c r="R40" s="260">
        <v>43</v>
      </c>
      <c r="S40" s="234"/>
      <c r="T40" s="256">
        <f t="shared" si="0"/>
        <v>6.319099132247033</v>
      </c>
      <c r="U40" s="234"/>
      <c r="V40" s="234"/>
      <c r="W40" s="234"/>
      <c r="X40" s="234"/>
    </row>
    <row r="41" spans="2:24" ht="38.25">
      <c r="B41" s="359" t="s">
        <v>1068</v>
      </c>
      <c r="E41" s="358">
        <v>159770260</v>
      </c>
      <c r="G41" s="263"/>
      <c r="I41" s="352">
        <v>46</v>
      </c>
      <c r="J41" s="352"/>
      <c r="K41" s="231"/>
      <c r="L41" s="259">
        <v>2</v>
      </c>
      <c r="M41" s="264"/>
      <c r="N41" s="260">
        <v>16</v>
      </c>
      <c r="O41" s="265"/>
      <c r="P41" s="260">
        <v>30</v>
      </c>
      <c r="Q41" s="266"/>
      <c r="R41" s="260">
        <v>44</v>
      </c>
      <c r="S41" s="234"/>
      <c r="T41" s="256">
        <f t="shared" si="0"/>
        <v>5.591366487688926</v>
      </c>
      <c r="U41" s="234"/>
      <c r="V41" s="234"/>
      <c r="W41" s="234"/>
      <c r="X41" s="234"/>
    </row>
    <row r="42" spans="2:24" ht="63.75">
      <c r="B42" s="359" t="s">
        <v>1166</v>
      </c>
      <c r="E42" s="358">
        <v>141370480</v>
      </c>
      <c r="G42" s="267"/>
      <c r="I42" s="352">
        <v>15</v>
      </c>
      <c r="J42" s="352"/>
      <c r="K42" s="268"/>
      <c r="L42" s="259">
        <v>3</v>
      </c>
      <c r="M42" s="269"/>
      <c r="N42" s="260">
        <v>17</v>
      </c>
      <c r="O42" s="270"/>
      <c r="P42" s="260">
        <v>31</v>
      </c>
      <c r="Q42" s="271"/>
      <c r="R42" s="260">
        <v>45</v>
      </c>
      <c r="S42" s="234"/>
      <c r="T42" s="256">
        <f t="shared" si="0"/>
        <v>5.377265339711086</v>
      </c>
      <c r="U42" s="234"/>
      <c r="V42" s="234"/>
      <c r="W42" s="234"/>
      <c r="X42" s="234"/>
    </row>
    <row r="43" spans="2:24" ht="19.5" customHeight="1">
      <c r="B43" s="359" t="s">
        <v>1229</v>
      </c>
      <c r="E43" s="360">
        <v>135957209</v>
      </c>
      <c r="G43" s="272"/>
      <c r="I43" s="352">
        <v>16</v>
      </c>
      <c r="J43" s="352"/>
      <c r="K43" s="273"/>
      <c r="L43" s="259">
        <v>4</v>
      </c>
      <c r="M43" s="274"/>
      <c r="N43" s="260">
        <v>18</v>
      </c>
      <c r="O43" s="275"/>
      <c r="P43" s="260">
        <v>32</v>
      </c>
      <c r="Q43" s="276"/>
      <c r="R43" s="260">
        <v>46</v>
      </c>
      <c r="S43" s="234"/>
      <c r="T43" s="256">
        <f t="shared" si="0"/>
        <v>100</v>
      </c>
      <c r="U43" s="234"/>
      <c r="V43" s="234"/>
      <c r="W43" s="234"/>
      <c r="X43" s="234"/>
    </row>
    <row r="44" spans="2:24" ht="12.75">
      <c r="B44" s="277" t="s">
        <v>1011</v>
      </c>
      <c r="C44" s="278"/>
      <c r="D44" s="279"/>
      <c r="E44" s="92">
        <v>2528370843</v>
      </c>
      <c r="G44" s="280"/>
      <c r="I44" s="352">
        <v>20</v>
      </c>
      <c r="J44" s="352"/>
      <c r="K44" s="281"/>
      <c r="L44" s="259">
        <v>5</v>
      </c>
      <c r="M44" s="282"/>
      <c r="N44" s="260">
        <v>19</v>
      </c>
      <c r="O44" s="283"/>
      <c r="P44" s="260">
        <v>33</v>
      </c>
      <c r="Q44" s="284"/>
      <c r="R44" s="260">
        <v>47</v>
      </c>
      <c r="S44" s="234"/>
      <c r="T44" s="256">
        <f t="shared" si="0"/>
        <v>52.807400848515485</v>
      </c>
      <c r="U44" s="234"/>
      <c r="V44" s="234"/>
      <c r="W44" s="234"/>
      <c r="X44" s="234"/>
    </row>
    <row r="45" spans="2:24" ht="12.75">
      <c r="B45" s="508" t="s">
        <v>1062</v>
      </c>
      <c r="C45" s="509"/>
      <c r="D45" s="510"/>
      <c r="E45" s="285">
        <f>E44-E39-E40-E41-E42-E43</f>
        <v>1335166926</v>
      </c>
      <c r="I45" s="353"/>
      <c r="J45" s="353"/>
      <c r="K45" s="286"/>
      <c r="L45" s="259">
        <v>6</v>
      </c>
      <c r="M45" s="287"/>
      <c r="N45" s="260">
        <v>20</v>
      </c>
      <c r="O45" s="288"/>
      <c r="P45" s="260">
        <v>34</v>
      </c>
      <c r="Q45" s="289"/>
      <c r="R45" s="260">
        <v>48</v>
      </c>
      <c r="S45" s="234"/>
      <c r="T45" s="234">
        <f t="shared" si="0"/>
        <v>0</v>
      </c>
      <c r="U45" s="234"/>
      <c r="V45" s="234"/>
      <c r="W45" s="234"/>
      <c r="X45" s="234"/>
    </row>
    <row r="46" spans="9:24" ht="12.75">
      <c r="I46" s="353"/>
      <c r="J46" s="353"/>
      <c r="K46" s="290"/>
      <c r="L46" s="259">
        <v>7</v>
      </c>
      <c r="M46" s="291"/>
      <c r="N46" s="260">
        <v>21</v>
      </c>
      <c r="O46" s="292"/>
      <c r="P46" s="260">
        <v>35</v>
      </c>
      <c r="Q46" s="293"/>
      <c r="R46" s="260">
        <v>49</v>
      </c>
      <c r="S46" s="234"/>
      <c r="T46" s="234"/>
      <c r="U46" s="234"/>
      <c r="V46" s="234"/>
      <c r="W46" s="234"/>
      <c r="X46" s="234"/>
    </row>
    <row r="47" spans="1:24" ht="12.75">
      <c r="A47" s="254" t="s">
        <v>1012</v>
      </c>
      <c r="B47" s="501" t="str">
        <f>CONCATENATE("        4. Einfuhr von ausgewählten Enderzeugnissen im ",B1,". Vierteljahr ",B2,"                  in der Reihenfolge ihrer Anteile")</f>
        <v>        4. Einfuhr von ausgewählten Enderzeugnissen im 4. Vierteljahr 2015                  in der Reihenfolge ihrer Anteile</v>
      </c>
      <c r="C47" s="502"/>
      <c r="D47" s="502"/>
      <c r="E47" s="503"/>
      <c r="F47" s="503"/>
      <c r="G47" s="503"/>
      <c r="H47" s="503"/>
      <c r="I47" s="504"/>
      <c r="J47" s="255"/>
      <c r="K47" s="294"/>
      <c r="L47" s="259">
        <v>8</v>
      </c>
      <c r="M47" s="295"/>
      <c r="N47" s="260">
        <v>22</v>
      </c>
      <c r="O47" s="296"/>
      <c r="P47" s="260">
        <v>36</v>
      </c>
      <c r="Q47" s="297"/>
      <c r="R47" s="260">
        <v>50</v>
      </c>
      <c r="S47" s="234"/>
      <c r="T47" s="234"/>
      <c r="U47" s="234"/>
      <c r="V47" s="234"/>
      <c r="W47" s="234"/>
      <c r="X47" s="234"/>
    </row>
    <row r="48" spans="1:24" ht="12.75">
      <c r="A48" s="232" t="s">
        <v>1013</v>
      </c>
      <c r="B48" s="357" t="s">
        <v>1067</v>
      </c>
      <c r="C48" s="406"/>
      <c r="E48" s="406">
        <v>110479076</v>
      </c>
      <c r="G48" s="257"/>
      <c r="I48" s="352">
        <v>4</v>
      </c>
      <c r="J48" s="352"/>
      <c r="K48" s="298"/>
      <c r="L48" s="259">
        <v>9</v>
      </c>
      <c r="M48" s="299"/>
      <c r="N48" s="260">
        <v>23</v>
      </c>
      <c r="O48" s="300"/>
      <c r="P48" s="260">
        <v>37</v>
      </c>
      <c r="Q48" s="301"/>
      <c r="R48" s="260">
        <v>51</v>
      </c>
      <c r="S48" s="234"/>
      <c r="T48" s="234"/>
      <c r="U48" s="234"/>
      <c r="V48" s="234"/>
      <c r="W48" s="234"/>
      <c r="X48" s="234"/>
    </row>
    <row r="49" spans="2:24" ht="12.75">
      <c r="B49" s="484" t="s">
        <v>1070</v>
      </c>
      <c r="C49" s="406"/>
      <c r="E49" s="406">
        <v>107053384</v>
      </c>
      <c r="G49" s="302"/>
      <c r="I49" s="352">
        <v>9</v>
      </c>
      <c r="J49" s="352"/>
      <c r="K49" s="303"/>
      <c r="L49" s="259">
        <v>10</v>
      </c>
      <c r="M49" s="304"/>
      <c r="N49" s="260">
        <v>24</v>
      </c>
      <c r="O49" s="305"/>
      <c r="P49" s="260">
        <v>38</v>
      </c>
      <c r="Q49" s="306"/>
      <c r="R49" s="260">
        <v>52</v>
      </c>
      <c r="S49" s="234"/>
      <c r="T49" s="234"/>
      <c r="U49" s="234"/>
      <c r="V49" s="234"/>
      <c r="W49" s="234"/>
      <c r="X49" s="234"/>
    </row>
    <row r="50" spans="2:24" ht="12.75">
      <c r="B50" s="484" t="s">
        <v>1071</v>
      </c>
      <c r="C50" s="419"/>
      <c r="E50" s="419">
        <v>104583792</v>
      </c>
      <c r="G50" s="272"/>
      <c r="I50" s="352">
        <v>34</v>
      </c>
      <c r="J50" s="352"/>
      <c r="K50" s="307"/>
      <c r="L50" s="259">
        <v>11</v>
      </c>
      <c r="M50" s="308"/>
      <c r="N50" s="260">
        <v>25</v>
      </c>
      <c r="O50" s="309"/>
      <c r="P50" s="260">
        <v>39</v>
      </c>
      <c r="Q50" s="310"/>
      <c r="R50" s="260">
        <v>53</v>
      </c>
      <c r="S50" s="234"/>
      <c r="T50" s="234"/>
      <c r="U50" s="234"/>
      <c r="V50" s="234"/>
      <c r="W50" s="234"/>
      <c r="X50" s="234"/>
    </row>
    <row r="51" spans="2:24" ht="12.75">
      <c r="B51" s="484" t="s">
        <v>1069</v>
      </c>
      <c r="C51" s="406"/>
      <c r="E51" s="406">
        <v>87424461</v>
      </c>
      <c r="G51" s="280"/>
      <c r="I51" s="352">
        <v>12</v>
      </c>
      <c r="J51" s="352"/>
      <c r="K51" s="311"/>
      <c r="L51" s="259">
        <v>12</v>
      </c>
      <c r="M51" s="312"/>
      <c r="N51" s="260">
        <v>26</v>
      </c>
      <c r="O51" s="313"/>
      <c r="P51" s="260">
        <v>40</v>
      </c>
      <c r="Q51" s="314"/>
      <c r="R51" s="260">
        <v>54</v>
      </c>
      <c r="S51" s="234"/>
      <c r="T51" s="234"/>
      <c r="U51" s="234"/>
      <c r="V51" s="234"/>
      <c r="W51" s="234"/>
      <c r="X51" s="234"/>
    </row>
    <row r="52" spans="2:24" ht="12.75">
      <c r="B52" s="484" t="s">
        <v>1230</v>
      </c>
      <c r="C52" s="406"/>
      <c r="E52" s="406">
        <v>77347751</v>
      </c>
      <c r="G52" s="263"/>
      <c r="I52" s="352">
        <v>15</v>
      </c>
      <c r="J52" s="352"/>
      <c r="K52" s="315"/>
      <c r="L52" s="259">
        <v>13</v>
      </c>
      <c r="M52" s="316"/>
      <c r="N52" s="260">
        <v>27</v>
      </c>
      <c r="O52" s="317"/>
      <c r="P52" s="260">
        <v>41</v>
      </c>
      <c r="Q52" s="318"/>
      <c r="R52" s="260">
        <v>55</v>
      </c>
      <c r="S52" s="234"/>
      <c r="T52" s="234"/>
      <c r="U52" s="234"/>
      <c r="V52" s="234"/>
      <c r="W52" s="234"/>
      <c r="X52" s="234"/>
    </row>
    <row r="53" spans="2:24" ht="12.75">
      <c r="B53" s="277" t="s">
        <v>1011</v>
      </c>
      <c r="C53" s="278"/>
      <c r="D53" s="279"/>
      <c r="E53" s="399">
        <v>1385101256</v>
      </c>
      <c r="G53" s="319"/>
      <c r="I53" s="352">
        <v>19</v>
      </c>
      <c r="J53" s="352"/>
      <c r="K53" s="320"/>
      <c r="L53" s="259">
        <v>14</v>
      </c>
      <c r="M53" s="321"/>
      <c r="N53" s="260">
        <v>28</v>
      </c>
      <c r="O53" s="322"/>
      <c r="P53" s="260">
        <v>42</v>
      </c>
      <c r="Q53" s="323"/>
      <c r="R53" s="260">
        <v>56</v>
      </c>
      <c r="S53" s="234"/>
      <c r="T53" s="234"/>
      <c r="U53" s="234"/>
      <c r="V53" s="234"/>
      <c r="W53" s="234"/>
      <c r="X53" s="234"/>
    </row>
    <row r="54" spans="2:24" ht="12.75">
      <c r="B54" s="508" t="s">
        <v>1062</v>
      </c>
      <c r="C54" s="509"/>
      <c r="D54" s="510"/>
      <c r="E54" s="285">
        <f>E53-E48-E49-E50-E51-E52</f>
        <v>898212792</v>
      </c>
      <c r="I54" s="353"/>
      <c r="J54" s="353"/>
      <c r="S54" s="234"/>
      <c r="T54" s="234"/>
      <c r="U54" s="234"/>
      <c r="V54" s="234"/>
      <c r="W54" s="234"/>
      <c r="X54" s="234"/>
    </row>
    <row r="55" spans="9:24" ht="12.75">
      <c r="I55" s="353"/>
      <c r="J55" s="353"/>
      <c r="S55" s="234"/>
      <c r="T55" s="234"/>
      <c r="U55" s="234"/>
      <c r="V55" s="234"/>
      <c r="W55" s="234"/>
      <c r="X55" s="234"/>
    </row>
    <row r="56" spans="9:10" ht="12.75">
      <c r="I56" s="353"/>
      <c r="J56" s="353"/>
    </row>
    <row r="57" spans="9:10" ht="12.75">
      <c r="I57" s="353"/>
      <c r="J57" s="353"/>
    </row>
    <row r="58" spans="1:10" ht="12.75">
      <c r="A58" s="254" t="s">
        <v>1014</v>
      </c>
      <c r="B58" s="501" t="str">
        <f>CONCATENATE("5. Ausfuhr im ",B1,". Vierteljahr ",B2," nach ausgewählten Ländern
in der Reihenfolge ihrer Anteile")</f>
        <v>5. Ausfuhr im 4. Vierteljahr 2015 nach ausgewählten Ländern
in der Reihenfolge ihrer Anteile</v>
      </c>
      <c r="C58" s="502"/>
      <c r="D58" s="502"/>
      <c r="E58" s="503"/>
      <c r="F58" s="503"/>
      <c r="G58" s="503"/>
      <c r="H58" s="503"/>
      <c r="I58" s="504"/>
      <c r="J58" s="255"/>
    </row>
    <row r="59" spans="1:4" ht="12.75">
      <c r="A59" s="236" t="s">
        <v>1015</v>
      </c>
      <c r="B59" s="324">
        <f aca="true" t="shared" si="1" ref="B59:B73">D59/1000</f>
        <v>64.639447</v>
      </c>
      <c r="C59" s="325" t="s">
        <v>375</v>
      </c>
      <c r="D59" s="326">
        <v>64639.447</v>
      </c>
    </row>
    <row r="60" spans="2:4" ht="12.75">
      <c r="B60" s="327">
        <f t="shared" si="1"/>
        <v>74.006198</v>
      </c>
      <c r="C60" s="325" t="s">
        <v>835</v>
      </c>
      <c r="D60" s="328">
        <v>74006.198</v>
      </c>
    </row>
    <row r="61" spans="2:4" ht="12.75">
      <c r="B61" s="327">
        <f t="shared" si="1"/>
        <v>82.30319899999999</v>
      </c>
      <c r="C61" s="325" t="s">
        <v>358</v>
      </c>
      <c r="D61" s="328">
        <v>82303.199</v>
      </c>
    </row>
    <row r="62" spans="2:4" ht="12.75">
      <c r="B62" s="327">
        <f t="shared" si="1"/>
        <v>109.783772</v>
      </c>
      <c r="C62" s="325" t="s">
        <v>365</v>
      </c>
      <c r="D62" s="328">
        <v>109783.772</v>
      </c>
    </row>
    <row r="63" spans="2:4" ht="12.75">
      <c r="B63" s="327">
        <f t="shared" si="1"/>
        <v>151.242265</v>
      </c>
      <c r="C63" s="325" t="s">
        <v>350</v>
      </c>
      <c r="D63" s="328">
        <v>151242.265</v>
      </c>
    </row>
    <row r="64" spans="2:4" ht="12.75">
      <c r="B64" s="327">
        <f t="shared" si="1"/>
        <v>162.355778</v>
      </c>
      <c r="C64" s="325" t="s">
        <v>374</v>
      </c>
      <c r="D64" s="328">
        <v>162355.778</v>
      </c>
    </row>
    <row r="65" spans="2:4" ht="12.75">
      <c r="B65" s="327">
        <f t="shared" si="1"/>
        <v>167.938084</v>
      </c>
      <c r="C65" s="485" t="s">
        <v>351</v>
      </c>
      <c r="D65" s="328">
        <v>167938.084</v>
      </c>
    </row>
    <row r="66" spans="2:4" ht="12.75">
      <c r="B66" s="327">
        <f t="shared" si="1"/>
        <v>173.428585</v>
      </c>
      <c r="C66" s="325" t="s">
        <v>373</v>
      </c>
      <c r="D66" s="328">
        <v>173428.585</v>
      </c>
    </row>
    <row r="67" spans="2:7" ht="12.75">
      <c r="B67" s="327">
        <f t="shared" si="1"/>
        <v>178.58631899999997</v>
      </c>
      <c r="C67" s="354" t="s">
        <v>479</v>
      </c>
      <c r="D67" s="328">
        <v>178586.319</v>
      </c>
      <c r="F67" s="243">
        <v>300</v>
      </c>
      <c r="G67" s="244" t="s">
        <v>995</v>
      </c>
    </row>
    <row r="68" spans="2:4" ht="12.75">
      <c r="B68" s="327">
        <f t="shared" si="1"/>
        <v>181.072178</v>
      </c>
      <c r="C68" s="325" t="s">
        <v>355</v>
      </c>
      <c r="D68" s="328">
        <v>181072.178</v>
      </c>
    </row>
    <row r="69" spans="2:4" ht="12.75">
      <c r="B69" s="327">
        <f t="shared" si="1"/>
        <v>189.041713</v>
      </c>
      <c r="C69" s="325" t="s">
        <v>836</v>
      </c>
      <c r="D69" s="328">
        <v>189041.713</v>
      </c>
    </row>
    <row r="70" spans="2:4" ht="12.75">
      <c r="B70" s="327">
        <f t="shared" si="1"/>
        <v>199.143049</v>
      </c>
      <c r="C70" s="325" t="s">
        <v>162</v>
      </c>
      <c r="D70" s="328">
        <v>199143.049</v>
      </c>
    </row>
    <row r="71" spans="2:4" ht="12.75">
      <c r="B71" s="327">
        <f t="shared" si="1"/>
        <v>225.421389</v>
      </c>
      <c r="C71" s="325" t="s">
        <v>349</v>
      </c>
      <c r="D71" s="328">
        <v>225421.389</v>
      </c>
    </row>
    <row r="72" spans="2:4" ht="12.75">
      <c r="B72" s="327">
        <f t="shared" si="1"/>
        <v>244.753717</v>
      </c>
      <c r="C72" s="325" t="s">
        <v>376</v>
      </c>
      <c r="D72" s="328">
        <v>244753.717</v>
      </c>
    </row>
    <row r="73" spans="2:4" ht="12.75">
      <c r="B73" s="330">
        <f t="shared" si="1"/>
        <v>245.725965</v>
      </c>
      <c r="C73" s="325" t="s">
        <v>440</v>
      </c>
      <c r="D73" s="331">
        <v>245725.965</v>
      </c>
    </row>
    <row r="75" spans="1:10" ht="12.75">
      <c r="A75" s="254" t="s">
        <v>1016</v>
      </c>
      <c r="B75" s="501" t="str">
        <f>CONCATENATE("6. Einfuhr im ",B1,". Vierteljahr ",B2," nach ausgewählten Ländern
in der Reihenfolge ihrer Anteile")</f>
        <v>6. Einfuhr im 4. Vierteljahr 2015 nach ausgewählten Ländern
in der Reihenfolge ihrer Anteile</v>
      </c>
      <c r="C75" s="502"/>
      <c r="D75" s="502"/>
      <c r="E75" s="503"/>
      <c r="F75" s="503"/>
      <c r="G75" s="503"/>
      <c r="H75" s="503"/>
      <c r="I75" s="504"/>
      <c r="J75" s="255"/>
    </row>
    <row r="76" spans="1:4" ht="12.75">
      <c r="A76" s="236" t="s">
        <v>1017</v>
      </c>
      <c r="B76" s="324">
        <f aca="true" t="shared" si="2" ref="B76:B90">D76/1000</f>
        <v>41.385000999999995</v>
      </c>
      <c r="C76" s="332" t="s">
        <v>905</v>
      </c>
      <c r="D76" s="326">
        <v>41385.001</v>
      </c>
    </row>
    <row r="77" spans="2:4" ht="12.75">
      <c r="B77" s="327">
        <f t="shared" si="2"/>
        <v>41.395291</v>
      </c>
      <c r="C77" s="333" t="s">
        <v>376</v>
      </c>
      <c r="D77" s="328">
        <v>41395.291</v>
      </c>
    </row>
    <row r="78" spans="2:4" ht="12.75">
      <c r="B78" s="327">
        <f t="shared" si="2"/>
        <v>42.687961</v>
      </c>
      <c r="C78" s="333" t="s">
        <v>157</v>
      </c>
      <c r="D78" s="328">
        <v>42687.961</v>
      </c>
    </row>
    <row r="79" spans="2:4" ht="12.75">
      <c r="B79" s="327">
        <f t="shared" si="2"/>
        <v>50.334802</v>
      </c>
      <c r="C79" s="333" t="s">
        <v>908</v>
      </c>
      <c r="D79" s="328">
        <v>50334.802</v>
      </c>
    </row>
    <row r="80" spans="2:4" ht="12.75">
      <c r="B80" s="327">
        <f t="shared" si="2"/>
        <v>74.704642</v>
      </c>
      <c r="C80" s="333" t="s">
        <v>440</v>
      </c>
      <c r="D80" s="328">
        <v>74704.642</v>
      </c>
    </row>
    <row r="81" spans="2:4" ht="12.75">
      <c r="B81" s="327">
        <f t="shared" si="2"/>
        <v>76.257646</v>
      </c>
      <c r="C81" s="333" t="s">
        <v>355</v>
      </c>
      <c r="D81" s="328">
        <v>76257.646</v>
      </c>
    </row>
    <row r="82" spans="2:4" ht="12.75">
      <c r="B82" s="327">
        <f t="shared" si="2"/>
        <v>105.650152</v>
      </c>
      <c r="C82" s="333" t="s">
        <v>358</v>
      </c>
      <c r="D82" s="328">
        <v>105650.152</v>
      </c>
    </row>
    <row r="83" spans="2:4" ht="12.75">
      <c r="B83" s="327">
        <f t="shared" si="2"/>
        <v>130.57509299999998</v>
      </c>
      <c r="C83" s="333" t="s">
        <v>349</v>
      </c>
      <c r="D83" s="328">
        <v>130575.093</v>
      </c>
    </row>
    <row r="84" spans="2:7" ht="12.75">
      <c r="B84" s="327">
        <f t="shared" si="2"/>
        <v>136.615139</v>
      </c>
      <c r="C84" s="333" t="s">
        <v>374</v>
      </c>
      <c r="D84" s="328">
        <v>136615.139</v>
      </c>
      <c r="F84" s="243">
        <v>300</v>
      </c>
      <c r="G84" s="244" t="s">
        <v>995</v>
      </c>
    </row>
    <row r="85" spans="2:4" ht="12.75">
      <c r="B85" s="327">
        <f t="shared" si="2"/>
        <v>140.713338</v>
      </c>
      <c r="C85" s="333" t="s">
        <v>479</v>
      </c>
      <c r="D85" s="328">
        <v>140713.338</v>
      </c>
    </row>
    <row r="86" spans="2:4" ht="12.75">
      <c r="B86" s="327">
        <f t="shared" si="2"/>
        <v>176.482586</v>
      </c>
      <c r="C86" s="333" t="s">
        <v>350</v>
      </c>
      <c r="D86" s="328">
        <v>176482.586</v>
      </c>
    </row>
    <row r="87" spans="2:4" ht="12.75">
      <c r="B87" s="327">
        <f t="shared" si="2"/>
        <v>177.78222399999999</v>
      </c>
      <c r="C87" s="333" t="s">
        <v>373</v>
      </c>
      <c r="D87" s="328">
        <v>177782.224</v>
      </c>
    </row>
    <row r="88" spans="2:4" ht="12.75">
      <c r="B88" s="327">
        <f t="shared" si="2"/>
        <v>183.330965</v>
      </c>
      <c r="C88" s="333" t="s">
        <v>836</v>
      </c>
      <c r="D88" s="328">
        <v>183330.965</v>
      </c>
    </row>
    <row r="89" spans="2:4" ht="12.75">
      <c r="B89" s="327">
        <f t="shared" si="2"/>
        <v>196.01481099999998</v>
      </c>
      <c r="C89" s="325" t="s">
        <v>351</v>
      </c>
      <c r="D89" s="328">
        <v>196014.811</v>
      </c>
    </row>
    <row r="90" spans="2:4" ht="12.75">
      <c r="B90" s="330">
        <f t="shared" si="2"/>
        <v>257.16895900000003</v>
      </c>
      <c r="C90" s="329" t="s">
        <v>162</v>
      </c>
      <c r="D90" s="331">
        <v>257168.959</v>
      </c>
    </row>
    <row r="94" spans="1:10" ht="12.75">
      <c r="A94" s="254" t="s">
        <v>1018</v>
      </c>
      <c r="B94" s="501" t="str">
        <f>CONCATENATE("7. Außenhandel mit den EU-Ländern (EU-28) im ",B1,". Vierteljahr ",B2,"")</f>
        <v>7. Außenhandel mit den EU-Ländern (EU-28) im 4. Vierteljahr 2015</v>
      </c>
      <c r="C94" s="502"/>
      <c r="D94" s="505"/>
      <c r="E94" s="506"/>
      <c r="F94" s="503"/>
      <c r="G94" s="503"/>
      <c r="H94" s="503"/>
      <c r="I94" s="504"/>
      <c r="J94" s="255"/>
    </row>
    <row r="95" spans="1:5" ht="12.75">
      <c r="A95" s="236" t="s">
        <v>1019</v>
      </c>
      <c r="B95" s="334" t="s">
        <v>1072</v>
      </c>
      <c r="C95" s="335" t="s">
        <v>1073</v>
      </c>
      <c r="D95" s="336" t="s">
        <v>1020</v>
      </c>
      <c r="E95" s="337"/>
    </row>
    <row r="96" spans="1:10" ht="12.75">
      <c r="A96" s="232">
        <v>1</v>
      </c>
      <c r="B96" s="324">
        <v>225.421389</v>
      </c>
      <c r="C96" s="324">
        <v>130.575093</v>
      </c>
      <c r="D96" s="338" t="s">
        <v>349</v>
      </c>
      <c r="E96" s="339"/>
      <c r="H96" s="243">
        <v>260</v>
      </c>
      <c r="I96" s="244" t="s">
        <v>995</v>
      </c>
      <c r="J96" s="244"/>
    </row>
    <row r="97" spans="1:5" ht="12.75">
      <c r="A97" s="232">
        <v>2</v>
      </c>
      <c r="B97" s="327">
        <v>151.242265</v>
      </c>
      <c r="C97" s="327">
        <v>176.482586</v>
      </c>
      <c r="D97" s="340" t="s">
        <v>350</v>
      </c>
      <c r="E97" s="341"/>
    </row>
    <row r="98" spans="1:5" ht="12.75">
      <c r="A98" s="232">
        <v>3</v>
      </c>
      <c r="B98" s="327">
        <v>167.938084</v>
      </c>
      <c r="C98" s="327">
        <v>196.014811</v>
      </c>
      <c r="D98" s="340" t="s">
        <v>351</v>
      </c>
      <c r="E98" s="341"/>
    </row>
    <row r="99" spans="1:5" ht="12.75">
      <c r="A99" s="232">
        <v>4</v>
      </c>
      <c r="B99" s="327">
        <v>189.041713</v>
      </c>
      <c r="C99" s="327">
        <v>183.330965</v>
      </c>
      <c r="D99" s="340" t="s">
        <v>836</v>
      </c>
      <c r="E99" s="341"/>
    </row>
    <row r="100" spans="1:5" ht="12.75">
      <c r="A100" s="232">
        <v>5</v>
      </c>
      <c r="B100" s="327">
        <v>9.996556</v>
      </c>
      <c r="C100" s="327">
        <v>13.636273</v>
      </c>
      <c r="D100" s="340" t="s">
        <v>352</v>
      </c>
      <c r="E100" s="341"/>
    </row>
    <row r="101" spans="1:5" ht="12.75">
      <c r="A101" s="232">
        <v>6</v>
      </c>
      <c r="B101" s="327">
        <v>51.400311</v>
      </c>
      <c r="C101" s="327">
        <v>25.614403</v>
      </c>
      <c r="D101" s="340" t="s">
        <v>900</v>
      </c>
      <c r="E101" s="341"/>
    </row>
    <row r="102" spans="1:5" ht="12.75">
      <c r="A102" s="232">
        <v>7</v>
      </c>
      <c r="B102" s="327">
        <v>8.388355</v>
      </c>
      <c r="C102" s="327">
        <v>5.38782</v>
      </c>
      <c r="D102" s="340" t="s">
        <v>353</v>
      </c>
      <c r="E102" s="341"/>
    </row>
    <row r="103" spans="1:5" ht="12.75">
      <c r="A103" s="232">
        <v>8</v>
      </c>
      <c r="B103" s="327">
        <v>23.444986</v>
      </c>
      <c r="C103" s="327">
        <v>9.239616</v>
      </c>
      <c r="D103" s="340" t="s">
        <v>354</v>
      </c>
      <c r="E103" s="341"/>
    </row>
    <row r="104" spans="1:9" ht="12.75">
      <c r="A104" s="232">
        <v>9</v>
      </c>
      <c r="B104" s="327">
        <v>181.072178</v>
      </c>
      <c r="C104" s="327">
        <v>76.257646</v>
      </c>
      <c r="D104" s="340" t="s">
        <v>355</v>
      </c>
      <c r="E104" s="341"/>
      <c r="G104" s="232" t="s">
        <v>1021</v>
      </c>
      <c r="I104" s="342" t="str">
        <f>CONCATENATE("im Moment ist Quartal ",B1," gewählt!")</f>
        <v>im Moment ist Quartal 4 gewählt!</v>
      </c>
    </row>
    <row r="105" spans="1:7" ht="12.75">
      <c r="A105" s="232">
        <v>10</v>
      </c>
      <c r="B105" s="327">
        <v>46.135226</v>
      </c>
      <c r="C105" s="327">
        <v>25.707953</v>
      </c>
      <c r="D105" s="340" t="s">
        <v>356</v>
      </c>
      <c r="E105" s="341"/>
      <c r="G105" s="232" t="s">
        <v>1022</v>
      </c>
    </row>
    <row r="106" spans="1:7" ht="12.75">
      <c r="A106" s="232">
        <v>11</v>
      </c>
      <c r="B106" s="327">
        <v>51.549449</v>
      </c>
      <c r="C106" s="327">
        <v>13.477253</v>
      </c>
      <c r="D106" s="340" t="s">
        <v>357</v>
      </c>
      <c r="E106" s="341"/>
      <c r="G106" s="232" t="s">
        <v>1023</v>
      </c>
    </row>
    <row r="107" spans="1:7" ht="12.75">
      <c r="A107" s="232">
        <v>12</v>
      </c>
      <c r="B107" s="327">
        <v>178.586319</v>
      </c>
      <c r="C107" s="327">
        <v>140.713338</v>
      </c>
      <c r="D107" s="340" t="s">
        <v>479</v>
      </c>
      <c r="E107" s="341"/>
      <c r="G107" s="232" t="s">
        <v>1024</v>
      </c>
    </row>
    <row r="108" spans="1:7" ht="12.75">
      <c r="A108" s="232">
        <v>13</v>
      </c>
      <c r="B108" s="327">
        <v>82.303199</v>
      </c>
      <c r="C108" s="327">
        <v>105.650152</v>
      </c>
      <c r="D108" s="340" t="s">
        <v>358</v>
      </c>
      <c r="E108" s="341"/>
      <c r="G108" s="232" t="s">
        <v>1025</v>
      </c>
    </row>
    <row r="109" spans="1:5" ht="12.75">
      <c r="A109" s="232">
        <v>14</v>
      </c>
      <c r="B109" s="327">
        <v>17.949184</v>
      </c>
      <c r="C109" s="327">
        <v>31.816799</v>
      </c>
      <c r="D109" s="340" t="s">
        <v>359</v>
      </c>
      <c r="E109" s="341"/>
    </row>
    <row r="110" spans="1:7" ht="12.75">
      <c r="A110" s="232">
        <v>15</v>
      </c>
      <c r="B110" s="327">
        <v>1.273308</v>
      </c>
      <c r="C110" s="327">
        <v>0.061589</v>
      </c>
      <c r="D110" s="340" t="s">
        <v>368</v>
      </c>
      <c r="E110" s="341"/>
      <c r="G110" s="343" t="s">
        <v>1026</v>
      </c>
    </row>
    <row r="111" spans="1:5" ht="12.75">
      <c r="A111" s="232">
        <v>16</v>
      </c>
      <c r="B111" s="327">
        <v>4.700055</v>
      </c>
      <c r="C111" s="327">
        <v>2.797459</v>
      </c>
      <c r="D111" s="340" t="s">
        <v>370</v>
      </c>
      <c r="E111" s="341"/>
    </row>
    <row r="112" spans="1:5" ht="12.75">
      <c r="A112" s="232">
        <v>17</v>
      </c>
      <c r="B112" s="327">
        <v>4.04717</v>
      </c>
      <c r="C112" s="327">
        <v>3.342048</v>
      </c>
      <c r="D112" s="340" t="s">
        <v>371</v>
      </c>
      <c r="E112" s="341"/>
    </row>
    <row r="113" spans="1:5" ht="12.75">
      <c r="A113" s="232">
        <v>18</v>
      </c>
      <c r="B113" s="327">
        <v>10.569052</v>
      </c>
      <c r="C113" s="327">
        <v>8.09688</v>
      </c>
      <c r="D113" s="340" t="s">
        <v>372</v>
      </c>
      <c r="E113" s="341"/>
    </row>
    <row r="114" spans="1:5" ht="12.75">
      <c r="A114" s="232">
        <v>19</v>
      </c>
      <c r="B114" s="327">
        <v>173.428585</v>
      </c>
      <c r="C114" s="327">
        <v>177.782224</v>
      </c>
      <c r="D114" s="340" t="s">
        <v>373</v>
      </c>
      <c r="E114" s="341"/>
    </row>
    <row r="115" spans="1:5" ht="12.75">
      <c r="A115" s="232">
        <v>20</v>
      </c>
      <c r="B115" s="327">
        <v>162.355778</v>
      </c>
      <c r="C115" s="327">
        <v>136.615139</v>
      </c>
      <c r="D115" s="340" t="s">
        <v>374</v>
      </c>
      <c r="E115" s="341"/>
    </row>
    <row r="116" spans="1:5" ht="12.75">
      <c r="A116" s="232">
        <v>21</v>
      </c>
      <c r="B116" s="327">
        <v>64.639447</v>
      </c>
      <c r="C116" s="327">
        <v>37.86381</v>
      </c>
      <c r="D116" s="340" t="s">
        <v>375</v>
      </c>
      <c r="E116" s="341"/>
    </row>
    <row r="117" spans="1:5" ht="12.75">
      <c r="A117" s="232">
        <v>22</v>
      </c>
      <c r="B117" s="327">
        <v>244.753717</v>
      </c>
      <c r="C117" s="327">
        <v>41.395291</v>
      </c>
      <c r="D117" s="340" t="s">
        <v>376</v>
      </c>
      <c r="E117" s="341"/>
    </row>
    <row r="118" spans="1:5" ht="12.75">
      <c r="A118" s="232">
        <v>23</v>
      </c>
      <c r="B118" s="327">
        <v>55.980661</v>
      </c>
      <c r="C118" s="327">
        <v>50.334802</v>
      </c>
      <c r="D118" s="340" t="s">
        <v>908</v>
      </c>
      <c r="E118" s="341"/>
    </row>
    <row r="119" spans="1:5" ht="12.75">
      <c r="A119" s="232">
        <v>24</v>
      </c>
      <c r="B119" s="327">
        <v>14.189532</v>
      </c>
      <c r="C119" s="327">
        <v>8.456403</v>
      </c>
      <c r="D119" s="340" t="s">
        <v>377</v>
      </c>
      <c r="E119" s="341"/>
    </row>
    <row r="120" spans="1:5" ht="12.75">
      <c r="A120" s="232">
        <v>25</v>
      </c>
      <c r="B120" s="327">
        <v>18.526587</v>
      </c>
      <c r="C120" s="327">
        <v>14.992104</v>
      </c>
      <c r="D120" s="340" t="s">
        <v>389</v>
      </c>
      <c r="E120" s="341"/>
    </row>
    <row r="121" spans="1:5" ht="12.75">
      <c r="A121" s="232">
        <v>26</v>
      </c>
      <c r="B121" s="327">
        <v>5.89711</v>
      </c>
      <c r="C121" s="327">
        <v>3.000264</v>
      </c>
      <c r="D121" s="340" t="s">
        <v>390</v>
      </c>
      <c r="E121" s="341"/>
    </row>
    <row r="122" spans="1:5" ht="12.75">
      <c r="A122" s="232">
        <v>27</v>
      </c>
      <c r="B122" s="327">
        <v>1.450441</v>
      </c>
      <c r="C122" s="327">
        <v>0.05118</v>
      </c>
      <c r="D122" s="340" t="s">
        <v>128</v>
      </c>
      <c r="E122" s="341"/>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2" r:id="rId2"/>
  <drawing r:id="rId1"/>
</worksheet>
</file>

<file path=xl/worksheets/sheet9.xml><?xml version="1.0" encoding="utf-8"?>
<worksheet xmlns="http://schemas.openxmlformats.org/spreadsheetml/2006/main" xmlns:r="http://schemas.openxmlformats.org/officeDocument/2006/relationships">
  <sheetPr codeName="Tabelle6"/>
  <dimension ref="A1:H52"/>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514" t="s">
        <v>1197</v>
      </c>
      <c r="B1" s="514"/>
      <c r="C1" s="514"/>
      <c r="D1" s="514"/>
      <c r="E1" s="514"/>
      <c r="F1" s="514"/>
    </row>
    <row r="2" spans="2:6" ht="12.75">
      <c r="B2" s="4"/>
      <c r="C2" s="3"/>
      <c r="D2" s="3"/>
      <c r="E2" s="4"/>
      <c r="F2" s="3"/>
    </row>
    <row r="3" spans="1:6" ht="24" customHeight="1">
      <c r="A3" s="515" t="s">
        <v>976</v>
      </c>
      <c r="B3" s="518" t="s">
        <v>1195</v>
      </c>
      <c r="C3" s="520" t="s">
        <v>108</v>
      </c>
      <c r="D3" s="520"/>
      <c r="E3" s="521" t="s">
        <v>1198</v>
      </c>
      <c r="F3" s="523" t="s">
        <v>1232</v>
      </c>
    </row>
    <row r="4" spans="1:6" ht="30.75" customHeight="1">
      <c r="A4" s="516"/>
      <c r="B4" s="519"/>
      <c r="C4" s="346" t="s">
        <v>1162</v>
      </c>
      <c r="D4" s="346" t="s">
        <v>1196</v>
      </c>
      <c r="E4" s="522"/>
      <c r="F4" s="522"/>
    </row>
    <row r="5" spans="1:6" ht="15" customHeight="1">
      <c r="A5" s="517"/>
      <c r="B5" s="107" t="s">
        <v>107</v>
      </c>
      <c r="C5" s="524" t="s">
        <v>476</v>
      </c>
      <c r="D5" s="524"/>
      <c r="E5" s="62" t="s">
        <v>107</v>
      </c>
      <c r="F5" s="63" t="s">
        <v>476</v>
      </c>
    </row>
    <row r="6" spans="1:6" ht="19.5" customHeight="1">
      <c r="A6" s="5"/>
      <c r="B6" s="108"/>
      <c r="C6" s="6"/>
      <c r="D6" s="6"/>
      <c r="E6" s="7"/>
      <c r="F6" s="6"/>
    </row>
    <row r="7" spans="1:6" ht="19.5" customHeight="1">
      <c r="A7" s="513" t="s">
        <v>109</v>
      </c>
      <c r="B7" s="513"/>
      <c r="C7" s="513"/>
      <c r="D7" s="513"/>
      <c r="E7" s="513"/>
      <c r="F7" s="513"/>
    </row>
    <row r="8" spans="1:6" ht="19.5" customHeight="1">
      <c r="A8" s="5"/>
      <c r="B8" s="108"/>
      <c r="C8" s="6"/>
      <c r="D8" s="6"/>
      <c r="E8" s="7"/>
      <c r="F8" s="6"/>
    </row>
    <row r="9" spans="1:7" s="140" customFormat="1" ht="19.5" customHeight="1">
      <c r="A9" s="138" t="s">
        <v>676</v>
      </c>
      <c r="B9" s="89">
        <v>255831975</v>
      </c>
      <c r="C9" s="144">
        <v>5.95642207485923</v>
      </c>
      <c r="D9" s="144">
        <v>-3.45600712177684</v>
      </c>
      <c r="E9" s="89">
        <v>969110394</v>
      </c>
      <c r="F9" s="146">
        <v>-2.46991422602241</v>
      </c>
      <c r="G9" s="139"/>
    </row>
    <row r="10" spans="1:7" s="140" customFormat="1" ht="19.5" customHeight="1">
      <c r="A10" s="138" t="s">
        <v>677</v>
      </c>
      <c r="B10" s="89">
        <v>2922917233</v>
      </c>
      <c r="C10" s="144">
        <v>-3.37308096070964</v>
      </c>
      <c r="D10" s="144">
        <v>0.0549490091934928</v>
      </c>
      <c r="E10" s="89">
        <v>12041426824</v>
      </c>
      <c r="F10" s="146">
        <v>2.81051979771699</v>
      </c>
      <c r="G10" s="139"/>
    </row>
    <row r="11" spans="1:7" s="12" customFormat="1" ht="19.5" customHeight="1">
      <c r="A11" s="109" t="s">
        <v>678</v>
      </c>
      <c r="B11" s="89">
        <v>27770259</v>
      </c>
      <c r="C11" s="144">
        <v>10.2167602528016</v>
      </c>
      <c r="D11" s="144">
        <v>-1.54092859688517</v>
      </c>
      <c r="E11" s="89">
        <v>104431589</v>
      </c>
      <c r="F11" s="146">
        <v>-5.55326076995468</v>
      </c>
      <c r="G11" s="21"/>
    </row>
    <row r="12" spans="1:7" s="12" customFormat="1" ht="19.5" customHeight="1">
      <c r="A12" s="109" t="s">
        <v>679</v>
      </c>
      <c r="B12" s="89">
        <v>119909775</v>
      </c>
      <c r="C12" s="144">
        <v>-4.60675079506258</v>
      </c>
      <c r="D12" s="144">
        <v>-14.157093886801</v>
      </c>
      <c r="E12" s="89">
        <v>514385695</v>
      </c>
      <c r="F12" s="146">
        <v>-12.8932772367372</v>
      </c>
      <c r="G12" s="21"/>
    </row>
    <row r="13" spans="1:7" s="12" customFormat="1" ht="19.5" customHeight="1">
      <c r="A13" s="109" t="s">
        <v>680</v>
      </c>
      <c r="B13" s="89">
        <v>2775237199</v>
      </c>
      <c r="C13" s="144">
        <v>-3.43826318722279</v>
      </c>
      <c r="D13" s="144">
        <v>0.792294244747623</v>
      </c>
      <c r="E13" s="89">
        <v>11422609540</v>
      </c>
      <c r="F13" s="146">
        <v>3.73669511518266</v>
      </c>
      <c r="G13" s="21"/>
    </row>
    <row r="14" spans="1:7" s="31" customFormat="1" ht="19.5" customHeight="1">
      <c r="A14" s="110" t="s">
        <v>681</v>
      </c>
      <c r="B14" s="56">
        <v>3367444325</v>
      </c>
      <c r="C14" s="145">
        <v>-1.03457119220319</v>
      </c>
      <c r="D14" s="145">
        <v>3.01976991890569</v>
      </c>
      <c r="E14" s="56">
        <v>13528430813</v>
      </c>
      <c r="F14" s="147">
        <v>4.17196842819963</v>
      </c>
      <c r="G14" s="30"/>
    </row>
    <row r="15" spans="1:7" s="12" customFormat="1" ht="30" customHeight="1">
      <c r="A15" s="109" t="s">
        <v>682</v>
      </c>
      <c r="B15" s="89">
        <v>2407773787</v>
      </c>
      <c r="C15" s="144">
        <v>-1.58018421504261</v>
      </c>
      <c r="D15" s="144">
        <v>2.33414293833134</v>
      </c>
      <c r="E15" s="89">
        <v>9683450544</v>
      </c>
      <c r="F15" s="146">
        <v>3.08761440730075</v>
      </c>
      <c r="G15" s="21"/>
    </row>
    <row r="16" spans="1:7" s="12" customFormat="1" ht="19.5" customHeight="1">
      <c r="A16" s="109" t="s">
        <v>683</v>
      </c>
      <c r="B16" s="350"/>
      <c r="C16" s="144"/>
      <c r="D16" s="144"/>
      <c r="E16" s="350"/>
      <c r="F16" s="148"/>
      <c r="G16" s="21"/>
    </row>
    <row r="17" spans="1:7" s="12" customFormat="1" ht="19.5" customHeight="1">
      <c r="A17" s="109" t="s">
        <v>1121</v>
      </c>
      <c r="B17" s="89">
        <v>2146280657</v>
      </c>
      <c r="C17" s="144">
        <v>-1.62393744650238</v>
      </c>
      <c r="D17" s="144">
        <v>2.90424971584845</v>
      </c>
      <c r="E17" s="89">
        <v>8680547059</v>
      </c>
      <c r="F17" s="146">
        <v>4.70512163685932</v>
      </c>
      <c r="G17" s="21"/>
    </row>
    <row r="18" spans="1:7" s="12" customFormat="1" ht="19.5" customHeight="1">
      <c r="A18" s="109" t="s">
        <v>685</v>
      </c>
      <c r="B18" s="350"/>
      <c r="C18" s="144"/>
      <c r="D18" s="144"/>
      <c r="E18" s="350"/>
      <c r="F18" s="148"/>
      <c r="G18" s="21"/>
    </row>
    <row r="19" spans="1:7" s="12" customFormat="1" ht="19.5" customHeight="1">
      <c r="A19" s="109" t="s">
        <v>686</v>
      </c>
      <c r="B19" s="89">
        <v>1203098024</v>
      </c>
      <c r="C19" s="144">
        <v>3.44349142632994</v>
      </c>
      <c r="D19" s="144">
        <v>4.83180644857931</v>
      </c>
      <c r="E19" s="89">
        <v>4804676469</v>
      </c>
      <c r="F19" s="146">
        <v>3.74212677944534</v>
      </c>
      <c r="G19" s="21"/>
    </row>
    <row r="20" spans="1:7" s="12" customFormat="1" ht="19.5" customHeight="1">
      <c r="A20" s="109" t="s">
        <v>687</v>
      </c>
      <c r="B20" s="89">
        <v>57631669</v>
      </c>
      <c r="C20" s="144">
        <v>-3.20628990745946</v>
      </c>
      <c r="D20" s="144">
        <v>-11.8327016517267</v>
      </c>
      <c r="E20" s="89">
        <v>242961725</v>
      </c>
      <c r="F20" s="146">
        <v>-4.23521409751697</v>
      </c>
      <c r="G20" s="21"/>
    </row>
    <row r="21" spans="1:7" s="12" customFormat="1" ht="19.5" customHeight="1">
      <c r="A21" s="109" t="s">
        <v>688</v>
      </c>
      <c r="B21" s="89">
        <v>364183887</v>
      </c>
      <c r="C21" s="144">
        <v>-2.72237650955468</v>
      </c>
      <c r="D21" s="144">
        <v>6.12384494295058</v>
      </c>
      <c r="E21" s="89">
        <v>1531267607</v>
      </c>
      <c r="F21" s="146">
        <v>13.3633035735892</v>
      </c>
      <c r="G21" s="21"/>
    </row>
    <row r="22" spans="1:7" s="12" customFormat="1" ht="19.5" customHeight="1">
      <c r="A22" s="109" t="s">
        <v>689</v>
      </c>
      <c r="B22" s="89">
        <v>522576545</v>
      </c>
      <c r="C22" s="144">
        <v>3.82246638219306</v>
      </c>
      <c r="D22" s="144">
        <v>6.48315258626829</v>
      </c>
      <c r="E22" s="89">
        <v>2006289960</v>
      </c>
      <c r="F22" s="146">
        <v>4.6009147760989</v>
      </c>
      <c r="G22" s="21"/>
    </row>
    <row r="23" spans="1:7" s="12" customFormat="1" ht="30.75" customHeight="1">
      <c r="A23" s="137" t="s">
        <v>1030</v>
      </c>
      <c r="B23" s="89">
        <v>15223039</v>
      </c>
      <c r="C23" s="144">
        <v>-18.8565135457518</v>
      </c>
      <c r="D23" s="144">
        <v>-8.10355760201306</v>
      </c>
      <c r="E23" s="89">
        <v>64011243</v>
      </c>
      <c r="F23" s="146">
        <v>-9.06126194092941</v>
      </c>
      <c r="G23" s="21"/>
    </row>
    <row r="24" spans="1:7" s="12" customFormat="1" ht="19.5" customHeight="1">
      <c r="A24" s="109" t="s">
        <v>690</v>
      </c>
      <c r="B24" s="89">
        <v>55398</v>
      </c>
      <c r="C24" s="144">
        <v>-72.4906767835773</v>
      </c>
      <c r="D24" s="144">
        <v>164.644341470406</v>
      </c>
      <c r="E24" s="89">
        <v>449734</v>
      </c>
      <c r="F24" s="146">
        <v>42.9151598736518</v>
      </c>
      <c r="G24" s="21"/>
    </row>
    <row r="25" spans="1:7" s="31" customFormat="1" ht="19.5" customHeight="1">
      <c r="A25" s="110" t="s">
        <v>681</v>
      </c>
      <c r="B25" s="56">
        <v>3367444325</v>
      </c>
      <c r="C25" s="145">
        <v>-1.03457119220319</v>
      </c>
      <c r="D25" s="145">
        <v>3.01976991890569</v>
      </c>
      <c r="E25" s="56">
        <v>13528430813</v>
      </c>
      <c r="F25" s="147">
        <v>4.17196842819963</v>
      </c>
      <c r="G25" s="30"/>
    </row>
    <row r="26" spans="1:6" s="12" customFormat="1" ht="19.5" customHeight="1">
      <c r="A26" s="13"/>
      <c r="B26" s="10"/>
      <c r="C26" s="11"/>
      <c r="D26" s="14"/>
      <c r="E26" s="10"/>
      <c r="F26" s="14"/>
    </row>
    <row r="27" spans="1:6" s="12" customFormat="1" ht="19.5" customHeight="1">
      <c r="A27" s="512" t="s">
        <v>110</v>
      </c>
      <c r="B27" s="512"/>
      <c r="C27" s="512"/>
      <c r="D27" s="512"/>
      <c r="E27" s="512"/>
      <c r="F27" s="512"/>
    </row>
    <row r="28" spans="1:6" s="12" customFormat="1" ht="19.5" customHeight="1">
      <c r="A28" s="13"/>
      <c r="B28" s="10"/>
      <c r="C28" s="11"/>
      <c r="D28" s="14"/>
      <c r="E28" s="10"/>
      <c r="F28" s="14"/>
    </row>
    <row r="29" spans="1:7" s="12" customFormat="1" ht="19.5" customHeight="1">
      <c r="A29" s="109" t="s">
        <v>676</v>
      </c>
      <c r="B29" s="141">
        <v>253422990</v>
      </c>
      <c r="C29" s="144">
        <v>5.72716441284157</v>
      </c>
      <c r="D29" s="144">
        <v>0.497447374332722</v>
      </c>
      <c r="E29" s="89">
        <v>1007822807</v>
      </c>
      <c r="F29" s="144">
        <v>-2.75333112455168</v>
      </c>
      <c r="G29" s="21"/>
    </row>
    <row r="30" spans="1:7" s="12" customFormat="1" ht="19.5" customHeight="1">
      <c r="A30" s="109" t="s">
        <v>677</v>
      </c>
      <c r="B30" s="141">
        <v>1815097685</v>
      </c>
      <c r="C30" s="144">
        <v>-8.00413243470524</v>
      </c>
      <c r="D30" s="144">
        <v>3.70409467704224</v>
      </c>
      <c r="E30" s="89">
        <v>7534578980</v>
      </c>
      <c r="F30" s="144">
        <v>5.35539276273774</v>
      </c>
      <c r="G30" s="21"/>
    </row>
    <row r="31" spans="1:7" s="12" customFormat="1" ht="19.5" customHeight="1">
      <c r="A31" s="109" t="s">
        <v>678</v>
      </c>
      <c r="B31" s="141">
        <v>19641108</v>
      </c>
      <c r="C31" s="144">
        <v>0.971471719095533</v>
      </c>
      <c r="D31" s="144">
        <v>20.990315160759</v>
      </c>
      <c r="E31" s="89">
        <v>74102851</v>
      </c>
      <c r="F31" s="146">
        <v>-6.68335547346106</v>
      </c>
      <c r="G31" s="21"/>
    </row>
    <row r="32" spans="1:7" s="12" customFormat="1" ht="19.5" customHeight="1">
      <c r="A32" s="109" t="s">
        <v>679</v>
      </c>
      <c r="B32" s="141">
        <v>95056927</v>
      </c>
      <c r="C32" s="144">
        <v>-7.71198747125943</v>
      </c>
      <c r="D32" s="144">
        <v>-6.31548648074279</v>
      </c>
      <c r="E32" s="89">
        <v>416790841</v>
      </c>
      <c r="F32" s="146">
        <v>0.143740661339919</v>
      </c>
      <c r="G32" s="21"/>
    </row>
    <row r="33" spans="1:7" s="12" customFormat="1" ht="19.5" customHeight="1">
      <c r="A33" s="109" t="s">
        <v>680</v>
      </c>
      <c r="B33" s="141">
        <v>1700399650</v>
      </c>
      <c r="C33" s="144">
        <v>-8.11473936194948</v>
      </c>
      <c r="D33" s="144">
        <v>4.15492940397155</v>
      </c>
      <c r="E33" s="89">
        <v>7043685288</v>
      </c>
      <c r="F33" s="146">
        <v>5.82490273368988</v>
      </c>
      <c r="G33" s="21"/>
    </row>
    <row r="34" spans="1:7" s="31" customFormat="1" ht="19.5" customHeight="1">
      <c r="A34" s="110" t="s">
        <v>681</v>
      </c>
      <c r="B34" s="142">
        <v>2321027187</v>
      </c>
      <c r="C34" s="145">
        <v>-3.33753793043057</v>
      </c>
      <c r="D34" s="145">
        <v>8.93901904893916</v>
      </c>
      <c r="E34" s="56">
        <v>9281219022</v>
      </c>
      <c r="F34" s="147">
        <v>7.10308525090341</v>
      </c>
      <c r="G34" s="30"/>
    </row>
    <row r="35" spans="1:7" s="12" customFormat="1" ht="29.25" customHeight="1">
      <c r="A35" s="109" t="s">
        <v>682</v>
      </c>
      <c r="B35" s="141">
        <v>1746017511</v>
      </c>
      <c r="C35" s="144">
        <v>-3.22286102210079</v>
      </c>
      <c r="D35" s="144">
        <v>5.33168544509286</v>
      </c>
      <c r="E35" s="89">
        <v>6977855174</v>
      </c>
      <c r="F35" s="148">
        <v>4.63696904821211</v>
      </c>
      <c r="G35" s="21"/>
    </row>
    <row r="36" spans="1:7" s="12" customFormat="1" ht="19.5" customHeight="1">
      <c r="A36" s="109" t="s">
        <v>683</v>
      </c>
      <c r="B36" s="141"/>
      <c r="C36" s="144"/>
      <c r="D36" s="144"/>
      <c r="E36" s="89"/>
      <c r="F36" s="148"/>
      <c r="G36" s="21"/>
    </row>
    <row r="37" spans="1:7" s="12" customFormat="1" ht="19.5" customHeight="1">
      <c r="A37" s="109" t="s">
        <v>1121</v>
      </c>
      <c r="B37" s="141">
        <v>1618693901</v>
      </c>
      <c r="C37" s="144">
        <v>-2.06890209355532</v>
      </c>
      <c r="D37" s="144">
        <v>5.5085158843454</v>
      </c>
      <c r="E37" s="89">
        <v>6441006295</v>
      </c>
      <c r="F37" s="148">
        <v>4.63828873634385</v>
      </c>
      <c r="G37" s="21"/>
    </row>
    <row r="38" spans="1:7" s="12" customFormat="1" ht="19.5" customHeight="1">
      <c r="A38" s="109" t="s">
        <v>685</v>
      </c>
      <c r="B38" s="141"/>
      <c r="C38" s="144"/>
      <c r="D38" s="144"/>
      <c r="E38" s="89"/>
      <c r="F38" s="148"/>
      <c r="G38" s="21"/>
    </row>
    <row r="39" spans="1:7" s="12" customFormat="1" ht="19.5" customHeight="1">
      <c r="A39" s="109" t="s">
        <v>686</v>
      </c>
      <c r="B39" s="141">
        <v>966456457</v>
      </c>
      <c r="C39" s="144">
        <v>-1.67814182771379</v>
      </c>
      <c r="D39" s="144">
        <v>7.36424100167056</v>
      </c>
      <c r="E39" s="89">
        <v>3845100026</v>
      </c>
      <c r="F39" s="148">
        <v>5.18197532169036</v>
      </c>
      <c r="G39" s="21"/>
    </row>
    <row r="40" spans="1:7" s="12" customFormat="1" ht="19.5" customHeight="1">
      <c r="A40" s="109" t="s">
        <v>687</v>
      </c>
      <c r="B40" s="141">
        <v>15741159</v>
      </c>
      <c r="C40" s="144">
        <v>-36.8595076262604</v>
      </c>
      <c r="D40" s="144">
        <v>11.6786556298819</v>
      </c>
      <c r="E40" s="89">
        <v>92999596</v>
      </c>
      <c r="F40" s="146">
        <v>81.7299590896728</v>
      </c>
      <c r="G40" s="21"/>
    </row>
    <row r="41" spans="1:7" s="12" customFormat="1" ht="19.5" customHeight="1">
      <c r="A41" s="109" t="s">
        <v>688</v>
      </c>
      <c r="B41" s="141">
        <v>110678650</v>
      </c>
      <c r="C41" s="144">
        <v>-8.57395831257024</v>
      </c>
      <c r="D41" s="144">
        <v>34.8155255784275</v>
      </c>
      <c r="E41" s="89">
        <v>475502553</v>
      </c>
      <c r="F41" s="144">
        <v>-0.738659890634793</v>
      </c>
      <c r="G41" s="21"/>
    </row>
    <row r="42" spans="1:7" s="12" customFormat="1" ht="19.5" customHeight="1">
      <c r="A42" s="109" t="s">
        <v>689</v>
      </c>
      <c r="B42" s="141">
        <v>447935441</v>
      </c>
      <c r="C42" s="144">
        <v>-0.479066841495339</v>
      </c>
      <c r="D42" s="144">
        <v>19.1232083614248</v>
      </c>
      <c r="E42" s="89">
        <v>1730955345</v>
      </c>
      <c r="F42" s="144">
        <v>18.2289764111896</v>
      </c>
      <c r="G42" s="21"/>
    </row>
    <row r="43" spans="1:7" s="12" customFormat="1" ht="30.75" customHeight="1">
      <c r="A43" s="137" t="s">
        <v>1030</v>
      </c>
      <c r="B43" s="89">
        <v>654426</v>
      </c>
      <c r="C43" s="144">
        <v>-29.1509056068594</v>
      </c>
      <c r="D43" s="144">
        <v>-8.9541129708801</v>
      </c>
      <c r="E43" s="89">
        <v>3906354</v>
      </c>
      <c r="F43" s="146">
        <v>41.0678656950502</v>
      </c>
      <c r="G43" s="21"/>
    </row>
    <row r="44" spans="1:7" s="12" customFormat="1" ht="19.5" customHeight="1">
      <c r="A44" s="109" t="s">
        <v>690</v>
      </c>
      <c r="B44" s="361" t="s">
        <v>1147</v>
      </c>
      <c r="C44" s="361" t="s">
        <v>1163</v>
      </c>
      <c r="D44" s="361" t="s">
        <v>1163</v>
      </c>
      <c r="E44" s="361" t="s">
        <v>1147</v>
      </c>
      <c r="F44" s="361" t="s">
        <v>1163</v>
      </c>
      <c r="G44" s="21"/>
    </row>
    <row r="45" spans="1:7" s="31" customFormat="1" ht="19.5" customHeight="1">
      <c r="A45" s="110" t="s">
        <v>681</v>
      </c>
      <c r="B45" s="142">
        <v>2321027187</v>
      </c>
      <c r="C45" s="145">
        <v>-3.33753793043057</v>
      </c>
      <c r="D45" s="145">
        <v>8.93901904893916</v>
      </c>
      <c r="E45" s="56">
        <v>9281219022</v>
      </c>
      <c r="F45" s="147">
        <v>7.10308525090341</v>
      </c>
      <c r="G45" s="30"/>
    </row>
    <row r="46" spans="1:7" s="31" customFormat="1" ht="9.75" customHeight="1">
      <c r="A46" s="143"/>
      <c r="B46" s="58"/>
      <c r="C46" s="91"/>
      <c r="D46" s="134"/>
      <c r="E46" s="56"/>
      <c r="F46" s="134"/>
      <c r="G46" s="30"/>
    </row>
    <row r="47" spans="1:2" ht="12.75">
      <c r="A47" s="33" t="s">
        <v>830</v>
      </c>
      <c r="B47" s="26"/>
    </row>
    <row r="48" spans="1:8" ht="31.5" customHeight="1">
      <c r="A48" s="511" t="s">
        <v>1159</v>
      </c>
      <c r="B48" s="511"/>
      <c r="C48" s="511"/>
      <c r="D48" s="511"/>
      <c r="E48" s="511"/>
      <c r="F48" s="511"/>
      <c r="G48" s="26"/>
      <c r="H48" s="26"/>
    </row>
    <row r="52" spans="2:6" ht="12.75">
      <c r="B52" s="361"/>
      <c r="C52" s="361"/>
      <c r="D52" s="361"/>
      <c r="E52" s="361"/>
      <c r="F52" s="361"/>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2016-03-09T05:37:16Z</cp:lastPrinted>
  <dcterms:created xsi:type="dcterms:W3CDTF">2004-03-02T08:35:25Z</dcterms:created>
  <dcterms:modified xsi:type="dcterms:W3CDTF">2016-03-09T07:39:36Z</dcterms:modified>
  <cp:category/>
  <cp:version/>
  <cp:contentType/>
  <cp:contentStatus/>
</cp:coreProperties>
</file>