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vml" ContentType="application/vnd.openxmlformats-officedocument.vmlDrawing"/>
  <Override PartName="/xl/chartsheets/sheet1.xml" ContentType="application/vnd.openxmlformats-officedocument.spreadsheetml.chartsheet+xml"/>
  <Override PartName="/xl/drawings/drawing4.xml" ContentType="application/vnd.openxmlformats-officedocument.drawing+xml"/>
  <Override PartName="/xl/chartsheets/sheet2.xml" ContentType="application/vnd.openxmlformats-officedocument.spreadsheetml.chartsheet+xml"/>
  <Override PartName="/xl/drawings/drawing8.xml" ContentType="application/vnd.openxmlformats-officedocument.drawing+xml"/>
  <Override PartName="/xl/chartsheets/sheet3.xml" ContentType="application/vnd.openxmlformats-officedocument.spreadsheetml.chartsheet+xml"/>
  <Override PartName="/xl/drawings/drawing12.xml" ContentType="application/vnd.openxmlformats-officedocument.drawing+xml"/>
  <Override PartName="/xl/chartsheets/sheet4.xml" ContentType="application/vnd.openxmlformats-officedocument.spreadsheetml.chartsheet+xml"/>
  <Override PartName="/xl/drawings/drawing14.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3.xml" ContentType="application/vnd.openxmlformats-officedocument.drawingml.chartshapes+xml"/>
  <Override PartName="/xl/drawings/drawing1.xml" ContentType="application/vnd.openxmlformats-officedocument.drawingml.chartshapes+xml"/>
  <Override PartName="/xl/drawings/drawing2.xml" ContentType="application/vnd.openxmlformats-officedocument.drawingml.chartshapes+xml"/>
  <Override PartName="/xl/drawings/drawing7.xml" ContentType="application/vnd.openxmlformats-officedocument.drawingml.chartshapes+xml"/>
  <Override PartName="/xl/drawings/drawing5.xml" ContentType="application/vnd.openxmlformats-officedocument.drawingml.chartshapes+xml"/>
  <Override PartName="/xl/drawings/drawing6.xml" ContentType="application/vnd.openxmlformats-officedocument.drawingml.chartshapes+xml"/>
  <Override PartName="/xl/drawings/drawing11.xml" ContentType="application/vnd.openxmlformats-officedocument.drawingml.chartshapes+xml"/>
  <Override PartName="/xl/drawings/drawing9.xml" ContentType="application/vnd.openxmlformats-officedocument.drawingml.chartshapes+xml"/>
  <Override PartName="/xl/drawings/drawing10.xml" ContentType="application/vnd.openxmlformats-officedocument.drawingml.chartshapes+xml"/>
  <Override PartName="/xl/drawings/drawing1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461" yWindow="60" windowWidth="14430" windowHeight="13740" tabRatio="1000" activeTab="0"/>
  </bookViews>
  <sheets>
    <sheet name="Impressum" sheetId="1" r:id="rId1"/>
    <sheet name="Zeichenerklärung" sheetId="2" r:id="rId2"/>
    <sheet name="Inhaltsverzeichnis" sheetId="3" r:id="rId3"/>
    <sheet name="Vorbemerkungen" sheetId="4" r:id="rId4"/>
    <sheet name="Abkürzungen" sheetId="5" r:id="rId5"/>
    <sheet name="Länderverzeichnis" sheetId="6" r:id="rId6"/>
    <sheet name="Ländergruppen" sheetId="7" r:id="rId7"/>
    <sheet name="Daten" sheetId="8" state="hidden" r:id="rId8"/>
    <sheet name="Grafik 1 bis 2" sheetId="9" r:id="rId9"/>
    <sheet name="Grafik 3 bis 4" sheetId="10" r:id="rId10"/>
    <sheet name="Grafik 5 bis 6" sheetId="11" r:id="rId11"/>
    <sheet name="Grafik 7" sheetId="12" r:id="rId12"/>
    <sheet name="Tabelle 1" sheetId="13" r:id="rId13"/>
    <sheet name="Tabelle2 bis 3" sheetId="14" r:id="rId14"/>
    <sheet name="Tabelle4 bis 5" sheetId="15" r:id="rId15"/>
    <sheet name="Tabelle 6 bis 7" sheetId="16" r:id="rId16"/>
    <sheet name="Tabelle8 bis 9" sheetId="17" r:id="rId17"/>
    <sheet name="Tabelle 10 bis 11" sheetId="18" r:id="rId18"/>
    <sheet name="Tabelle12" sheetId="19" r:id="rId19"/>
    <sheet name="Tabelle13 bis 15" sheetId="20" r:id="rId20"/>
    <sheet name="Tabelle16" sheetId="21" r:id="rId21"/>
    <sheet name="Tabelle17" sheetId="22" r:id="rId22"/>
    <sheet name="Tabelle18" sheetId="23" r:id="rId23"/>
    <sheet name="Tabelle19" sheetId="24" r:id="rId24"/>
    <sheet name="Tabelle20" sheetId="25" r:id="rId25"/>
    <sheet name="Tabelle21" sheetId="26" r:id="rId26"/>
    <sheet name="Tabelle22" sheetId="27" r:id="rId27"/>
    <sheet name="Tabelle 23" sheetId="28" r:id="rId28"/>
  </sheets>
  <definedNames>
    <definedName name="_xlnm.Print_Area" localSheetId="7">'Daten'!$A$2:$P$114</definedName>
    <definedName name="_xlnm.Print_Area" localSheetId="6">'Ländergruppen'!$A$1:$D$78</definedName>
    <definedName name="_xlnm.Print_Area" localSheetId="5">'Länderverzeichnis'!$A$1:$L$91</definedName>
    <definedName name="_xlnm.Print_Area" localSheetId="12">'Tabelle 1'!$A$1:$F$48</definedName>
    <definedName name="_xlnm.Print_Area" localSheetId="17">'Tabelle 10 bis 11'!$A$1:$H$41</definedName>
    <definedName name="_xlnm.Print_Area" localSheetId="27">'Tabelle 23'!$A$1:$I$42</definedName>
    <definedName name="_xlnm.Print_Area" localSheetId="20">'Tabelle16'!$A$1:$I$256</definedName>
    <definedName name="_xlnm.Print_Area" localSheetId="21">'Tabelle17'!$A$1:$I$256</definedName>
    <definedName name="_xlnm.Print_Area" localSheetId="24">'Tabelle20'!$A$1:$M$42</definedName>
    <definedName name="_xlnm.Print_Area" localSheetId="26">'Tabelle22'!$A$1:$I$42</definedName>
    <definedName name="_xlnm.Print_Area" localSheetId="3">'Vorbemerkungen'!$A$1:$J$198</definedName>
  </definedNames>
  <calcPr fullCalcOnLoad="1"/>
</workbook>
</file>

<file path=xl/sharedStrings.xml><?xml version="1.0" encoding="utf-8"?>
<sst xmlns="http://schemas.openxmlformats.org/spreadsheetml/2006/main" count="5124" uniqueCount="1267">
  <si>
    <t>Gew.</t>
  </si>
  <si>
    <t>Gewirke</t>
  </si>
  <si>
    <t>Damit enthält die Einfuhr zusätzlich zu den Waren, die zum Gebrauch, zum Verbrauch, zur Bearbeitung und zur Verarbeitung in Thüringen bestimmt sind, auch auf  Lager genommene Waren, die durch Spediteure und Händler über Thüringen als Zielland eingeführt und danach in andere Bundesländer weitergeleitet werden.</t>
  </si>
  <si>
    <t>Hinweis:</t>
  </si>
  <si>
    <r>
      <t>wählten Warenuntergruppen sowie Erdteilen und Ländergruppen</t>
    </r>
    <r>
      <rPr>
        <b/>
        <vertAlign val="superscript"/>
        <sz val="11"/>
        <rFont val="Arial"/>
        <family val="2"/>
      </rPr>
      <t xml:space="preserve">*)  </t>
    </r>
  </si>
  <si>
    <r>
      <t>ausgewählten Warenuntergruppen sowie Erdteilen und Ländergruppen</t>
    </r>
    <r>
      <rPr>
        <b/>
        <vertAlign val="superscript"/>
        <sz val="11"/>
        <rFont val="Arial"/>
        <family val="2"/>
      </rPr>
      <t xml:space="preserve">*) </t>
    </r>
  </si>
  <si>
    <t>  </t>
  </si>
  <si>
    <t> </t>
  </si>
  <si>
    <t>Die Ausfuhren und Einfuhren werden im Allgemeinen im Monat des Grenzübergangs nachgewiesen. Durch unvermeidbare Aufenthalte bei der Anmeldung, aber auch durch Rückfragen, können in geringem Umfang Ausfuhren und Einfuhren in einer späteren Berichtszeit nachgewiesen werden.</t>
  </si>
  <si>
    <t>Bei der Darstellung der Außenhandelsergebnisse nach Warengruppen bzw. -untergruppen sind Zuschätzungen  nur im Insgesamt enthalten.</t>
  </si>
  <si>
    <t>Alle Angaben im Bericht sind vorläufige Ergebnisse.</t>
  </si>
  <si>
    <t xml:space="preserve">Endgültige Jahresergebnisse liegen am Ende des Folgejahres vor. </t>
  </si>
  <si>
    <t>Warenklassifikation</t>
  </si>
  <si>
    <t>Abkürzungen</t>
  </si>
  <si>
    <t>a.</t>
  </si>
  <si>
    <t>aus</t>
  </si>
  <si>
    <t>a.n.g.</t>
  </si>
  <si>
    <t>anderweitig nicht genannte</t>
  </si>
  <si>
    <t>Abfalls.</t>
  </si>
  <si>
    <t>Abfallseide</t>
  </si>
  <si>
    <t>Ackerschl.</t>
  </si>
  <si>
    <t>Ackerschlepper</t>
  </si>
  <si>
    <t>and.</t>
  </si>
  <si>
    <t>andere</t>
  </si>
  <si>
    <t>Antriebselem.</t>
  </si>
  <si>
    <t>Antriebselemente</t>
  </si>
  <si>
    <t>ausgen.</t>
  </si>
  <si>
    <t>ausgenommen</t>
  </si>
  <si>
    <t>automat.</t>
  </si>
  <si>
    <t>automatische</t>
  </si>
  <si>
    <t>Bekleid. a. Gew. o. Gestr.</t>
  </si>
  <si>
    <t>Bekleidung aus Gewirken oder Gestricken</t>
  </si>
  <si>
    <t>Chemief.</t>
  </si>
  <si>
    <t>Chemiefasern</t>
  </si>
  <si>
    <t xml:space="preserve">d. </t>
  </si>
  <si>
    <t>der</t>
  </si>
  <si>
    <t>dgl.</t>
  </si>
  <si>
    <t>dergleichen</t>
  </si>
  <si>
    <t>Einr.</t>
  </si>
  <si>
    <t>Einrichtungen</t>
  </si>
  <si>
    <t>einschl.</t>
  </si>
  <si>
    <t>einschließlich</t>
  </si>
  <si>
    <t>Elektrizitätserzg.</t>
  </si>
  <si>
    <t>Elektrizitätserzeugung</t>
  </si>
  <si>
    <t>Erz.</t>
  </si>
  <si>
    <t>Erzeugnisse</t>
  </si>
  <si>
    <t>Fahrgest.</t>
  </si>
  <si>
    <t>Fahrgestelle</t>
  </si>
  <si>
    <t>f.</t>
  </si>
  <si>
    <t>für</t>
  </si>
  <si>
    <t>Kfz</t>
  </si>
  <si>
    <t>Kraftfahrzeuge</t>
  </si>
  <si>
    <t>künstl.</t>
  </si>
  <si>
    <t>künstliche</t>
  </si>
  <si>
    <t>landwirtsch.</t>
  </si>
  <si>
    <t>landwirtschaftliche</t>
  </si>
  <si>
    <t>Ledergew.</t>
  </si>
  <si>
    <t>Ledergewerbe</t>
  </si>
  <si>
    <t>manganhalt.</t>
  </si>
  <si>
    <t>manganhaltige</t>
  </si>
  <si>
    <t>Masch.</t>
  </si>
  <si>
    <t>Maschinen</t>
  </si>
  <si>
    <t>medizin.</t>
  </si>
  <si>
    <t>medizinische</t>
  </si>
  <si>
    <r>
      <t>16. Ausfuhr nach Warengruppen und Warenuntergruppen</t>
    </r>
    <r>
      <rPr>
        <b/>
        <vertAlign val="superscript"/>
        <sz val="11"/>
        <rFont val="Arial"/>
        <family val="2"/>
      </rPr>
      <t>*)</t>
    </r>
  </si>
  <si>
    <r>
      <t>Noch: 16. Ausfuhr nach Warengruppen und Warenuntergruppen</t>
    </r>
    <r>
      <rPr>
        <vertAlign val="superscript"/>
        <sz val="11"/>
        <rFont val="Arial"/>
        <family val="2"/>
      </rPr>
      <t>*)</t>
    </r>
  </si>
  <si>
    <r>
      <t>17. Einfuhr nach Warengruppen und Warenuntergruppen</t>
    </r>
    <r>
      <rPr>
        <b/>
        <vertAlign val="superscript"/>
        <sz val="11"/>
        <rFont val="Arial"/>
        <family val="2"/>
      </rPr>
      <t>*)</t>
    </r>
  </si>
  <si>
    <r>
      <t>Noch: 17. Einfuhr nach Warengruppen und Warenuntergruppen</t>
    </r>
    <r>
      <rPr>
        <vertAlign val="superscript"/>
        <sz val="11"/>
        <rFont val="Arial"/>
        <family val="2"/>
      </rPr>
      <t>*)</t>
    </r>
  </si>
  <si>
    <t xml:space="preserve">o. </t>
  </si>
  <si>
    <t>oder</t>
  </si>
  <si>
    <t>orthop.</t>
  </si>
  <si>
    <t>orthopädische</t>
  </si>
  <si>
    <t>pflanzlichen</t>
  </si>
  <si>
    <t>regelungstechn.</t>
  </si>
  <si>
    <t>regelungstechnische</t>
  </si>
  <si>
    <t>Schneidw., Essbest. a. unedl. Met.</t>
  </si>
  <si>
    <t>Schneidwaren, Essbestecke aus unedlen Metallen</t>
  </si>
  <si>
    <t>sonst.</t>
  </si>
  <si>
    <t>sonstiges/sonstige</t>
  </si>
  <si>
    <t>Stein- o. Braunk.</t>
  </si>
  <si>
    <t>Stein- oder Braunkohle</t>
  </si>
  <si>
    <t>Steinkohlenteerdest.</t>
  </si>
  <si>
    <t>Steinkohlenteerdestillation</t>
  </si>
  <si>
    <t>synth.</t>
  </si>
  <si>
    <t>synthetische</t>
  </si>
  <si>
    <t>Tabakverarb.</t>
  </si>
  <si>
    <t>Tabakverarbeitung</t>
  </si>
  <si>
    <t>tierischen</t>
  </si>
  <si>
    <t>Tierh.</t>
  </si>
  <si>
    <t>Tierhaaren</t>
  </si>
  <si>
    <t xml:space="preserve">u. </t>
  </si>
  <si>
    <t>und</t>
  </si>
  <si>
    <t>u.a.</t>
  </si>
  <si>
    <t>und andere/und anderen</t>
  </si>
  <si>
    <t>Verarb. v. Kautsch. o. Kunstst.</t>
  </si>
  <si>
    <t>Verarbeitung von Kautschuk oder Kunststoffen</t>
  </si>
  <si>
    <t>videot.</t>
  </si>
  <si>
    <t>videotechnische</t>
  </si>
  <si>
    <t>zelluloseh.</t>
  </si>
  <si>
    <t>zellulosehaltigen</t>
  </si>
  <si>
    <t>z.</t>
  </si>
  <si>
    <t>zur</t>
  </si>
  <si>
    <t>...erz.</t>
  </si>
  <si>
    <t>...erzeugnisse</t>
  </si>
  <si>
    <t>...masch.</t>
  </si>
  <si>
    <t>...maschinen</t>
  </si>
  <si>
    <t>-</t>
  </si>
  <si>
    <t>EUR</t>
  </si>
  <si>
    <t>Veränderung gegenüber</t>
  </si>
  <si>
    <t>Ausfuhr</t>
  </si>
  <si>
    <t>Einfuhr</t>
  </si>
  <si>
    <t>kg</t>
  </si>
  <si>
    <t>Britische Jungferninseln</t>
  </si>
  <si>
    <t>Barbados</t>
  </si>
  <si>
    <t>Montserrat</t>
  </si>
  <si>
    <t>Trinidad und Tobago</t>
  </si>
  <si>
    <t>Grenada</t>
  </si>
  <si>
    <t>Aruba</t>
  </si>
  <si>
    <t>Kolumbien</t>
  </si>
  <si>
    <t>Guyana</t>
  </si>
  <si>
    <t>Suriname</t>
  </si>
  <si>
    <t>Ecuador</t>
  </si>
  <si>
    <t>Peru</t>
  </si>
  <si>
    <t>Brasilien</t>
  </si>
  <si>
    <t>Chile</t>
  </si>
  <si>
    <t>Paraguay</t>
  </si>
  <si>
    <t>Uruguay</t>
  </si>
  <si>
    <t>Argentinien</t>
  </si>
  <si>
    <t>Zypern</t>
  </si>
  <si>
    <t>Libanon</t>
  </si>
  <si>
    <t>Arabische Republik Syrien</t>
  </si>
  <si>
    <t>Irak</t>
  </si>
  <si>
    <t>Islamische Republik Iran</t>
  </si>
  <si>
    <t>Israel</t>
  </si>
  <si>
    <t>Osttimor</t>
  </si>
  <si>
    <t>Jordanien</t>
  </si>
  <si>
    <t>Saudi-Arabien</t>
  </si>
  <si>
    <t>Kuwait</t>
  </si>
  <si>
    <t>Bahrain</t>
  </si>
  <si>
    <t>Katar</t>
  </si>
  <si>
    <t>Vereinigte Arabische Emirate</t>
  </si>
  <si>
    <t>Oman</t>
  </si>
  <si>
    <t>Jemen</t>
  </si>
  <si>
    <t>Afghanistan</t>
  </si>
  <si>
    <t>Pakistan</t>
  </si>
  <si>
    <t>Indien</t>
  </si>
  <si>
    <t>Bangladesch</t>
  </si>
  <si>
    <t>Malediven</t>
  </si>
  <si>
    <t>Sri Lanka</t>
  </si>
  <si>
    <t>Nepal</t>
  </si>
  <si>
    <t>Bhutan</t>
  </si>
  <si>
    <t>Myanmar</t>
  </si>
  <si>
    <t>Thailand</t>
  </si>
  <si>
    <t>Demokratische Volksrepublik Laos</t>
  </si>
  <si>
    <t>Vietnam</t>
  </si>
  <si>
    <t>Kambodscha</t>
  </si>
  <si>
    <t>Indonesien</t>
  </si>
  <si>
    <t>Malaysia</t>
  </si>
  <si>
    <t>Brunei Darussalam</t>
  </si>
  <si>
    <t>Singapur</t>
  </si>
  <si>
    <t>Philippinen</t>
  </si>
  <si>
    <t>Mongolei</t>
  </si>
  <si>
    <t>Volksrepublik China</t>
  </si>
  <si>
    <t>Demokratische Volksrepublik Korea</t>
  </si>
  <si>
    <t>Republik Korea</t>
  </si>
  <si>
    <t>Japan</t>
  </si>
  <si>
    <t>Taiwan</t>
  </si>
  <si>
    <t>Hongkong</t>
  </si>
  <si>
    <t>Macau</t>
  </si>
  <si>
    <t>Australien</t>
  </si>
  <si>
    <t>Papua-Neuguinea</t>
  </si>
  <si>
    <t>Nauru</t>
  </si>
  <si>
    <t>Neuseeland</t>
  </si>
  <si>
    <t>Salomonen</t>
  </si>
  <si>
    <t>Tuvalu</t>
  </si>
  <si>
    <t>Neukaledonien</t>
  </si>
  <si>
    <t>Wallis und Futuna</t>
  </si>
  <si>
    <t>Kiribati</t>
  </si>
  <si>
    <t>Pitcairn</t>
  </si>
  <si>
    <t>Fidschi</t>
  </si>
  <si>
    <t>Vanuatu</t>
  </si>
  <si>
    <t>Tonga</t>
  </si>
  <si>
    <t>Samoa</t>
  </si>
  <si>
    <t>Marshallinseln</t>
  </si>
  <si>
    <t>Palau</t>
  </si>
  <si>
    <t>Amerikanisch-Samoa</t>
  </si>
  <si>
    <t>Guam</t>
  </si>
  <si>
    <t>Kokosinseln (Keelinginseln)</t>
  </si>
  <si>
    <t>Weihnachtsinsel</t>
  </si>
  <si>
    <t>Heard und McDonaldinseln</t>
  </si>
  <si>
    <t>Norfolkinsel</t>
  </si>
  <si>
    <t>Cookinseln</t>
  </si>
  <si>
    <t>Niue</t>
  </si>
  <si>
    <t>Tokelauinseln</t>
  </si>
  <si>
    <t>Antarktis</t>
  </si>
  <si>
    <t>Bouvetinsel</t>
  </si>
  <si>
    <t>Schiffs- und Luftfahrzeugbedarf</t>
  </si>
  <si>
    <t>Gewerbliche Wirtschaft</t>
  </si>
  <si>
    <t>Rohstoffe</t>
  </si>
  <si>
    <t>Halbwaren</t>
  </si>
  <si>
    <t>Fertigwaren</t>
  </si>
  <si>
    <t>Insgesamt</t>
  </si>
  <si>
    <t>Europa</t>
  </si>
  <si>
    <t>Eurozone</t>
  </si>
  <si>
    <t>Afrika</t>
  </si>
  <si>
    <t>Amerika</t>
  </si>
  <si>
    <t>Asien</t>
  </si>
  <si>
    <t>Verschiedenes</t>
  </si>
  <si>
    <t>1-4</t>
  </si>
  <si>
    <t>Lebende Tiere</t>
  </si>
  <si>
    <t>Pferde</t>
  </si>
  <si>
    <t>Rinder</t>
  </si>
  <si>
    <t>Schweine</t>
  </si>
  <si>
    <t>Schafe</t>
  </si>
  <si>
    <t>lebende Tiere, a.n.g.</t>
  </si>
  <si>
    <t>Nahrungsmittel tierischen Ursprungs</t>
  </si>
  <si>
    <t>Butter und andere Fettstoffe aus Milch</t>
  </si>
  <si>
    <t>204</t>
  </si>
  <si>
    <t>Fleisch und Fleischwaren</t>
  </si>
  <si>
    <t>Nahrungsmittel tier. Ursprungs, a.n.g.</t>
  </si>
  <si>
    <t>Nahrungsmittel pflanzlichen Ursprungs</t>
  </si>
  <si>
    <t>Weizen</t>
  </si>
  <si>
    <t>Roggen</t>
  </si>
  <si>
    <t>Gerste</t>
  </si>
  <si>
    <t>Hafer</t>
  </si>
  <si>
    <t>Mais</t>
  </si>
  <si>
    <t>Reis und Reiserzeugnisse</t>
  </si>
  <si>
    <t>Getreideerzeugnisse, ausgen. Reiserz.</t>
  </si>
  <si>
    <t>Malz</t>
  </si>
  <si>
    <t>Kartoffeln und Kartoffelerzeugnisse</t>
  </si>
  <si>
    <t>Obstzubereitungen und Obstkonserven</t>
  </si>
  <si>
    <t>377</t>
  </si>
  <si>
    <t>Kakao und Kakaoerzeugnisse</t>
  </si>
  <si>
    <t>Genussmittel</t>
  </si>
  <si>
    <t>Hopfen</t>
  </si>
  <si>
    <t>Kaffee</t>
  </si>
  <si>
    <t>Tee und Mate</t>
  </si>
  <si>
    <t>Rohtabak und Tabakerzeugnisse</t>
  </si>
  <si>
    <t>Bier</t>
  </si>
  <si>
    <t>Branntwein</t>
  </si>
  <si>
    <t>Wein</t>
  </si>
  <si>
    <t>5-8</t>
  </si>
  <si>
    <t>Wolle, and. Tierhaare, roh o. bearbeitet</t>
  </si>
  <si>
    <t>Flachs, Hanf, Jute, Hartfasern u. sonst.</t>
  </si>
  <si>
    <t>Felle zu Pelzwerk, roh</t>
  </si>
  <si>
    <t>Rundholz</t>
  </si>
  <si>
    <t>Rohkautschuk</t>
  </si>
  <si>
    <t>Steinkohle und Steinkohlenbriketts</t>
  </si>
  <si>
    <t>Braunkohle und Braunkohlenbriketts</t>
  </si>
  <si>
    <t>Eisenerze</t>
  </si>
  <si>
    <t>Kupfererze</t>
  </si>
  <si>
    <t>Bleierze</t>
  </si>
  <si>
    <t>Zinkerze</t>
  </si>
  <si>
    <t>Nickelerze</t>
  </si>
  <si>
    <t>Jahr
Monat</t>
  </si>
  <si>
    <t>Bauxit, Kryolith</t>
  </si>
  <si>
    <t>Speise- und Industriesalz</t>
  </si>
  <si>
    <t>Steine und Erden, a.n.g.</t>
  </si>
  <si>
    <t>Edelsteine, Schmucksteine u. Perlen, roh</t>
  </si>
  <si>
    <t>Garne aus Chemiefasern</t>
  </si>
  <si>
    <t>Garne aus Baumwolle</t>
  </si>
  <si>
    <t>Garne aus Flachs, Hanf, Jute, Hartfasern</t>
  </si>
  <si>
    <t>Schnittholz</t>
  </si>
  <si>
    <t>608</t>
  </si>
  <si>
    <t>Halbstoffe aus zelluloseh. Faserstoffen</t>
  </si>
  <si>
    <t>Kautschuk, bearbeitet</t>
  </si>
  <si>
    <t>Zement</t>
  </si>
  <si>
    <t>mineralische Baustoffe, a.n.g.</t>
  </si>
  <si>
    <t>Roheisen</t>
  </si>
  <si>
    <t>Ferrolegierungen</t>
  </si>
  <si>
    <t>Eisen, Stahl in Rohformen und Halbzeug</t>
  </si>
  <si>
    <t>Aluminium und Aluminiumlegierungen</t>
  </si>
  <si>
    <t>Kupfer und Kupferlegierungen</t>
  </si>
  <si>
    <t>Nickel und Nickellegierungen</t>
  </si>
  <si>
    <t>Blei und Bleilegierungen</t>
  </si>
  <si>
    <t>Zinn und Zinnlegierungen</t>
  </si>
  <si>
    <t>Zink und Zinklegierungen</t>
  </si>
  <si>
    <t>radioaktive Elemente und Isotope</t>
  </si>
  <si>
    <t>unedle Metalle, a.n.g.</t>
  </si>
  <si>
    <t>Teer und Teerdestillationserzeugnisse</t>
  </si>
  <si>
    <t>chemische Halbwaren, a.n.g.</t>
  </si>
  <si>
    <t>Halbwaren, a.n.g.</t>
  </si>
  <si>
    <t>7+8</t>
  </si>
  <si>
    <t>Vorerzeugnisse</t>
  </si>
  <si>
    <t>Leder</t>
  </si>
  <si>
    <t>708</t>
  </si>
  <si>
    <t>Papier und Pappe</t>
  </si>
  <si>
    <t>Sperrholz, Span- u. Faserplatten u. dgl.</t>
  </si>
  <si>
    <t>Glas</t>
  </si>
  <si>
    <t>732</t>
  </si>
  <si>
    <t>Kunststoffe</t>
  </si>
  <si>
    <t>645</t>
  </si>
  <si>
    <t>Noch: Enderzeugnisse</t>
  </si>
  <si>
    <t>Farben, Lacke und Kitte</t>
  </si>
  <si>
    <t>Dextrine, Gelatine und Leime</t>
  </si>
  <si>
    <t>pharmazeutische Grundstoffe</t>
  </si>
  <si>
    <t>chemische Vorerzeugnisse, a.n.g.</t>
  </si>
  <si>
    <t>Rohre aus Eisen oder Stahl</t>
  </si>
  <si>
    <t>Blech aus Eisen oder Stahl</t>
  </si>
  <si>
    <t>Draht aus Eisen oder Stahl</t>
  </si>
  <si>
    <t>Eisenbahnoberbaumaterial</t>
  </si>
  <si>
    <t>Halbzeuge aus Kupfer und -legierungen</t>
  </si>
  <si>
    <t>Halbzeuge aus Aluminium</t>
  </si>
  <si>
    <r>
      <t>Ländergruppen</t>
    </r>
    <r>
      <rPr>
        <b/>
        <vertAlign val="superscript"/>
        <sz val="18"/>
        <rFont val="Arial"/>
        <family val="2"/>
      </rPr>
      <t xml:space="preserve"> 1)</t>
    </r>
  </si>
  <si>
    <t>Halbzeuge aus unedlen Metallen, a.n.g.</t>
  </si>
  <si>
    <t>Halbzeuge aus Edelmetallen</t>
  </si>
  <si>
    <t>Vorerzeugnisse, a.n.g.</t>
  </si>
  <si>
    <t>Enderzeugnisse</t>
  </si>
  <si>
    <t>Bekleidung aus Flachs, Hanf und dgl.</t>
  </si>
  <si>
    <t>Kopfbedeckungen</t>
  </si>
  <si>
    <t>Textilerzeugnisse, a.n.g.</t>
  </si>
  <si>
    <t>Pelzwaren</t>
  </si>
  <si>
    <t>Schuhe</t>
  </si>
  <si>
    <t>Papierwaren</t>
  </si>
  <si>
    <t>Druckerzeugnisse</t>
  </si>
  <si>
    <t>Kautschukwaren</t>
  </si>
  <si>
    <t>Waren aus Stein</t>
  </si>
  <si>
    <t>keramische Erzeugnisse, ohne Baukeramik</t>
  </si>
  <si>
    <t>Glaswaren</t>
  </si>
  <si>
    <t>Waren aus Kupfer u. Kupferlegierungen</t>
  </si>
  <si>
    <t>Eisen-, Blech- und Metallwaren, a.n.g.</t>
  </si>
  <si>
    <t>Waren aus Wachs oder Fetten</t>
  </si>
  <si>
    <t>Waren aus Kunststoffen</t>
  </si>
  <si>
    <t>fotochemische Erzeugnisse</t>
  </si>
  <si>
    <t>pharmazeutische Erzeugnisse</t>
  </si>
  <si>
    <t>chemische Enderzeugnisse, a.n.g.</t>
  </si>
  <si>
    <t>Pumpen und Kompressoren</t>
  </si>
  <si>
    <t>Armaturen</t>
  </si>
  <si>
    <t>landwirtsch. Masch. einschl. Ackerschl.</t>
  </si>
  <si>
    <t>Bergwerks-, Bau- und Baustoffmaschinen</t>
  </si>
  <si>
    <t>Guss- und Walzwerkstechnik</t>
  </si>
  <si>
    <t>Werkzeugmaschinen</t>
  </si>
  <si>
    <t>Maschinen, a.n.g.</t>
  </si>
  <si>
    <t>elektrische Lampen und Leuchten</t>
  </si>
  <si>
    <t>elektronische Bauelemente</t>
  </si>
  <si>
    <t>elektrotechnische Erzeugnisse, a.n.g.</t>
  </si>
  <si>
    <t>Uhren</t>
  </si>
  <si>
    <t>Musikinstrumente</t>
  </si>
  <si>
    <t>Spielwaren</t>
  </si>
  <si>
    <t>Schmuck-, Gold- und Silberschmiedewaren</t>
  </si>
  <si>
    <t>Schienenfahrzeuge</t>
  </si>
  <si>
    <t>Wasserfahrzeuge</t>
  </si>
  <si>
    <t>Luftfahrzeuge</t>
  </si>
  <si>
    <t>Fahrgest., Karosserien, Motoren f. Kfz</t>
  </si>
  <si>
    <t>Personenkraftwagen und Wohnmobile</t>
  </si>
  <si>
    <t>Busse</t>
  </si>
  <si>
    <t>Lastkraftwagen und Spezialfahrzeuge</t>
  </si>
  <si>
    <t>Fahrzeuge, a.n.g.</t>
  </si>
  <si>
    <t>Enderzeugnisse, a.n.g.</t>
  </si>
  <si>
    <t>Frankreich</t>
  </si>
  <si>
    <t>Niederlande</t>
  </si>
  <si>
    <t>Italien</t>
  </si>
  <si>
    <t>Irland</t>
  </si>
  <si>
    <t>Griechenland</t>
  </si>
  <si>
    <t>Portugal</t>
  </si>
  <si>
    <t>Spanien</t>
  </si>
  <si>
    <t>Schweden</t>
  </si>
  <si>
    <t>Finnland</t>
  </si>
  <si>
    <t>Belgien</t>
  </si>
  <si>
    <t>Luxemburg</t>
  </si>
  <si>
    <t>Ceuta</t>
  </si>
  <si>
    <t>Melilla</t>
  </si>
  <si>
    <t>Island</t>
  </si>
  <si>
    <t>Norwegen</t>
  </si>
  <si>
    <t>Liechtenstein</t>
  </si>
  <si>
    <t>Schweiz</t>
  </si>
  <si>
    <t>Andorra</t>
  </si>
  <si>
    <t>Gibraltar</t>
  </si>
  <si>
    <t>Malta</t>
  </si>
  <si>
    <t>San Marino</t>
  </si>
  <si>
    <t>Estland</t>
  </si>
  <si>
    <t>Lettland</t>
  </si>
  <si>
    <t>Litauen</t>
  </si>
  <si>
    <t>Polen</t>
  </si>
  <si>
    <t>Tschechische Republik</t>
  </si>
  <si>
    <t>Slowakei</t>
  </si>
  <si>
    <t>Ungarn</t>
  </si>
  <si>
    <t>Bulgarien</t>
  </si>
  <si>
    <t>Albanien</t>
  </si>
  <si>
    <t>Ukraine</t>
  </si>
  <si>
    <t>Belarus</t>
  </si>
  <si>
    <t>Republik Moldau</t>
  </si>
  <si>
    <t>Georgien</t>
  </si>
  <si>
    <t>Armenien</t>
  </si>
  <si>
    <t>Aserbaidschan</t>
  </si>
  <si>
    <t>Kasachstan</t>
  </si>
  <si>
    <t>Turkmenistan</t>
  </si>
  <si>
    <t>Usbekistan</t>
  </si>
  <si>
    <t>Tadschikistan</t>
  </si>
  <si>
    <t>Slowenien</t>
  </si>
  <si>
    <t>Kroatien</t>
  </si>
  <si>
    <t>Bosnien und Herzegowina</t>
  </si>
  <si>
    <t>Marokko</t>
  </si>
  <si>
    <t>Algerien</t>
  </si>
  <si>
    <t>Tunesien</t>
  </si>
  <si>
    <t>Sudan</t>
  </si>
  <si>
    <t>Mauretanien</t>
  </si>
  <si>
    <t>Mali</t>
  </si>
  <si>
    <t>Burkina Faso</t>
  </si>
  <si>
    <t>Niger</t>
  </si>
  <si>
    <t>Tschad</t>
  </si>
  <si>
    <t>Kap Verde</t>
  </si>
  <si>
    <t>Senegal</t>
  </si>
  <si>
    <t>Gambia</t>
  </si>
  <si>
    <t>Guinea-Bissau</t>
  </si>
  <si>
    <t>Guinea</t>
  </si>
  <si>
    <t>Sierra Leone</t>
  </si>
  <si>
    <t>Liberia</t>
  </si>
  <si>
    <t>Ghana</t>
  </si>
  <si>
    <t>Togo</t>
  </si>
  <si>
    <t>Benin</t>
  </si>
  <si>
    <t>Nigeria</t>
  </si>
  <si>
    <t>Kamerun</t>
  </si>
  <si>
    <t>Zentralafrikanische Republik</t>
  </si>
  <si>
    <t>Gabun</t>
  </si>
  <si>
    <t>Republik Kongo</t>
  </si>
  <si>
    <t>Demokratische Republik Kongo</t>
  </si>
  <si>
    <t>Ruanda</t>
  </si>
  <si>
    <t>Burundi</t>
  </si>
  <si>
    <t>Angola</t>
  </si>
  <si>
    <t>Eritrea</t>
  </si>
  <si>
    <t>Dschibuti</t>
  </si>
  <si>
    <t>Somalia</t>
  </si>
  <si>
    <t>Kenia</t>
  </si>
  <si>
    <t>Uganda</t>
  </si>
  <si>
    <t>Vereinigte Republik Tansania</t>
  </si>
  <si>
    <t>Seychellen</t>
  </si>
  <si>
    <t>Brit. Territorium im Ind. Ozean</t>
  </si>
  <si>
    <t>Mosambik</t>
  </si>
  <si>
    <t>Madagaskar</t>
  </si>
  <si>
    <t>Mauritius</t>
  </si>
  <si>
    <t>Komoren</t>
  </si>
  <si>
    <t>Mayotte</t>
  </si>
  <si>
    <t>Sambia</t>
  </si>
  <si>
    <t>Simbabwe</t>
  </si>
  <si>
    <t>Malawi</t>
  </si>
  <si>
    <t>Namibia</t>
  </si>
  <si>
    <t>Botsuana</t>
  </si>
  <si>
    <t>Swasiland</t>
  </si>
  <si>
    <t>Lesotho</t>
  </si>
  <si>
    <t>Vereinigte Staaten</t>
  </si>
  <si>
    <t>Kanada</t>
  </si>
  <si>
    <t>St. Pierre und Miquelon</t>
  </si>
  <si>
    <t>Mexiko</t>
  </si>
  <si>
    <t>Bermuda</t>
  </si>
  <si>
    <t>Guatemala</t>
  </si>
  <si>
    <t>Belize</t>
  </si>
  <si>
    <t>Honduras</t>
  </si>
  <si>
    <t>El Salvador</t>
  </si>
  <si>
    <t>Nicaragua</t>
  </si>
  <si>
    <t>Costa Rica</t>
  </si>
  <si>
    <t>Panama</t>
  </si>
  <si>
    <t>Anguilla</t>
  </si>
  <si>
    <t>Kuba</t>
  </si>
  <si>
    <t>St. Kitts und Nevis</t>
  </si>
  <si>
    <t>Haiti</t>
  </si>
  <si>
    <t>Bahamas</t>
  </si>
  <si>
    <t>Turks- und Caicosinseln</t>
  </si>
  <si>
    <t>Dominikanische Republik</t>
  </si>
  <si>
    <t>Amerikanische Jungferninseln</t>
  </si>
  <si>
    <t>Antigua und Barbuda</t>
  </si>
  <si>
    <t>Dominica</t>
  </si>
  <si>
    <t>Kaimaninseln</t>
  </si>
  <si>
    <t>Jamaika</t>
  </si>
  <si>
    <t>St. Lucia</t>
  </si>
  <si>
    <t>St. Vincent und die Grenadinen</t>
  </si>
  <si>
    <t>insgesamt</t>
  </si>
  <si>
    <t>1000 EUR</t>
  </si>
  <si>
    <t>Davon</t>
  </si>
  <si>
    <t>darunter</t>
  </si>
  <si>
    <t>zusammen</t>
  </si>
  <si>
    <t>EU-Länder</t>
  </si>
  <si>
    <t>Ländergruppe</t>
  </si>
  <si>
    <t>Menge</t>
  </si>
  <si>
    <t>Wert</t>
  </si>
  <si>
    <t>t</t>
  </si>
  <si>
    <t>%</t>
  </si>
  <si>
    <t>davon</t>
  </si>
  <si>
    <t xml:space="preserve">Russische Föderation                    </t>
  </si>
  <si>
    <t>Österreich</t>
  </si>
  <si>
    <t xml:space="preserve">vollständige Fabrikationsanlagen        </t>
  </si>
  <si>
    <t>Abfälle u. Schrott, aus Eisen oder Stahl</t>
  </si>
  <si>
    <t xml:space="preserve">Ernährungswirtschaft                     </t>
  </si>
  <si>
    <t xml:space="preserve">Erdöl und Erdgas                        </t>
  </si>
  <si>
    <t xml:space="preserve">Südgeorgien u. d. Südl. Sandwichinseln  </t>
  </si>
  <si>
    <t xml:space="preserve">Französisch-Polynesien                  </t>
  </si>
  <si>
    <t xml:space="preserve">Nördliche Marianen                      </t>
  </si>
  <si>
    <t xml:space="preserve">Besetzte palästinensische Gebiete       </t>
  </si>
  <si>
    <t xml:space="preserve">Grönland                                </t>
  </si>
  <si>
    <t xml:space="preserve">Südafrika                               </t>
  </si>
  <si>
    <t>Äquatorialguinea</t>
  </si>
  <si>
    <t>Ägypten</t>
  </si>
  <si>
    <t xml:space="preserve">Rumänien                                </t>
  </si>
  <si>
    <t xml:space="preserve">Färöer                                  </t>
  </si>
  <si>
    <t xml:space="preserve">Dänemark                                </t>
  </si>
  <si>
    <t xml:space="preserve">Vereinigtes Königreich                  </t>
  </si>
  <si>
    <t xml:space="preserve">Fahrräder                               </t>
  </si>
  <si>
    <t xml:space="preserve">optische und fotografische Geräte       </t>
  </si>
  <si>
    <t>medizin. Geräte u. orthop. Vorrichtungen</t>
  </si>
  <si>
    <t xml:space="preserve">nachrichtentechnische Geräte u. Einr.   </t>
  </si>
  <si>
    <t xml:space="preserve">Duftstoffe und Körperpflegemittel       </t>
  </si>
  <si>
    <t xml:space="preserve">Holzwaren (ohne Möbel)                  </t>
  </si>
  <si>
    <t xml:space="preserve">Stäbe und Profile aus Eisen oder Stahl  </t>
  </si>
  <si>
    <t xml:space="preserve">Sprengstoffe, Schießbedarf u. Zündwaren </t>
  </si>
  <si>
    <t xml:space="preserve">Gold für gewerbliche Zwecke             </t>
  </si>
  <si>
    <t xml:space="preserve">Düngemittel                             </t>
  </si>
  <si>
    <t xml:space="preserve">Fettsäuren, Paraffin, Vaselin u. Wachse </t>
  </si>
  <si>
    <t>Rohseide, Seidengarne, künstl. u. synth.</t>
  </si>
  <si>
    <t xml:space="preserve">Rohstoffe, auch Abfälle, a.n.g.         </t>
  </si>
  <si>
    <t xml:space="preserve">Eisen-, manganhalt. Abbrände, Schlacken </t>
  </si>
  <si>
    <t xml:space="preserve">Felle und Häute, roh, a.n.g.            </t>
  </si>
  <si>
    <t>Ölkuchen</t>
  </si>
  <si>
    <t xml:space="preserve">Ölfrüchte                               </t>
  </si>
  <si>
    <t>Ernährungs-
wirtschaft</t>
  </si>
  <si>
    <t>Seite</t>
  </si>
  <si>
    <t xml:space="preserve">      Warenuntergruppen  sowie Erdteilen und Ländergruppen </t>
  </si>
  <si>
    <t xml:space="preserve">      Warenuntergruppen sowie Erdteilen und Ländergruppen  </t>
  </si>
  <si>
    <t>10. Ausfuhr nach Ländergruppen</t>
  </si>
  <si>
    <t>11. Einfuhr nach Ländergruppen</t>
  </si>
  <si>
    <t>16. Ausfuhr nach Warengruppen und Warenuntergruppen</t>
  </si>
  <si>
    <t>17. Einfuhr nach Warengruppen und Warenuntergruppen</t>
  </si>
  <si>
    <t>19. Einfuhr nach Ländern</t>
  </si>
  <si>
    <t>pflanzliche Öle und Fette</t>
  </si>
  <si>
    <t xml:space="preserve">Zuckerrüben, Zucker und Zuckererz.      </t>
  </si>
  <si>
    <t xml:space="preserve">Gewürze                                 </t>
  </si>
  <si>
    <t xml:space="preserve">Obst- und Gemüsesäfte                   </t>
  </si>
  <si>
    <t xml:space="preserve">Schalen- und Trockenfrüchte             </t>
  </si>
  <si>
    <t xml:space="preserve">Südfrüchte                              </t>
  </si>
  <si>
    <t xml:space="preserve">Frischobst, ausgen. Südfrüchte          </t>
  </si>
  <si>
    <t xml:space="preserve">Grün- und Raufutter                     </t>
  </si>
  <si>
    <t xml:space="preserve">Fisch-, Fleischmehl und ähnliche Erz.   </t>
  </si>
  <si>
    <t xml:space="preserve">Käse                                    </t>
  </si>
  <si>
    <t>Milch, Milcherz. ausgen. Butter und Käse</t>
  </si>
  <si>
    <t xml:space="preserve">Hausgeflügel                            </t>
  </si>
  <si>
    <t xml:space="preserve">Kleie, Abfallerz. zur Viehfütterung     </t>
  </si>
  <si>
    <t xml:space="preserve">Rohstoffe für chemische Erz., a.n.g.    </t>
  </si>
  <si>
    <t xml:space="preserve">Mineralölerzeugnisse                    </t>
  </si>
  <si>
    <t xml:space="preserve">Maschinen für Papier- u. Druckgewerbe   </t>
  </si>
  <si>
    <t xml:space="preserve">Türkei                                  </t>
  </si>
  <si>
    <t>Amerikanische Überseeinseln, kleinere</t>
  </si>
  <si>
    <t>tierische Öle und Fette</t>
  </si>
  <si>
    <t>Eier, Eiweiß und Eigelb</t>
  </si>
  <si>
    <t>FR</t>
  </si>
  <si>
    <t>NL</t>
  </si>
  <si>
    <t>IT</t>
  </si>
  <si>
    <t>GB</t>
  </si>
  <si>
    <t>IE</t>
  </si>
  <si>
    <t>DK</t>
  </si>
  <si>
    <t>GR</t>
  </si>
  <si>
    <t>PT</t>
  </si>
  <si>
    <t>ES</t>
  </si>
  <si>
    <t>SE</t>
  </si>
  <si>
    <t>FI</t>
  </si>
  <si>
    <t>AT</t>
  </si>
  <si>
    <t>BE</t>
  </si>
  <si>
    <t>LU</t>
  </si>
  <si>
    <t>XC</t>
  </si>
  <si>
    <t>XL</t>
  </si>
  <si>
    <t>IS</t>
  </si>
  <si>
    <t>NO</t>
  </si>
  <si>
    <t>LI</t>
  </si>
  <si>
    <t>CH</t>
  </si>
  <si>
    <t>FO</t>
  </si>
  <si>
    <t>AD</t>
  </si>
  <si>
    <t>GI</t>
  </si>
  <si>
    <t>VA</t>
  </si>
  <si>
    <t>MT</t>
  </si>
  <si>
    <t>SM</t>
  </si>
  <si>
    <t>TR</t>
  </si>
  <si>
    <t>EE</t>
  </si>
  <si>
    <t>LV</t>
  </si>
  <si>
    <t>LT</t>
  </si>
  <si>
    <t>PL</t>
  </si>
  <si>
    <t>CZ</t>
  </si>
  <si>
    <t>SK</t>
  </si>
  <si>
    <t>HU</t>
  </si>
  <si>
    <t>RO</t>
  </si>
  <si>
    <t>BG</t>
  </si>
  <si>
    <t>AL</t>
  </si>
  <si>
    <t>UA</t>
  </si>
  <si>
    <t>BY</t>
  </si>
  <si>
    <t>MD</t>
  </si>
  <si>
    <t>RU</t>
  </si>
  <si>
    <t>GE</t>
  </si>
  <si>
    <t>AM</t>
  </si>
  <si>
    <t>AZ</t>
  </si>
  <si>
    <t>KZ</t>
  </si>
  <si>
    <t>TM</t>
  </si>
  <si>
    <t>UZ</t>
  </si>
  <si>
    <t>TJ</t>
  </si>
  <si>
    <t>KG</t>
  </si>
  <si>
    <t>SI</t>
  </si>
  <si>
    <t>HR</t>
  </si>
  <si>
    <t>BA</t>
  </si>
  <si>
    <t>MK</t>
  </si>
  <si>
    <t>MA</t>
  </si>
  <si>
    <t>DZ</t>
  </si>
  <si>
    <t>TN</t>
  </si>
  <si>
    <t>LY</t>
  </si>
  <si>
    <t>EG</t>
  </si>
  <si>
    <t>SD</t>
  </si>
  <si>
    <t>MR</t>
  </si>
  <si>
    <t>ML</t>
  </si>
  <si>
    <t>BF</t>
  </si>
  <si>
    <t>NE</t>
  </si>
  <si>
    <t>TD</t>
  </si>
  <si>
    <t>CV</t>
  </si>
  <si>
    <t>SN</t>
  </si>
  <si>
    <t>GM</t>
  </si>
  <si>
    <t>GW</t>
  </si>
  <si>
    <t>GN</t>
  </si>
  <si>
    <t>SL</t>
  </si>
  <si>
    <t>LR</t>
  </si>
  <si>
    <t>CI</t>
  </si>
  <si>
    <t>GH</t>
  </si>
  <si>
    <t>TG</t>
  </si>
  <si>
    <t>BJ</t>
  </si>
  <si>
    <t>NG</t>
  </si>
  <si>
    <t>CM</t>
  </si>
  <si>
    <t>CF</t>
  </si>
  <si>
    <t>GQ</t>
  </si>
  <si>
    <t>ST</t>
  </si>
  <si>
    <t>GA</t>
  </si>
  <si>
    <t>CG</t>
  </si>
  <si>
    <t>CD</t>
  </si>
  <si>
    <t>RW</t>
  </si>
  <si>
    <t>BI</t>
  </si>
  <si>
    <t>SH</t>
  </si>
  <si>
    <t>AO</t>
  </si>
  <si>
    <t>ET</t>
  </si>
  <si>
    <t>ER</t>
  </si>
  <si>
    <t>DJ</t>
  </si>
  <si>
    <t>SO</t>
  </si>
  <si>
    <t>KE</t>
  </si>
  <si>
    <t>UG</t>
  </si>
  <si>
    <t>TZ</t>
  </si>
  <si>
    <t>SC</t>
  </si>
  <si>
    <t>IO</t>
  </si>
  <si>
    <t>MZ</t>
  </si>
  <si>
    <t>MG</t>
  </si>
  <si>
    <t>MU</t>
  </si>
  <si>
    <t>KM</t>
  </si>
  <si>
    <t>YT</t>
  </si>
  <si>
    <t>ZM</t>
  </si>
  <si>
    <t>ZW</t>
  </si>
  <si>
    <t>MW</t>
  </si>
  <si>
    <t>ZA</t>
  </si>
  <si>
    <t>NA</t>
  </si>
  <si>
    <t>BW</t>
  </si>
  <si>
    <t>SZ</t>
  </si>
  <si>
    <t>LS</t>
  </si>
  <si>
    <t>US</t>
  </si>
  <si>
    <t>CA</t>
  </si>
  <si>
    <t>GL</t>
  </si>
  <si>
    <t>PM</t>
  </si>
  <si>
    <t>MX</t>
  </si>
  <si>
    <t>BM</t>
  </si>
  <si>
    <t>GT</t>
  </si>
  <si>
    <t>BZ</t>
  </si>
  <si>
    <t>HN</t>
  </si>
  <si>
    <t>SV</t>
  </si>
  <si>
    <t>NI</t>
  </si>
  <si>
    <t>CR</t>
  </si>
  <si>
    <t>PA</t>
  </si>
  <si>
    <t>AI</t>
  </si>
  <si>
    <t>CU</t>
  </si>
  <si>
    <t>KN</t>
  </si>
  <si>
    <t>HT</t>
  </si>
  <si>
    <t>BS</t>
  </si>
  <si>
    <t>TC</t>
  </si>
  <si>
    <t>DO</t>
  </si>
  <si>
    <t>VI</t>
  </si>
  <si>
    <t>AG</t>
  </si>
  <si>
    <t>DM</t>
  </si>
  <si>
    <t>KY</t>
  </si>
  <si>
    <t>JM</t>
  </si>
  <si>
    <t xml:space="preserve">Ernährungswirtschaft           </t>
  </si>
  <si>
    <t xml:space="preserve">Gewerbliche Wirtschaft         </t>
  </si>
  <si>
    <t xml:space="preserve">  Rohstoffe                    </t>
  </si>
  <si>
    <t xml:space="preserve">  Halbwaren                    </t>
  </si>
  <si>
    <t xml:space="preserve">  Fertigwaren                  </t>
  </si>
  <si>
    <t xml:space="preserve">Insgesamt                      </t>
  </si>
  <si>
    <t xml:space="preserve">Europa                         </t>
  </si>
  <si>
    <t xml:space="preserve">  darunter                     </t>
  </si>
  <si>
    <t/>
  </si>
  <si>
    <t xml:space="preserve">    darunter                   </t>
  </si>
  <si>
    <t xml:space="preserve">    Eurozone                   </t>
  </si>
  <si>
    <t xml:space="preserve">Afrika                         </t>
  </si>
  <si>
    <t xml:space="preserve">Amerika                        </t>
  </si>
  <si>
    <t xml:space="preserve">Asien                          </t>
  </si>
  <si>
    <t xml:space="preserve">Verschiedenes                  </t>
  </si>
  <si>
    <t>5</t>
  </si>
  <si>
    <t>6</t>
  </si>
  <si>
    <t>7</t>
  </si>
  <si>
    <t>8</t>
  </si>
  <si>
    <t>315</t>
  </si>
  <si>
    <t>513</t>
  </si>
  <si>
    <t>506</t>
  </si>
  <si>
    <t>607</t>
  </si>
  <si>
    <t>609</t>
  </si>
  <si>
    <t>753</t>
  </si>
  <si>
    <t>884</t>
  </si>
  <si>
    <t xml:space="preserve"> darunter                     </t>
  </si>
  <si>
    <t xml:space="preserve"> Eurozone                     </t>
  </si>
  <si>
    <t xml:space="preserve">EFTA-Länder                   </t>
  </si>
  <si>
    <t xml:space="preserve">NAFTA-Länder                  </t>
  </si>
  <si>
    <t xml:space="preserve">ASEAN-Länder                  </t>
  </si>
  <si>
    <t xml:space="preserve">Andere Länder                 </t>
  </si>
  <si>
    <t xml:space="preserve">Insgesamt                     </t>
  </si>
  <si>
    <t xml:space="preserve">Europa                      </t>
  </si>
  <si>
    <t xml:space="preserve"> darunter                   </t>
  </si>
  <si>
    <t xml:space="preserve">  darunter                  </t>
  </si>
  <si>
    <t xml:space="preserve">  Eurozone                  </t>
  </si>
  <si>
    <t xml:space="preserve">Afrika                      </t>
  </si>
  <si>
    <t xml:space="preserve">Amerika                     </t>
  </si>
  <si>
    <t xml:space="preserve">Asien                       </t>
  </si>
  <si>
    <t xml:space="preserve">Verschiedenes               </t>
  </si>
  <si>
    <t xml:space="preserve">Insgesamt                   </t>
  </si>
  <si>
    <t xml:space="preserve"> Eurozone                   </t>
  </si>
  <si>
    <t>x</t>
  </si>
  <si>
    <t>Büro- u. automat. Datenverarbeitungsmasch.</t>
  </si>
  <si>
    <t xml:space="preserve">Noch: 19. Einfuhr nach Ländern </t>
  </si>
  <si>
    <t>Warengruppe
Warenuntergruppe</t>
  </si>
  <si>
    <t>darunter
Eurozone</t>
  </si>
  <si>
    <r>
      <t>wählten Warenuntergruppen sowie Erdteilen und Ländergruppen</t>
    </r>
    <r>
      <rPr>
        <b/>
        <vertAlign val="superscript"/>
        <sz val="11"/>
        <rFont val="Arial"/>
        <family val="2"/>
      </rPr>
      <t xml:space="preserve">*) </t>
    </r>
  </si>
  <si>
    <r>
      <t>ausgewählten Warenuntergruppen  sowie Erdteilen und Ländergruppen</t>
    </r>
    <r>
      <rPr>
        <b/>
        <vertAlign val="superscript"/>
        <sz val="11"/>
        <rFont val="Arial"/>
        <family val="2"/>
      </rPr>
      <t>*)</t>
    </r>
  </si>
  <si>
    <r>
      <t>und nach Warengruppen</t>
    </r>
    <r>
      <rPr>
        <b/>
        <vertAlign val="superscript"/>
        <sz val="11"/>
        <rFont val="Arial"/>
        <family val="2"/>
      </rPr>
      <t>*)</t>
    </r>
  </si>
  <si>
    <t>LC</t>
  </si>
  <si>
    <t>VC</t>
  </si>
  <si>
    <t>VG</t>
  </si>
  <si>
    <t>BB</t>
  </si>
  <si>
    <t>MS</t>
  </si>
  <si>
    <t>TT</t>
  </si>
  <si>
    <t>GD</t>
  </si>
  <si>
    <t>AW</t>
  </si>
  <si>
    <t>CO</t>
  </si>
  <si>
    <t>VE</t>
  </si>
  <si>
    <t>GY</t>
  </si>
  <si>
    <t>SR</t>
  </si>
  <si>
    <t>EC</t>
  </si>
  <si>
    <t>PE</t>
  </si>
  <si>
    <t>BR</t>
  </si>
  <si>
    <t>CL</t>
  </si>
  <si>
    <t>BO</t>
  </si>
  <si>
    <t>PY</t>
  </si>
  <si>
    <t>UY</t>
  </si>
  <si>
    <t>AR</t>
  </si>
  <si>
    <t>FK</t>
  </si>
  <si>
    <t>CY</t>
  </si>
  <si>
    <t>LB</t>
  </si>
  <si>
    <t>SY</t>
  </si>
  <si>
    <t>IQ</t>
  </si>
  <si>
    <t>IR</t>
  </si>
  <si>
    <t>IL</t>
  </si>
  <si>
    <t>PS</t>
  </si>
  <si>
    <t>JO</t>
  </si>
  <si>
    <t>SA</t>
  </si>
  <si>
    <t>KW</t>
  </si>
  <si>
    <t>BH</t>
  </si>
  <si>
    <t>QA</t>
  </si>
  <si>
    <t>AE</t>
  </si>
  <si>
    <t>OM</t>
  </si>
  <si>
    <t>YE</t>
  </si>
  <si>
    <t>AF</t>
  </si>
  <si>
    <t>PK</t>
  </si>
  <si>
    <t>IN</t>
  </si>
  <si>
    <t>BD</t>
  </si>
  <si>
    <t>MV</t>
  </si>
  <si>
    <t>LK</t>
  </si>
  <si>
    <t>NP</t>
  </si>
  <si>
    <t>BT</t>
  </si>
  <si>
    <t>MM</t>
  </si>
  <si>
    <t>TH</t>
  </si>
  <si>
    <t>LA</t>
  </si>
  <si>
    <t>VN</t>
  </si>
  <si>
    <t>KH</t>
  </si>
  <si>
    <t>ID</t>
  </si>
  <si>
    <t>MY</t>
  </si>
  <si>
    <t>BN</t>
  </si>
  <si>
    <t>SG</t>
  </si>
  <si>
    <t>PH</t>
  </si>
  <si>
    <t>MN</t>
  </si>
  <si>
    <t>CN</t>
  </si>
  <si>
    <t>KP</t>
  </si>
  <si>
    <t>KR</t>
  </si>
  <si>
    <t>JP</t>
  </si>
  <si>
    <t>TW</t>
  </si>
  <si>
    <t>HK</t>
  </si>
  <si>
    <t>MO</t>
  </si>
  <si>
    <t>AU</t>
  </si>
  <si>
    <t>PG</t>
  </si>
  <si>
    <t>NR</t>
  </si>
  <si>
    <t>NZ</t>
  </si>
  <si>
    <t>SB</t>
  </si>
  <si>
    <t>TV</t>
  </si>
  <si>
    <t>NC</t>
  </si>
  <si>
    <t>WF</t>
  </si>
  <si>
    <t>KI</t>
  </si>
  <si>
    <t>PN</t>
  </si>
  <si>
    <t>FJ</t>
  </si>
  <si>
    <t>VU</t>
  </si>
  <si>
    <t>TO</t>
  </si>
  <si>
    <t>WS</t>
  </si>
  <si>
    <t>MP</t>
  </si>
  <si>
    <t>PF</t>
  </si>
  <si>
    <t>FM</t>
  </si>
  <si>
    <t>MH</t>
  </si>
  <si>
    <t>PW</t>
  </si>
  <si>
    <t>AS</t>
  </si>
  <si>
    <t>GU</t>
  </si>
  <si>
    <t>UM</t>
  </si>
  <si>
    <t>CC</t>
  </si>
  <si>
    <t>CX</t>
  </si>
  <si>
    <t>HM</t>
  </si>
  <si>
    <t>NF</t>
  </si>
  <si>
    <t>CK</t>
  </si>
  <si>
    <t>NU</t>
  </si>
  <si>
    <t>TK</t>
  </si>
  <si>
    <t>AQ</t>
  </si>
  <si>
    <t>BV</t>
  </si>
  <si>
    <t>GS</t>
  </si>
  <si>
    <t>TF</t>
  </si>
  <si>
    <t>QQ</t>
  </si>
  <si>
    <t xml:space="preserve"> %</t>
  </si>
  <si>
    <t>Ernährungswirtschaft</t>
  </si>
  <si>
    <t>Nahrungsmittel</t>
  </si>
  <si>
    <t>tier.</t>
  </si>
  <si>
    <t>pflanzl.</t>
  </si>
  <si>
    <t>Ursprungs</t>
  </si>
  <si>
    <t>Millionen EUR</t>
  </si>
  <si>
    <t>__________</t>
  </si>
  <si>
    <t>Noch: Afrika</t>
  </si>
  <si>
    <t>Noch: Amerika</t>
  </si>
  <si>
    <t>Noch: Asien</t>
  </si>
  <si>
    <t>Ehem. Jugoslawische Rep. Mazedonien</t>
  </si>
  <si>
    <t>Russische Föderation</t>
  </si>
  <si>
    <t>Vereinigtes Königreich</t>
  </si>
  <si>
    <t xml:space="preserve">Hebezeuge und Fördermittel              </t>
  </si>
  <si>
    <t>Abfälle von Gespinstwaren, Lumpen u. dgl.</t>
  </si>
  <si>
    <t>mess-, steuerungs- u. regelungstechn. Erz.</t>
  </si>
  <si>
    <t xml:space="preserve">Gemüsezubereitungen u. Gemüsekonserven </t>
  </si>
  <si>
    <t xml:space="preserve">Möbel  </t>
  </si>
  <si>
    <t>Backwaren u.a. Zubereitungen aus Getreide</t>
  </si>
  <si>
    <t>Nahrungsmittel pflanzl. Ursprungs, a.n.g.</t>
  </si>
  <si>
    <t>lebende Pflanzen u. Erz. d. Ziergärtnerei</t>
  </si>
  <si>
    <t>Kosovo</t>
  </si>
  <si>
    <t>Montenegro</t>
  </si>
  <si>
    <t>Serbien</t>
  </si>
  <si>
    <t xml:space="preserve">Föderierte Staaten von Mikronesien </t>
  </si>
  <si>
    <t>Äthiopien</t>
  </si>
  <si>
    <t xml:space="preserve">Sportgeräte                             </t>
  </si>
  <si>
    <t>Fische, Krebs-, Weichtiere u. Zubereitungen</t>
  </si>
  <si>
    <t>Sorghum, Hirse, sonst. Getreide, ausgen. Reis</t>
  </si>
  <si>
    <t xml:space="preserve">Gemüse u. sonst. Küchengewächse, frisch </t>
  </si>
  <si>
    <t>Chemiefasern, Seidenraupenkokons, Abfalls.</t>
  </si>
  <si>
    <t>Baumwolle, roh o. bearbeitet, Reißbaumwolle</t>
  </si>
  <si>
    <t>Gewebe, Gewirke, Gestricke aus Seide</t>
  </si>
  <si>
    <t>Gewebe, Gewirke, Gestricke aus Chemiefaser</t>
  </si>
  <si>
    <t>Gewebe, Gewirke, Gestricke aus Wolle</t>
  </si>
  <si>
    <t>Gewebe, Gewirke, Gestricke aus Baumwolle</t>
  </si>
  <si>
    <t>Bekleid. a. Gew. o. Gestr. a. Wolle o. Tierh.</t>
  </si>
  <si>
    <t>Bekleid. a. Gew. o. Gestr. aus Baumwolle</t>
  </si>
  <si>
    <t>Bekleid. a. Seide o. Chemief., ausgen. Gew.</t>
  </si>
  <si>
    <t>Bekleid. a. Wolle u. and. Tierh., ausgen. Gew.</t>
  </si>
  <si>
    <t>Bekleidung aus Baumwolle, ausgen. Gew.</t>
  </si>
  <si>
    <t>Werkzeuge, Schneidw., Essbest. a. unedl. Met.</t>
  </si>
  <si>
    <t>Kraftmasch. o. Motoren f. Ackerschl. u. dgl.</t>
  </si>
  <si>
    <t xml:space="preserve">Lager, Getriebe, Zahnräder, Antriebselem.  </t>
  </si>
  <si>
    <t>Masch. f. Textil-,  Bekleidungs- u. Ledergew.</t>
  </si>
  <si>
    <t>Masch. f.  Ernährungsgewerbe u. Tabakverarb.</t>
  </si>
  <si>
    <t>Wegen der unterschiedlichen Abgrenzung von Generalhandel und Spezialhandel ist eine Saldierung der Einfuhr- und Ausfuhrergebnisse Thüringens aus methodischen Gründen nicht sinnvoll.</t>
  </si>
  <si>
    <t xml:space="preserve"> Volksrepublik Korea</t>
  </si>
  <si>
    <t>ME</t>
  </si>
  <si>
    <t xml:space="preserve"> Mikronesien </t>
  </si>
  <si>
    <t xml:space="preserve"> Luftfahrzeugbedarf</t>
  </si>
  <si>
    <t>Geräte z. Elektrizitätserzg. u. -verteilung</t>
  </si>
  <si>
    <t>Rundfunk-, Fernseh-, phono- u. videot. Geräte</t>
  </si>
  <si>
    <t>Pelzfelle, gegerbt oder zugerichtet</t>
  </si>
  <si>
    <t>Rückstände Erdöl- u. Steinkohlenteerdest.</t>
  </si>
  <si>
    <t>Koks u. Schwelkoks aus Stein- o. Braunkohle</t>
  </si>
  <si>
    <t>Erze und Metallaschen, a.n.g.</t>
  </si>
  <si>
    <t xml:space="preserve">Hülsenfrüchte                           </t>
  </si>
  <si>
    <t>Masch. f. Be- u. Verarb. v. Kautsch. o. Kunstst.</t>
  </si>
  <si>
    <t>Côte d'Ivoire</t>
  </si>
  <si>
    <t>São Tomé und Príncipe</t>
  </si>
  <si>
    <t>Vatikanstadt</t>
  </si>
  <si>
    <t xml:space="preserve">Ausfuhr  </t>
  </si>
  <si>
    <t>Anteil</t>
  </si>
  <si>
    <t>18. Ausfuhr nach Ländern</t>
  </si>
  <si>
    <t>Saat- u. Pflanzgut, ausgen. Ölsaaten</t>
  </si>
  <si>
    <t>Garne aus Wolle o. anderen Tierhaaren</t>
  </si>
  <si>
    <t xml:space="preserve">Gewebe, Gewirke, Gestricke aus Flachs </t>
  </si>
  <si>
    <t>Bekleid. a. Gew. o. Gestr. a. Seide o. Chemief.</t>
  </si>
  <si>
    <t>Lederwaren u. -bekleidung (ausgen. Schuhe)</t>
  </si>
  <si>
    <t>Kongo</t>
  </si>
  <si>
    <t>Demokratische Republik</t>
  </si>
  <si>
    <t>DE</t>
  </si>
  <si>
    <t>Deutschland</t>
  </si>
  <si>
    <t xml:space="preserve"> Kongo</t>
  </si>
  <si>
    <t>Timor-Leste</t>
  </si>
  <si>
    <t>Dänemark</t>
  </si>
  <si>
    <t xml:space="preserve">Seychellen </t>
  </si>
  <si>
    <t>Britisches Territorium im</t>
  </si>
  <si>
    <t>Färöer</t>
  </si>
  <si>
    <t>Südafrika</t>
  </si>
  <si>
    <t>Türkei</t>
  </si>
  <si>
    <t>Grönland</t>
  </si>
  <si>
    <t xml:space="preserve">Demokratische  </t>
  </si>
  <si>
    <t>Rumänien</t>
  </si>
  <si>
    <t>Ehemalige Jugoslawische</t>
  </si>
  <si>
    <t>Nördliche Marianen</t>
  </si>
  <si>
    <t xml:space="preserve"> Republik Mazedonien</t>
  </si>
  <si>
    <t>Französisch-Polynesien</t>
  </si>
  <si>
    <t>Föderierte Staaten von</t>
  </si>
  <si>
    <t>St. Vincent und die</t>
  </si>
  <si>
    <t xml:space="preserve"> Grenadinen</t>
  </si>
  <si>
    <t>Kleinere amerikanische</t>
  </si>
  <si>
    <t>Heard und</t>
  </si>
  <si>
    <t>Tokelau</t>
  </si>
  <si>
    <t>Südgeorgien und die</t>
  </si>
  <si>
    <t>Côte d'lvoire</t>
  </si>
  <si>
    <t xml:space="preserve">Schiffs- und </t>
  </si>
  <si>
    <t>Zentralafrikanische</t>
  </si>
  <si>
    <t xml:space="preserve"> Republik</t>
  </si>
  <si>
    <t>NAFTA-Länder</t>
  </si>
  <si>
    <t xml:space="preserve">Vereinigte Staaten </t>
  </si>
  <si>
    <t>Andere Länder</t>
  </si>
  <si>
    <t xml:space="preserve">Ceuta </t>
  </si>
  <si>
    <t xml:space="preserve"> Mikronesien</t>
  </si>
  <si>
    <t xml:space="preserve"> Überseeinseln</t>
  </si>
  <si>
    <t xml:space="preserve"> McDonaldinseln</t>
  </si>
  <si>
    <t xml:space="preserve"> Südlichen Sandwichinseln</t>
  </si>
  <si>
    <t>Schiffs- und Luft-</t>
  </si>
  <si>
    <t xml:space="preserve"> fahrzeugbedarf</t>
  </si>
  <si>
    <t>EFTA-Länder</t>
  </si>
  <si>
    <t>Andere Europäische Länder</t>
  </si>
  <si>
    <t>Besetzte palästinensische Gebiete</t>
  </si>
  <si>
    <t xml:space="preserve">Britisches Territorium im </t>
  </si>
  <si>
    <t xml:space="preserve"> Indischen Ozean</t>
  </si>
  <si>
    <t xml:space="preserve">ASEAN-Länder </t>
  </si>
  <si>
    <t xml:space="preserve">Myanmar </t>
  </si>
  <si>
    <t>1) Der vollständige Umfang der einzelnen Länderpositionen ist im vorstehenden Länderverzeichnis für die Außenhandelsstatistik dargestellt.</t>
  </si>
  <si>
    <t xml:space="preserve">Einfuhr  </t>
  </si>
  <si>
    <t>XK</t>
  </si>
  <si>
    <t>XS</t>
  </si>
  <si>
    <t xml:space="preserve">Ausfuhr        </t>
  </si>
  <si>
    <t xml:space="preserve">Einfuhr                </t>
  </si>
  <si>
    <t xml:space="preserve">Einfuhr         </t>
  </si>
  <si>
    <t xml:space="preserve">Ausfuhr              </t>
  </si>
  <si>
    <t xml:space="preserve">Einfuhr      </t>
  </si>
  <si>
    <t>Inhaltsverzeichnis</t>
  </si>
  <si>
    <t>Vorbemerkungen</t>
  </si>
  <si>
    <t>Länderverzeichnis für die Außenhandelsstatistik</t>
  </si>
  <si>
    <t>Ländergruppen</t>
  </si>
  <si>
    <t>Grafiken</t>
  </si>
  <si>
    <t xml:space="preserve">      in der Reihenfolge ihrer Anteile</t>
  </si>
  <si>
    <t xml:space="preserve">      in der Reihenfolge ihrer Anteile  </t>
  </si>
  <si>
    <t>Tabellen</t>
  </si>
  <si>
    <t xml:space="preserve">      sowie Erdteilen und Ländergruppen </t>
  </si>
  <si>
    <t xml:space="preserve">      sowie Erdteilen und Ländergruppen  </t>
  </si>
  <si>
    <t xml:space="preserve">      ihrer Anteile und nach Warengruppen </t>
  </si>
  <si>
    <t xml:space="preserve">      ihrer Anteile und nach Warengruppen</t>
  </si>
  <si>
    <t>Gegenstand der Statistik</t>
  </si>
  <si>
    <t>Die Außenhandelsstatistik Thüringens stellt den grenzüberschreitenden Warenverkehr Thüringens mit dem Ausland dar. Ausland im Sinne der Außenhandelsstatistik ist das Gebiet außerhalb der Bundesrepublik Deutschland nach dem Gebietsstand ab dem 3. Oktober 1990.</t>
  </si>
  <si>
    <t>Rechtsgrundlagen</t>
  </si>
  <si>
    <t>Darstellung der Ergebnisse</t>
  </si>
  <si>
    <t>Spezialhandel - Generalhandel</t>
  </si>
  <si>
    <t>Ab Januar 2009 erfolgt die Erfassung der Rückwaren und Ersatzlieferungen (EGW-Positionen 901 und 903). Diese Angaben sind im Insgesamt enthalten.</t>
  </si>
  <si>
    <t>TL</t>
  </si>
  <si>
    <t>Kirgisische Republik</t>
  </si>
  <si>
    <t>Falklandinseln (Malwinen)</t>
  </si>
  <si>
    <t>QU</t>
  </si>
  <si>
    <t xml:space="preserve"> Nicht ermittelte Länder und Gebiete</t>
  </si>
  <si>
    <t>Nr. der Syste-    matik</t>
  </si>
  <si>
    <t>345</t>
  </si>
  <si>
    <t>Ernährungs-               wirtschaft</t>
  </si>
  <si>
    <r>
      <t xml:space="preserve">Warengruppe
</t>
    </r>
    <r>
      <rPr>
        <vertAlign val="superscript"/>
        <sz val="10"/>
        <rFont val="Arial"/>
        <family val="2"/>
      </rPr>
      <t xml:space="preserve"> ______</t>
    </r>
    <r>
      <rPr>
        <sz val="10"/>
        <rFont val="Arial"/>
        <family val="2"/>
      </rPr>
      <t xml:space="preserve">
Erdteil
Ländergruppe</t>
    </r>
  </si>
  <si>
    <t>Erdteil                                                        Ländergruppe</t>
  </si>
  <si>
    <t xml:space="preserve">Einfuhr               </t>
  </si>
  <si>
    <t>Vor-
erzeug-
nisse</t>
  </si>
  <si>
    <t>End-
erzeug-
nisse</t>
  </si>
  <si>
    <t>lebende
Tiere</t>
  </si>
  <si>
    <t>Genuss-
mittel</t>
  </si>
  <si>
    <t>Ausfuhr
insgesamt</t>
  </si>
  <si>
    <t>Monat / Jahr</t>
  </si>
  <si>
    <t>Jan.</t>
  </si>
  <si>
    <t>Feb.</t>
  </si>
  <si>
    <t>März</t>
  </si>
  <si>
    <t>April</t>
  </si>
  <si>
    <t>Mai</t>
  </si>
  <si>
    <t>Juni</t>
  </si>
  <si>
    <t>Juli</t>
  </si>
  <si>
    <t>Aug.</t>
  </si>
  <si>
    <t>Sept.</t>
  </si>
  <si>
    <t>Okt.</t>
  </si>
  <si>
    <t>Nov.</t>
  </si>
  <si>
    <t>Dez.</t>
  </si>
  <si>
    <t>Summe</t>
  </si>
  <si>
    <t>Land</t>
  </si>
  <si>
    <t>Halb-
waren</t>
  </si>
  <si>
    <t>Roh-
stoffe</t>
  </si>
  <si>
    <t>Australien,
Ozeanien und
 übrige Gebiete</t>
  </si>
  <si>
    <t xml:space="preserve">Australien, Ozeanien
 und übrige Gebiete       </t>
  </si>
  <si>
    <t>Australien,
Ozeanien und
übrige Gebiete</t>
  </si>
  <si>
    <r>
      <t>10. Ausfuhr nach Ländergruppen</t>
    </r>
    <r>
      <rPr>
        <b/>
        <vertAlign val="superscript"/>
        <sz val="9"/>
        <rFont val="Arial"/>
        <family val="2"/>
      </rPr>
      <t>*)</t>
    </r>
  </si>
  <si>
    <r>
      <t>11. Einfuhr nach Ländergruppen</t>
    </r>
    <r>
      <rPr>
        <b/>
        <vertAlign val="superscript"/>
        <sz val="9"/>
        <rFont val="Arial"/>
        <family val="2"/>
      </rPr>
      <t>*)</t>
    </r>
  </si>
  <si>
    <r>
      <t xml:space="preserve">In den Tabellen dieses Berichtes wird die </t>
    </r>
    <r>
      <rPr>
        <b/>
        <sz val="10"/>
        <rFont val="Arial"/>
        <family val="2"/>
      </rPr>
      <t>Ausfuhr</t>
    </r>
    <r>
      <rPr>
        <sz val="10"/>
        <rFont val="Arial"/>
        <family val="2"/>
      </rPr>
      <t xml:space="preserve"> als </t>
    </r>
    <r>
      <rPr>
        <b/>
        <sz val="10"/>
        <rFont val="Arial"/>
        <family val="2"/>
      </rPr>
      <t>Spezialhandel</t>
    </r>
    <r>
      <rPr>
        <sz val="10"/>
        <rFont val="Arial"/>
        <family val="2"/>
      </rPr>
      <t xml:space="preserve"> dargestellt und enthält im Wesentlichen Waren, die aus der Erzeugung, der Bearbeitung und Verarbeitung des Erhebungsgebietes stammen und ausgeführt worden sind.</t>
    </r>
  </si>
  <si>
    <r>
      <t xml:space="preserve">Die </t>
    </r>
    <r>
      <rPr>
        <b/>
        <sz val="10"/>
        <rFont val="Arial"/>
        <family val="2"/>
      </rPr>
      <t>Einfuhr</t>
    </r>
    <r>
      <rPr>
        <sz val="10"/>
        <rFont val="Arial"/>
        <family val="2"/>
      </rPr>
      <t xml:space="preserve"> in die Bundesrepublik Deutschland wird sowohl als Spezialhandel als auch als Generalhandel ausgewiesen. Aus erhebungstechnischen Gründen kann die Einfuhr in der Aufgliederung nach Bundesländern jedoch nur als</t>
    </r>
    <r>
      <rPr>
        <b/>
        <sz val="10"/>
        <rFont val="Arial"/>
        <family val="2"/>
      </rPr>
      <t xml:space="preserve"> Generalhandel</t>
    </r>
    <r>
      <rPr>
        <sz val="10"/>
        <rFont val="Arial"/>
        <family val="2"/>
      </rPr>
      <t xml:space="preserve"> nachgewiesen werden und enthält alle in das Erhebungsgebiet eingehenden Waren mit Ausnahme der Waren der Durchfuhr und des Zwischenauslandsverkehrs.</t>
    </r>
  </si>
  <si>
    <t>Der wesentliche Unterschied zwischen Spezialhandel und Generalhandel besteht im Nachweis des Lagerverkehrs. Während im Generalhandel alle Einfuhren auf Lager zum Zeitpunkt ihrer Einlagerung nachgewiesen werden, erfolgt dies im Spezialhandel nur für diejenigen Einfuhren auf Lager, die für den inländischen Wirtschaftsverkehr bestimmt sind.</t>
  </si>
  <si>
    <t>Länderangaben</t>
  </si>
  <si>
    <r>
      <rPr>
        <b/>
        <sz val="10"/>
        <rFont val="Arial"/>
        <family val="2"/>
      </rPr>
      <t>Ursprungsland</t>
    </r>
    <r>
      <rPr>
        <sz val="10"/>
        <rFont val="Arial"/>
        <family val="2"/>
      </rPr>
      <t xml:space="preserve"> ist das Land, in dem die Waren vollständig gewonnen oder hergestellt worden sind oder ihre wesentliche und wirtschaftlich gerechtfertigte Be- oder Verarbeitung erfahren haben. Ist das Ursprungsland nicht bekannt, so tritt an dessen Stelle das Versendungsland. Versendungsland ist das Land, aus dem die Waren in das Erhebungsgebiet verbracht worden sind.</t>
    </r>
  </si>
  <si>
    <r>
      <rPr>
        <b/>
        <sz val="10"/>
        <rFont val="Arial"/>
        <family val="2"/>
      </rPr>
      <t>Bestimmungsland</t>
    </r>
    <r>
      <rPr>
        <sz val="10"/>
        <rFont val="Arial"/>
        <family val="2"/>
      </rPr>
      <t xml:space="preserve"> ist das Land, in dem die Waren gebraucht oder verbraucht, bearbeitet oder verarbeitet werden sollen. Ist das Bestimmungsland nicht bekannt, so gilt das letzte Land, in das die Waren verbracht werden sollen, als Bestimmungsland.</t>
    </r>
  </si>
  <si>
    <t>Intrahandel - Extrahandel</t>
  </si>
  <si>
    <r>
      <t>Die</t>
    </r>
    <r>
      <rPr>
        <b/>
        <sz val="10"/>
        <rFont val="Arial"/>
        <family val="2"/>
      </rPr>
      <t xml:space="preserve"> Intrahandelsstatistik</t>
    </r>
    <r>
      <rPr>
        <sz val="10"/>
        <rFont val="Arial"/>
        <family val="2"/>
      </rPr>
      <t xml:space="preserve"> umfasst den Handel mit den EU-Mitgliedstaaten. Hierbei handelt es sich um ein Erhebungssystem in Form einer Direktanmeldung der Unternehmen beim Statistischen Bundesamt.</t>
    </r>
  </si>
  <si>
    <t>Das Intrastat-System ist u.a. durch eine enge Verknüpfung mit dem Umsatzsteuersystem gekennzeichnet, welches eine (indirekte) Kontrolle über die monatlich von den Unternehmen bei den Finanzämtern abzugebenden Umsatzsteuervoranmeldungen ermöglicht.</t>
  </si>
  <si>
    <t>Monatliche Revisionen</t>
  </si>
  <si>
    <t>Bis einschließlich Berichtsjahr 2010 wurden die Außenhandelsergebnisse für Thüringen nur einmal jährlich revidiert. Das geschah zehn Monate nach Ablauf eines Berichtsjahres.  Ab dem Berichtsjahr 2011 werden die Außenhandelsergebnisse monatlich revidiert, da nach den aktuellen Qualitätsvorgaben der Europäischen Union (EU) die Revisionspraktiken in den Mitgliedstaaten zu harmonisieren sind.  Grundsätzlich werden zeitnahe monatliche Revisionen angestrebt. Die erste Revision eines Berichtsmonats findet zusammen mit der Aufbereitung des zweiten Folgemonats statt. Insgesamt werden für jeden Berichtsmonat sechs aufeinanderfolgende monatliche Revisionen durchgeführt. Im Oktober des Folgejahres erfolgt noch eine zusätzliche Revision der Jahresergebnisse. Die Ergebnisse werden dann - wie bisher - als endgültig betrachtet.</t>
  </si>
  <si>
    <t>Die Gruppierung der Waren erfolgt nach der Gliederung „Warengruppen und -untergruppen der Ernährungswirtschaft und der Gewerblichen Wirtschaft (EGW)“ - Ausgabe 2002.</t>
  </si>
  <si>
    <t>Sonstige methodische Hinweise</t>
  </si>
  <si>
    <r>
      <t>Ab dem Jahr 2003 enthalten die Ergebnisse</t>
    </r>
    <r>
      <rPr>
        <b/>
        <sz val="10"/>
        <rFont val="Arial"/>
        <family val="2"/>
      </rPr>
      <t xml:space="preserve"> </t>
    </r>
    <r>
      <rPr>
        <sz val="10"/>
        <rFont val="Arial"/>
        <family val="2"/>
      </rPr>
      <t>monatliche Zuschätzungen für Antwortausfälle und Befreiungen (EGW-Position 904). Sie werden  ausschließlich für die Ergebnisse des Intrahandels (Handel mit EU-Ländern) ermittelt und sind in den entsprechenden Länderergebnissen enthalten.</t>
    </r>
  </si>
  <si>
    <t>Das Thüringer Landesamt veröffentlicht endgültige Jahresergebnisse ab dem Berichtsjahr 2001 im Statistischen Bericht „Aus- und Einfuhr in Thüringen - endgültige Ergebnisse -“ unter der Bestellnummer 07 302.</t>
  </si>
  <si>
    <t xml:space="preserve">   (Lieferung von Schiffs- und</t>
  </si>
  <si>
    <t xml:space="preserve">   Luftfahrzeugbedarf auf fremde Schiffe</t>
  </si>
  <si>
    <t xml:space="preserve">Nicht ermittelte Länder und Gebiete     </t>
  </si>
  <si>
    <t>QV</t>
  </si>
  <si>
    <t xml:space="preserve">Nicht ermittelte Länder und Gebiete </t>
  </si>
  <si>
    <t>511</t>
  </si>
  <si>
    <t>Nr. der
 Syste-    matik</t>
  </si>
  <si>
    <t>Bestimmungsland</t>
  </si>
  <si>
    <t>Ursprungsland</t>
  </si>
  <si>
    <t xml:space="preserve">Australien, Ozeanien
 und übrige Gebiete      </t>
  </si>
  <si>
    <t>Nr.
der
Syste-
matik</t>
  </si>
  <si>
    <t>Einfuhr
insgesamt</t>
  </si>
  <si>
    <t>Erdteil
Ländergruppe</t>
  </si>
  <si>
    <t xml:space="preserve"> sonstige Enderzeugnisse                                   </t>
  </si>
  <si>
    <t>Vj.</t>
  </si>
  <si>
    <t>Vierteljahr</t>
  </si>
  <si>
    <t>755</t>
  </si>
  <si>
    <t>883</t>
  </si>
  <si>
    <t xml:space="preserve"> Ausfuhr</t>
  </si>
  <si>
    <t xml:space="preserve"> Einfuhr</t>
  </si>
  <si>
    <t>832</t>
  </si>
  <si>
    <t>ISO / Nr. der Syste-matik</t>
  </si>
  <si>
    <t>Erdteil
Land</t>
  </si>
  <si>
    <t xml:space="preserve">Europa                                  </t>
  </si>
  <si>
    <t xml:space="preserve">Afrika                                  </t>
  </si>
  <si>
    <t>EH</t>
  </si>
  <si>
    <t>West Sahara</t>
  </si>
  <si>
    <t>Libyen</t>
  </si>
  <si>
    <t>SS</t>
  </si>
  <si>
    <t>Südsudan</t>
  </si>
  <si>
    <t>St. Helena, Ascension u. Tristan da Cunha</t>
  </si>
  <si>
    <t xml:space="preserve">Amerika                                 </t>
  </si>
  <si>
    <t>BQ</t>
  </si>
  <si>
    <t>Bonaire, St. Eustatius und Saba</t>
  </si>
  <si>
    <t>CW</t>
  </si>
  <si>
    <t>Curaçao</t>
  </si>
  <si>
    <t>SX</t>
  </si>
  <si>
    <t>St. Martin (niederländischer Teil)</t>
  </si>
  <si>
    <t>BL</t>
  </si>
  <si>
    <t>Saint Barthélemy</t>
  </si>
  <si>
    <t>Bolivarische Republik Venezuela</t>
  </si>
  <si>
    <t>Plurinationaler Staat Bolivien</t>
  </si>
  <si>
    <t xml:space="preserve">Asien                                   </t>
  </si>
  <si>
    <t xml:space="preserve">Australien, Ozeanien
 und übrige Gebiete                   </t>
  </si>
  <si>
    <t xml:space="preserve">Französische Süd- und Antarktisgebiete </t>
  </si>
  <si>
    <t xml:space="preserve">Verschiedenes                           </t>
  </si>
  <si>
    <t>QP</t>
  </si>
  <si>
    <t>Hohe See</t>
  </si>
  <si>
    <t xml:space="preserve">Insgesamt                               </t>
  </si>
  <si>
    <t xml:space="preserve">Noch: 18. Ausfuhr nach Ländern </t>
  </si>
  <si>
    <t>Jahr                      Monat</t>
  </si>
  <si>
    <t>Die Außenhandelsergebnisse werden nach Partnerländern (Ursprungsland bei den Einfuhren, Bestimmungsland bei den Ausfuhren) ausgewiesen. 
Die Anmeldung und Erfassung der Partnerländer  erfolgt nach dem jeweils gültigen „Länderverzeichnis für die Außenhandelsstatistik".</t>
  </si>
  <si>
    <t>Mit der Einführung des Europäischen Binnenmarktes zum 1. Januar 1993 entstanden im grenzüberschreitenden Warenverkehr unterschiedliche Erhebungsverfahren für den Handel innerhalb und außerhalb der Europäischen Union (EU).</t>
  </si>
  <si>
    <t>Bei der direkten Firmenbefragung sind Unternehmen, deren innergemeinschaftliche Warenverkehre je Verkehrsrichtung (Eingang bzw. Versendung) im Vorjahr bzw. im laufenden Jahr den Wert von derzeit 500 000 Euro (bis 2011: 400 000 Euro) nicht übersteigen, von der Meldung befreit.</t>
  </si>
  <si>
    <r>
      <t xml:space="preserve">Der Handel mit Drittländern wird im Rahmen der </t>
    </r>
    <r>
      <rPr>
        <b/>
        <sz val="10"/>
        <rFont val="Arial"/>
        <family val="2"/>
      </rPr>
      <t xml:space="preserve">Extrahandelsstatistik </t>
    </r>
    <r>
      <rPr>
        <sz val="10"/>
        <rFont val="Arial"/>
        <family val="2"/>
      </rPr>
      <t xml:space="preserve">über Anmeldungen bei den Zollverwaltungen registriert und erfasst alle Transaktionen, die die statistische Schwelle von 1 000 Euro  pro Sendung überschreiten. Sendungen mit einem geringeren Wert müssen allerdings angemeldet werden, wenn das Gesamtgewicht der Sendung 1 000 kg übersteigt.
</t>
    </r>
  </si>
  <si>
    <t>Westsahara</t>
  </si>
  <si>
    <t>St. Barthélemy</t>
  </si>
  <si>
    <t>Französische Süd- und Antarktisgebiete</t>
  </si>
  <si>
    <t>St. Helena, Ascension und</t>
  </si>
  <si>
    <t xml:space="preserve"> Tristan da Cunha</t>
  </si>
  <si>
    <t xml:space="preserve">Nicht ermittelte EU - Länder und Gebiete </t>
  </si>
  <si>
    <t xml:space="preserve">St. Helena, Ascension und </t>
  </si>
  <si>
    <t xml:space="preserve">Französische Süd- und </t>
  </si>
  <si>
    <t xml:space="preserve"> Antarktisgebiete</t>
  </si>
  <si>
    <t xml:space="preserve">Nicht ermittelte EU-Länder und Gebiete </t>
  </si>
  <si>
    <t xml:space="preserve"> EU-Länder (EU-28)          </t>
  </si>
  <si>
    <t>darunter
EU-Länder
(EU-28)</t>
  </si>
  <si>
    <t xml:space="preserve">  EU-Länder (EU-28)            </t>
  </si>
  <si>
    <t>EU-Länder
(EU-28)</t>
  </si>
  <si>
    <t xml:space="preserve">EU-Länder (EU-28)             </t>
  </si>
  <si>
    <r>
      <t xml:space="preserve"> </t>
    </r>
    <r>
      <rPr>
        <b/>
        <vertAlign val="superscript"/>
        <sz val="10"/>
        <rFont val="Calibri"/>
        <family val="2"/>
      </rPr>
      <t>●</t>
    </r>
  </si>
  <si>
    <t xml:space="preserve">Verordnung (EG) Nr. 471/2009 des Europäischen Parlaments und des Rates vom 6. Mai 2009 über Gemeinschaftsstatistiken des Außenhandels mit Drittländern und zur Aufhebung der Verordnung (EG) Nr. 1172/95 des Rates (Abl. EU L 152 vom 16.6.2009, S. 23)
</t>
  </si>
  <si>
    <t>Verordnung (EU) Nr. 1106/2012 der Kommission vom 27. November 2012 zur Durchführung der Verordnung (EG) Nr. 471/2009 des Europäischen Parlaments und des Rates über Gemeinschaftsstatistiken des Außenhandels mit Drittländern hinsichtlich der Aktualisierung des Verzeichnisses der Länder und Gebiete (ABl. EU L 328 vom 28.11.2012, S. 7)</t>
  </si>
  <si>
    <r>
      <t>Verordnung (EG) Nr. 1982/2004 der Kommission vom 18. November 2004 zur Durchführung der Verordnung (EG) Nr. 638/2004 des Europäischen Parlaments und des Rates über die Gemeinschaftsstatistiken des Warenverkehrs zwischen Mitgliedstaaten und zur Aufhebung der Verordnungen (EG) Nr. 1901/2000 und (EWG)  Nr. 3590/92  der   Kommission   (ABl. EU Nr. L 343 vom 19.11.2004, S.</t>
    </r>
    <r>
      <rPr>
        <sz val="10"/>
        <rFont val="Calibri"/>
        <family val="2"/>
      </rPr>
      <t> </t>
    </r>
    <r>
      <rPr>
        <sz val="10"/>
        <rFont val="Arial"/>
        <family val="2"/>
      </rPr>
      <t>3),  zuletzt  geändert  durch  Verordnung (EU)  Nr. 1093/2013 der Kommission vom 4. November 2013 (ABl. EU L 294 vom 6.11.2013, S. 28)</t>
    </r>
  </si>
  <si>
    <t>Die Ausfuhr und Einfuhr wird sowohl in fachlicher als auch regionaler Gliederung als Gesamtsumme aus Intra- und  Extrahandel ausgewiesen.</t>
  </si>
  <si>
    <t>Andere europäische Länder</t>
  </si>
  <si>
    <t>Backwaren und andere Zubereitungen aus Getreide</t>
  </si>
  <si>
    <t>Abfälle von Gespinstwaren, Lumpen</t>
  </si>
  <si>
    <t>Halbstoffe aus zellulosehaltigen Faserstoffen</t>
  </si>
  <si>
    <t>Fahrgestelle, Karosserien, Motoren für Kfz</t>
  </si>
  <si>
    <t>Gemüse und sonstige Küchengewächse, frisch</t>
  </si>
  <si>
    <t xml:space="preserve">Verordnung (EU) Nr. 92/2010 der Kommission vom 2. Februar 2010 zur Durchführung der Verordnung (EG) Nr. 471/2009 des Europäischen Parlaments und des Rates über Gemeinschaftsstatistiken des Außenhandels mit Drittländern hinsichtlich des Datenaustausches zwischen den Zollbehörden und den nationalen statistischen Stellen, der Erstellung von Statistiken und der Qualitätsbewertung (ABI. EU L 31 vom 3.2.2010, S. 4) 
</t>
  </si>
  <si>
    <t xml:space="preserve">Verordnung (EU) Nr. 113/2010 der Kommission vom 9. Februar 2010 zur Durchführung der Verordnung (EG) Nr. 471/2009 des Europäischen Parlaments und des Rates über Gemeinschaftsstatistiken des Außenhandels mit Drittländern hinsichtlich der Abdeckung des Handels, der Definition der Daten, der Erstellung von Statistiken des Handels nach Unternehmensmerkmalen und Rechnungswährung sowie besonderer Waren und Warenbewegungen (ABI. EU L 37 vom 10.2.2010, S.1)
</t>
  </si>
  <si>
    <t>Verordnung (EG) Nr. 638/2004 des Europäischen Parlaments und des Rates vom 31. März 2004 über die Gemeinschaftsstatistiken des Warenverkehrs zwischen Mitgliedstaaten und zur Aufhebung der Verordnung (EWG) Nr. 3330/91 des Rates (ABl. EU Nr. L 102 vom 7.4.2004 S. 1), zuletzt geändert durch Verordnung (EU) Nr. 659/2014 des Europäischen Parlaments und des Rates vom 15. Mai 2014  (ABl. EU L 189 vom 27.6.2014, S. 128)</t>
  </si>
  <si>
    <t xml:space="preserve">   und Luftfahrzeuge in deutschen (Flug-)Häfen)</t>
  </si>
  <si>
    <t>Das Länderverzeichnis dient nur statistischen Zwecken. Aus den Bezeichnungen kann keine Bestätigung oder Anerkennung des politischen Status eines Landes oder der Grenzen seines Gebiets abgeleitet werden.</t>
  </si>
  <si>
    <t>393</t>
  </si>
  <si>
    <t>Kleie, Abfallerzeugnisse zur Viehfütterung</t>
  </si>
  <si>
    <t>Stäbe und Profile aus Eisen oder Stahl</t>
  </si>
  <si>
    <t xml:space="preserve"> </t>
  </si>
  <si>
    <t>532</t>
  </si>
  <si>
    <t xml:space="preserve"> -  </t>
  </si>
  <si>
    <t xml:space="preserve"> -</t>
  </si>
  <si>
    <t>Januar</t>
  </si>
  <si>
    <t>Februar</t>
  </si>
  <si>
    <t>August</t>
  </si>
  <si>
    <t>September</t>
  </si>
  <si>
    <t>Oktober</t>
  </si>
  <si>
    <t>November</t>
  </si>
  <si>
    <t>Dezember</t>
  </si>
  <si>
    <t>2014</t>
  </si>
  <si>
    <t>*) Für Antwortausfälle und Befreiungen sind Zuschätzungen bei den EU-Ländern und im Insgesamt enthalten, 
 in den Regionalangaben und im Insgesamt auch Rückwaren und Ersatzlieferungen.</t>
  </si>
  <si>
    <t>*) Für Antwortausfälle und Befreiungen sind Zuschätzungen bei den EU-Ländern und im Insgesamt enthalten, in den Regionalangaben und im Insgesamt auch Rückwaren und Ersatzlieferungen.</t>
  </si>
  <si>
    <t>*) Für Antwortausfälle und Befreiungen sind Zuschätzungen bei den EU-Ländern und im Insgesamt enthalten, 
in den Regionalangaben und im Insgesamt auch Rückwaren und Ersatzlieferungen.</t>
  </si>
  <si>
    <r>
      <t xml:space="preserve">                                         Länderverzeichnis für die Außenhandelsstatistik                   </t>
    </r>
    <r>
      <rPr>
        <b/>
        <vertAlign val="superscript"/>
        <sz val="18"/>
        <rFont val="Arial"/>
        <family val="2"/>
      </rPr>
      <t>Stand: Januar 2016</t>
    </r>
  </si>
  <si>
    <t>Stand: Januar 2016</t>
  </si>
  <si>
    <t>642</t>
  </si>
  <si>
    <t>Abfälle und Schrott, aus Eisen oder Stahl</t>
  </si>
  <si>
    <t>875</t>
  </si>
  <si>
    <t>Möbel</t>
  </si>
  <si>
    <t>Nr. der
 Syste-      matik</t>
  </si>
  <si>
    <t>Nr. der Syste-      matik</t>
  </si>
  <si>
    <t>*) Für Antwortausfälle und Befreiungen sind Zuschätzungen bei den EU-  Ländern und im Insgesamt enthalten, in den Regionalangaben und im Insgesamt auch Rückwaren und Ersatzlieferungen.</t>
  </si>
  <si>
    <t>aus Tabelle 10 bzw. 18 &amp; 19</t>
  </si>
  <si>
    <t>Daten für Grafik 7:</t>
  </si>
  <si>
    <t>aus Tabelle 5 bzw. 7</t>
  </si>
  <si>
    <t>Daten für Grafik 6:</t>
  </si>
  <si>
    <t>aus Tabelle 4 bzw. 6</t>
  </si>
  <si>
    <t>Daten für Grafik 5:</t>
  </si>
  <si>
    <t>Werte kopieren aus Tabelle 9 bzw. 17</t>
  </si>
  <si>
    <t>Daten für Grafik 4:</t>
  </si>
  <si>
    <t>Werte kopieren aus Tabelle 9 bzw. 16</t>
  </si>
  <si>
    <t>Daten für Grafik 3:</t>
  </si>
  <si>
    <t>Verknüpfung zu Tabelle 12 bzw. 21</t>
  </si>
  <si>
    <t>Daten für Grafik 2:</t>
  </si>
  <si>
    <t>Verknüpfung zu Tabelle 11 bzw. 20</t>
  </si>
  <si>
    <t>Daten für Grafik 1:</t>
  </si>
  <si>
    <t>Berichts-Jahr:</t>
  </si>
  <si>
    <t>letzter Monat</t>
  </si>
  <si>
    <t>erster Monat</t>
  </si>
  <si>
    <t>für Überschriften:</t>
  </si>
  <si>
    <t>Berichts-Quartal:</t>
  </si>
  <si>
    <t>nur für 2. - 4. Quartal</t>
  </si>
  <si>
    <t xml:space="preserve">  3. Ausfuhr von ausgewählten Enderzeugnissen im 2. Vierteljahr 2016</t>
  </si>
  <si>
    <t xml:space="preserve">  4. Einfuhr von ausgewählten Enderzeugnissen im 2. Vierteljahr 2016</t>
  </si>
  <si>
    <t xml:space="preserve">  5. Ausfuhr im 2. Vierteljahr 2016 nach ausgewählten Ländern </t>
  </si>
  <si>
    <t xml:space="preserve">  6. Einfuhr im 2. Vierteljahr 2016 nach ausgewählten Ländern </t>
  </si>
  <si>
    <t xml:space="preserve">  7. Außenhandel mit den EU-Ländern (EU-28) im 2. Vierteljahr 2016</t>
  </si>
  <si>
    <t xml:space="preserve">  1. Übersicht über den Außenhandel im 2. Vierteljahr 2016</t>
  </si>
  <si>
    <t xml:space="preserve">  2. Ausfuhr im 2. Vierteljahr 2016 nach Warengruppen und ausgewählten Warenuntergruppen</t>
  </si>
  <si>
    <t xml:space="preserve">  3. Einfuhr im 2. Vierteljahr 2016 nach Warengruppen und ausgewählten Warenuntergruppen</t>
  </si>
  <si>
    <t xml:space="preserve">  4. Ausfuhr im 1. bis 2. Vierteljahr 2016 nach Warengruppen und ausgewählten </t>
  </si>
  <si>
    <t xml:space="preserve">  5. Einfuhr im 1. bis 2. Vierteljahr 2016 nach Warengruppen und ausgewählten </t>
  </si>
  <si>
    <t xml:space="preserve">  6. Ausfuhr im 2. Vierteljahr 2016 nach ausgewählten Ländern in der Reihenfolge</t>
  </si>
  <si>
    <t xml:space="preserve">  7. Einfuhr im 2. Vierteljahr 2016 nach ausgewählten Ländern in der Reihenfolge</t>
  </si>
  <si>
    <t xml:space="preserve">  8. Ausfuhr im 1. bis 2. Vierteljahr 2016 nach ausgewählten Ländern in der Reihenfolge</t>
  </si>
  <si>
    <t xml:space="preserve">  9. Einfuhr im 1. bis 2. Vierteljahr 2016 nach ausgewählten Ländern in der Reihenfolge</t>
  </si>
  <si>
    <t>12. Ausfuhr im 2. Vierteljahr 2016 nach Erdteilen, Ländergruppen und Warengruppen</t>
  </si>
  <si>
    <t>13. Einfuhr im 2. Vierteljahr 2016 nach Erdteilen, Ländergruppen und Warengruppen</t>
  </si>
  <si>
    <t>14. Ausfuhr im 1. bis 2. Vierteljahr 2016 nach Erdteilen, Ländergruppen und Warengruppen</t>
  </si>
  <si>
    <t>15. Einfuhr im 1. bis 2. Vierteljahr 2016 nach Erdteilen, Ländergruppen und Warengruppen</t>
  </si>
  <si>
    <t xml:space="preserve">  1. Ausfuhr Januar 2015 bis Juni 2016</t>
  </si>
  <si>
    <t xml:space="preserve">  2. Einfuhr Januar 2015 bis Juni 2016</t>
  </si>
  <si>
    <t>20. Ausfuhr Januar 2014 bis Juni 2016 nach Warengruppen</t>
  </si>
  <si>
    <t>21. Einfuhr Januar 2014 bis Juni 2016 nach Warengruppen</t>
  </si>
  <si>
    <t>22. Ausfuhr Januar 2014 bis Juni 2016 nach Erdteilen</t>
  </si>
  <si>
    <t>23. Einfuhr Januar 2014 bis Juni 2016 nach Erdteilen</t>
  </si>
  <si>
    <r>
      <t>Gesetz über die Statistik des grenzüberschreitenden Warenverkehrs (Außenhandelsstatistikgesetz - AHStatG) in der im Bundesgesetzblatt Teil III, Gliederungsnummer 7402 - 1 veröffentlichten bereinigten Fassung vom 1. Mai 1957, zuletzt geändert durch Artikel 299 der Verordnung vom 31.8.2015 (BGBl. I S.</t>
    </r>
    <r>
      <rPr>
        <sz val="10"/>
        <rFont val="Calibri"/>
        <family val="2"/>
      </rPr>
      <t> </t>
    </r>
    <r>
      <rPr>
        <sz val="10"/>
        <rFont val="Arial"/>
        <family val="2"/>
      </rPr>
      <t>1474)</t>
    </r>
  </si>
  <si>
    <t>Verordnung zur Durchführung des Gesetzes über die Statistik des grenzüberschreitenden Warenverkehrs  (Außenhandelsstatistik - Durchführungsverordnung - AHStatDV) in der Fassung der Bekanntmachung vom  29. Juli 1994 (BGBl. I  S. 1993), zuletzt geändert durch Artikel 300 der Verordnung vom 31.8.2015 (BGBl I S. 1474)</t>
  </si>
  <si>
    <t xml:space="preserve">Die Angaben in dem vorliegenden Statistischen Bericht entsprechen dem zum Zeitpunkt der Veröffentlichung gültigen Revisionsstand vom August 2016. Vergleiche mit früher veröffentlichten Ergebnissen sind daher nur eingeschränkt möglich. Die jeweils aktuellen Monatsergebnisse erhalten Sie über unser Internetportal unter www.statistik.thueringen.de.
</t>
  </si>
  <si>
    <r>
      <t xml:space="preserve">  1. Übersicht über den Außenhandel im 2. Vierteljahr 2016</t>
    </r>
    <r>
      <rPr>
        <b/>
        <vertAlign val="superscript"/>
        <sz val="11"/>
        <rFont val="Arial"/>
        <family val="2"/>
      </rPr>
      <t>*)</t>
    </r>
  </si>
  <si>
    <t>2. Vj. 2015</t>
  </si>
  <si>
    <t>2. Vj. 2016</t>
  </si>
  <si>
    <t>1. Vj. 2016</t>
  </si>
  <si>
    <t>1. Vj. bis 2. Vj.
2016</t>
  </si>
  <si>
    <t>Veränderung gegenüber
1. Vj. bis 2. Vj.
2015</t>
  </si>
  <si>
    <t xml:space="preserve">  2. Ausfuhr im 2. Vierteljahr 2016 nach Warengruppen und ausge </t>
  </si>
  <si>
    <t xml:space="preserve">  3. Einfuhr im 2. Vierteljahr 2016 nach Warengruppen und ausge </t>
  </si>
  <si>
    <t xml:space="preserve">  4. Ausfuhr im 1. bis 2. Vierteljahr 2016 nach Warengruppen und  </t>
  </si>
  <si>
    <t xml:space="preserve">  5. Einfuhr im 1. bis 2. Vierteljahr 2016 nach Warengruppen und  </t>
  </si>
  <si>
    <t xml:space="preserve">  6. Ausfuhr im 2. Vierteljahr 2016 nach ausgewählten Ländern in der Reihenfolge ihrer Anteile </t>
  </si>
  <si>
    <t xml:space="preserve">  7. Einfuhr im 2. Vierteljahr 2016 nach ausgewählten Ländern in der Reihenfolge ihrer Anteile </t>
  </si>
  <si>
    <t xml:space="preserve">  8. Ausfuhr im 1. bis 2. Vierteljahr 2016 nach ausgewählten Ländern in der Reihenfolge ihrer Anteile </t>
  </si>
  <si>
    <t xml:space="preserve">  9. Einfuhr im 1. bis 2. Vierteljahr 2016 nach ausgewählten Ländern in der Reihenfolge ihrer Anteile </t>
  </si>
  <si>
    <t>1. Vj. bis 2. Vj. 2016</t>
  </si>
  <si>
    <t>Veränderung
gegenüber
2. Vj. 2015
in %</t>
  </si>
  <si>
    <t>Veränderung
gegenüber
1. Vj. bis
 2. Vj. 2015
in %</t>
  </si>
  <si>
    <t>Veränderung gegenüber
2. Vj. 2015
in %</t>
  </si>
  <si>
    <r>
      <t>12. Ausfuhr im 2. Vierteljahr 2016 nach Erdteilen, Ländergruppen und Warengruppen</t>
    </r>
    <r>
      <rPr>
        <b/>
        <vertAlign val="superscript"/>
        <sz val="9"/>
        <color indexed="8"/>
        <rFont val="Arial"/>
        <family val="2"/>
      </rPr>
      <t>*)</t>
    </r>
  </si>
  <si>
    <t>Veränderung gegenüber
1. Vj. bis 2. Vj.
2015
in %</t>
  </si>
  <si>
    <t xml:space="preserve">März     </t>
  </si>
  <si>
    <t xml:space="preserve">*) Im Insgesamt sind Zuschätzungen für Antwortausfälle und Befreiungen, Rückwaren und Ersatzlieferungen enthalten; alle Angaben für das Jahr 2014 sind endgültige Ergebnisse (s.a. in den Vorbemerkungen unter „Monatliche Revisionen“)
</t>
  </si>
  <si>
    <t xml:space="preserve">    Januar   </t>
  </si>
  <si>
    <t xml:space="preserve">    Februar  </t>
  </si>
  <si>
    <t xml:space="preserve">    März     </t>
  </si>
  <si>
    <t xml:space="preserve">*) Im Insgesamt sind Zuschätzungen für Antwortausfälle und Befreiungen, Rückwaren und Ersatzlieferungen enthalten; alle Angaben für das
Jahr 2014 sind endgültige Ergebnisse (s.a. in den Vorbemerkungen unter „Monatliche Revisionen“)
</t>
  </si>
  <si>
    <t xml:space="preserve">    April</t>
  </si>
  <si>
    <t xml:space="preserve">    Mai</t>
  </si>
  <si>
    <t xml:space="preserve">    Juni</t>
  </si>
  <si>
    <r>
      <t>20. Ausfuhr Januar 2014 bis Juni 2016 nach Warengruppen</t>
    </r>
    <r>
      <rPr>
        <b/>
        <vertAlign val="superscript"/>
        <sz val="11"/>
        <rFont val="Arial"/>
        <family val="2"/>
      </rPr>
      <t>*)</t>
    </r>
  </si>
  <si>
    <r>
      <t>21. Einfuhr Januar 2014 bis Juni 2016 nach Warengruppen</t>
    </r>
    <r>
      <rPr>
        <b/>
        <vertAlign val="superscript"/>
        <sz val="11"/>
        <rFont val="Arial"/>
        <family val="2"/>
      </rPr>
      <t>*)</t>
    </r>
  </si>
  <si>
    <r>
      <t>22. Ausfuhr Januar 2014 bis Juni 2016 nach Erdteilen</t>
    </r>
    <r>
      <rPr>
        <b/>
        <vertAlign val="superscript"/>
        <sz val="11"/>
        <rFont val="Arial"/>
        <family val="2"/>
      </rPr>
      <t>*)</t>
    </r>
  </si>
  <si>
    <r>
      <t>23. Einfuhr Januar 2014 bis Juni 2016 nach Erdteilen</t>
    </r>
    <r>
      <rPr>
        <b/>
        <vertAlign val="superscript"/>
        <sz val="11"/>
        <rFont val="Arial"/>
        <family val="2"/>
      </rPr>
      <t>*)</t>
    </r>
  </si>
  <si>
    <t>Gesetz über die Statistik für Bundeszwecke (Bundesstatistikgesetz - BStatG) vom 22. Januar 1987 (BGBl. I S. 462, 565), zuletzt geändert durch Artikel 1 des Gesetzes vom 21. Juli 2016 (BGBl. I S. 1768)</t>
  </si>
  <si>
    <t xml:space="preserve"> -      </t>
  </si>
  <si>
    <t>861</t>
  </si>
  <si>
    <t>Geräte zur Elektrizitätserzeugung und -verteilung</t>
  </si>
  <si>
    <t xml:space="preserve"> -    </t>
  </si>
  <si>
    <t>590</t>
  </si>
  <si>
    <t>Rohstoffe, auch Abfälle, a.n.g.</t>
  </si>
  <si>
    <t xml:space="preserve"> Fahrgestelle, Karosserien, Motoren für Kfz</t>
  </si>
  <si>
    <t xml:space="preserve"> Waren aus Kunststoffen</t>
  </si>
  <si>
    <t xml:space="preserve"> elektronische Bauelemente</t>
  </si>
  <si>
    <t xml:space="preserve"> pharmazeutische Erzeugnisse</t>
  </si>
  <si>
    <t xml:space="preserve"> Luftfahrzeuge</t>
  </si>
  <si>
    <t xml:space="preserve"> Möbel  </t>
  </si>
  <si>
    <t xml:space="preserve"> Geräte zur Elektrizitätserzeugung und
   -verteilung</t>
  </si>
  <si>
    <r>
      <t>13. Einfuhr im 2. Vierteljahr 2016 nach Erdteilen, Ländergruppen und Warengruppen</t>
    </r>
    <r>
      <rPr>
        <b/>
        <vertAlign val="superscript"/>
        <sz val="11"/>
        <rFont val="Arial"/>
        <family val="2"/>
      </rPr>
      <t>*)</t>
    </r>
  </si>
  <si>
    <r>
      <t>14. Ausfuhr im 1. bis 2. Vierteljahr 2016 nach Erdteilen, Ländergruppen und Warengruppen</t>
    </r>
    <r>
      <rPr>
        <b/>
        <vertAlign val="superscript"/>
        <sz val="11"/>
        <rFont val="Arial"/>
        <family val="2"/>
      </rPr>
      <t>*)</t>
    </r>
  </si>
  <si>
    <r>
      <t>15. Einfuhr im 1. bis 2. Vierteljahr 2016 nach Erdteilen, Ländergruppen und Warengruppen</t>
    </r>
    <r>
      <rPr>
        <b/>
        <vertAlign val="superscript"/>
        <sz val="11"/>
        <rFont val="Arial"/>
        <family val="2"/>
      </rPr>
      <t>*)</t>
    </r>
  </si>
  <si>
    <t xml:space="preserve">20a      </t>
  </si>
  <si>
    <t>Zeichenerklärung</t>
  </si>
  <si>
    <t>nichts vorhanden (genau Null)</t>
  </si>
  <si>
    <t>weniger als die Hälfte von 1 in der letzten besetzten Stelle,</t>
  </si>
  <si>
    <t>jedoch mehr als nichts</t>
  </si>
  <si>
    <t>.</t>
  </si>
  <si>
    <t>Zahlenwert unbekannt oder geheim zu halten</t>
  </si>
  <si>
    <t>…</t>
  </si>
  <si>
    <t>Zahlenwert lag bei Redaktionsschluss noch nicht vor</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</si>
  <si>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</si>
  <si>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</si>
  <si>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</si>
  <si>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</si>
  <si>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</si>
  <si>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</si>
  <si>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</si>
  <si>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</si>
  <si>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</si>
  <si>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</si>
  <si>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</si>
  <si>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</si>
  <si>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</si>
  <si>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</si>
  <si>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</si>
  <si>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</si>
  <si>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</si>
  <si>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</si>
  <si>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</si>
  <si>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</si>
  <si>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</si>
  <si>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</si>
  <si>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</si>
  <si>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2016</t>
    </r>
  </si>
  <si>
    <t>Vervielfältigung und Verbreitung, auch auszugsweise, mit Quellenangabe gestattet.</t>
  </si>
  <si>
    <t>Aus- und Einfuhr in Thüringen, 2. Vierteljahr 2016 - vorläufige Ergebnisse -</t>
  </si>
  <si>
    <t>Erscheinungsweise: vierteljährlich</t>
  </si>
</sst>
</file>

<file path=xl/styles.xml><?xml version="1.0" encoding="utf-8"?>
<styleSheet xmlns="http://schemas.openxmlformats.org/spreadsheetml/2006/main">
  <numFmts count="6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
    <numFmt numFmtId="173" formatCode="0.0\ \ \ "/>
    <numFmt numFmtId="174" formatCode="0.0\ "/>
    <numFmt numFmtId="175" formatCode="#\ ###\ ###\ ##0\ \ \ \ "/>
    <numFmt numFmtId="176" formatCode="0.0\ \ \ \ \ \ \ "/>
    <numFmt numFmtId="177" formatCode="0__"/>
    <numFmt numFmtId="178" formatCode="General__"/>
    <numFmt numFmtId="179" formatCode="0.0\ \ "/>
    <numFmt numFmtId="180" formatCode="0\ \ \ \ \ \ \ \ \ \ "/>
    <numFmt numFmtId="181" formatCode="#\ ###\ ###\ ##0\ \ "/>
    <numFmt numFmtId="182" formatCode="0\ \ \ \ \ "/>
    <numFmt numFmtId="183" formatCode="#\ ##0.0\ \ "/>
    <numFmt numFmtId="184" formatCode="??0.0\ \ "/>
    <numFmt numFmtId="185" formatCode="000"/>
    <numFmt numFmtId="186" formatCode="?0.0\ \ "/>
    <numFmt numFmtId="187" formatCode="#\ ###\ ###\ ##0"/>
    <numFmt numFmtId="188" formatCode="&quot;Ja&quot;;&quot;Ja&quot;;&quot;Nein&quot;"/>
    <numFmt numFmtId="189" formatCode="&quot;Wahr&quot;;&quot;Wahr&quot;;&quot;Falsch&quot;"/>
    <numFmt numFmtId="190" formatCode="&quot;Ein&quot;;&quot;Ein&quot;;&quot;Aus&quot;"/>
    <numFmt numFmtId="191" formatCode="[$€-2]\ #,##0.00_);[Red]\([$€-2]\ #,##0.00\)"/>
    <numFmt numFmtId="192" formatCode="General\ \ \ \ \ \ \ \ "/>
    <numFmt numFmtId="193" formatCode="#\ ###\ ###\ ###"/>
    <numFmt numFmtId="194" formatCode="#,##0.0,,"/>
    <numFmt numFmtId="195" formatCode="#\ ###\ ##0\ \ \ \ "/>
    <numFmt numFmtId="196" formatCode="0.0\ \ \ \ \ "/>
    <numFmt numFmtId="197" formatCode="#\ ###\ ##0__"/>
    <numFmt numFmtId="198" formatCode="__General"/>
    <numFmt numFmtId="199" formatCode="0.0__"/>
    <numFmt numFmtId="200" formatCode="\ \ 0.0__"/>
    <numFmt numFmtId="201" formatCode="0.0\ \ \ \ \ \ \ \ \ \ \ \ "/>
    <numFmt numFmtId="202" formatCode="0\ \ \ \ \ \ \ "/>
    <numFmt numFmtId="203" formatCode="0\ \ \ \ \ \ \ \ \ "/>
    <numFmt numFmtId="204" formatCode="#\ ###\ ###\ ##0\ \ \ "/>
    <numFmt numFmtId="205" formatCode="?0.0\ \ \ \ \ \ \ "/>
    <numFmt numFmtId="206" formatCode="General\ \ \ \ \ "/>
    <numFmt numFmtId="207" formatCode="0\ \ \ \ \ \ \ \ \ \ \ "/>
    <numFmt numFmtId="208" formatCode="#\ ###\ ###\ ##0\ \ \ \ \ \ "/>
    <numFmt numFmtId="209" formatCode="#\ ###\ ###\ ###\ ##0"/>
    <numFmt numFmtId="210" formatCode="#\ ###\ ###\ ##0\ \ \ \ \ "/>
    <numFmt numFmtId="211" formatCode="#\ ##0"/>
    <numFmt numFmtId="212" formatCode="??0.0"/>
    <numFmt numFmtId="213" formatCode="#\ ##0.0"/>
    <numFmt numFmtId="214" formatCode="#\ ###\ ##0"/>
    <numFmt numFmtId="215" formatCode="?\ \ "/>
    <numFmt numFmtId="216" formatCode="\ General"/>
    <numFmt numFmtId="217" formatCode="\ \ \ \ General"/>
    <numFmt numFmtId="218" formatCode="\ 0000"/>
    <numFmt numFmtId="219" formatCode="0.0%"/>
    <numFmt numFmtId="220" formatCode="\ \ 0.0\ \ "/>
    <numFmt numFmtId="221" formatCode="\ \ \ 0.0\ \ "/>
    <numFmt numFmtId="222" formatCode="\ \ \ \ 0.0\ \ "/>
    <numFmt numFmtId="223" formatCode="#,##0;\-#,##0;\-"/>
    <numFmt numFmtId="224" formatCode="0.0;\-0.0;\-"/>
  </numFmts>
  <fonts count="86">
    <font>
      <sz val="10"/>
      <name val="Arial"/>
      <family val="0"/>
    </font>
    <font>
      <sz val="8"/>
      <name val="Arial"/>
      <family val="2"/>
    </font>
    <font>
      <b/>
      <sz val="10"/>
      <name val="Arial"/>
      <family val="2"/>
    </font>
    <font>
      <b/>
      <sz val="11"/>
      <name val="Arial"/>
      <family val="2"/>
    </font>
    <font>
      <sz val="11"/>
      <name val="Arial"/>
      <family val="2"/>
    </font>
    <font>
      <b/>
      <sz val="12"/>
      <name val="Arial"/>
      <family val="2"/>
    </font>
    <font>
      <b/>
      <sz val="13"/>
      <name val="Arial"/>
      <family val="2"/>
    </font>
    <font>
      <b/>
      <vertAlign val="superscript"/>
      <sz val="11"/>
      <name val="Arial"/>
      <family val="2"/>
    </font>
    <font>
      <sz val="12"/>
      <name val="Arial"/>
      <family val="2"/>
    </font>
    <font>
      <b/>
      <sz val="15"/>
      <name val="Arial"/>
      <family val="2"/>
    </font>
    <font>
      <sz val="9"/>
      <name val="Arial"/>
      <family val="2"/>
    </font>
    <font>
      <b/>
      <sz val="16"/>
      <name val="Arial"/>
      <family val="2"/>
    </font>
    <font>
      <b/>
      <u val="single"/>
      <sz val="14"/>
      <name val="Arial"/>
      <family val="2"/>
    </font>
    <font>
      <b/>
      <sz val="14"/>
      <name val="Arial"/>
      <family val="2"/>
    </font>
    <font>
      <b/>
      <i/>
      <u val="single"/>
      <sz val="16"/>
      <name val="Arial"/>
      <family val="2"/>
    </font>
    <font>
      <b/>
      <sz val="9"/>
      <name val="Arial"/>
      <family val="2"/>
    </font>
    <font>
      <u val="single"/>
      <sz val="10"/>
      <color indexed="12"/>
      <name val="Arial"/>
      <family val="2"/>
    </font>
    <font>
      <u val="single"/>
      <sz val="10"/>
      <color indexed="36"/>
      <name val="Arial"/>
      <family val="2"/>
    </font>
    <font>
      <sz val="15"/>
      <name val="Arial"/>
      <family val="2"/>
    </font>
    <font>
      <b/>
      <sz val="18"/>
      <name val="Arial"/>
      <family val="2"/>
    </font>
    <font>
      <b/>
      <vertAlign val="superscript"/>
      <sz val="18"/>
      <name val="Arial"/>
      <family val="2"/>
    </font>
    <font>
      <vertAlign val="superscript"/>
      <sz val="11"/>
      <name val="Arial"/>
      <family val="2"/>
    </font>
    <font>
      <sz val="4"/>
      <name val="Arial"/>
      <family val="2"/>
    </font>
    <font>
      <vertAlign val="superscript"/>
      <sz val="10"/>
      <name val="Arial"/>
      <family val="2"/>
    </font>
    <font>
      <b/>
      <vertAlign val="superscript"/>
      <sz val="9"/>
      <name val="Arial"/>
      <family val="2"/>
    </font>
    <font>
      <b/>
      <sz val="8"/>
      <name val="Arial"/>
      <family val="2"/>
    </font>
    <font>
      <b/>
      <vertAlign val="superscript"/>
      <sz val="10"/>
      <name val="Arial"/>
      <family val="2"/>
    </font>
    <font>
      <sz val="10"/>
      <name val="Calibri"/>
      <family val="2"/>
    </font>
    <font>
      <b/>
      <vertAlign val="superscript"/>
      <sz val="10"/>
      <name val="Calibri"/>
      <family val="2"/>
    </font>
    <font>
      <b/>
      <vertAlign val="superscript"/>
      <sz val="9"/>
      <color indexed="8"/>
      <name val="Arial"/>
      <family val="2"/>
    </font>
    <font>
      <sz val="10"/>
      <color indexed="8"/>
      <name val="Arial"/>
      <family val="2"/>
    </font>
    <font>
      <sz val="19"/>
      <color indexed="8"/>
      <name val="Arial"/>
      <family val="2"/>
    </font>
    <font>
      <sz val="9"/>
      <color indexed="8"/>
      <name val="Arial"/>
      <family val="2"/>
    </font>
    <font>
      <b/>
      <sz val="10"/>
      <color indexed="8"/>
      <name val="Arial"/>
      <family val="2"/>
    </font>
    <font>
      <sz val="11.25"/>
      <color indexed="8"/>
      <name val="Arial"/>
      <family val="2"/>
    </font>
    <font>
      <sz val="8.25"/>
      <color indexed="8"/>
      <name val="Arial"/>
      <family val="2"/>
    </font>
    <font>
      <sz val="12"/>
      <color indexed="8"/>
      <name val="Arial"/>
      <family val="2"/>
    </font>
    <font>
      <sz val="12"/>
      <color indexed="9"/>
      <name val="Arial"/>
      <family val="2"/>
    </font>
    <font>
      <b/>
      <sz val="12"/>
      <color indexed="63"/>
      <name val="Arial"/>
      <family val="2"/>
    </font>
    <font>
      <b/>
      <sz val="12"/>
      <color indexed="52"/>
      <name val="Arial"/>
      <family val="2"/>
    </font>
    <font>
      <sz val="12"/>
      <color indexed="62"/>
      <name val="Arial"/>
      <family val="2"/>
    </font>
    <font>
      <b/>
      <sz val="12"/>
      <color indexed="8"/>
      <name val="Arial"/>
      <family val="2"/>
    </font>
    <font>
      <i/>
      <sz val="12"/>
      <color indexed="23"/>
      <name val="Arial"/>
      <family val="2"/>
    </font>
    <font>
      <sz val="12"/>
      <color indexed="17"/>
      <name val="Arial"/>
      <family val="2"/>
    </font>
    <font>
      <sz val="12"/>
      <color indexed="60"/>
      <name val="Arial"/>
      <family val="2"/>
    </font>
    <font>
      <sz val="12"/>
      <color indexed="31"/>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2"/>
      <color indexed="52"/>
      <name val="Arial"/>
      <family val="2"/>
    </font>
    <font>
      <sz val="12"/>
      <color indexed="10"/>
      <name val="Arial"/>
      <family val="2"/>
    </font>
    <font>
      <b/>
      <sz val="12"/>
      <color indexed="9"/>
      <name val="Arial"/>
      <family val="2"/>
    </font>
    <font>
      <sz val="8"/>
      <color indexed="8"/>
      <name val="Arial"/>
      <family val="2"/>
    </font>
    <font>
      <b/>
      <sz val="8"/>
      <color indexed="8"/>
      <name val="Arial"/>
      <family val="2"/>
    </font>
    <font>
      <i/>
      <sz val="9"/>
      <color indexed="8"/>
      <name val="Arial"/>
      <family val="2"/>
    </font>
    <font>
      <sz val="9"/>
      <color indexed="62"/>
      <name val="Arial"/>
      <family val="2"/>
    </font>
    <font>
      <sz val="8"/>
      <color indexed="62"/>
      <name val="Arial"/>
      <family val="2"/>
    </font>
    <font>
      <b/>
      <sz val="9"/>
      <color indexed="62"/>
      <name val="Arial"/>
      <family val="2"/>
    </font>
    <font>
      <b/>
      <sz val="9"/>
      <color indexed="8"/>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
      <sz val="10"/>
      <color theme="1"/>
      <name val="Arial"/>
      <family val="2"/>
    </font>
    <font>
      <sz val="8"/>
      <color theme="1"/>
      <name val="Arial"/>
      <family val="2"/>
    </font>
    <font>
      <b/>
      <sz val="8"/>
      <color theme="1"/>
      <name val="Arial"/>
      <family val="2"/>
    </font>
    <font>
      <sz val="9"/>
      <color theme="1"/>
      <name val="Arial"/>
      <family val="2"/>
    </font>
    <font>
      <i/>
      <sz val="9"/>
      <color theme="1"/>
      <name val="Arial"/>
      <family val="2"/>
    </font>
    <font>
      <sz val="9"/>
      <color theme="4" tint="-0.24997000396251678"/>
      <name val="Arial"/>
      <family val="2"/>
    </font>
    <font>
      <sz val="8"/>
      <color theme="4" tint="-0.24997000396251678"/>
      <name val="Arial"/>
      <family val="2"/>
    </font>
    <font>
      <b/>
      <sz val="9"/>
      <color theme="4" tint="-0.24997000396251678"/>
      <name val="Arial"/>
      <family val="2"/>
    </font>
    <font>
      <b/>
      <sz val="9"/>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71">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style="hair"/>
      <bottom style="hair"/>
    </border>
    <border>
      <left style="hair"/>
      <right style="hair"/>
      <top style="hair"/>
      <bottom style="hair"/>
    </border>
    <border>
      <left style="thin"/>
      <right>
        <color indexed="63"/>
      </right>
      <top>
        <color indexed="63"/>
      </top>
      <bottom style="thin"/>
    </border>
    <border>
      <left style="hair"/>
      <right style="hair"/>
      <top style="hair"/>
      <bottom style="thin"/>
    </border>
    <border>
      <left>
        <color indexed="63"/>
      </left>
      <right style="hair"/>
      <top>
        <color indexed="63"/>
      </top>
      <bottom>
        <color indexed="63"/>
      </bottom>
    </border>
    <border>
      <left>
        <color indexed="63"/>
      </left>
      <right style="hair"/>
      <top>
        <color indexed="63"/>
      </top>
      <bottom style="hair"/>
    </border>
    <border>
      <left style="hair"/>
      <right>
        <color indexed="63"/>
      </right>
      <top style="hair"/>
      <bottom style="thin"/>
    </border>
    <border>
      <left style="hair"/>
      <right>
        <color indexed="63"/>
      </right>
      <top>
        <color indexed="63"/>
      </top>
      <bottom style="thin"/>
    </border>
    <border>
      <left style="thin"/>
      <right>
        <color indexed="63"/>
      </right>
      <top>
        <color indexed="63"/>
      </top>
      <bottom>
        <color indexed="63"/>
      </bottom>
    </border>
    <border>
      <left style="thin"/>
      <right style="hair"/>
      <top style="hair"/>
      <bottom style="thin"/>
    </border>
    <border>
      <left>
        <color indexed="63"/>
      </left>
      <right>
        <color indexed="63"/>
      </right>
      <top style="thin"/>
      <bottom>
        <color indexed="63"/>
      </bottom>
    </border>
    <border>
      <left style="hair"/>
      <right>
        <color indexed="63"/>
      </right>
      <top>
        <color indexed="63"/>
      </top>
      <bottom>
        <color indexed="63"/>
      </bottom>
    </border>
    <border>
      <left style="hair"/>
      <right style="hair"/>
      <top>
        <color indexed="63"/>
      </top>
      <bottom style="hair"/>
    </border>
    <border>
      <left>
        <color indexed="63"/>
      </left>
      <right style="hair"/>
      <top style="thin"/>
      <bottom>
        <color indexed="63"/>
      </bottom>
    </border>
    <border>
      <left style="hair"/>
      <right>
        <color indexed="63"/>
      </right>
      <top style="hair"/>
      <bottom style="hair"/>
    </border>
    <border>
      <left style="thin"/>
      <right style="hair"/>
      <top style="hair"/>
      <bottom style="hair"/>
    </border>
    <border>
      <left style="thin"/>
      <right style="thin"/>
      <top style="thin"/>
      <bottom style="thin"/>
    </border>
    <border>
      <left style="thin"/>
      <right>
        <color indexed="63"/>
      </right>
      <top style="thin"/>
      <bottom style="hair"/>
    </border>
    <border>
      <left style="thin"/>
      <right style="thin"/>
      <top style="thin"/>
      <bottom style="hair"/>
    </border>
    <border>
      <left style="thin"/>
      <right style="thin"/>
      <top>
        <color indexed="63"/>
      </top>
      <bottom>
        <color indexed="63"/>
      </bottom>
    </border>
    <border>
      <left style="thin"/>
      <right style="thin"/>
      <top style="hair"/>
      <bottom style="thin"/>
    </border>
    <border>
      <left style="thin"/>
      <right style="thin"/>
      <top style="hair"/>
      <bottom style="hair"/>
    </border>
    <border>
      <left>
        <color indexed="63"/>
      </left>
      <right style="thin"/>
      <top style="thin"/>
      <bottom style="thin"/>
    </border>
    <border>
      <left style="thin"/>
      <right style="hair"/>
      <top style="thin"/>
      <bottom style="thin"/>
    </border>
    <border>
      <left>
        <color indexed="63"/>
      </left>
      <right style="hair"/>
      <top style="thin"/>
      <bottom style="hair"/>
    </border>
    <border>
      <left style="hair"/>
      <right style="thin"/>
      <top style="thin"/>
      <bottom style="hair"/>
    </border>
    <border>
      <left>
        <color indexed="63"/>
      </left>
      <right style="hair"/>
      <top style="hair"/>
      <bottom style="hair"/>
    </border>
    <border>
      <left style="hair"/>
      <right style="thin"/>
      <top style="hair"/>
      <bottom style="hair"/>
    </border>
    <border>
      <left>
        <color indexed="63"/>
      </left>
      <right style="hair"/>
      <top style="hair"/>
      <bottom style="thin"/>
    </border>
    <border>
      <left style="hair"/>
      <right style="thin"/>
      <top style="hair"/>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color indexed="63"/>
      </right>
      <top style="thin"/>
      <bottom style="hair"/>
    </border>
    <border>
      <left>
        <color indexed="63"/>
      </left>
      <right style="thin"/>
      <top style="thin"/>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color indexed="63"/>
      </left>
      <right style="thin"/>
      <top>
        <color indexed="63"/>
      </top>
      <bottom style="thin"/>
    </border>
    <border>
      <left style="thin"/>
      <right style="hair"/>
      <top style="thin"/>
      <bottom>
        <color indexed="63"/>
      </bottom>
    </border>
    <border>
      <left style="thin"/>
      <right style="hair"/>
      <top>
        <color indexed="63"/>
      </top>
      <bottom>
        <color indexed="63"/>
      </bottom>
    </border>
    <border>
      <left style="hair"/>
      <right>
        <color indexed="63"/>
      </right>
      <top style="thin"/>
      <bottom>
        <color indexed="63"/>
      </bottom>
    </border>
    <border>
      <left style="hair"/>
      <right>
        <color indexed="63"/>
      </right>
      <top>
        <color indexed="63"/>
      </top>
      <bottom style="hair"/>
    </border>
    <border>
      <left style="hair"/>
      <right>
        <color indexed="63"/>
      </right>
      <top style="hair"/>
      <bottom>
        <color indexed="63"/>
      </bottom>
    </border>
    <border>
      <left style="hair"/>
      <right style="hair"/>
      <top style="hair"/>
      <bottom>
        <color indexed="63"/>
      </bottom>
    </border>
    <border>
      <left>
        <color indexed="63"/>
      </left>
      <right style="hair"/>
      <top style="hair"/>
      <bottom>
        <color indexed="63"/>
      </bottom>
    </border>
    <border>
      <left style="hair"/>
      <right style="hair"/>
      <top>
        <color indexed="63"/>
      </top>
      <bottom>
        <color indexed="63"/>
      </bottom>
    </border>
    <border>
      <left>
        <color indexed="63"/>
      </left>
      <right style="hair"/>
      <top>
        <color indexed="63"/>
      </top>
      <bottom style="thin"/>
    </border>
    <border>
      <left style="thin"/>
      <right>
        <color indexed="63"/>
      </right>
      <top style="thin"/>
      <bottom>
        <color indexed="63"/>
      </bottom>
    </border>
    <border>
      <left style="thin"/>
      <right>
        <color indexed="63"/>
      </right>
      <top>
        <color indexed="63"/>
      </top>
      <bottom style="hair"/>
    </border>
    <border>
      <left style="hair"/>
      <right>
        <color indexed="63"/>
      </right>
      <top style="thin"/>
      <bottom style="hair"/>
    </border>
    <border>
      <left style="thin"/>
      <right style="hair"/>
      <top style="thin"/>
      <bottom style="hair"/>
    </border>
    <border>
      <left style="hair"/>
      <right style="hair"/>
      <top style="thin"/>
      <bottom style="hair"/>
    </border>
    <border>
      <left style="thin"/>
      <right style="hair"/>
      <top style="hair"/>
      <bottom>
        <color indexed="63"/>
      </bottom>
    </border>
    <border>
      <left style="thin"/>
      <right style="hair"/>
      <top>
        <color indexed="63"/>
      </top>
      <bottom style="thin"/>
    </border>
    <border>
      <left style="hair"/>
      <right style="hair"/>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1" applyNumberFormat="0" applyAlignment="0" applyProtection="0"/>
    <xf numFmtId="0" fontId="63" fillId="26" borderId="2" applyNumberFormat="0" applyAlignment="0" applyProtection="0"/>
    <xf numFmtId="0" fontId="17" fillId="0" borderId="0" applyNumberFormat="0" applyFill="0" applyBorder="0" applyAlignment="0" applyProtection="0"/>
    <xf numFmtId="169" fontId="0" fillId="0" borderId="0" applyFont="0" applyFill="0" applyBorder="0" applyAlignment="0" applyProtection="0"/>
    <xf numFmtId="0" fontId="64" fillId="27" borderId="2" applyNumberFormat="0" applyAlignment="0" applyProtection="0"/>
    <xf numFmtId="0" fontId="65" fillId="0" borderId="3" applyNumberFormat="0" applyFill="0" applyAlignment="0" applyProtection="0"/>
    <xf numFmtId="0" fontId="66" fillId="0" borderId="0" applyNumberFormat="0" applyFill="0" applyBorder="0" applyAlignment="0" applyProtection="0"/>
    <xf numFmtId="0" fontId="67" fillId="28" borderId="0" applyNumberFormat="0" applyBorder="0" applyAlignment="0" applyProtection="0"/>
    <xf numFmtId="0" fontId="16" fillId="0" borderId="0" applyNumberFormat="0" applyFill="0" applyBorder="0" applyAlignment="0" applyProtection="0"/>
    <xf numFmtId="171" fontId="0" fillId="0" borderId="0" applyFont="0" applyFill="0" applyBorder="0" applyAlignment="0" applyProtection="0"/>
    <xf numFmtId="0" fontId="68"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69" fillId="31" borderId="0" applyNumberFormat="0" applyBorder="0" applyAlignment="0" applyProtection="0"/>
    <xf numFmtId="0" fontId="0" fillId="0" borderId="0">
      <alignment/>
      <protection/>
    </xf>
    <xf numFmtId="0" fontId="70" fillId="0" borderId="0" applyNumberFormat="0" applyFill="0" applyBorder="0" applyAlignment="0" applyProtection="0"/>
    <xf numFmtId="0" fontId="71" fillId="0" borderId="5" applyNumberFormat="0" applyFill="0" applyAlignment="0" applyProtection="0"/>
    <xf numFmtId="0" fontId="72" fillId="0" borderId="6" applyNumberFormat="0" applyFill="0" applyAlignment="0" applyProtection="0"/>
    <xf numFmtId="0" fontId="73" fillId="0" borderId="7" applyNumberFormat="0" applyFill="0" applyAlignment="0" applyProtection="0"/>
    <xf numFmtId="0" fontId="73" fillId="0" borderId="0" applyNumberFormat="0" applyFill="0" applyBorder="0" applyAlignment="0" applyProtection="0"/>
    <xf numFmtId="0" fontId="74" fillId="0" borderId="8"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75" fillId="0" borderId="0" applyNumberFormat="0" applyFill="0" applyBorder="0" applyAlignment="0" applyProtection="0"/>
    <xf numFmtId="0" fontId="76" fillId="32" borderId="9" applyNumberFormat="0" applyAlignment="0" applyProtection="0"/>
  </cellStyleXfs>
  <cellXfs count="711">
    <xf numFmtId="0" fontId="0" fillId="0" borderId="0" xfId="0" applyAlignment="1">
      <alignment/>
    </xf>
    <xf numFmtId="49" fontId="0" fillId="0" borderId="0" xfId="0" applyNumberFormat="1" applyAlignment="1">
      <alignment/>
    </xf>
    <xf numFmtId="49" fontId="0" fillId="0" borderId="0" xfId="0" applyNumberFormat="1" applyAlignment="1">
      <alignment horizontal="right"/>
    </xf>
    <xf numFmtId="0" fontId="0" fillId="0" borderId="0" xfId="0" applyAlignment="1">
      <alignment horizontal="right"/>
    </xf>
    <xf numFmtId="3" fontId="0" fillId="0" borderId="0" xfId="0" applyNumberFormat="1" applyAlignment="1">
      <alignment horizontal="right"/>
    </xf>
    <xf numFmtId="0" fontId="0" fillId="0" borderId="0" xfId="0" applyBorder="1" applyAlignment="1">
      <alignment horizontal="center" vertical="center" wrapText="1"/>
    </xf>
    <xf numFmtId="49" fontId="0" fillId="0" borderId="0" xfId="0" applyNumberFormat="1" applyBorder="1" applyAlignment="1">
      <alignment horizontal="center"/>
    </xf>
    <xf numFmtId="3" fontId="0" fillId="0" borderId="0" xfId="0" applyNumberFormat="1" applyBorder="1" applyAlignment="1">
      <alignment horizontal="center"/>
    </xf>
    <xf numFmtId="0" fontId="0" fillId="0" borderId="10" xfId="0" applyBorder="1" applyAlignment="1">
      <alignment/>
    </xf>
    <xf numFmtId="0" fontId="2" fillId="0" borderId="0" xfId="0" applyFont="1" applyAlignment="1">
      <alignment/>
    </xf>
    <xf numFmtId="3" fontId="0" fillId="0" borderId="0" xfId="0" applyNumberFormat="1" applyAlignment="1">
      <alignment horizontal="right" vertical="center"/>
    </xf>
    <xf numFmtId="49" fontId="0" fillId="0" borderId="0" xfId="0" applyNumberFormat="1" applyAlignment="1">
      <alignment horizontal="right" vertical="center"/>
    </xf>
    <xf numFmtId="0" fontId="0" fillId="0" borderId="0" xfId="0" applyAlignment="1">
      <alignment vertical="center"/>
    </xf>
    <xf numFmtId="49" fontId="0" fillId="0" borderId="0" xfId="0" applyNumberFormat="1" applyAlignment="1">
      <alignment vertical="center"/>
    </xf>
    <xf numFmtId="0" fontId="0" fillId="0" borderId="0" xfId="0" applyAlignment="1">
      <alignment horizontal="right" vertical="center"/>
    </xf>
    <xf numFmtId="49" fontId="2" fillId="0" borderId="0" xfId="0" applyNumberFormat="1" applyFont="1" applyAlignment="1">
      <alignment/>
    </xf>
    <xf numFmtId="0" fontId="0" fillId="0" borderId="0" xfId="0" applyAlignment="1">
      <alignment horizontal="center"/>
    </xf>
    <xf numFmtId="49" fontId="0" fillId="0" borderId="11" xfId="0" applyNumberFormat="1" applyBorder="1" applyAlignment="1">
      <alignment/>
    </xf>
    <xf numFmtId="49" fontId="0" fillId="0" borderId="12" xfId="0" applyNumberFormat="1" applyBorder="1" applyAlignment="1">
      <alignment/>
    </xf>
    <xf numFmtId="173" fontId="0" fillId="0" borderId="0" xfId="0" applyNumberFormat="1" applyAlignment="1">
      <alignment horizontal="right"/>
    </xf>
    <xf numFmtId="49" fontId="0" fillId="0" borderId="0" xfId="0" applyNumberFormat="1" applyBorder="1" applyAlignment="1">
      <alignment/>
    </xf>
    <xf numFmtId="49" fontId="0" fillId="0" borderId="0" xfId="0" applyNumberFormat="1" applyAlignment="1">
      <alignment horizontal="center" vertical="center"/>
    </xf>
    <xf numFmtId="0" fontId="3" fillId="0" borderId="0" xfId="0" applyFont="1" applyAlignment="1">
      <alignment/>
    </xf>
    <xf numFmtId="0" fontId="0" fillId="0" borderId="0" xfId="0" applyAlignment="1">
      <alignment horizontal="left"/>
    </xf>
    <xf numFmtId="0" fontId="4" fillId="0" borderId="0" xfId="0" applyFont="1" applyAlignment="1">
      <alignment/>
    </xf>
    <xf numFmtId="0" fontId="0" fillId="0" borderId="0" xfId="0" applyFont="1" applyAlignment="1">
      <alignment/>
    </xf>
    <xf numFmtId="0" fontId="0" fillId="0" borderId="0" xfId="0" applyBorder="1" applyAlignment="1">
      <alignment/>
    </xf>
    <xf numFmtId="3" fontId="0" fillId="0" borderId="0" xfId="0" applyNumberFormat="1" applyBorder="1" applyAlignment="1">
      <alignment horizontal="right"/>
    </xf>
    <xf numFmtId="49" fontId="0" fillId="0" borderId="0" xfId="0" applyNumberFormat="1" applyFont="1" applyAlignment="1" quotePrefix="1">
      <alignment/>
    </xf>
    <xf numFmtId="49" fontId="2" fillId="0" borderId="0" xfId="0" applyNumberFormat="1" applyFont="1" applyAlignment="1">
      <alignment vertical="center"/>
    </xf>
    <xf numFmtId="49" fontId="2" fillId="0" borderId="0" xfId="0" applyNumberFormat="1" applyFont="1" applyAlignment="1">
      <alignment horizontal="center" vertical="center"/>
    </xf>
    <xf numFmtId="0" fontId="2" fillId="0" borderId="0" xfId="0" applyFont="1" applyAlignment="1">
      <alignment vertical="center"/>
    </xf>
    <xf numFmtId="0" fontId="2" fillId="0" borderId="12" xfId="0" applyFont="1" applyBorder="1" applyAlignment="1">
      <alignment/>
    </xf>
    <xf numFmtId="49" fontId="0" fillId="0" borderId="0" xfId="0" applyNumberFormat="1" applyFill="1" applyBorder="1" applyAlignment="1">
      <alignment vertical="center"/>
    </xf>
    <xf numFmtId="0" fontId="5" fillId="0" borderId="0" xfId="0" applyFont="1" applyAlignment="1">
      <alignment horizontal="left"/>
    </xf>
    <xf numFmtId="0" fontId="5" fillId="0" borderId="0" xfId="0" applyFont="1" applyAlignment="1">
      <alignment horizontal="center"/>
    </xf>
    <xf numFmtId="0" fontId="6" fillId="0" borderId="0" xfId="0" applyFont="1" applyAlignment="1">
      <alignment horizontal="center"/>
    </xf>
    <xf numFmtId="0" fontId="3" fillId="0" borderId="0" xfId="0" applyFont="1" applyAlignment="1">
      <alignment horizontal="right"/>
    </xf>
    <xf numFmtId="0" fontId="3" fillId="0" borderId="0" xfId="0" applyFont="1" applyAlignment="1">
      <alignment horizontal="left"/>
    </xf>
    <xf numFmtId="0" fontId="8" fillId="0" borderId="0" xfId="0" applyFont="1" applyAlignment="1">
      <alignment/>
    </xf>
    <xf numFmtId="0" fontId="2" fillId="0" borderId="0" xfId="0" applyFont="1" applyAlignment="1">
      <alignment horizontal="center"/>
    </xf>
    <xf numFmtId="0" fontId="3" fillId="0" borderId="10" xfId="0" applyFont="1" applyBorder="1" applyAlignment="1">
      <alignment/>
    </xf>
    <xf numFmtId="0" fontId="3" fillId="0" borderId="0" xfId="0" applyFont="1" applyAlignment="1">
      <alignment/>
    </xf>
    <xf numFmtId="0" fontId="0" fillId="0" borderId="10" xfId="0" applyFont="1" applyBorder="1" applyAlignment="1">
      <alignment/>
    </xf>
    <xf numFmtId="3" fontId="0" fillId="0" borderId="13" xfId="0" applyNumberFormat="1" applyBorder="1" applyAlignment="1">
      <alignment horizontal="center" vertical="center"/>
    </xf>
    <xf numFmtId="49" fontId="0" fillId="0" borderId="14" xfId="0" applyNumberFormat="1" applyBorder="1" applyAlignment="1">
      <alignment horizontal="center" vertical="center"/>
    </xf>
    <xf numFmtId="3" fontId="0" fillId="0" borderId="15" xfId="0" applyNumberFormat="1" applyBorder="1" applyAlignment="1">
      <alignment horizontal="center"/>
    </xf>
    <xf numFmtId="49" fontId="0" fillId="0" borderId="16" xfId="0" applyNumberFormat="1" applyBorder="1" applyAlignment="1">
      <alignment horizontal="center"/>
    </xf>
    <xf numFmtId="49" fontId="2" fillId="0" borderId="0" xfId="0" applyNumberFormat="1" applyFont="1" applyBorder="1" applyAlignment="1">
      <alignment/>
    </xf>
    <xf numFmtId="175" fontId="0" fillId="0" borderId="0" xfId="0" applyNumberFormat="1" applyAlignment="1">
      <alignment horizontal="right"/>
    </xf>
    <xf numFmtId="176" fontId="0" fillId="0" borderId="0" xfId="0" applyNumberFormat="1" applyAlignment="1">
      <alignment horizontal="right"/>
    </xf>
    <xf numFmtId="179" fontId="0" fillId="0" borderId="0" xfId="0" applyNumberFormat="1" applyAlignment="1">
      <alignment horizontal="right"/>
    </xf>
    <xf numFmtId="0" fontId="2" fillId="0" borderId="17" xfId="0" applyFont="1" applyBorder="1" applyAlignment="1">
      <alignment/>
    </xf>
    <xf numFmtId="0" fontId="2" fillId="0" borderId="0" xfId="0" applyFont="1" applyBorder="1" applyAlignment="1">
      <alignment/>
    </xf>
    <xf numFmtId="175" fontId="2" fillId="0" borderId="0" xfId="0" applyNumberFormat="1" applyFont="1" applyAlignment="1">
      <alignment horizontal="right"/>
    </xf>
    <xf numFmtId="180" fontId="2" fillId="0" borderId="0" xfId="0" applyNumberFormat="1" applyFont="1" applyAlignment="1">
      <alignment horizontal="right"/>
    </xf>
    <xf numFmtId="181" fontId="2" fillId="0" borderId="0" xfId="0" applyNumberFormat="1" applyFont="1" applyAlignment="1">
      <alignment horizontal="right"/>
    </xf>
    <xf numFmtId="182" fontId="2" fillId="0" borderId="0" xfId="0" applyNumberFormat="1" applyFont="1" applyAlignment="1">
      <alignment horizontal="right"/>
    </xf>
    <xf numFmtId="181" fontId="2" fillId="0" borderId="0" xfId="0" applyNumberFormat="1" applyFont="1" applyBorder="1" applyAlignment="1">
      <alignment horizontal="right"/>
    </xf>
    <xf numFmtId="0" fontId="0" fillId="0" borderId="0" xfId="0" applyFont="1" applyBorder="1" applyAlignment="1">
      <alignment/>
    </xf>
    <xf numFmtId="0" fontId="4" fillId="0" borderId="0" xfId="0" applyFont="1" applyAlignment="1">
      <alignment horizontal="center"/>
    </xf>
    <xf numFmtId="3" fontId="0" fillId="0" borderId="18" xfId="0" applyNumberFormat="1" applyBorder="1" applyAlignment="1">
      <alignment horizontal="center" vertical="center"/>
    </xf>
    <xf numFmtId="3" fontId="0" fillId="0" borderId="19" xfId="0" applyNumberFormat="1" applyBorder="1" applyAlignment="1">
      <alignment horizontal="center" vertical="center"/>
    </xf>
    <xf numFmtId="49" fontId="0" fillId="0" borderId="20" xfId="0" applyNumberFormat="1" applyBorder="1" applyAlignment="1">
      <alignment horizontal="center" vertical="center"/>
    </xf>
    <xf numFmtId="0" fontId="9" fillId="0" borderId="0" xfId="0" applyFont="1" applyAlignment="1">
      <alignment horizontal="center"/>
    </xf>
    <xf numFmtId="0" fontId="8" fillId="0" borderId="0" xfId="0" applyFont="1" applyAlignment="1">
      <alignment horizontal="left"/>
    </xf>
    <xf numFmtId="185" fontId="8" fillId="0" borderId="0" xfId="0" applyNumberFormat="1" applyFont="1" applyAlignment="1">
      <alignment horizontal="center"/>
    </xf>
    <xf numFmtId="0" fontId="5" fillId="0" borderId="12" xfId="0" applyFont="1" applyBorder="1" applyAlignment="1">
      <alignment/>
    </xf>
    <xf numFmtId="0" fontId="8" fillId="0" borderId="0" xfId="0" applyFont="1" applyBorder="1" applyAlignment="1">
      <alignment horizontal="left"/>
    </xf>
    <xf numFmtId="0" fontId="5" fillId="0" borderId="0" xfId="0" applyFont="1" applyBorder="1" applyAlignment="1">
      <alignment/>
    </xf>
    <xf numFmtId="0" fontId="5" fillId="0" borderId="0" xfId="0" applyFont="1" applyAlignment="1">
      <alignment/>
    </xf>
    <xf numFmtId="0" fontId="8" fillId="0" borderId="0" xfId="0" applyFont="1" applyAlignment="1">
      <alignment horizontal="center"/>
    </xf>
    <xf numFmtId="185" fontId="8" fillId="0" borderId="0" xfId="0" applyNumberFormat="1" applyFont="1" applyAlignment="1">
      <alignment horizontal="left"/>
    </xf>
    <xf numFmtId="0" fontId="5" fillId="0" borderId="12" xfId="0" applyFont="1" applyBorder="1" applyAlignment="1">
      <alignment horizontal="left"/>
    </xf>
    <xf numFmtId="0" fontId="4" fillId="0" borderId="0" xfId="0" applyFont="1" applyBorder="1" applyAlignment="1">
      <alignment horizontal="left"/>
    </xf>
    <xf numFmtId="185" fontId="4" fillId="0" borderId="0" xfId="0" applyNumberFormat="1" applyFont="1" applyAlignment="1">
      <alignment horizontal="center"/>
    </xf>
    <xf numFmtId="0" fontId="8" fillId="0" borderId="0" xfId="0" applyFont="1" applyBorder="1" applyAlignment="1">
      <alignment/>
    </xf>
    <xf numFmtId="0" fontId="8" fillId="0" borderId="21" xfId="0" applyFont="1" applyBorder="1" applyAlignment="1">
      <alignment horizontal="left"/>
    </xf>
    <xf numFmtId="0" fontId="3" fillId="0" borderId="12" xfId="0" applyFont="1" applyBorder="1" applyAlignment="1">
      <alignment/>
    </xf>
    <xf numFmtId="0" fontId="3" fillId="0" borderId="0" xfId="0" applyFont="1" applyBorder="1" applyAlignment="1">
      <alignment/>
    </xf>
    <xf numFmtId="0" fontId="10" fillId="0" borderId="0" xfId="0" applyFont="1" applyAlignment="1">
      <alignment/>
    </xf>
    <xf numFmtId="0" fontId="4" fillId="0" borderId="0" xfId="0" applyFont="1" applyAlignment="1">
      <alignment horizontal="left"/>
    </xf>
    <xf numFmtId="0" fontId="4" fillId="0" borderId="0" xfId="0" applyFont="1" applyBorder="1" applyAlignment="1">
      <alignment/>
    </xf>
    <xf numFmtId="185" fontId="0" fillId="0" borderId="0" xfId="0" applyNumberFormat="1" applyAlignment="1">
      <alignment horizontal="center"/>
    </xf>
    <xf numFmtId="3" fontId="0" fillId="0" borderId="22" xfId="0" applyNumberFormat="1" applyBorder="1" applyAlignment="1">
      <alignment horizontal="center" vertical="center"/>
    </xf>
    <xf numFmtId="3" fontId="0" fillId="0" borderId="16" xfId="0" applyNumberFormat="1" applyBorder="1" applyAlignment="1">
      <alignment horizontal="center" vertical="center"/>
    </xf>
    <xf numFmtId="49" fontId="2" fillId="0" borderId="17" xfId="0" applyNumberFormat="1" applyFont="1" applyBorder="1" applyAlignment="1">
      <alignment horizontal="left"/>
    </xf>
    <xf numFmtId="49" fontId="2" fillId="0" borderId="0" xfId="0" applyNumberFormat="1" applyFont="1" applyAlignment="1">
      <alignment/>
    </xf>
    <xf numFmtId="181" fontId="0" fillId="0" borderId="0" xfId="0" applyNumberFormat="1" applyAlignment="1">
      <alignment horizontal="right"/>
    </xf>
    <xf numFmtId="184" fontId="0" fillId="0" borderId="0" xfId="0" applyNumberFormat="1" applyAlignment="1">
      <alignment horizontal="right"/>
    </xf>
    <xf numFmtId="184" fontId="2" fillId="0" borderId="0" xfId="0" applyNumberFormat="1" applyFont="1" applyAlignment="1">
      <alignment horizontal="right"/>
    </xf>
    <xf numFmtId="187" fontId="2" fillId="0" borderId="0" xfId="0" applyNumberFormat="1" applyFont="1" applyAlignment="1">
      <alignment horizontal="right"/>
    </xf>
    <xf numFmtId="187" fontId="0" fillId="0" borderId="0" xfId="0" applyNumberFormat="1" applyAlignment="1">
      <alignment horizontal="right"/>
    </xf>
    <xf numFmtId="0" fontId="10" fillId="0" borderId="0" xfId="0" applyFont="1" applyAlignment="1">
      <alignment horizontal="justify"/>
    </xf>
    <xf numFmtId="0" fontId="15" fillId="0" borderId="0" xfId="0" applyFont="1" applyAlignment="1">
      <alignment horizontal="justify"/>
    </xf>
    <xf numFmtId="0" fontId="2" fillId="0" borderId="0" xfId="0" applyFont="1" applyAlignment="1">
      <alignment horizontal="justify"/>
    </xf>
    <xf numFmtId="0" fontId="10" fillId="0" borderId="0" xfId="0" applyFont="1" applyAlignment="1">
      <alignment/>
    </xf>
    <xf numFmtId="181" fontId="0" fillId="0" borderId="21" xfId="0" applyNumberFormat="1" applyBorder="1" applyAlignment="1">
      <alignment horizontal="right"/>
    </xf>
    <xf numFmtId="179" fontId="0" fillId="0" borderId="0" xfId="0" applyNumberFormat="1" applyBorder="1" applyAlignment="1">
      <alignment horizontal="right"/>
    </xf>
    <xf numFmtId="181" fontId="0" fillId="0" borderId="0" xfId="0" applyNumberFormat="1" applyBorder="1" applyAlignment="1">
      <alignment horizontal="right"/>
    </xf>
    <xf numFmtId="49" fontId="0" fillId="0" borderId="23" xfId="0" applyNumberFormat="1" applyBorder="1" applyAlignment="1">
      <alignment horizontal="right"/>
    </xf>
    <xf numFmtId="205" fontId="0" fillId="0" borderId="0" xfId="0" applyNumberFormat="1" applyAlignment="1">
      <alignment horizontal="right"/>
    </xf>
    <xf numFmtId="0" fontId="13" fillId="0" borderId="0" xfId="0" applyFont="1" applyAlignment="1">
      <alignment horizontal="right"/>
    </xf>
    <xf numFmtId="0" fontId="3" fillId="0" borderId="21" xfId="0" applyFont="1" applyBorder="1" applyAlignment="1">
      <alignment/>
    </xf>
    <xf numFmtId="0" fontId="6" fillId="0" borderId="0" xfId="0" applyFont="1" applyAlignment="1">
      <alignment horizontal="right"/>
    </xf>
    <xf numFmtId="0" fontId="18" fillId="0" borderId="0" xfId="0" applyFont="1" applyAlignment="1">
      <alignment horizontal="center"/>
    </xf>
    <xf numFmtId="0" fontId="0" fillId="0" borderId="22" xfId="0" applyBorder="1" applyAlignment="1">
      <alignment horizontal="center" vertical="center"/>
    </xf>
    <xf numFmtId="0" fontId="0" fillId="0" borderId="0" xfId="0" applyBorder="1" applyAlignment="1">
      <alignment horizontal="center"/>
    </xf>
    <xf numFmtId="49" fontId="0" fillId="0" borderId="12" xfId="0" applyNumberFormat="1" applyBorder="1" applyAlignment="1">
      <alignment/>
    </xf>
    <xf numFmtId="49" fontId="2" fillId="0" borderId="12" xfId="0" applyNumberFormat="1" applyFont="1" applyBorder="1" applyAlignment="1">
      <alignment/>
    </xf>
    <xf numFmtId="49" fontId="2" fillId="0" borderId="24" xfId="0" applyNumberFormat="1" applyFont="1" applyBorder="1" applyAlignment="1" quotePrefix="1">
      <alignment horizontal="right"/>
    </xf>
    <xf numFmtId="49" fontId="2" fillId="0" borderId="24" xfId="0" applyNumberFormat="1" applyFont="1" applyBorder="1" applyAlignment="1">
      <alignment horizontal="right"/>
    </xf>
    <xf numFmtId="3" fontId="0" fillId="0" borderId="25" xfId="0" applyNumberFormat="1" applyBorder="1" applyAlignment="1">
      <alignment horizontal="center" vertical="center"/>
    </xf>
    <xf numFmtId="0" fontId="2" fillId="0" borderId="17" xfId="0" applyFont="1" applyBorder="1" applyAlignment="1">
      <alignment horizontal="left"/>
    </xf>
    <xf numFmtId="185" fontId="0" fillId="0" borderId="17" xfId="0" applyNumberFormat="1" applyBorder="1" applyAlignment="1">
      <alignment/>
    </xf>
    <xf numFmtId="0" fontId="2" fillId="0" borderId="0" xfId="0" applyFont="1" applyBorder="1" applyAlignment="1">
      <alignment/>
    </xf>
    <xf numFmtId="0" fontId="2" fillId="0" borderId="0" xfId="0" applyFont="1" applyAlignment="1">
      <alignment/>
    </xf>
    <xf numFmtId="0" fontId="11" fillId="0" borderId="0" xfId="0" applyFont="1" applyAlignment="1">
      <alignment horizontal="centerContinuous" vertical="top"/>
    </xf>
    <xf numFmtId="0" fontId="14" fillId="0" borderId="0" xfId="0" applyFont="1" applyAlignment="1">
      <alignment horizontal="centerContinuous" vertical="top"/>
    </xf>
    <xf numFmtId="0" fontId="3" fillId="0" borderId="0" xfId="0" applyFont="1" applyAlignment="1">
      <alignment horizontal="centerContinuous" vertical="top"/>
    </xf>
    <xf numFmtId="0" fontId="2" fillId="0" borderId="0" xfId="0" applyFont="1" applyAlignment="1">
      <alignment vertical="top"/>
    </xf>
    <xf numFmtId="0" fontId="12" fillId="0" borderId="17" xfId="0" applyFont="1" applyBorder="1" applyAlignment="1">
      <alignment/>
    </xf>
    <xf numFmtId="0" fontId="12" fillId="0" borderId="24" xfId="0" applyFont="1" applyBorder="1" applyAlignment="1">
      <alignment/>
    </xf>
    <xf numFmtId="0" fontId="6" fillId="0" borderId="17" xfId="0" applyFont="1" applyBorder="1" applyAlignment="1">
      <alignment/>
    </xf>
    <xf numFmtId="0" fontId="6" fillId="0" borderId="0" xfId="0" applyFont="1" applyBorder="1" applyAlignment="1">
      <alignment/>
    </xf>
    <xf numFmtId="0" fontId="13" fillId="0" borderId="17" xfId="0" applyFont="1" applyBorder="1" applyAlignment="1">
      <alignment/>
    </xf>
    <xf numFmtId="0" fontId="13" fillId="0" borderId="0" xfId="0" applyFont="1" applyBorder="1" applyAlignment="1">
      <alignment/>
    </xf>
    <xf numFmtId="0" fontId="6" fillId="0" borderId="24" xfId="0" applyFont="1" applyBorder="1" applyAlignment="1">
      <alignment/>
    </xf>
    <xf numFmtId="0" fontId="22" fillId="0" borderId="0" xfId="0" applyFont="1" applyAlignment="1">
      <alignment/>
    </xf>
    <xf numFmtId="0" fontId="10" fillId="0" borderId="0" xfId="0" applyFont="1" applyAlignment="1">
      <alignment horizontal="center"/>
    </xf>
    <xf numFmtId="192" fontId="10" fillId="0" borderId="0" xfId="0" applyNumberFormat="1" applyFont="1" applyAlignment="1">
      <alignment/>
    </xf>
    <xf numFmtId="192" fontId="0" fillId="0" borderId="0" xfId="0" applyNumberFormat="1" applyAlignment="1">
      <alignment/>
    </xf>
    <xf numFmtId="0" fontId="10" fillId="0" borderId="0" xfId="0" applyFont="1" applyAlignment="1">
      <alignment vertical="top"/>
    </xf>
    <xf numFmtId="179" fontId="2" fillId="0" borderId="0" xfId="0" applyNumberFormat="1" applyFont="1" applyAlignment="1">
      <alignment horizontal="right"/>
    </xf>
    <xf numFmtId="49" fontId="0" fillId="0" borderId="12" xfId="0" applyNumberFormat="1" applyFont="1" applyBorder="1" applyAlignment="1">
      <alignment/>
    </xf>
    <xf numFmtId="175" fontId="2" fillId="0" borderId="0" xfId="0" applyNumberFormat="1" applyFont="1" applyAlignment="1">
      <alignment/>
    </xf>
    <xf numFmtId="49" fontId="0" fillId="0" borderId="12" xfId="0" applyNumberFormat="1" applyBorder="1" applyAlignment="1">
      <alignment wrapText="1"/>
    </xf>
    <xf numFmtId="49" fontId="0" fillId="0" borderId="12" xfId="0" applyNumberFormat="1" applyFont="1" applyBorder="1" applyAlignment="1">
      <alignment/>
    </xf>
    <xf numFmtId="49" fontId="0" fillId="0" borderId="0" xfId="0" applyNumberFormat="1" applyFont="1" applyAlignment="1">
      <alignment horizontal="center" vertical="center"/>
    </xf>
    <xf numFmtId="0" fontId="0" fillId="0" borderId="0" xfId="0" applyFont="1" applyAlignment="1">
      <alignment vertical="center"/>
    </xf>
    <xf numFmtId="181" fontId="0" fillId="0" borderId="0" xfId="0" applyNumberFormat="1" applyFill="1" applyAlignment="1">
      <alignment horizontal="right"/>
    </xf>
    <xf numFmtId="181" fontId="2" fillId="0" borderId="0" xfId="0" applyNumberFormat="1" applyFont="1" applyFill="1" applyAlignment="1">
      <alignment horizontal="right"/>
    </xf>
    <xf numFmtId="49" fontId="2" fillId="0" borderId="0" xfId="0" applyNumberFormat="1" applyFont="1" applyBorder="1" applyAlignment="1">
      <alignment vertical="center"/>
    </xf>
    <xf numFmtId="184" fontId="0" fillId="0" borderId="0" xfId="0" applyNumberFormat="1" applyFill="1" applyAlignment="1">
      <alignment horizontal="right" indent="1"/>
    </xf>
    <xf numFmtId="184" fontId="2" fillId="0" borderId="0" xfId="0" applyNumberFormat="1" applyFont="1" applyFill="1" applyAlignment="1">
      <alignment horizontal="right" indent="1"/>
    </xf>
    <xf numFmtId="184" fontId="0" fillId="0" borderId="0" xfId="0" applyNumberFormat="1" applyAlignment="1">
      <alignment horizontal="right" indent="1"/>
    </xf>
    <xf numFmtId="184" fontId="2" fillId="0" borderId="0" xfId="0" applyNumberFormat="1" applyFont="1" applyAlignment="1">
      <alignment horizontal="right" indent="1"/>
    </xf>
    <xf numFmtId="179" fontId="0" fillId="0" borderId="0" xfId="0" applyNumberFormat="1" applyAlignment="1">
      <alignment horizontal="right" indent="1"/>
    </xf>
    <xf numFmtId="0" fontId="77" fillId="0" borderId="0" xfId="0" applyFont="1" applyAlignment="1">
      <alignment/>
    </xf>
    <xf numFmtId="49" fontId="77" fillId="0" borderId="0" xfId="0" applyNumberFormat="1" applyFont="1" applyAlignment="1">
      <alignment/>
    </xf>
    <xf numFmtId="3" fontId="77" fillId="0" borderId="10" xfId="0" applyNumberFormat="1" applyFont="1" applyBorder="1" applyAlignment="1">
      <alignment horizontal="right"/>
    </xf>
    <xf numFmtId="49" fontId="77" fillId="0" borderId="10" xfId="0" applyNumberFormat="1" applyFont="1" applyBorder="1" applyAlignment="1">
      <alignment horizontal="right"/>
    </xf>
    <xf numFmtId="0" fontId="77" fillId="0" borderId="10" xfId="0" applyFont="1" applyBorder="1" applyAlignment="1">
      <alignment horizontal="right"/>
    </xf>
    <xf numFmtId="0" fontId="78" fillId="0" borderId="0" xfId="0" applyFont="1" applyAlignment="1">
      <alignment vertical="center"/>
    </xf>
    <xf numFmtId="3" fontId="78" fillId="0" borderId="22" xfId="0" applyNumberFormat="1" applyFont="1" applyBorder="1" applyAlignment="1">
      <alignment horizontal="center" vertical="center"/>
    </xf>
    <xf numFmtId="3" fontId="78" fillId="0" borderId="16" xfId="0" applyNumberFormat="1" applyFont="1" applyBorder="1" applyAlignment="1">
      <alignment horizontal="center" vertical="center"/>
    </xf>
    <xf numFmtId="49" fontId="78" fillId="0" borderId="11" xfId="0" applyNumberFormat="1" applyFont="1" applyBorder="1" applyAlignment="1">
      <alignment/>
    </xf>
    <xf numFmtId="3" fontId="78" fillId="0" borderId="0" xfId="0" applyNumberFormat="1" applyFont="1" applyAlignment="1">
      <alignment horizontal="right"/>
    </xf>
    <xf numFmtId="49" fontId="78" fillId="0" borderId="0" xfId="0" applyNumberFormat="1" applyFont="1" applyAlignment="1">
      <alignment horizontal="right"/>
    </xf>
    <xf numFmtId="0" fontId="78" fillId="0" borderId="0" xfId="0" applyFont="1" applyAlignment="1">
      <alignment horizontal="right"/>
    </xf>
    <xf numFmtId="0" fontId="78" fillId="0" borderId="0" xfId="0" applyFont="1" applyAlignment="1">
      <alignment/>
    </xf>
    <xf numFmtId="49" fontId="78" fillId="0" borderId="12" xfId="0" applyNumberFormat="1" applyFont="1" applyBorder="1" applyAlignment="1">
      <alignment/>
    </xf>
    <xf numFmtId="181" fontId="78" fillId="0" borderId="0" xfId="0" applyNumberFormat="1" applyFont="1" applyAlignment="1">
      <alignment horizontal="right"/>
    </xf>
    <xf numFmtId="205" fontId="78" fillId="0" borderId="0" xfId="0" applyNumberFormat="1" applyFont="1" applyAlignment="1">
      <alignment horizontal="right"/>
    </xf>
    <xf numFmtId="49" fontId="78" fillId="0" borderId="0" xfId="0" applyNumberFormat="1" applyFont="1" applyAlignment="1">
      <alignment/>
    </xf>
    <xf numFmtId="205" fontId="78" fillId="0" borderId="0" xfId="0" applyNumberFormat="1" applyFont="1" applyAlignment="1">
      <alignment/>
    </xf>
    <xf numFmtId="181" fontId="78" fillId="0" borderId="0" xfId="0" applyNumberFormat="1" applyFont="1" applyAlignment="1">
      <alignment/>
    </xf>
    <xf numFmtId="49" fontId="79" fillId="0" borderId="12" xfId="0" applyNumberFormat="1" applyFont="1" applyBorder="1" applyAlignment="1">
      <alignment/>
    </xf>
    <xf numFmtId="181" fontId="79" fillId="0" borderId="0" xfId="0" applyNumberFormat="1" applyFont="1" applyAlignment="1">
      <alignment horizontal="right"/>
    </xf>
    <xf numFmtId="180" fontId="79" fillId="0" borderId="0" xfId="0" applyNumberFormat="1" applyFont="1" applyAlignment="1">
      <alignment horizontal="right"/>
    </xf>
    <xf numFmtId="0" fontId="0" fillId="0" borderId="0" xfId="0" applyFont="1" applyAlignment="1">
      <alignment horizontal="justify"/>
    </xf>
    <xf numFmtId="0" fontId="0" fillId="0" borderId="0" xfId="0" applyFont="1" applyAlignment="1">
      <alignment horizontal="justify" vertical="top" wrapText="1"/>
    </xf>
    <xf numFmtId="0" fontId="0" fillId="0" borderId="0" xfId="0" applyFont="1" applyAlignment="1">
      <alignment vertical="top" wrapText="1"/>
    </xf>
    <xf numFmtId="0" fontId="26" fillId="0" borderId="0" xfId="0" applyFont="1" applyFill="1" applyAlignment="1">
      <alignment horizontal="justify" vertical="top" wrapText="1"/>
    </xf>
    <xf numFmtId="0" fontId="0" fillId="0" borderId="0" xfId="0" applyFont="1" applyFill="1" applyAlignment="1">
      <alignment horizontal="justify" vertical="top" wrapText="1"/>
    </xf>
    <xf numFmtId="0" fontId="0" fillId="0" borderId="0" xfId="0" applyFont="1" applyFill="1" applyAlignment="1">
      <alignment vertical="top" wrapText="1"/>
    </xf>
    <xf numFmtId="0" fontId="2" fillId="0" borderId="0" xfId="0" applyFont="1" applyAlignment="1">
      <alignment horizontal="justify" vertical="top" wrapText="1"/>
    </xf>
    <xf numFmtId="0" fontId="0" fillId="0" borderId="0" xfId="0" applyFont="1" applyAlignment="1">
      <alignment/>
    </xf>
    <xf numFmtId="0" fontId="5" fillId="0" borderId="21" xfId="0" applyFont="1" applyBorder="1" applyAlignment="1">
      <alignment horizontal="left"/>
    </xf>
    <xf numFmtId="185" fontId="5" fillId="0" borderId="0" xfId="0" applyNumberFormat="1" applyFont="1" applyAlignment="1">
      <alignment horizontal="center"/>
    </xf>
    <xf numFmtId="0" fontId="3" fillId="0" borderId="21" xfId="0" applyFont="1" applyBorder="1" applyAlignment="1">
      <alignment horizontal="left"/>
    </xf>
    <xf numFmtId="185" fontId="3" fillId="0" borderId="0" xfId="0" applyNumberFormat="1" applyFont="1" applyAlignment="1">
      <alignment horizontal="center"/>
    </xf>
    <xf numFmtId="49" fontId="0" fillId="0" borderId="0" xfId="0" applyNumberFormat="1" applyFont="1" applyBorder="1" applyAlignment="1">
      <alignment/>
    </xf>
    <xf numFmtId="175" fontId="0" fillId="0" borderId="0" xfId="0" applyNumberFormat="1" applyFont="1" applyAlignment="1">
      <alignment horizontal="right"/>
    </xf>
    <xf numFmtId="176" fontId="0" fillId="0" borderId="0" xfId="0" applyNumberFormat="1" applyFont="1" applyAlignment="1">
      <alignment horizontal="right"/>
    </xf>
    <xf numFmtId="49" fontId="0" fillId="0" borderId="24" xfId="0" applyNumberFormat="1" applyFont="1" applyBorder="1" applyAlignment="1">
      <alignment horizontal="center"/>
    </xf>
    <xf numFmtId="0" fontId="0" fillId="0" borderId="24" xfId="0" applyFont="1" applyBorder="1" applyAlignment="1">
      <alignment/>
    </xf>
    <xf numFmtId="49" fontId="78" fillId="0" borderId="12" xfId="0" applyNumberFormat="1" applyFont="1" applyBorder="1" applyAlignment="1">
      <alignment wrapText="1"/>
    </xf>
    <xf numFmtId="49" fontId="0" fillId="0" borderId="0" xfId="0" applyNumberFormat="1" applyFont="1" applyAlignment="1">
      <alignment/>
    </xf>
    <xf numFmtId="184" fontId="0" fillId="0" borderId="0" xfId="0" applyNumberFormat="1" applyFont="1" applyAlignment="1">
      <alignment horizontal="right"/>
    </xf>
    <xf numFmtId="0" fontId="0" fillId="0" borderId="0" xfId="0" applyFont="1" applyAlignment="1">
      <alignment horizontal="left"/>
    </xf>
    <xf numFmtId="3" fontId="0" fillId="0" borderId="0" xfId="0" applyNumberFormat="1" applyFont="1" applyAlignment="1">
      <alignment horizontal="right"/>
    </xf>
    <xf numFmtId="49" fontId="0" fillId="0" borderId="0" xfId="0" applyNumberFormat="1" applyFont="1" applyAlignment="1">
      <alignment horizontal="right"/>
    </xf>
    <xf numFmtId="0" fontId="0" fillId="0" borderId="0" xfId="0" applyFont="1" applyAlignment="1">
      <alignment horizontal="center"/>
    </xf>
    <xf numFmtId="3" fontId="0" fillId="0" borderId="0" xfId="0" applyNumberFormat="1" applyFont="1" applyBorder="1" applyAlignment="1">
      <alignment horizontal="right"/>
    </xf>
    <xf numFmtId="49" fontId="0" fillId="0" borderId="0" xfId="0" applyNumberFormat="1" applyFont="1" applyBorder="1" applyAlignment="1">
      <alignment horizontal="right"/>
    </xf>
    <xf numFmtId="0" fontId="0" fillId="0" borderId="0" xfId="0" applyFont="1" applyBorder="1" applyAlignment="1">
      <alignment horizontal="center"/>
    </xf>
    <xf numFmtId="49" fontId="0" fillId="0" borderId="12" xfId="0" applyNumberFormat="1" applyFont="1" applyBorder="1" applyAlignment="1">
      <alignment horizontal="center" vertical="center" wrapText="1"/>
    </xf>
    <xf numFmtId="49" fontId="0" fillId="0" borderId="26" xfId="0" applyNumberFormat="1" applyFont="1" applyBorder="1" applyAlignment="1">
      <alignment horizontal="left"/>
    </xf>
    <xf numFmtId="185" fontId="0" fillId="0" borderId="17" xfId="0" applyNumberFormat="1" applyFont="1" applyBorder="1" applyAlignment="1">
      <alignment horizontal="left"/>
    </xf>
    <xf numFmtId="187" fontId="0" fillId="0" borderId="0" xfId="0" applyNumberFormat="1" applyFont="1" applyAlignment="1">
      <alignment horizontal="right"/>
    </xf>
    <xf numFmtId="185" fontId="2" fillId="0" borderId="17" xfId="0" applyNumberFormat="1" applyFont="1" applyBorder="1" applyAlignment="1">
      <alignment horizontal="left"/>
    </xf>
    <xf numFmtId="3" fontId="0" fillId="0" borderId="10" xfId="0" applyNumberFormat="1" applyFont="1" applyBorder="1" applyAlignment="1">
      <alignment horizontal="right"/>
    </xf>
    <xf numFmtId="49" fontId="0" fillId="0" borderId="10" xfId="0" applyNumberFormat="1" applyFont="1" applyBorder="1" applyAlignment="1">
      <alignment horizontal="right"/>
    </xf>
    <xf numFmtId="0" fontId="0" fillId="0" borderId="10" xfId="0" applyFont="1" applyBorder="1" applyAlignment="1">
      <alignment horizontal="center"/>
    </xf>
    <xf numFmtId="49" fontId="0" fillId="0" borderId="17" xfId="0" applyNumberFormat="1" applyFont="1" applyBorder="1" applyAlignment="1">
      <alignment horizontal="left"/>
    </xf>
    <xf numFmtId="0" fontId="0" fillId="0" borderId="17" xfId="0" applyFont="1" applyBorder="1" applyAlignment="1">
      <alignment horizontal="left"/>
    </xf>
    <xf numFmtId="0" fontId="0" fillId="0" borderId="0" xfId="0" applyFont="1" applyBorder="1" applyAlignment="1">
      <alignment/>
    </xf>
    <xf numFmtId="0" fontId="0" fillId="0" borderId="12" xfId="0" applyFont="1" applyBorder="1" applyAlignment="1">
      <alignment/>
    </xf>
    <xf numFmtId="187" fontId="0" fillId="0" borderId="0" xfId="0" applyNumberFormat="1" applyFont="1" applyAlignment="1">
      <alignment/>
    </xf>
    <xf numFmtId="185" fontId="0" fillId="0" borderId="17" xfId="0" applyNumberFormat="1" applyFont="1" applyBorder="1" applyAlignment="1">
      <alignment/>
    </xf>
    <xf numFmtId="187" fontId="0" fillId="0" borderId="12" xfId="0" applyNumberFormat="1" applyFont="1" applyBorder="1" applyAlignment="1">
      <alignment/>
    </xf>
    <xf numFmtId="49" fontId="2" fillId="0" borderId="0" xfId="0" applyNumberFormat="1" applyFont="1" applyAlignment="1">
      <alignment horizontal="left"/>
    </xf>
    <xf numFmtId="49" fontId="0" fillId="0" borderId="0" xfId="0" applyNumberFormat="1" applyFont="1" applyAlignment="1">
      <alignment horizontal="left"/>
    </xf>
    <xf numFmtId="183" fontId="0" fillId="0" borderId="0" xfId="53" applyNumberFormat="1" applyFill="1" applyAlignment="1">
      <alignment horizontal="right"/>
      <protection/>
    </xf>
    <xf numFmtId="0" fontId="0" fillId="0" borderId="0" xfId="0" applyFont="1" applyFill="1" applyAlignment="1">
      <alignment horizontal="left" vertical="top" wrapText="1"/>
    </xf>
    <xf numFmtId="0" fontId="5" fillId="0" borderId="0" xfId="0" applyFont="1" applyAlignment="1">
      <alignment horizontal="left" wrapText="1"/>
    </xf>
    <xf numFmtId="181" fontId="0" fillId="0" borderId="0" xfId="0" applyNumberFormat="1" applyAlignment="1">
      <alignment/>
    </xf>
    <xf numFmtId="222" fontId="78" fillId="0" borderId="0" xfId="0" applyNumberFormat="1" applyFont="1" applyAlignment="1">
      <alignment horizontal="center"/>
    </xf>
    <xf numFmtId="49" fontId="0" fillId="0" borderId="27" xfId="0" applyNumberFormat="1" applyBorder="1" applyAlignment="1">
      <alignment horizontal="center" vertical="center" wrapText="1"/>
    </xf>
    <xf numFmtId="205" fontId="0" fillId="0" borderId="0" xfId="0" applyNumberFormat="1" applyFont="1" applyAlignment="1">
      <alignment horizontal="right"/>
    </xf>
    <xf numFmtId="49" fontId="0" fillId="0" borderId="24" xfId="0" applyNumberFormat="1" applyFont="1" applyBorder="1" applyAlignment="1">
      <alignment/>
    </xf>
    <xf numFmtId="49" fontId="0" fillId="0" borderId="0" xfId="0" applyNumberFormat="1" applyAlignment="1">
      <alignment/>
    </xf>
    <xf numFmtId="0" fontId="0" fillId="0" borderId="0" xfId="0" applyFont="1" applyAlignment="1">
      <alignment vertical="center" wrapText="1"/>
    </xf>
    <xf numFmtId="175" fontId="0" fillId="0" borderId="0" xfId="0" applyNumberFormat="1" applyAlignment="1">
      <alignment/>
    </xf>
    <xf numFmtId="0" fontId="9" fillId="0" borderId="0" xfId="0" applyFont="1" applyBorder="1" applyAlignment="1">
      <alignment horizontal="center"/>
    </xf>
    <xf numFmtId="181" fontId="0" fillId="0" borderId="0" xfId="0" applyNumberFormat="1" applyFont="1" applyFill="1" applyAlignment="1">
      <alignment horizontal="right"/>
    </xf>
    <xf numFmtId="16" fontId="2" fillId="0" borderId="26" xfId="0" applyNumberFormat="1" applyFont="1" applyBorder="1" applyAlignment="1" quotePrefix="1">
      <alignment/>
    </xf>
    <xf numFmtId="0" fontId="0" fillId="0" borderId="17" xfId="0" applyBorder="1" applyAlignment="1">
      <alignment horizontal="center"/>
    </xf>
    <xf numFmtId="16" fontId="2" fillId="0" borderId="17" xfId="0" applyNumberFormat="1" applyFont="1" applyBorder="1" applyAlignment="1" quotePrefix="1">
      <alignment/>
    </xf>
    <xf numFmtId="49" fontId="2" fillId="0" borderId="17" xfId="0" applyNumberFormat="1" applyFont="1" applyBorder="1" applyAlignment="1">
      <alignment/>
    </xf>
    <xf numFmtId="49" fontId="2" fillId="0" borderId="23" xfId="0" applyNumberFormat="1" applyFont="1" applyBorder="1" applyAlignment="1">
      <alignment horizontal="left" indent="1"/>
    </xf>
    <xf numFmtId="49" fontId="0" fillId="0" borderId="0" xfId="0" applyNumberFormat="1" applyBorder="1" applyAlignment="1">
      <alignment horizontal="left" indent="2"/>
    </xf>
    <xf numFmtId="49" fontId="2" fillId="0" borderId="0" xfId="0" applyNumberFormat="1" applyFont="1" applyBorder="1" applyAlignment="1">
      <alignment horizontal="left" indent="1"/>
    </xf>
    <xf numFmtId="181" fontId="0" fillId="0" borderId="0" xfId="0" applyNumberFormat="1" applyFont="1" applyAlignment="1">
      <alignment horizontal="right"/>
    </xf>
    <xf numFmtId="181" fontId="0" fillId="0" borderId="0" xfId="0" applyNumberFormat="1" applyFont="1" applyBorder="1" applyAlignment="1">
      <alignment horizontal="right"/>
    </xf>
    <xf numFmtId="0" fontId="3" fillId="0" borderId="0" xfId="53" applyFont="1" applyFill="1" applyAlignment="1">
      <alignment horizontal="centerContinuous"/>
      <protection/>
    </xf>
    <xf numFmtId="0" fontId="5" fillId="0" borderId="0" xfId="53" applyFont="1" applyFill="1" applyAlignment="1">
      <alignment horizontal="centerContinuous"/>
      <protection/>
    </xf>
    <xf numFmtId="0" fontId="0" fillId="0" borderId="10" xfId="53" applyFill="1" applyBorder="1">
      <alignment/>
      <protection/>
    </xf>
    <xf numFmtId="0" fontId="0" fillId="0" borderId="14" xfId="0" applyFill="1" applyBorder="1" applyAlignment="1">
      <alignment horizontal="center" vertical="center"/>
    </xf>
    <xf numFmtId="0" fontId="2" fillId="0" borderId="12" xfId="53" applyFont="1" applyFill="1" applyBorder="1" applyAlignment="1">
      <alignment horizontal="left"/>
      <protection/>
    </xf>
    <xf numFmtId="183" fontId="2" fillId="0" borderId="0" xfId="53" applyNumberFormat="1" applyFont="1" applyFill="1" applyAlignment="1">
      <alignment/>
      <protection/>
    </xf>
    <xf numFmtId="0" fontId="0" fillId="0" borderId="12" xfId="53" applyFill="1" applyBorder="1" applyAlignment="1">
      <alignment horizontal="left" indent="1"/>
      <protection/>
    </xf>
    <xf numFmtId="0" fontId="0" fillId="0" borderId="0" xfId="0" applyFill="1" applyAlignment="1">
      <alignment horizontal="left"/>
    </xf>
    <xf numFmtId="0" fontId="0" fillId="0" borderId="0" xfId="0" applyFill="1" applyAlignment="1">
      <alignment/>
    </xf>
    <xf numFmtId="0" fontId="2" fillId="0" borderId="12" xfId="53" applyFont="1" applyFill="1" applyBorder="1" applyAlignment="1">
      <alignment horizontal="left" wrapText="1"/>
      <protection/>
    </xf>
    <xf numFmtId="183" fontId="2" fillId="0" borderId="0" xfId="53" applyNumberFormat="1" applyFont="1" applyFill="1" applyAlignment="1">
      <alignment horizontal="right" indent="1"/>
      <protection/>
    </xf>
    <xf numFmtId="183" fontId="0" fillId="0" borderId="0" xfId="53" applyNumberFormat="1" applyFont="1" applyFill="1" applyAlignment="1">
      <alignment horizontal="right" indent="1"/>
      <protection/>
    </xf>
    <xf numFmtId="183" fontId="2" fillId="0" borderId="0" xfId="53" applyNumberFormat="1" applyFont="1" applyFill="1" applyAlignment="1">
      <alignment horizontal="right" indent="2"/>
      <protection/>
    </xf>
    <xf numFmtId="183" fontId="0" fillId="0" borderId="0" xfId="53" applyNumberFormat="1" applyFont="1" applyFill="1" applyAlignment="1">
      <alignment horizontal="right" indent="2"/>
      <protection/>
    </xf>
    <xf numFmtId="0" fontId="0" fillId="0" borderId="10" xfId="0" applyFill="1" applyBorder="1" applyAlignment="1">
      <alignment/>
    </xf>
    <xf numFmtId="49" fontId="0" fillId="0" borderId="10" xfId="0" applyNumberFormat="1" applyFill="1" applyBorder="1" applyAlignment="1">
      <alignment/>
    </xf>
    <xf numFmtId="0" fontId="0" fillId="0" borderId="0" xfId="0" applyFill="1" applyAlignment="1">
      <alignment horizontal="center" vertical="center" wrapText="1"/>
    </xf>
    <xf numFmtId="184" fontId="0" fillId="0" borderId="0" xfId="0" applyNumberFormat="1" applyFill="1" applyAlignment="1">
      <alignment horizontal="center" vertical="center" wrapText="1"/>
    </xf>
    <xf numFmtId="0" fontId="0" fillId="0" borderId="0" xfId="0" applyFill="1" applyBorder="1" applyAlignment="1">
      <alignment horizontal="center" vertical="center" wrapText="1"/>
    </xf>
    <xf numFmtId="3" fontId="0" fillId="0" borderId="13" xfId="0" applyNumberFormat="1" applyFill="1" applyBorder="1" applyAlignment="1">
      <alignment horizontal="center" vertical="center"/>
    </xf>
    <xf numFmtId="3" fontId="0" fillId="0" borderId="25" xfId="0" applyNumberFormat="1" applyFill="1" applyBorder="1" applyAlignment="1">
      <alignment horizontal="center" vertical="center"/>
    </xf>
    <xf numFmtId="0" fontId="0" fillId="0" borderId="26" xfId="0" applyFill="1" applyBorder="1" applyAlignment="1">
      <alignment/>
    </xf>
    <xf numFmtId="0" fontId="0" fillId="0" borderId="23" xfId="0" applyFill="1" applyBorder="1" applyAlignment="1">
      <alignment/>
    </xf>
    <xf numFmtId="49" fontId="0" fillId="0" borderId="11" xfId="0" applyNumberFormat="1" applyFill="1" applyBorder="1" applyAlignment="1">
      <alignment/>
    </xf>
    <xf numFmtId="49" fontId="2" fillId="0" borderId="17" xfId="0" applyNumberFormat="1" applyFont="1" applyFill="1" applyBorder="1" applyAlignment="1">
      <alignment horizontal="left"/>
    </xf>
    <xf numFmtId="49" fontId="2" fillId="0" borderId="12" xfId="0" applyNumberFormat="1" applyFont="1" applyFill="1" applyBorder="1" applyAlignment="1">
      <alignment/>
    </xf>
    <xf numFmtId="0" fontId="2" fillId="0" borderId="12" xfId="0" applyFont="1" applyFill="1" applyBorder="1" applyAlignment="1">
      <alignment/>
    </xf>
    <xf numFmtId="187" fontId="2" fillId="0" borderId="0" xfId="0" applyNumberFormat="1" applyFont="1" applyFill="1" applyAlignment="1">
      <alignment horizontal="right"/>
    </xf>
    <xf numFmtId="0" fontId="2" fillId="0" borderId="0" xfId="0" applyFont="1" applyFill="1" applyAlignment="1">
      <alignment/>
    </xf>
    <xf numFmtId="0" fontId="2" fillId="0" borderId="17" xfId="0" applyFont="1" applyFill="1" applyBorder="1" applyAlignment="1">
      <alignment horizontal="left"/>
    </xf>
    <xf numFmtId="49" fontId="2" fillId="0" borderId="0" xfId="0" applyNumberFormat="1" applyFont="1" applyFill="1" applyBorder="1" applyAlignment="1">
      <alignment/>
    </xf>
    <xf numFmtId="0" fontId="0" fillId="0" borderId="17" xfId="0" applyFill="1" applyBorder="1" applyAlignment="1">
      <alignment horizontal="left"/>
    </xf>
    <xf numFmtId="0" fontId="0" fillId="0" borderId="0" xfId="0" applyFill="1" applyBorder="1" applyAlignment="1">
      <alignment/>
    </xf>
    <xf numFmtId="49" fontId="0" fillId="0" borderId="12" xfId="0" applyNumberFormat="1" applyFill="1" applyBorder="1" applyAlignment="1">
      <alignment/>
    </xf>
    <xf numFmtId="187" fontId="0" fillId="0" borderId="0" xfId="0" applyNumberFormat="1" applyFill="1" applyAlignment="1">
      <alignment horizontal="right"/>
    </xf>
    <xf numFmtId="0" fontId="0" fillId="0" borderId="0" xfId="0" applyFill="1" applyBorder="1" applyAlignment="1">
      <alignment horizontal="left"/>
    </xf>
    <xf numFmtId="0" fontId="0" fillId="0" borderId="24" xfId="0" applyFill="1" applyBorder="1" applyAlignment="1">
      <alignment/>
    </xf>
    <xf numFmtId="0" fontId="2" fillId="0" borderId="0" xfId="0" applyFont="1" applyFill="1" applyBorder="1" applyAlignment="1">
      <alignment horizontal="left"/>
    </xf>
    <xf numFmtId="49" fontId="2" fillId="0" borderId="24" xfId="0" applyNumberFormat="1" applyFont="1" applyFill="1" applyBorder="1" applyAlignment="1">
      <alignment/>
    </xf>
    <xf numFmtId="49" fontId="0" fillId="0" borderId="0" xfId="0" applyNumberFormat="1" applyFill="1" applyAlignment="1">
      <alignment/>
    </xf>
    <xf numFmtId="0" fontId="0" fillId="0" borderId="10" xfId="0" applyFill="1" applyBorder="1" applyAlignment="1">
      <alignment horizontal="center" vertical="center" wrapText="1"/>
    </xf>
    <xf numFmtId="49" fontId="0" fillId="0" borderId="26" xfId="0" applyNumberFormat="1" applyFill="1" applyBorder="1" applyAlignment="1">
      <alignment horizontal="left"/>
    </xf>
    <xf numFmtId="49" fontId="0" fillId="0" borderId="23" xfId="0" applyNumberFormat="1" applyFill="1" applyBorder="1" applyAlignment="1">
      <alignment horizontal="left"/>
    </xf>
    <xf numFmtId="3" fontId="0" fillId="0" borderId="0" xfId="0" applyNumberFormat="1" applyFill="1" applyAlignment="1">
      <alignment horizontal="right"/>
    </xf>
    <xf numFmtId="184" fontId="0" fillId="0" borderId="0" xfId="0" applyNumberFormat="1" applyFill="1" applyAlignment="1">
      <alignment horizontal="center"/>
    </xf>
    <xf numFmtId="49" fontId="0" fillId="0" borderId="0" xfId="0" applyNumberFormat="1" applyFill="1" applyAlignment="1">
      <alignment horizontal="center"/>
    </xf>
    <xf numFmtId="49" fontId="0" fillId="0" borderId="12" xfId="0" applyNumberFormat="1" applyFill="1" applyBorder="1" applyAlignment="1">
      <alignment horizontal="left"/>
    </xf>
    <xf numFmtId="187" fontId="0" fillId="0" borderId="0" xfId="0" applyNumberFormat="1" applyFill="1" applyAlignment="1">
      <alignment/>
    </xf>
    <xf numFmtId="49" fontId="0" fillId="0" borderId="0" xfId="0" applyNumberFormat="1" applyFill="1" applyAlignment="1">
      <alignment horizontal="left"/>
    </xf>
    <xf numFmtId="49" fontId="0" fillId="0" borderId="0" xfId="0" applyNumberFormat="1" applyFill="1" applyBorder="1" applyAlignment="1">
      <alignment horizontal="center" vertical="center" wrapText="1"/>
    </xf>
    <xf numFmtId="184" fontId="0" fillId="0" borderId="10" xfId="0" applyNumberFormat="1" applyFill="1" applyBorder="1" applyAlignment="1">
      <alignment horizontal="center" vertical="center" wrapText="1"/>
    </xf>
    <xf numFmtId="0" fontId="0" fillId="0" borderId="26" xfId="0" applyFill="1" applyBorder="1" applyAlignment="1">
      <alignment horizontal="left"/>
    </xf>
    <xf numFmtId="0" fontId="0" fillId="0" borderId="23" xfId="0" applyFill="1" applyBorder="1" applyAlignment="1">
      <alignment horizontal="left"/>
    </xf>
    <xf numFmtId="49" fontId="0" fillId="0" borderId="0" xfId="0" applyNumberFormat="1" applyFill="1" applyBorder="1" applyAlignment="1">
      <alignment/>
    </xf>
    <xf numFmtId="0" fontId="0" fillId="0" borderId="12" xfId="0" applyFill="1" applyBorder="1" applyAlignment="1">
      <alignment/>
    </xf>
    <xf numFmtId="0" fontId="2" fillId="0" borderId="17" xfId="0" applyFont="1" applyFill="1" applyBorder="1" applyAlignment="1">
      <alignment/>
    </xf>
    <xf numFmtId="184" fontId="0" fillId="0" borderId="0" xfId="0" applyNumberFormat="1" applyFill="1" applyAlignment="1">
      <alignment horizontal="right"/>
    </xf>
    <xf numFmtId="0" fontId="0" fillId="0" borderId="0" xfId="0" applyNumberFormat="1" applyFill="1" applyAlignment="1">
      <alignment horizontal="right"/>
    </xf>
    <xf numFmtId="49" fontId="0" fillId="0" borderId="0" xfId="0" applyNumberFormat="1" applyFill="1" applyAlignment="1">
      <alignment horizontal="right"/>
    </xf>
    <xf numFmtId="3" fontId="2" fillId="0" borderId="0" xfId="0" applyNumberFormat="1" applyFont="1" applyFill="1" applyAlignment="1">
      <alignment horizontal="right"/>
    </xf>
    <xf numFmtId="49" fontId="2" fillId="0" borderId="0" xfId="0" applyNumberFormat="1" applyFont="1" applyFill="1" applyAlignment="1">
      <alignment horizontal="center"/>
    </xf>
    <xf numFmtId="0" fontId="0" fillId="0" borderId="0" xfId="0" applyFill="1" applyAlignment="1">
      <alignment horizontal="center"/>
    </xf>
    <xf numFmtId="187" fontId="2" fillId="0" borderId="0" xfId="0" applyNumberFormat="1" applyFont="1" applyFill="1" applyAlignment="1">
      <alignment/>
    </xf>
    <xf numFmtId="212" fontId="2" fillId="0" borderId="0" xfId="0" applyNumberFormat="1" applyFont="1" applyAlignment="1">
      <alignment horizontal="right" indent="1"/>
    </xf>
    <xf numFmtId="212" fontId="0" fillId="0" borderId="0" xfId="0" applyNumberFormat="1" applyFont="1" applyAlignment="1">
      <alignment horizontal="right" indent="1"/>
    </xf>
    <xf numFmtId="212" fontId="0" fillId="0" borderId="0" xfId="0" applyNumberFormat="1" applyAlignment="1">
      <alignment horizontal="right" indent="1"/>
    </xf>
    <xf numFmtId="212" fontId="2" fillId="0" borderId="0" xfId="0" applyNumberFormat="1" applyFont="1" applyFill="1" applyAlignment="1">
      <alignment horizontal="right" indent="1"/>
    </xf>
    <xf numFmtId="212" fontId="0" fillId="0" borderId="0" xfId="0" applyNumberFormat="1" applyFill="1" applyAlignment="1">
      <alignment horizontal="right" indent="1"/>
    </xf>
    <xf numFmtId="187" fontId="0" fillId="0" borderId="0" xfId="0" applyNumberFormat="1" applyFill="1" applyAlignment="1">
      <alignment horizontal="right" indent="1"/>
    </xf>
    <xf numFmtId="212" fontId="0" fillId="0" borderId="0" xfId="0" applyNumberFormat="1" applyFont="1" applyFill="1" applyAlignment="1">
      <alignment horizontal="right" indent="1"/>
    </xf>
    <xf numFmtId="49" fontId="1" fillId="0" borderId="0" xfId="0" applyNumberFormat="1" applyFont="1" applyFill="1" applyAlignment="1">
      <alignment horizontal="right"/>
    </xf>
    <xf numFmtId="0" fontId="1" fillId="0" borderId="0" xfId="0" applyFont="1" applyFill="1" applyAlignment="1">
      <alignment/>
    </xf>
    <xf numFmtId="49" fontId="1" fillId="0" borderId="10" xfId="0" applyNumberFormat="1" applyFont="1" applyFill="1" applyBorder="1" applyAlignment="1">
      <alignment/>
    </xf>
    <xf numFmtId="3" fontId="1" fillId="0" borderId="10" xfId="0" applyNumberFormat="1" applyFont="1" applyFill="1" applyBorder="1" applyAlignment="1">
      <alignment horizontal="right"/>
    </xf>
    <xf numFmtId="0" fontId="1" fillId="0" borderId="10" xfId="0" applyFont="1" applyFill="1" applyBorder="1" applyAlignment="1">
      <alignment horizontal="right"/>
    </xf>
    <xf numFmtId="49" fontId="1" fillId="0" borderId="10" xfId="0" applyNumberFormat="1" applyFont="1" applyFill="1" applyBorder="1" applyAlignment="1">
      <alignment horizontal="right"/>
    </xf>
    <xf numFmtId="49" fontId="1" fillId="0" borderId="0" xfId="0" applyNumberFormat="1" applyFont="1" applyFill="1" applyAlignment="1">
      <alignment horizontal="right" vertical="center"/>
    </xf>
    <xf numFmtId="0" fontId="1" fillId="0" borderId="0" xfId="0" applyFont="1" applyFill="1" applyAlignment="1">
      <alignment vertical="center"/>
    </xf>
    <xf numFmtId="3" fontId="1" fillId="0" borderId="28" xfId="0" applyNumberFormat="1" applyFont="1" applyFill="1" applyBorder="1" applyAlignment="1">
      <alignment horizontal="center" vertical="center"/>
    </xf>
    <xf numFmtId="3" fontId="1" fillId="0" borderId="14" xfId="0" applyNumberFormat="1" applyFont="1" applyFill="1" applyBorder="1" applyAlignment="1">
      <alignment horizontal="center" vertical="center"/>
    </xf>
    <xf numFmtId="49" fontId="1" fillId="0" borderId="11" xfId="0" applyNumberFormat="1" applyFont="1" applyFill="1" applyBorder="1" applyAlignment="1">
      <alignment/>
    </xf>
    <xf numFmtId="3" fontId="1" fillId="0" borderId="0" xfId="0" applyNumberFormat="1" applyFont="1" applyFill="1" applyAlignment="1">
      <alignment horizontal="right"/>
    </xf>
    <xf numFmtId="0" fontId="1" fillId="0" borderId="0" xfId="0" applyFont="1" applyFill="1" applyAlignment="1">
      <alignment horizontal="right"/>
    </xf>
    <xf numFmtId="49" fontId="1" fillId="0" borderId="12" xfId="0" applyNumberFormat="1" applyFont="1" applyFill="1" applyBorder="1" applyAlignment="1">
      <alignment/>
    </xf>
    <xf numFmtId="181" fontId="1" fillId="0" borderId="0" xfId="0" applyNumberFormat="1" applyFont="1" applyFill="1" applyAlignment="1">
      <alignment horizontal="right"/>
    </xf>
    <xf numFmtId="205" fontId="1" fillId="0" borderId="0" xfId="0" applyNumberFormat="1" applyFont="1" applyFill="1" applyAlignment="1">
      <alignment horizontal="right"/>
    </xf>
    <xf numFmtId="49" fontId="1" fillId="0" borderId="0" xfId="0" applyNumberFormat="1" applyFont="1" applyFill="1" applyAlignment="1">
      <alignment/>
    </xf>
    <xf numFmtId="205" fontId="1" fillId="0" borderId="0" xfId="0" applyNumberFormat="1" applyFont="1" applyFill="1" applyAlignment="1">
      <alignment/>
    </xf>
    <xf numFmtId="49" fontId="25" fillId="0" borderId="12" xfId="0" applyNumberFormat="1" applyFont="1" applyFill="1" applyBorder="1" applyAlignment="1">
      <alignment/>
    </xf>
    <xf numFmtId="181" fontId="25" fillId="0" borderId="0" xfId="0" applyNumberFormat="1" applyFont="1" applyFill="1" applyAlignment="1">
      <alignment horizontal="right"/>
    </xf>
    <xf numFmtId="205" fontId="25" fillId="0" borderId="0" xfId="0" applyNumberFormat="1" applyFont="1" applyFill="1" applyAlignment="1">
      <alignment horizontal="right"/>
    </xf>
    <xf numFmtId="0" fontId="25" fillId="0" borderId="0" xfId="0" applyFont="1" applyFill="1" applyAlignment="1">
      <alignment horizontal="right"/>
    </xf>
    <xf numFmtId="0" fontId="25" fillId="0" borderId="0" xfId="0" applyFont="1" applyFill="1" applyAlignment="1">
      <alignment/>
    </xf>
    <xf numFmtId="49" fontId="25" fillId="0" borderId="0" xfId="0" applyNumberFormat="1" applyFont="1" applyFill="1" applyBorder="1" applyAlignment="1">
      <alignment/>
    </xf>
    <xf numFmtId="49" fontId="1" fillId="0" borderId="0" xfId="0" applyNumberFormat="1" applyFont="1" applyFill="1" applyBorder="1" applyAlignment="1">
      <alignment/>
    </xf>
    <xf numFmtId="49" fontId="1" fillId="0" borderId="0" xfId="0" applyNumberFormat="1" applyFont="1" applyFill="1" applyAlignment="1">
      <alignment horizontal="center"/>
    </xf>
    <xf numFmtId="49" fontId="1" fillId="0" borderId="0" xfId="0" applyNumberFormat="1" applyFont="1" applyFill="1" applyBorder="1" applyAlignment="1">
      <alignment/>
    </xf>
    <xf numFmtId="3" fontId="0" fillId="0" borderId="10" xfId="0" applyNumberFormat="1" applyFill="1" applyBorder="1" applyAlignment="1">
      <alignment horizontal="right"/>
    </xf>
    <xf numFmtId="49" fontId="0" fillId="0" borderId="10" xfId="0" applyNumberFormat="1" applyFill="1" applyBorder="1" applyAlignment="1">
      <alignment horizontal="right"/>
    </xf>
    <xf numFmtId="0" fontId="0" fillId="0" borderId="10" xfId="0" applyFill="1" applyBorder="1" applyAlignment="1">
      <alignment horizontal="right"/>
    </xf>
    <xf numFmtId="0" fontId="0" fillId="0" borderId="0" xfId="0" applyFill="1" applyAlignment="1">
      <alignment vertical="center"/>
    </xf>
    <xf numFmtId="3" fontId="0" fillId="0" borderId="22" xfId="0" applyNumberFormat="1" applyFill="1" applyBorder="1" applyAlignment="1">
      <alignment horizontal="center" vertical="center"/>
    </xf>
    <xf numFmtId="3" fontId="0" fillId="0" borderId="16" xfId="0" applyNumberFormat="1" applyFill="1" applyBorder="1" applyAlignment="1">
      <alignment horizontal="center" vertical="center"/>
    </xf>
    <xf numFmtId="0" fontId="0" fillId="0" borderId="0" xfId="0" applyFill="1" applyAlignment="1">
      <alignment horizontal="right"/>
    </xf>
    <xf numFmtId="179" fontId="0" fillId="0" borderId="0" xfId="0" applyNumberFormat="1" applyFill="1" applyAlignment="1">
      <alignment horizontal="right"/>
    </xf>
    <xf numFmtId="49" fontId="0" fillId="0" borderId="12" xfId="0" applyNumberFormat="1" applyFill="1" applyBorder="1" applyAlignment="1">
      <alignment wrapText="1"/>
    </xf>
    <xf numFmtId="210" fontId="2" fillId="0" borderId="0" xfId="0" applyNumberFormat="1" applyFont="1" applyFill="1" applyAlignment="1">
      <alignment horizontal="right"/>
    </xf>
    <xf numFmtId="183" fontId="0" fillId="0" borderId="0" xfId="0" applyNumberFormat="1" applyFill="1" applyAlignment="1">
      <alignment horizontal="right"/>
    </xf>
    <xf numFmtId="3" fontId="0" fillId="0" borderId="0" xfId="0" applyNumberFormat="1" applyFill="1" applyBorder="1" applyAlignment="1">
      <alignment horizontal="right"/>
    </xf>
    <xf numFmtId="49" fontId="0" fillId="0" borderId="0" xfId="0" applyNumberFormat="1" applyFill="1" applyBorder="1" applyAlignment="1">
      <alignment horizontal="right"/>
    </xf>
    <xf numFmtId="0" fontId="0" fillId="0" borderId="0" xfId="0" applyFill="1" applyBorder="1" applyAlignment="1">
      <alignment horizontal="right"/>
    </xf>
    <xf numFmtId="16" fontId="2" fillId="0" borderId="24" xfId="0" applyNumberFormat="1" applyFont="1" applyBorder="1" applyAlignment="1">
      <alignment horizontal="right"/>
    </xf>
    <xf numFmtId="0" fontId="80" fillId="0" borderId="0" xfId="0" applyFont="1" applyFill="1" applyAlignment="1">
      <alignment/>
    </xf>
    <xf numFmtId="2" fontId="80" fillId="0" borderId="29" xfId="0" applyNumberFormat="1" applyFont="1" applyFill="1" applyBorder="1" applyAlignment="1">
      <alignment horizontal="left"/>
    </xf>
    <xf numFmtId="2" fontId="80" fillId="0" borderId="30" xfId="0" applyNumberFormat="1" applyFont="1" applyFill="1" applyBorder="1" applyAlignment="1">
      <alignment horizontal="center"/>
    </xf>
    <xf numFmtId="2" fontId="80" fillId="0" borderId="31" xfId="0" applyNumberFormat="1" applyFont="1" applyFill="1" applyBorder="1" applyAlignment="1">
      <alignment horizontal="center"/>
    </xf>
    <xf numFmtId="0" fontId="81" fillId="0" borderId="0" xfId="0" applyFont="1" applyFill="1" applyBorder="1" applyAlignment="1">
      <alignment horizontal="right"/>
    </xf>
    <xf numFmtId="1" fontId="80" fillId="0" borderId="0" xfId="0" applyNumberFormat="1" applyFont="1" applyFill="1" applyAlignment="1">
      <alignment/>
    </xf>
    <xf numFmtId="0" fontId="80" fillId="0" borderId="32" xfId="0" applyFont="1" applyFill="1" applyBorder="1" applyAlignment="1">
      <alignment horizontal="right"/>
    </xf>
    <xf numFmtId="187" fontId="80" fillId="0" borderId="29" xfId="0" applyNumberFormat="1" applyFont="1" applyFill="1" applyBorder="1" applyAlignment="1">
      <alignment horizontal="right"/>
    </xf>
    <xf numFmtId="0" fontId="80" fillId="0" borderId="33" xfId="0" applyFont="1" applyFill="1" applyBorder="1" applyAlignment="1">
      <alignment horizontal="center"/>
    </xf>
    <xf numFmtId="0" fontId="80" fillId="0" borderId="34" xfId="0" applyFont="1" applyFill="1" applyBorder="1" applyAlignment="1">
      <alignment horizontal="center"/>
    </xf>
    <xf numFmtId="0" fontId="80" fillId="0" borderId="0" xfId="0" applyFont="1" applyFill="1" applyAlignment="1">
      <alignment horizontal="center"/>
    </xf>
    <xf numFmtId="0" fontId="80" fillId="0" borderId="0" xfId="0" applyFont="1" applyFill="1" applyAlignment="1">
      <alignment horizontal="left" indent="1"/>
    </xf>
    <xf numFmtId="0" fontId="80" fillId="0" borderId="31" xfId="0" applyFont="1" applyFill="1" applyBorder="1" applyAlignment="1">
      <alignment horizontal="center"/>
    </xf>
    <xf numFmtId="216" fontId="82" fillId="0" borderId="35" xfId="0" applyNumberFormat="1" applyFont="1" applyFill="1" applyBorder="1" applyAlignment="1">
      <alignment horizontal="center"/>
    </xf>
    <xf numFmtId="216" fontId="82" fillId="0" borderId="36" xfId="0" applyNumberFormat="1" applyFont="1" applyFill="1" applyBorder="1" applyAlignment="1">
      <alignment horizontal="center"/>
    </xf>
    <xf numFmtId="0" fontId="80" fillId="0" borderId="29" xfId="0" applyFont="1" applyFill="1" applyBorder="1" applyAlignment="1">
      <alignment horizontal="center"/>
    </xf>
    <xf numFmtId="0" fontId="80" fillId="0" borderId="0" xfId="0" applyFont="1" applyFill="1" applyBorder="1" applyAlignment="1">
      <alignment horizontal="center"/>
    </xf>
    <xf numFmtId="0" fontId="80" fillId="0" borderId="0" xfId="0" applyFont="1" applyFill="1" applyBorder="1" applyAlignment="1">
      <alignment/>
    </xf>
    <xf numFmtId="0" fontId="83" fillId="0" borderId="0" xfId="0" applyFont="1" applyFill="1" applyAlignment="1">
      <alignment horizontal="center"/>
    </xf>
    <xf numFmtId="0" fontId="80" fillId="6" borderId="29" xfId="0" applyFont="1" applyFill="1" applyBorder="1" applyAlignment="1">
      <alignment/>
    </xf>
    <xf numFmtId="183" fontId="82" fillId="0" borderId="37" xfId="0" applyNumberFormat="1" applyFont="1" applyFill="1" applyBorder="1" applyAlignment="1">
      <alignment horizontal="right" indent="2"/>
    </xf>
    <xf numFmtId="183" fontId="82" fillId="0" borderId="38" xfId="0" applyNumberFormat="1" applyFont="1" applyFill="1" applyBorder="1" applyAlignment="1">
      <alignment horizontal="right" indent="2"/>
    </xf>
    <xf numFmtId="183" fontId="82" fillId="0" borderId="39" xfId="0" applyNumberFormat="1" applyFont="1" applyFill="1" applyBorder="1" applyAlignment="1">
      <alignment horizontal="right" indent="2"/>
    </xf>
    <xf numFmtId="183" fontId="82" fillId="0" borderId="40" xfId="0" applyNumberFormat="1" applyFont="1" applyFill="1" applyBorder="1" applyAlignment="1">
      <alignment horizontal="right" indent="2"/>
    </xf>
    <xf numFmtId="183" fontId="82" fillId="0" borderId="41" xfId="0" applyNumberFormat="1" applyFont="1" applyFill="1" applyBorder="1" applyAlignment="1">
      <alignment horizontal="right" indent="2"/>
    </xf>
    <xf numFmtId="183" fontId="82" fillId="0" borderId="42" xfId="0" applyNumberFormat="1" applyFont="1" applyFill="1" applyBorder="1" applyAlignment="1">
      <alignment horizontal="right" indent="2"/>
    </xf>
    <xf numFmtId="1" fontId="82" fillId="0" borderId="31" xfId="0" applyNumberFormat="1" applyFont="1" applyFill="1" applyBorder="1" applyAlignment="1">
      <alignment horizontal="center"/>
    </xf>
    <xf numFmtId="1" fontId="82" fillId="0" borderId="34" xfId="0" applyNumberFormat="1" applyFont="1" applyFill="1" applyBorder="1" applyAlignment="1">
      <alignment horizontal="center"/>
    </xf>
    <xf numFmtId="1" fontId="82" fillId="0" borderId="33" xfId="0" applyNumberFormat="1" applyFont="1" applyFill="1" applyBorder="1" applyAlignment="1">
      <alignment horizontal="center"/>
    </xf>
    <xf numFmtId="1" fontId="80" fillId="0" borderId="31" xfId="0" applyNumberFormat="1" applyFont="1" applyFill="1" applyBorder="1" applyAlignment="1">
      <alignment horizontal="left"/>
    </xf>
    <xf numFmtId="1" fontId="80" fillId="0" borderId="34" xfId="0" applyNumberFormat="1" applyFont="1" applyFill="1" applyBorder="1" applyAlignment="1">
      <alignment horizontal="left"/>
    </xf>
    <xf numFmtId="1" fontId="80" fillId="0" borderId="33" xfId="0" applyNumberFormat="1" applyFont="1" applyFill="1" applyBorder="1" applyAlignment="1">
      <alignment horizontal="left"/>
    </xf>
    <xf numFmtId="1" fontId="82" fillId="0" borderId="31" xfId="0" applyNumberFormat="1" applyFont="1" applyFill="1" applyBorder="1" applyAlignment="1">
      <alignment horizontal="right" indent="3"/>
    </xf>
    <xf numFmtId="1" fontId="82" fillId="0" borderId="34" xfId="0" applyNumberFormat="1" applyFont="1" applyFill="1" applyBorder="1" applyAlignment="1">
      <alignment horizontal="right" indent="3"/>
    </xf>
    <xf numFmtId="1" fontId="82" fillId="0" borderId="33" xfId="0" applyNumberFormat="1" applyFont="1" applyFill="1" applyBorder="1" applyAlignment="1">
      <alignment horizontal="right" indent="3"/>
    </xf>
    <xf numFmtId="0" fontId="80" fillId="0" borderId="0" xfId="0" applyFont="1" applyFill="1" applyAlignment="1">
      <alignment horizontal="right"/>
    </xf>
    <xf numFmtId="1" fontId="82" fillId="0" borderId="31" xfId="0" applyNumberFormat="1" applyFont="1" applyFill="1" applyBorder="1" applyAlignment="1">
      <alignment horizontal="left"/>
    </xf>
    <xf numFmtId="3" fontId="82" fillId="0" borderId="31" xfId="0" applyNumberFormat="1" applyFont="1" applyFill="1" applyBorder="1" applyAlignment="1">
      <alignment horizontal="right" indent="1"/>
    </xf>
    <xf numFmtId="1" fontId="82" fillId="0" borderId="34" xfId="0" applyNumberFormat="1" applyFont="1" applyFill="1" applyBorder="1" applyAlignment="1">
      <alignment horizontal="left"/>
    </xf>
    <xf numFmtId="3" fontId="82" fillId="0" borderId="34" xfId="0" applyNumberFormat="1" applyFont="1" applyFill="1" applyBorder="1" applyAlignment="1">
      <alignment horizontal="right" indent="1"/>
    </xf>
    <xf numFmtId="1" fontId="82" fillId="0" borderId="33" xfId="0" applyNumberFormat="1" applyFont="1" applyFill="1" applyBorder="1" applyAlignment="1">
      <alignment horizontal="left"/>
    </xf>
    <xf numFmtId="3" fontId="82" fillId="0" borderId="33" xfId="0" applyNumberFormat="1" applyFont="1" applyFill="1" applyBorder="1" applyAlignment="1">
      <alignment horizontal="right" indent="1"/>
    </xf>
    <xf numFmtId="187" fontId="82" fillId="0" borderId="31" xfId="0" applyNumberFormat="1" applyFont="1" applyFill="1" applyBorder="1" applyAlignment="1">
      <alignment horizontal="right"/>
    </xf>
    <xf numFmtId="187" fontId="82" fillId="0" borderId="34" xfId="0" applyNumberFormat="1" applyFont="1" applyFill="1" applyBorder="1" applyAlignment="1">
      <alignment horizontal="right"/>
    </xf>
    <xf numFmtId="187" fontId="82" fillId="0" borderId="33" xfId="0" applyNumberFormat="1" applyFont="1" applyFill="1" applyBorder="1" applyAlignment="1">
      <alignment horizontal="right"/>
    </xf>
    <xf numFmtId="187" fontId="84" fillId="0" borderId="43" xfId="0" applyNumberFormat="1" applyFont="1" applyFill="1" applyBorder="1" applyAlignment="1">
      <alignment horizontal="right"/>
    </xf>
    <xf numFmtId="0" fontId="3" fillId="0" borderId="0" xfId="53" applyFont="1" applyFill="1">
      <alignment/>
      <protection/>
    </xf>
    <xf numFmtId="0" fontId="3" fillId="0" borderId="0" xfId="0" applyFont="1" applyFill="1" applyAlignment="1">
      <alignment/>
    </xf>
    <xf numFmtId="0" fontId="0" fillId="0" borderId="0" xfId="53" applyFill="1">
      <alignment/>
      <protection/>
    </xf>
    <xf numFmtId="0" fontId="0" fillId="0" borderId="0" xfId="53" applyFill="1" applyAlignment="1">
      <alignment vertical="center"/>
      <protection/>
    </xf>
    <xf numFmtId="179" fontId="2" fillId="0" borderId="0" xfId="53" applyNumberFormat="1" applyFont="1" applyFill="1">
      <alignment/>
      <protection/>
    </xf>
    <xf numFmtId="179" fontId="2" fillId="0" borderId="0" xfId="53" applyNumberFormat="1" applyFont="1" applyFill="1" applyAlignment="1">
      <alignment/>
      <protection/>
    </xf>
    <xf numFmtId="0" fontId="2" fillId="0" borderId="0" xfId="0" applyFont="1" applyFill="1" applyAlignment="1">
      <alignment/>
    </xf>
    <xf numFmtId="0" fontId="0" fillId="0" borderId="0" xfId="0" applyFill="1" applyAlignment="1">
      <alignment/>
    </xf>
    <xf numFmtId="0" fontId="0" fillId="0" borderId="0" xfId="0" applyFont="1" applyFill="1" applyAlignment="1">
      <alignment/>
    </xf>
    <xf numFmtId="0" fontId="3" fillId="0" borderId="0" xfId="0" applyFont="1" applyFill="1" applyAlignment="1">
      <alignment horizontal="centerContinuous"/>
    </xf>
    <xf numFmtId="172" fontId="0" fillId="0" borderId="0" xfId="53" applyNumberFormat="1" applyFill="1" applyAlignment="1">
      <alignment horizontal="right"/>
      <protection/>
    </xf>
    <xf numFmtId="0" fontId="0" fillId="0" borderId="0" xfId="53" applyFill="1" applyAlignment="1">
      <alignment horizontal="right"/>
      <protection/>
    </xf>
    <xf numFmtId="0" fontId="0" fillId="0" borderId="0" xfId="53" applyFill="1" applyAlignment="1">
      <alignment/>
      <protection/>
    </xf>
    <xf numFmtId="0" fontId="0" fillId="0" borderId="12" xfId="53" applyFill="1" applyBorder="1" applyAlignment="1">
      <alignment horizontal="left"/>
      <protection/>
    </xf>
    <xf numFmtId="0" fontId="0" fillId="0" borderId="0" xfId="0" applyFill="1" applyAlignment="1">
      <alignment wrapText="1"/>
    </xf>
    <xf numFmtId="0" fontId="0" fillId="0" borderId="0" xfId="0" applyFont="1" applyFill="1" applyAlignment="1">
      <alignment wrapText="1"/>
    </xf>
    <xf numFmtId="187" fontId="0" fillId="0" borderId="0" xfId="0" applyNumberFormat="1" applyFont="1" applyFill="1" applyAlignment="1">
      <alignment horizontal="right"/>
    </xf>
    <xf numFmtId="0" fontId="3" fillId="0" borderId="0" xfId="0" applyFont="1" applyFill="1" applyAlignment="1">
      <alignment/>
    </xf>
    <xf numFmtId="0" fontId="0" fillId="0" borderId="0" xfId="0" applyFont="1" applyFill="1" applyAlignment="1">
      <alignment horizontal="left"/>
    </xf>
    <xf numFmtId="49" fontId="0" fillId="0" borderId="0" xfId="0" applyNumberFormat="1" applyFont="1" applyFill="1" applyAlignment="1">
      <alignment/>
    </xf>
    <xf numFmtId="3" fontId="0" fillId="0" borderId="0" xfId="0" applyNumberFormat="1" applyFont="1" applyFill="1" applyAlignment="1">
      <alignment horizontal="right"/>
    </xf>
    <xf numFmtId="49" fontId="0" fillId="0" borderId="0" xfId="0" applyNumberFormat="1" applyFont="1" applyFill="1" applyAlignment="1">
      <alignment horizontal="right"/>
    </xf>
    <xf numFmtId="0" fontId="0" fillId="0" borderId="0" xfId="0" applyFont="1" applyFill="1" applyAlignment="1">
      <alignment horizontal="center"/>
    </xf>
    <xf numFmtId="3" fontId="0" fillId="0" borderId="0" xfId="0" applyNumberFormat="1" applyFont="1" applyFill="1" applyBorder="1" applyAlignment="1">
      <alignment horizontal="right"/>
    </xf>
    <xf numFmtId="49" fontId="0" fillId="0" borderId="0" xfId="0" applyNumberFormat="1" applyFont="1" applyFill="1" applyBorder="1" applyAlignment="1">
      <alignment horizontal="right"/>
    </xf>
    <xf numFmtId="0" fontId="0" fillId="0" borderId="0" xfId="0" applyFont="1" applyFill="1" applyBorder="1" applyAlignment="1">
      <alignment horizontal="center"/>
    </xf>
    <xf numFmtId="49" fontId="0" fillId="0" borderId="12" xfId="0" applyNumberFormat="1" applyFont="1" applyFill="1" applyBorder="1" applyAlignment="1">
      <alignment horizontal="center" vertical="center" wrapText="1"/>
    </xf>
    <xf numFmtId="3" fontId="0" fillId="0" borderId="18" xfId="0" applyNumberFormat="1" applyFill="1" applyBorder="1" applyAlignment="1">
      <alignment horizontal="center" vertical="center"/>
    </xf>
    <xf numFmtId="49" fontId="0" fillId="0" borderId="26" xfId="0" applyNumberFormat="1" applyFont="1" applyFill="1" applyBorder="1" applyAlignment="1">
      <alignment horizontal="left"/>
    </xf>
    <xf numFmtId="49" fontId="0" fillId="0" borderId="0" xfId="0" applyNumberFormat="1" applyFont="1" applyFill="1" applyBorder="1" applyAlignment="1">
      <alignment/>
    </xf>
    <xf numFmtId="49" fontId="0" fillId="0" borderId="12" xfId="0" applyNumberFormat="1" applyFont="1" applyFill="1" applyBorder="1" applyAlignment="1">
      <alignment/>
    </xf>
    <xf numFmtId="185" fontId="0" fillId="0" borderId="17" xfId="0" applyNumberFormat="1" applyFont="1" applyFill="1" applyBorder="1" applyAlignment="1">
      <alignment horizontal="left"/>
    </xf>
    <xf numFmtId="49" fontId="2" fillId="0" borderId="0" xfId="0" applyNumberFormat="1" applyFont="1" applyFill="1" applyAlignment="1">
      <alignment/>
    </xf>
    <xf numFmtId="185" fontId="2" fillId="0" borderId="17" xfId="0" applyNumberFormat="1" applyFont="1" applyFill="1" applyBorder="1" applyAlignment="1">
      <alignment horizontal="left"/>
    </xf>
    <xf numFmtId="3" fontId="0" fillId="0" borderId="10" xfId="0" applyNumberFormat="1" applyFont="1" applyFill="1" applyBorder="1" applyAlignment="1">
      <alignment horizontal="right"/>
    </xf>
    <xf numFmtId="49" fontId="0" fillId="0" borderId="10" xfId="0" applyNumberFormat="1" applyFont="1" applyFill="1" applyBorder="1" applyAlignment="1">
      <alignment horizontal="right"/>
    </xf>
    <xf numFmtId="0" fontId="0" fillId="0" borderId="10" xfId="0" applyFont="1" applyFill="1" applyBorder="1" applyAlignment="1">
      <alignment horizontal="center"/>
    </xf>
    <xf numFmtId="49" fontId="0" fillId="0" borderId="17" xfId="0" applyNumberFormat="1" applyFont="1" applyFill="1" applyBorder="1" applyAlignment="1">
      <alignment horizontal="left"/>
    </xf>
    <xf numFmtId="184" fontId="0" fillId="0" borderId="0" xfId="0" applyNumberFormat="1" applyFont="1" applyFill="1" applyAlignment="1">
      <alignment horizontal="right"/>
    </xf>
    <xf numFmtId="0" fontId="0" fillId="0" borderId="17" xfId="0" applyFont="1" applyFill="1" applyBorder="1" applyAlignment="1">
      <alignment horizontal="left"/>
    </xf>
    <xf numFmtId="0" fontId="0" fillId="0" borderId="0" xfId="0" applyFont="1" applyFill="1" applyBorder="1" applyAlignment="1">
      <alignment/>
    </xf>
    <xf numFmtId="0" fontId="0" fillId="0" borderId="12" xfId="0" applyFont="1" applyFill="1" applyBorder="1" applyAlignment="1">
      <alignment/>
    </xf>
    <xf numFmtId="187" fontId="0" fillId="0" borderId="0" xfId="0" applyNumberFormat="1" applyFont="1" applyFill="1" applyAlignment="1">
      <alignment/>
    </xf>
    <xf numFmtId="185" fontId="0" fillId="0" borderId="17" xfId="0" applyNumberFormat="1" applyFont="1" applyFill="1" applyBorder="1" applyAlignment="1">
      <alignment/>
    </xf>
    <xf numFmtId="187" fontId="0" fillId="0" borderId="12" xfId="0" applyNumberFormat="1" applyFont="1" applyFill="1" applyBorder="1" applyAlignment="1">
      <alignment/>
    </xf>
    <xf numFmtId="185" fontId="0" fillId="0" borderId="17" xfId="0" applyNumberFormat="1" applyFill="1" applyBorder="1" applyAlignment="1">
      <alignment/>
    </xf>
    <xf numFmtId="49" fontId="2" fillId="0" borderId="0" xfId="0" applyNumberFormat="1" applyFont="1" applyFill="1" applyAlignment="1">
      <alignment horizontal="left"/>
    </xf>
    <xf numFmtId="49" fontId="0" fillId="0" borderId="0" xfId="0" applyNumberFormat="1" applyFont="1" applyFill="1" applyAlignment="1">
      <alignment horizontal="left"/>
    </xf>
    <xf numFmtId="187" fontId="2" fillId="0" borderId="0" xfId="0" applyNumberFormat="1" applyFont="1" applyFill="1" applyBorder="1" applyAlignment="1">
      <alignment horizontal="right"/>
    </xf>
    <xf numFmtId="187" fontId="0" fillId="0" borderId="0" xfId="0" applyNumberFormat="1" applyFill="1" applyBorder="1" applyAlignment="1">
      <alignment horizontal="right"/>
    </xf>
    <xf numFmtId="212" fontId="2" fillId="0" borderId="0" xfId="0" applyNumberFormat="1" applyFont="1" applyFill="1" applyBorder="1" applyAlignment="1">
      <alignment horizontal="right" indent="1"/>
    </xf>
    <xf numFmtId="212" fontId="0" fillId="0" borderId="0" xfId="0" applyNumberFormat="1" applyFill="1" applyBorder="1" applyAlignment="1">
      <alignment horizontal="right" indent="1"/>
    </xf>
    <xf numFmtId="187" fontId="0" fillId="0" borderId="0" xfId="0" applyNumberFormat="1" applyFill="1" applyBorder="1" applyAlignment="1">
      <alignment/>
    </xf>
    <xf numFmtId="192" fontId="10" fillId="0" borderId="0" xfId="0" applyNumberFormat="1" applyFont="1" applyAlignment="1">
      <alignment horizontal="right"/>
    </xf>
    <xf numFmtId="0" fontId="0" fillId="0" borderId="0" xfId="0" applyAlignment="1">
      <alignment/>
    </xf>
    <xf numFmtId="0" fontId="4" fillId="0" borderId="0" xfId="0" applyFont="1" applyAlignment="1">
      <alignment vertical="top"/>
    </xf>
    <xf numFmtId="0" fontId="4" fillId="0" borderId="0" xfId="0" applyFont="1" applyAlignment="1">
      <alignment wrapText="1"/>
    </xf>
    <xf numFmtId="0" fontId="5" fillId="0" borderId="0" xfId="0" applyFont="1" applyAlignment="1">
      <alignment horizontal="center" wrapText="1"/>
    </xf>
    <xf numFmtId="0" fontId="0" fillId="0" borderId="0" xfId="0" applyAlignment="1">
      <alignment wrapText="1"/>
    </xf>
    <xf numFmtId="0" fontId="4" fillId="0" borderId="0" xfId="0" applyFont="1" applyAlignment="1">
      <alignment/>
    </xf>
    <xf numFmtId="0" fontId="0" fillId="0" borderId="0" xfId="0" applyFont="1" applyAlignment="1">
      <alignment wrapText="1"/>
    </xf>
    <xf numFmtId="0" fontId="2"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0" fillId="0" borderId="0" xfId="0" applyFont="1" applyAlignment="1">
      <alignment horizontal="justify" vertical="top" wrapText="1"/>
    </xf>
    <xf numFmtId="0" fontId="3" fillId="0" borderId="0" xfId="0" applyFont="1" applyAlignment="1">
      <alignment horizontal="left"/>
    </xf>
    <xf numFmtId="0" fontId="0" fillId="0" borderId="0" xfId="0" applyFont="1" applyFill="1" applyAlignment="1">
      <alignment horizontal="justify" vertical="top" wrapText="1"/>
    </xf>
    <xf numFmtId="0" fontId="5" fillId="0" borderId="0" xfId="0" applyFont="1" applyAlignment="1">
      <alignment horizontal="left"/>
    </xf>
    <xf numFmtId="0" fontId="6" fillId="0" borderId="0" xfId="0" applyFont="1" applyAlignment="1">
      <alignment horizontal="left"/>
    </xf>
    <xf numFmtId="0" fontId="19" fillId="0" borderId="0" xfId="0" applyFont="1" applyAlignment="1">
      <alignment horizontal="center" vertical="top"/>
    </xf>
    <xf numFmtId="0" fontId="5" fillId="0" borderId="0" xfId="0" applyFont="1" applyAlignment="1">
      <alignment horizontal="left" wrapText="1"/>
    </xf>
    <xf numFmtId="0" fontId="82" fillId="0" borderId="44" xfId="0" applyFont="1" applyFill="1" applyBorder="1" applyAlignment="1">
      <alignment horizontal="center"/>
    </xf>
    <xf numFmtId="0" fontId="82" fillId="0" borderId="45" xfId="0" applyFont="1" applyFill="1" applyBorder="1" applyAlignment="1">
      <alignment horizontal="center"/>
    </xf>
    <xf numFmtId="0" fontId="82" fillId="0" borderId="35" xfId="0" applyFont="1" applyFill="1" applyBorder="1" applyAlignment="1">
      <alignment horizontal="center"/>
    </xf>
    <xf numFmtId="0" fontId="80" fillId="0" borderId="30" xfId="0" applyFont="1" applyFill="1" applyBorder="1" applyAlignment="1">
      <alignment horizontal="left"/>
    </xf>
    <xf numFmtId="0" fontId="80" fillId="0" borderId="46" xfId="0" applyFont="1" applyFill="1" applyBorder="1" applyAlignment="1">
      <alignment horizontal="left"/>
    </xf>
    <xf numFmtId="0" fontId="80" fillId="0" borderId="47" xfId="0" applyFont="1" applyFill="1" applyBorder="1" applyAlignment="1">
      <alignment horizontal="left"/>
    </xf>
    <xf numFmtId="0" fontId="82" fillId="0" borderId="30" xfId="0" applyFont="1" applyFill="1" applyBorder="1" applyAlignment="1">
      <alignment horizontal="left"/>
    </xf>
    <xf numFmtId="0" fontId="82" fillId="0" borderId="46" xfId="0" applyFont="1" applyFill="1" applyBorder="1" applyAlignment="1">
      <alignment horizontal="left"/>
    </xf>
    <xf numFmtId="0" fontId="82" fillId="0" borderId="47" xfId="0" applyFont="1" applyFill="1" applyBorder="1" applyAlignment="1">
      <alignment horizontal="left"/>
    </xf>
    <xf numFmtId="0" fontId="82" fillId="0" borderId="13" xfId="0" applyFont="1" applyFill="1" applyBorder="1" applyAlignment="1">
      <alignment horizontal="left"/>
    </xf>
    <xf numFmtId="0" fontId="82" fillId="0" borderId="48" xfId="0" applyFont="1" applyFill="1" applyBorder="1" applyAlignment="1">
      <alignment horizontal="left"/>
    </xf>
    <xf numFmtId="0" fontId="82" fillId="0" borderId="49" xfId="0" applyFont="1" applyFill="1" applyBorder="1" applyAlignment="1">
      <alignment horizontal="left"/>
    </xf>
    <xf numFmtId="0" fontId="82" fillId="0" borderId="13" xfId="0" applyFont="1" applyFill="1" applyBorder="1" applyAlignment="1">
      <alignment horizontal="left" wrapText="1"/>
    </xf>
    <xf numFmtId="0" fontId="80" fillId="0" borderId="50" xfId="0" applyFont="1" applyFill="1" applyBorder="1" applyAlignment="1">
      <alignment horizontal="left"/>
    </xf>
    <xf numFmtId="0" fontId="80" fillId="0" borderId="51" xfId="0" applyFont="1" applyFill="1" applyBorder="1" applyAlignment="1">
      <alignment horizontal="left"/>
    </xf>
    <xf numFmtId="0" fontId="80" fillId="0" borderId="52" xfId="0" applyFont="1" applyFill="1" applyBorder="1" applyAlignment="1">
      <alignment horizontal="left"/>
    </xf>
    <xf numFmtId="0" fontId="82" fillId="0" borderId="50" xfId="0" applyFont="1" applyFill="1" applyBorder="1" applyAlignment="1">
      <alignment horizontal="left"/>
    </xf>
    <xf numFmtId="0" fontId="82" fillId="0" borderId="51" xfId="0" applyFont="1" applyFill="1" applyBorder="1" applyAlignment="1">
      <alignment horizontal="left"/>
    </xf>
    <xf numFmtId="0" fontId="82" fillId="0" borderId="52" xfId="0" applyFont="1" applyFill="1" applyBorder="1" applyAlignment="1">
      <alignment horizontal="left"/>
    </xf>
    <xf numFmtId="49" fontId="0" fillId="0" borderId="0" xfId="0" applyNumberFormat="1" applyFill="1" applyBorder="1" applyAlignment="1">
      <alignment horizontal="left" wrapText="1"/>
    </xf>
    <xf numFmtId="49" fontId="3" fillId="0" borderId="0" xfId="0" applyNumberFormat="1" applyFont="1" applyAlignment="1">
      <alignment horizontal="center" vertical="center"/>
    </xf>
    <xf numFmtId="0" fontId="3" fillId="0" borderId="0" xfId="0" applyFont="1" applyBorder="1" applyAlignment="1">
      <alignment horizontal="center" vertical="center" wrapText="1"/>
    </xf>
    <xf numFmtId="49" fontId="3" fillId="0" borderId="0" xfId="0" applyNumberFormat="1" applyFont="1" applyBorder="1" applyAlignment="1">
      <alignment horizontal="center"/>
    </xf>
    <xf numFmtId="49" fontId="0" fillId="0" borderId="11" xfId="0" applyNumberFormat="1" applyBorder="1" applyAlignment="1">
      <alignment horizontal="center" vertical="center" wrapText="1"/>
    </xf>
    <xf numFmtId="0" fontId="0" fillId="0" borderId="12" xfId="0" applyBorder="1" applyAlignment="1">
      <alignment horizontal="center" vertical="center" wrapText="1"/>
    </xf>
    <xf numFmtId="0" fontId="0" fillId="0" borderId="53" xfId="0" applyBorder="1" applyAlignment="1">
      <alignment horizontal="center" vertical="center" wrapText="1"/>
    </xf>
    <xf numFmtId="0" fontId="0" fillId="0" borderId="54" xfId="0" applyFont="1" applyBorder="1" applyAlignment="1">
      <alignment horizontal="center" vertical="center" wrapText="1"/>
    </xf>
    <xf numFmtId="0" fontId="0" fillId="0" borderId="55" xfId="0" applyBorder="1" applyAlignment="1" quotePrefix="1">
      <alignment horizontal="center" vertical="center" wrapText="1"/>
    </xf>
    <xf numFmtId="49" fontId="0" fillId="0" borderId="23" xfId="0" applyNumberFormat="1" applyBorder="1" applyAlignment="1">
      <alignment horizontal="center" vertical="center"/>
    </xf>
    <xf numFmtId="0" fontId="0" fillId="0" borderId="56" xfId="0" applyBorder="1" applyAlignment="1">
      <alignment horizontal="center" vertical="center" wrapText="1"/>
    </xf>
    <xf numFmtId="0" fontId="0" fillId="0" borderId="57" xfId="0" applyBorder="1" applyAlignment="1" quotePrefix="1">
      <alignment horizontal="center" vertical="center" wrapText="1"/>
    </xf>
    <xf numFmtId="0" fontId="0" fillId="0" borderId="56" xfId="0" applyFont="1" applyBorder="1" applyAlignment="1">
      <alignment horizontal="center" vertical="center" wrapText="1"/>
    </xf>
    <xf numFmtId="49" fontId="0" fillId="0" borderId="10" xfId="0" applyNumberFormat="1" applyBorder="1" applyAlignment="1">
      <alignment horizontal="center" vertical="center"/>
    </xf>
    <xf numFmtId="0" fontId="0" fillId="0" borderId="58" xfId="0" applyBorder="1" applyAlignment="1">
      <alignment horizontal="center" vertical="center" wrapText="1"/>
    </xf>
    <xf numFmtId="0" fontId="0" fillId="0" borderId="24" xfId="0" applyBorder="1" applyAlignment="1">
      <alignment horizontal="center" vertical="center" wrapText="1"/>
    </xf>
    <xf numFmtId="0" fontId="0" fillId="0" borderId="57" xfId="0" applyBorder="1" applyAlignment="1">
      <alignment horizontal="center" vertical="center" wrapText="1"/>
    </xf>
    <xf numFmtId="3" fontId="0" fillId="0" borderId="59" xfId="0" applyNumberFormat="1" applyFont="1" applyBorder="1" applyAlignment="1">
      <alignment horizontal="center" vertical="center" wrapText="1"/>
    </xf>
    <xf numFmtId="0" fontId="0" fillId="0" borderId="25" xfId="0" applyBorder="1" applyAlignment="1">
      <alignment horizontal="center" vertical="center" wrapText="1"/>
    </xf>
    <xf numFmtId="49" fontId="0" fillId="0" borderId="0" xfId="0" applyNumberFormat="1" applyFont="1" applyBorder="1" applyAlignment="1">
      <alignment horizontal="center" vertical="center" wrapText="1"/>
    </xf>
    <xf numFmtId="0" fontId="0" fillId="0" borderId="0" xfId="0" applyBorder="1" applyAlignment="1">
      <alignment horizontal="center" vertical="center" wrapText="1"/>
    </xf>
    <xf numFmtId="0" fontId="0" fillId="0" borderId="10" xfId="0" applyBorder="1" applyAlignment="1">
      <alignment horizontal="center" vertical="center" wrapText="1"/>
    </xf>
    <xf numFmtId="3" fontId="0" fillId="0" borderId="60" xfId="0" applyNumberFormat="1" applyFont="1" applyBorder="1" applyAlignment="1">
      <alignment horizontal="center" vertical="center" wrapText="1"/>
    </xf>
    <xf numFmtId="0" fontId="0" fillId="0" borderId="18" xfId="0" applyBorder="1" applyAlignment="1">
      <alignment wrapText="1"/>
    </xf>
    <xf numFmtId="0" fontId="0" fillId="0" borderId="61" xfId="0" applyBorder="1" applyAlignment="1">
      <alignment horizontal="center" vertical="center" wrapText="1"/>
    </xf>
    <xf numFmtId="49" fontId="0" fillId="0" borderId="19" xfId="0" applyNumberFormat="1" applyBorder="1" applyAlignment="1">
      <alignment horizontal="center"/>
    </xf>
    <xf numFmtId="49" fontId="0" fillId="0" borderId="51" xfId="0" applyNumberFormat="1" applyBorder="1" applyAlignment="1">
      <alignment horizontal="center"/>
    </xf>
    <xf numFmtId="49" fontId="0" fillId="0" borderId="41" xfId="0" applyNumberFormat="1" applyBorder="1" applyAlignment="1">
      <alignment horizontal="center"/>
    </xf>
    <xf numFmtId="0" fontId="0" fillId="0" borderId="17" xfId="0" applyBorder="1" applyAlignment="1">
      <alignment horizontal="center" vertical="center" wrapText="1"/>
    </xf>
    <xf numFmtId="0" fontId="0" fillId="0" borderId="18" xfId="0" applyBorder="1" applyAlignment="1">
      <alignment horizontal="center" vertical="center" wrapText="1"/>
    </xf>
    <xf numFmtId="49" fontId="0" fillId="0" borderId="0" xfId="0" applyNumberFormat="1" applyFont="1" applyFill="1" applyBorder="1" applyAlignment="1">
      <alignment horizontal="left" wrapText="1"/>
    </xf>
    <xf numFmtId="0" fontId="0" fillId="0" borderId="26" xfId="0" applyFont="1" applyBorder="1" applyAlignment="1">
      <alignment horizontal="center" vertical="center" wrapText="1"/>
    </xf>
    <xf numFmtId="0" fontId="0" fillId="0" borderId="62" xfId="0" applyBorder="1" applyAlignment="1">
      <alignment horizontal="center" vertical="center" wrapText="1"/>
    </xf>
    <xf numFmtId="3" fontId="0" fillId="0" borderId="48" xfId="0" applyNumberFormat="1" applyBorder="1" applyAlignment="1">
      <alignment horizontal="center" vertical="center"/>
    </xf>
    <xf numFmtId="3" fontId="0" fillId="0" borderId="39" xfId="0" applyNumberFormat="1" applyBorder="1" applyAlignment="1">
      <alignment horizontal="center" vertical="center"/>
    </xf>
    <xf numFmtId="3" fontId="0" fillId="0" borderId="63" xfId="0" applyNumberFormat="1" applyBorder="1" applyAlignment="1">
      <alignment horizontal="center" vertical="center" wrapText="1"/>
    </xf>
    <xf numFmtId="3" fontId="0" fillId="0" borderId="26" xfId="0" applyNumberFormat="1" applyBorder="1" applyAlignment="1">
      <alignment horizontal="center" vertical="center" wrapText="1"/>
    </xf>
    <xf numFmtId="3" fontId="0" fillId="0" borderId="21" xfId="0" applyNumberFormat="1" applyBorder="1" applyAlignment="1">
      <alignment horizontal="center" vertical="center" wrapText="1"/>
    </xf>
    <xf numFmtId="3" fontId="0" fillId="0" borderId="17" xfId="0" applyNumberFormat="1" applyBorder="1" applyAlignment="1">
      <alignment horizontal="center" vertical="center" wrapText="1"/>
    </xf>
    <xf numFmtId="0" fontId="0" fillId="0" borderId="64" xfId="0" applyBorder="1" applyAlignment="1">
      <alignment horizontal="center" vertical="center" wrapText="1"/>
    </xf>
    <xf numFmtId="0" fontId="0" fillId="0" borderId="56"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59" xfId="0" applyBorder="1" applyAlignment="1">
      <alignment horizontal="center" vertical="center" wrapText="1"/>
    </xf>
    <xf numFmtId="49" fontId="0" fillId="0" borderId="65" xfId="0" applyNumberFormat="1" applyBorder="1" applyAlignment="1">
      <alignment horizontal="center"/>
    </xf>
    <xf numFmtId="49" fontId="0" fillId="0" borderId="46" xfId="0" applyNumberFormat="1" applyBorder="1" applyAlignment="1">
      <alignment horizontal="center"/>
    </xf>
    <xf numFmtId="49" fontId="0" fillId="0" borderId="37" xfId="0" applyNumberFormat="1" applyBorder="1" applyAlignment="1">
      <alignment horizontal="center"/>
    </xf>
    <xf numFmtId="49" fontId="3" fillId="0" borderId="0" xfId="0" applyNumberFormat="1" applyFont="1" applyAlignment="1">
      <alignment horizontal="center"/>
    </xf>
    <xf numFmtId="49" fontId="0" fillId="0" borderId="11" xfId="0" applyNumberFormat="1" applyFont="1" applyBorder="1" applyAlignment="1">
      <alignment horizontal="center" vertical="center" wrapText="1"/>
    </xf>
    <xf numFmtId="49" fontId="0" fillId="0" borderId="12" xfId="0" applyNumberFormat="1" applyBorder="1" applyAlignment="1">
      <alignment horizontal="center" vertical="center" wrapText="1"/>
    </xf>
    <xf numFmtId="49" fontId="0" fillId="0" borderId="53" xfId="0" applyNumberFormat="1" applyBorder="1" applyAlignment="1">
      <alignment horizontal="center" vertical="center" wrapText="1"/>
    </xf>
    <xf numFmtId="3" fontId="0" fillId="0" borderId="66" xfId="0" applyNumberFormat="1" applyBorder="1" applyAlignment="1">
      <alignment horizontal="center" vertical="center" wrapText="1"/>
    </xf>
    <xf numFmtId="3" fontId="0" fillId="0" borderId="67" xfId="0" applyNumberFormat="1" applyBorder="1" applyAlignment="1">
      <alignment horizontal="center" vertical="center" wrapText="1"/>
    </xf>
    <xf numFmtId="3" fontId="0" fillId="0" borderId="28" xfId="0" applyNumberFormat="1" applyBorder="1" applyAlignment="1">
      <alignment horizontal="center" vertical="center" wrapText="1"/>
    </xf>
    <xf numFmtId="3" fontId="0" fillId="0" borderId="14" xfId="0" applyNumberFormat="1" applyBorder="1" applyAlignment="1">
      <alignment horizontal="center" vertical="center" wrapText="1"/>
    </xf>
    <xf numFmtId="3" fontId="0" fillId="0" borderId="67" xfId="0" applyNumberFormat="1" applyFont="1" applyBorder="1" applyAlignment="1">
      <alignment horizontal="center" vertical="center" wrapText="1"/>
    </xf>
    <xf numFmtId="3" fontId="0" fillId="0" borderId="67" xfId="0" applyNumberFormat="1" applyBorder="1" applyAlignment="1">
      <alignment horizontal="center" vertical="center"/>
    </xf>
    <xf numFmtId="3" fontId="0" fillId="0" borderId="65" xfId="0" applyNumberFormat="1" applyBorder="1" applyAlignment="1">
      <alignment horizontal="center" vertical="center"/>
    </xf>
    <xf numFmtId="3" fontId="0" fillId="0" borderId="14" xfId="0" applyNumberFormat="1" applyBorder="1" applyAlignment="1">
      <alignment horizontal="center" vertical="center"/>
    </xf>
    <xf numFmtId="3" fontId="0" fillId="0" borderId="27" xfId="0" applyNumberFormat="1" applyBorder="1" applyAlignment="1">
      <alignment horizontal="center" vertical="center"/>
    </xf>
    <xf numFmtId="0" fontId="0" fillId="0" borderId="27" xfId="0" applyBorder="1" applyAlignment="1">
      <alignment horizontal="center" vertical="center" wrapText="1"/>
    </xf>
    <xf numFmtId="3" fontId="0" fillId="0" borderId="16" xfId="0" applyNumberFormat="1" applyBorder="1" applyAlignment="1">
      <alignment horizontal="center" vertical="center"/>
    </xf>
    <xf numFmtId="3" fontId="0" fillId="0" borderId="19" xfId="0" applyNumberFormat="1" applyBorder="1" applyAlignment="1">
      <alignment horizontal="center" vertical="center"/>
    </xf>
    <xf numFmtId="49" fontId="1" fillId="0" borderId="0" xfId="0" applyNumberFormat="1" applyFont="1" applyFill="1" applyBorder="1" applyAlignment="1">
      <alignment horizontal="left" vertical="center" wrapText="1"/>
    </xf>
    <xf numFmtId="49" fontId="1" fillId="0" borderId="28" xfId="0" applyNumberFormat="1" applyFont="1" applyFill="1" applyBorder="1" applyAlignment="1">
      <alignment horizontal="center" vertical="center" wrapText="1"/>
    </xf>
    <xf numFmtId="49" fontId="1" fillId="0" borderId="22" xfId="0" applyNumberFormat="1" applyFont="1" applyFill="1" applyBorder="1" applyAlignment="1">
      <alignment horizontal="center" vertical="center" wrapText="1"/>
    </xf>
    <xf numFmtId="49" fontId="1" fillId="0" borderId="14" xfId="0" applyNumberFormat="1" applyFont="1" applyFill="1" applyBorder="1" applyAlignment="1">
      <alignment horizontal="center" vertical="center" wrapText="1"/>
    </xf>
    <xf numFmtId="49" fontId="1" fillId="0" borderId="16" xfId="0" applyNumberFormat="1" applyFont="1" applyFill="1" applyBorder="1" applyAlignment="1">
      <alignment horizontal="center" vertical="center" wrapText="1"/>
    </xf>
    <xf numFmtId="49" fontId="1" fillId="0" borderId="27" xfId="0" applyNumberFormat="1" applyFont="1" applyFill="1" applyBorder="1" applyAlignment="1">
      <alignment horizontal="center" vertical="center" wrapText="1"/>
    </xf>
    <xf numFmtId="49" fontId="1" fillId="0" borderId="19" xfId="0" applyNumberFormat="1" applyFont="1" applyFill="1" applyBorder="1" applyAlignment="1">
      <alignment horizontal="center" vertical="center" wrapText="1"/>
    </xf>
    <xf numFmtId="0" fontId="1" fillId="0" borderId="14" xfId="0" applyFont="1" applyFill="1" applyBorder="1" applyAlignment="1">
      <alignment horizontal="center" vertical="center"/>
    </xf>
    <xf numFmtId="0" fontId="1" fillId="0" borderId="27" xfId="0" applyFont="1" applyFill="1" applyBorder="1" applyAlignment="1">
      <alignment horizontal="center" vertical="center"/>
    </xf>
    <xf numFmtId="49" fontId="15" fillId="0" borderId="0" xfId="0" applyNumberFormat="1" applyFont="1" applyFill="1" applyAlignment="1">
      <alignment horizontal="center"/>
    </xf>
    <xf numFmtId="49" fontId="1" fillId="0" borderId="11" xfId="0" applyNumberFormat="1" applyFont="1" applyFill="1" applyBorder="1" applyAlignment="1">
      <alignment horizontal="center" vertical="center" wrapText="1"/>
    </xf>
    <xf numFmtId="49" fontId="1" fillId="0" borderId="12" xfId="0" applyNumberFormat="1" applyFont="1" applyFill="1" applyBorder="1" applyAlignment="1">
      <alignment horizontal="center" vertical="center" wrapText="1"/>
    </xf>
    <xf numFmtId="49" fontId="1" fillId="0" borderId="53" xfId="0" applyNumberFormat="1" applyFont="1" applyFill="1" applyBorder="1" applyAlignment="1">
      <alignment horizontal="center" vertical="center" wrapText="1"/>
    </xf>
    <xf numFmtId="3" fontId="1" fillId="0" borderId="66" xfId="0" applyNumberFormat="1" applyFont="1" applyFill="1" applyBorder="1" applyAlignment="1">
      <alignment horizontal="center" vertical="center"/>
    </xf>
    <xf numFmtId="3" fontId="1" fillId="0" borderId="67" xfId="0" applyNumberFormat="1" applyFont="1" applyFill="1" applyBorder="1" applyAlignment="1" quotePrefix="1">
      <alignment horizontal="center" vertical="center"/>
    </xf>
    <xf numFmtId="3" fontId="1" fillId="0" borderId="67" xfId="0" applyNumberFormat="1" applyFont="1" applyFill="1" applyBorder="1" applyAlignment="1">
      <alignment horizontal="center" vertical="center"/>
    </xf>
    <xf numFmtId="3" fontId="1" fillId="0" borderId="65" xfId="0" applyNumberFormat="1" applyFont="1" applyFill="1" applyBorder="1" applyAlignment="1" quotePrefix="1">
      <alignment horizontal="center" vertical="center"/>
    </xf>
    <xf numFmtId="3" fontId="78" fillId="0" borderId="14" xfId="0" applyNumberFormat="1" applyFont="1" applyBorder="1" applyAlignment="1">
      <alignment horizontal="center" vertical="center" wrapText="1"/>
    </xf>
    <xf numFmtId="0" fontId="78" fillId="0" borderId="27" xfId="0" applyFont="1" applyBorder="1" applyAlignment="1">
      <alignment horizontal="center" vertical="center" wrapText="1"/>
    </xf>
    <xf numFmtId="3" fontId="78" fillId="0" borderId="16" xfId="0" applyNumberFormat="1" applyFont="1" applyBorder="1" applyAlignment="1">
      <alignment horizontal="center" vertical="center"/>
    </xf>
    <xf numFmtId="3" fontId="78" fillId="0" borderId="19" xfId="0" applyNumberFormat="1" applyFont="1" applyBorder="1" applyAlignment="1">
      <alignment horizontal="center" vertical="center"/>
    </xf>
    <xf numFmtId="49" fontId="85" fillId="0" borderId="0" xfId="0" applyNumberFormat="1" applyFont="1" applyAlignment="1">
      <alignment horizontal="center"/>
    </xf>
    <xf numFmtId="49" fontId="78" fillId="0" borderId="11" xfId="0" applyNumberFormat="1" applyFont="1" applyBorder="1" applyAlignment="1">
      <alignment horizontal="center" vertical="center" wrapText="1"/>
    </xf>
    <xf numFmtId="49" fontId="78" fillId="0" borderId="12" xfId="0" applyNumberFormat="1" applyFont="1" applyBorder="1" applyAlignment="1">
      <alignment horizontal="center" vertical="center" wrapText="1"/>
    </xf>
    <xf numFmtId="49" fontId="78" fillId="0" borderId="53" xfId="0" applyNumberFormat="1" applyFont="1" applyBorder="1" applyAlignment="1">
      <alignment horizontal="center" vertical="center" wrapText="1"/>
    </xf>
    <xf numFmtId="3" fontId="78" fillId="0" borderId="66" xfId="0" applyNumberFormat="1" applyFont="1" applyBorder="1" applyAlignment="1">
      <alignment horizontal="center" vertical="center" wrapText="1"/>
    </xf>
    <xf numFmtId="3" fontId="78" fillId="0" borderId="67" xfId="0" applyNumberFormat="1" applyFont="1" applyBorder="1" applyAlignment="1">
      <alignment horizontal="center" vertical="center" wrapText="1"/>
    </xf>
    <xf numFmtId="3" fontId="78" fillId="0" borderId="28" xfId="0" applyNumberFormat="1" applyFont="1" applyBorder="1" applyAlignment="1">
      <alignment horizontal="center" vertical="center" wrapText="1"/>
    </xf>
    <xf numFmtId="3" fontId="78" fillId="0" borderId="67" xfId="0" applyNumberFormat="1" applyFont="1" applyBorder="1" applyAlignment="1">
      <alignment horizontal="center" vertical="center"/>
    </xf>
    <xf numFmtId="3" fontId="78" fillId="0" borderId="65" xfId="0" applyNumberFormat="1" applyFont="1" applyBorder="1" applyAlignment="1">
      <alignment horizontal="center" vertical="center"/>
    </xf>
    <xf numFmtId="3" fontId="78" fillId="0" borderId="14" xfId="0" applyNumberFormat="1" applyFont="1" applyBorder="1" applyAlignment="1">
      <alignment horizontal="center" vertical="center"/>
    </xf>
    <xf numFmtId="3" fontId="78" fillId="0" borderId="27" xfId="0" applyNumberFormat="1" applyFont="1" applyBorder="1" applyAlignment="1">
      <alignment horizontal="center" vertical="center"/>
    </xf>
    <xf numFmtId="49" fontId="3" fillId="0" borderId="0" xfId="0" applyNumberFormat="1" applyFont="1" applyFill="1" applyAlignment="1">
      <alignment horizontal="center"/>
    </xf>
    <xf numFmtId="3" fontId="0" fillId="0" borderId="28" xfId="0" applyNumberFormat="1" applyFill="1" applyBorder="1" applyAlignment="1">
      <alignment horizontal="center" vertical="center" wrapText="1"/>
    </xf>
    <xf numFmtId="3" fontId="0" fillId="0" borderId="14" xfId="0" applyNumberFormat="1" applyFill="1" applyBorder="1" applyAlignment="1">
      <alignment horizontal="center" vertical="center" wrapText="1"/>
    </xf>
    <xf numFmtId="0" fontId="0" fillId="0" borderId="27" xfId="0" applyFill="1" applyBorder="1" applyAlignment="1">
      <alignment horizontal="center" vertical="center" wrapText="1"/>
    </xf>
    <xf numFmtId="3" fontId="0" fillId="0" borderId="16" xfId="0" applyNumberFormat="1" applyFill="1" applyBorder="1" applyAlignment="1">
      <alignment horizontal="center" vertical="center"/>
    </xf>
    <xf numFmtId="3" fontId="0" fillId="0" borderId="19" xfId="0" applyNumberFormat="1" applyFill="1" applyBorder="1" applyAlignment="1">
      <alignment horizontal="center" vertical="center"/>
    </xf>
    <xf numFmtId="49" fontId="0" fillId="0" borderId="11" xfId="0" applyNumberFormat="1" applyFont="1" applyFill="1" applyBorder="1" applyAlignment="1">
      <alignment horizontal="center" vertical="center" wrapText="1"/>
    </xf>
    <xf numFmtId="49" fontId="0" fillId="0" borderId="12" xfId="0" applyNumberFormat="1" applyFill="1" applyBorder="1" applyAlignment="1">
      <alignment horizontal="center" vertical="center" wrapText="1"/>
    </xf>
    <xf numFmtId="49" fontId="0" fillId="0" borderId="53" xfId="0" applyNumberFormat="1" applyFill="1" applyBorder="1" applyAlignment="1">
      <alignment horizontal="center" vertical="center" wrapText="1"/>
    </xf>
    <xf numFmtId="3" fontId="0" fillId="0" borderId="66" xfId="0" applyNumberFormat="1" applyFill="1" applyBorder="1" applyAlignment="1">
      <alignment horizontal="center" vertical="center" wrapText="1"/>
    </xf>
    <xf numFmtId="3" fontId="0" fillId="0" borderId="67" xfId="0" applyNumberFormat="1" applyFill="1" applyBorder="1" applyAlignment="1">
      <alignment horizontal="center" vertical="center" wrapText="1"/>
    </xf>
    <xf numFmtId="3" fontId="0" fillId="0" borderId="67" xfId="0" applyNumberFormat="1" applyFont="1" applyFill="1" applyBorder="1" applyAlignment="1">
      <alignment horizontal="center" vertical="center" wrapText="1"/>
    </xf>
    <xf numFmtId="3" fontId="0" fillId="0" borderId="67" xfId="0" applyNumberFormat="1" applyFill="1" applyBorder="1" applyAlignment="1">
      <alignment horizontal="center" vertical="center"/>
    </xf>
    <xf numFmtId="3" fontId="0" fillId="0" borderId="65" xfId="0" applyNumberFormat="1" applyFill="1" applyBorder="1" applyAlignment="1">
      <alignment horizontal="center" vertical="center"/>
    </xf>
    <xf numFmtId="3" fontId="0" fillId="0" borderId="14" xfId="0" applyNumberFormat="1" applyFill="1" applyBorder="1" applyAlignment="1">
      <alignment horizontal="center" vertical="center"/>
    </xf>
    <xf numFmtId="3" fontId="0" fillId="0" borderId="27" xfId="0" applyNumberFormat="1" applyFill="1" applyBorder="1" applyAlignment="1">
      <alignment horizontal="center" vertical="center"/>
    </xf>
    <xf numFmtId="3" fontId="0" fillId="0" borderId="46" xfId="0" applyNumberFormat="1" applyFill="1" applyBorder="1" applyAlignment="1">
      <alignment horizontal="center" vertical="center"/>
    </xf>
    <xf numFmtId="49" fontId="0" fillId="0" borderId="68" xfId="0" applyNumberFormat="1" applyFill="1" applyBorder="1" applyAlignment="1">
      <alignment horizontal="center" vertical="center" wrapText="1"/>
    </xf>
    <xf numFmtId="49" fontId="0" fillId="0" borderId="55" xfId="0" applyNumberFormat="1" applyFill="1" applyBorder="1" applyAlignment="1">
      <alignment horizontal="center" vertical="center" wrapText="1"/>
    </xf>
    <xf numFmtId="49" fontId="0" fillId="0" borderId="69" xfId="0" applyNumberFormat="1" applyFill="1" applyBorder="1" applyAlignment="1">
      <alignment horizontal="center" vertical="center" wrapText="1"/>
    </xf>
    <xf numFmtId="0" fontId="0" fillId="0" borderId="27" xfId="0" applyFill="1" applyBorder="1" applyAlignment="1">
      <alignment horizontal="center" vertical="center"/>
    </xf>
    <xf numFmtId="0" fontId="0" fillId="0" borderId="48" xfId="0" applyFill="1" applyBorder="1" applyAlignment="1">
      <alignment horizontal="center" vertical="center"/>
    </xf>
    <xf numFmtId="49" fontId="0" fillId="0" borderId="59" xfId="0" applyNumberFormat="1" applyFill="1" applyBorder="1" applyAlignment="1">
      <alignment horizontal="center" vertical="center" wrapText="1"/>
    </xf>
    <xf numFmtId="49" fontId="0" fillId="0" borderId="61" xfId="0" applyNumberFormat="1" applyFill="1" applyBorder="1" applyAlignment="1">
      <alignment horizontal="center" vertical="center" wrapText="1"/>
    </xf>
    <xf numFmtId="49" fontId="0" fillId="0" borderId="70" xfId="0" applyNumberFormat="1" applyFill="1" applyBorder="1" applyAlignment="1">
      <alignment horizontal="center" vertical="center" wrapText="1"/>
    </xf>
    <xf numFmtId="49" fontId="0" fillId="0" borderId="56" xfId="0" applyNumberFormat="1" applyFont="1" applyFill="1" applyBorder="1" applyAlignment="1">
      <alignment horizontal="center" vertical="center" wrapText="1"/>
    </xf>
    <xf numFmtId="49" fontId="0" fillId="0" borderId="11" xfId="0" applyNumberFormat="1" applyFont="1" applyFill="1" applyBorder="1" applyAlignment="1">
      <alignment horizontal="center" vertical="center" wrapText="1"/>
    </xf>
    <xf numFmtId="49" fontId="0" fillId="0" borderId="24" xfId="0" applyNumberFormat="1" applyFont="1" applyFill="1" applyBorder="1" applyAlignment="1">
      <alignment horizontal="center" vertical="center" wrapText="1"/>
    </xf>
    <xf numFmtId="49" fontId="0" fillId="0" borderId="12" xfId="0" applyNumberFormat="1" applyFont="1" applyFill="1" applyBorder="1" applyAlignment="1">
      <alignment horizontal="center" vertical="center" wrapText="1"/>
    </xf>
    <xf numFmtId="49" fontId="0" fillId="0" borderId="20" xfId="0" applyNumberFormat="1" applyFont="1" applyFill="1" applyBorder="1" applyAlignment="1">
      <alignment horizontal="center" vertical="center" wrapText="1"/>
    </xf>
    <xf numFmtId="49" fontId="0" fillId="0" borderId="53" xfId="0" applyNumberFormat="1" applyFont="1" applyFill="1" applyBorder="1" applyAlignment="1">
      <alignment horizontal="center" vertical="center" wrapText="1"/>
    </xf>
    <xf numFmtId="49" fontId="4" fillId="0" borderId="0" xfId="0" applyNumberFormat="1" applyFont="1" applyFill="1" applyAlignment="1">
      <alignment horizontal="center"/>
    </xf>
    <xf numFmtId="49" fontId="0" fillId="0" borderId="26" xfId="0" applyNumberFormat="1" applyFill="1" applyBorder="1" applyAlignment="1">
      <alignment horizontal="center" vertical="center" wrapText="1"/>
    </xf>
    <xf numFmtId="49" fontId="0" fillId="0" borderId="17" xfId="0" applyNumberFormat="1" applyFill="1" applyBorder="1" applyAlignment="1">
      <alignment horizontal="center" vertical="center" wrapText="1"/>
    </xf>
    <xf numFmtId="49" fontId="0" fillId="0" borderId="62" xfId="0" applyNumberFormat="1" applyFill="1" applyBorder="1" applyAlignment="1">
      <alignment horizontal="center" vertical="center" wrapText="1"/>
    </xf>
    <xf numFmtId="3" fontId="0" fillId="0" borderId="30" xfId="0" applyNumberFormat="1" applyFill="1" applyBorder="1" applyAlignment="1">
      <alignment horizontal="center" vertical="center"/>
    </xf>
    <xf numFmtId="184" fontId="0" fillId="0" borderId="58" xfId="0" applyNumberFormat="1" applyFont="1" applyFill="1" applyBorder="1" applyAlignment="1">
      <alignment horizontal="center" vertical="center" wrapText="1"/>
    </xf>
    <xf numFmtId="184" fontId="0" fillId="0" borderId="24" xfId="0" applyNumberFormat="1" applyFont="1" applyFill="1" applyBorder="1" applyAlignment="1">
      <alignment horizontal="center" vertical="center" wrapText="1"/>
    </xf>
    <xf numFmtId="184" fontId="0" fillId="0" borderId="20" xfId="0" applyNumberFormat="1" applyFont="1" applyFill="1" applyBorder="1" applyAlignment="1">
      <alignment horizontal="center" vertical="center" wrapText="1"/>
    </xf>
    <xf numFmtId="0" fontId="0" fillId="0" borderId="39" xfId="0" applyFill="1" applyBorder="1" applyAlignment="1">
      <alignment horizontal="center" vertical="center"/>
    </xf>
    <xf numFmtId="3" fontId="0" fillId="0" borderId="37" xfId="0" applyNumberFormat="1" applyFill="1" applyBorder="1" applyAlignment="1">
      <alignment horizontal="center" vertical="center"/>
    </xf>
    <xf numFmtId="184" fontId="0" fillId="0" borderId="59" xfId="0" applyNumberFormat="1" applyFont="1" applyFill="1" applyBorder="1" applyAlignment="1">
      <alignment horizontal="center" vertical="center" wrapText="1"/>
    </xf>
    <xf numFmtId="184" fontId="0" fillId="0" borderId="61" xfId="0" applyNumberFormat="1" applyFont="1" applyFill="1" applyBorder="1" applyAlignment="1">
      <alignment horizontal="center" vertical="center" wrapText="1"/>
    </xf>
    <xf numFmtId="184" fontId="0" fillId="0" borderId="70" xfId="0" applyNumberFormat="1" applyFont="1" applyFill="1" applyBorder="1" applyAlignment="1">
      <alignment horizontal="center" vertical="center" wrapText="1"/>
    </xf>
    <xf numFmtId="49" fontId="2" fillId="0" borderId="0" xfId="0" applyNumberFormat="1" applyFont="1" applyFill="1" applyAlignment="1">
      <alignment horizontal="center"/>
    </xf>
    <xf numFmtId="49" fontId="0" fillId="0" borderId="58" xfId="0" applyNumberFormat="1" applyFill="1" applyBorder="1" applyAlignment="1">
      <alignment horizontal="center" vertical="center" wrapText="1"/>
    </xf>
    <xf numFmtId="49" fontId="0" fillId="0" borderId="24" xfId="0" applyNumberFormat="1" applyFill="1" applyBorder="1" applyAlignment="1">
      <alignment horizontal="center" vertical="center" wrapText="1"/>
    </xf>
    <xf numFmtId="49" fontId="0" fillId="0" borderId="20" xfId="0" applyNumberFormat="1" applyFill="1" applyBorder="1" applyAlignment="1">
      <alignment horizontal="center" vertical="center" wrapText="1"/>
    </xf>
    <xf numFmtId="184" fontId="0" fillId="0" borderId="24" xfId="0" applyNumberFormat="1" applyFill="1" applyBorder="1" applyAlignment="1">
      <alignment horizontal="center" vertical="center" wrapText="1"/>
    </xf>
    <xf numFmtId="184" fontId="0" fillId="0" borderId="20" xfId="0" applyNumberFormat="1" applyFill="1" applyBorder="1" applyAlignment="1">
      <alignment horizontal="center" vertical="center" wrapText="1"/>
    </xf>
    <xf numFmtId="49" fontId="2" fillId="0" borderId="24" xfId="0" applyNumberFormat="1" applyFont="1" applyFill="1" applyBorder="1" applyAlignment="1">
      <alignment horizontal="left" wrapText="1"/>
    </xf>
    <xf numFmtId="49" fontId="2" fillId="0" borderId="12" xfId="0" applyNumberFormat="1" applyFont="1" applyFill="1" applyBorder="1" applyAlignment="1">
      <alignment horizontal="left" wrapText="1"/>
    </xf>
    <xf numFmtId="187" fontId="4" fillId="0" borderId="0" xfId="0" applyNumberFormat="1" applyFont="1" applyFill="1" applyAlignment="1">
      <alignment horizontal="center"/>
    </xf>
    <xf numFmtId="49" fontId="0" fillId="0" borderId="23" xfId="0" applyNumberFormat="1" applyFont="1" applyFill="1" applyBorder="1" applyAlignment="1">
      <alignment horizontal="center" vertical="center" wrapText="1"/>
    </xf>
    <xf numFmtId="49" fontId="0" fillId="0" borderId="26" xfId="0" applyNumberFormat="1" applyFont="1" applyFill="1" applyBorder="1" applyAlignment="1">
      <alignment horizontal="center" vertical="center" wrapText="1"/>
    </xf>
    <xf numFmtId="49" fontId="0" fillId="0" borderId="0" xfId="0" applyNumberFormat="1" applyFont="1" applyFill="1" applyBorder="1" applyAlignment="1">
      <alignment horizontal="center" vertical="center" wrapText="1"/>
    </xf>
    <xf numFmtId="49" fontId="0" fillId="0" borderId="17" xfId="0" applyNumberFormat="1" applyFont="1" applyFill="1" applyBorder="1" applyAlignment="1">
      <alignment horizontal="center" vertical="center" wrapText="1"/>
    </xf>
    <xf numFmtId="49" fontId="0" fillId="0" borderId="10" xfId="0" applyNumberFormat="1" applyFont="1" applyFill="1" applyBorder="1" applyAlignment="1">
      <alignment horizontal="center" vertical="center" wrapText="1"/>
    </xf>
    <xf numFmtId="49" fontId="0" fillId="0" borderId="62" xfId="0" applyNumberFormat="1" applyFont="1" applyFill="1" applyBorder="1" applyAlignment="1">
      <alignment horizontal="center" vertical="center" wrapText="1"/>
    </xf>
    <xf numFmtId="49" fontId="0" fillId="0" borderId="56" xfId="0" applyNumberFormat="1" applyFont="1" applyFill="1" applyBorder="1" applyAlignment="1">
      <alignment horizontal="center" vertical="center" wrapText="1"/>
    </xf>
    <xf numFmtId="49" fontId="0" fillId="0" borderId="24" xfId="0" applyNumberFormat="1" applyFont="1" applyFill="1" applyBorder="1" applyAlignment="1">
      <alignment horizontal="center" vertical="center" wrapText="1"/>
    </xf>
    <xf numFmtId="49" fontId="0" fillId="0" borderId="12" xfId="0" applyNumberFormat="1" applyFont="1" applyFill="1" applyBorder="1" applyAlignment="1">
      <alignment horizontal="center" vertical="center" wrapText="1"/>
    </xf>
    <xf numFmtId="49" fontId="0" fillId="0" borderId="20" xfId="0" applyNumberFormat="1" applyFont="1" applyFill="1" applyBorder="1" applyAlignment="1">
      <alignment horizontal="center" vertical="center" wrapText="1"/>
    </xf>
    <xf numFmtId="49" fontId="0" fillId="0" borderId="53" xfId="0" applyNumberFormat="1" applyFont="1" applyFill="1" applyBorder="1" applyAlignment="1">
      <alignment horizontal="center" vertical="center" wrapText="1"/>
    </xf>
    <xf numFmtId="0" fontId="0" fillId="0" borderId="24" xfId="0" applyFill="1" applyBorder="1" applyAlignment="1">
      <alignment horizontal="center" vertical="center"/>
    </xf>
    <xf numFmtId="0" fontId="0" fillId="0" borderId="0" xfId="0" applyFill="1" applyBorder="1" applyAlignment="1">
      <alignment horizontal="center" vertical="center"/>
    </xf>
    <xf numFmtId="49" fontId="3" fillId="0" borderId="0" xfId="0" applyNumberFormat="1" applyFont="1" applyFill="1" applyAlignment="1">
      <alignment horizontal="center" vertical="top"/>
    </xf>
    <xf numFmtId="0" fontId="0" fillId="0" borderId="0" xfId="0" applyFont="1" applyFill="1" applyAlignment="1">
      <alignment vertical="top"/>
    </xf>
    <xf numFmtId="49" fontId="0" fillId="0" borderId="59" xfId="0" applyNumberFormat="1" applyBorder="1" applyAlignment="1">
      <alignment horizontal="center" vertical="center" wrapText="1"/>
    </xf>
    <xf numFmtId="49" fontId="0" fillId="0" borderId="61" xfId="0" applyNumberFormat="1" applyBorder="1" applyAlignment="1">
      <alignment horizontal="center" vertical="center" wrapText="1"/>
    </xf>
    <xf numFmtId="49" fontId="0" fillId="0" borderId="70" xfId="0" applyNumberFormat="1" applyBorder="1" applyAlignment="1">
      <alignment horizontal="center" vertical="center" wrapText="1"/>
    </xf>
    <xf numFmtId="184" fontId="0" fillId="0" borderId="58" xfId="0" applyNumberFormat="1" applyFont="1" applyBorder="1" applyAlignment="1">
      <alignment horizontal="center" vertical="center" wrapText="1"/>
    </xf>
    <xf numFmtId="184" fontId="0" fillId="0" borderId="24" xfId="0" applyNumberFormat="1" applyBorder="1" applyAlignment="1">
      <alignment horizontal="center" vertical="center" wrapText="1"/>
    </xf>
    <xf numFmtId="184" fontId="0" fillId="0" borderId="20" xfId="0" applyNumberFormat="1" applyBorder="1" applyAlignment="1">
      <alignment horizontal="center" vertical="center" wrapText="1"/>
    </xf>
    <xf numFmtId="49" fontId="2" fillId="0" borderId="24" xfId="0" applyNumberFormat="1" applyFont="1" applyBorder="1" applyAlignment="1">
      <alignment horizontal="left" wrapText="1"/>
    </xf>
    <xf numFmtId="49" fontId="2" fillId="0" borderId="12" xfId="0" applyNumberFormat="1" applyFont="1" applyBorder="1" applyAlignment="1">
      <alignment horizontal="left" wrapText="1"/>
    </xf>
    <xf numFmtId="187" fontId="4" fillId="0" borderId="0" xfId="0" applyNumberFormat="1" applyFont="1" applyAlignment="1">
      <alignment horizontal="center"/>
    </xf>
    <xf numFmtId="49" fontId="0" fillId="0" borderId="23" xfId="0" applyNumberFormat="1" applyFont="1" applyBorder="1" applyAlignment="1">
      <alignment horizontal="center" vertical="center" wrapText="1"/>
    </xf>
    <xf numFmtId="49" fontId="0" fillId="0" borderId="26" xfId="0" applyNumberFormat="1" applyFont="1" applyBorder="1" applyAlignment="1">
      <alignment horizontal="center" vertical="center" wrapText="1"/>
    </xf>
    <xf numFmtId="49" fontId="0" fillId="0" borderId="17" xfId="0" applyNumberFormat="1" applyFont="1" applyBorder="1" applyAlignment="1">
      <alignment horizontal="center" vertical="center" wrapText="1"/>
    </xf>
    <xf numFmtId="49" fontId="0" fillId="0" borderId="10" xfId="0" applyNumberFormat="1" applyFont="1" applyBorder="1" applyAlignment="1">
      <alignment horizontal="center" vertical="center" wrapText="1"/>
    </xf>
    <xf numFmtId="49" fontId="0" fillId="0" borderId="62" xfId="0" applyNumberFormat="1" applyFont="1" applyBorder="1" applyAlignment="1">
      <alignment horizontal="center" vertical="center" wrapText="1"/>
    </xf>
    <xf numFmtId="49" fontId="0" fillId="0" borderId="56" xfId="0" applyNumberFormat="1" applyFont="1" applyBorder="1" applyAlignment="1">
      <alignment horizontal="center" vertical="center" wrapText="1"/>
    </xf>
    <xf numFmtId="49" fontId="0" fillId="0" borderId="24" xfId="0" applyNumberFormat="1" applyFont="1" applyBorder="1" applyAlignment="1">
      <alignment horizontal="center" vertical="center" wrapText="1"/>
    </xf>
    <xf numFmtId="49" fontId="0" fillId="0" borderId="12" xfId="0" applyNumberFormat="1" applyFont="1" applyBorder="1" applyAlignment="1">
      <alignment horizontal="center" vertical="center" wrapText="1"/>
    </xf>
    <xf numFmtId="49" fontId="0" fillId="0" borderId="20" xfId="0" applyNumberFormat="1" applyFont="1" applyBorder="1" applyAlignment="1">
      <alignment horizontal="center" vertical="center" wrapText="1"/>
    </xf>
    <xf numFmtId="49" fontId="0" fillId="0" borderId="53" xfId="0" applyNumberFormat="1" applyFont="1" applyBorder="1" applyAlignment="1">
      <alignment horizontal="center" vertical="center" wrapText="1"/>
    </xf>
    <xf numFmtId="3" fontId="0" fillId="0" borderId="30" xfId="0" applyNumberFormat="1" applyBorder="1" applyAlignment="1">
      <alignment horizontal="center" vertical="center"/>
    </xf>
    <xf numFmtId="3" fontId="0" fillId="0" borderId="46" xfId="0" applyNumberFormat="1" applyBorder="1" applyAlignment="1">
      <alignment horizontal="center" vertical="center"/>
    </xf>
    <xf numFmtId="0" fontId="0" fillId="0" borderId="27" xfId="0" applyBorder="1" applyAlignment="1">
      <alignment horizontal="center" vertical="center"/>
    </xf>
    <xf numFmtId="0" fontId="0" fillId="0" borderId="48" xfId="0" applyBorder="1" applyAlignment="1">
      <alignment horizontal="center" vertical="center"/>
    </xf>
    <xf numFmtId="0" fontId="0" fillId="0" borderId="24" xfId="0" applyBorder="1" applyAlignment="1">
      <alignment horizontal="center" vertical="center"/>
    </xf>
    <xf numFmtId="0" fontId="0" fillId="0" borderId="0" xfId="0" applyBorder="1" applyAlignment="1">
      <alignment horizontal="center" vertical="center"/>
    </xf>
    <xf numFmtId="49" fontId="0" fillId="0" borderId="68" xfId="0" applyNumberFormat="1" applyBorder="1" applyAlignment="1">
      <alignment horizontal="center" vertical="center" wrapText="1"/>
    </xf>
    <xf numFmtId="49" fontId="0" fillId="0" borderId="55" xfId="0" applyNumberFormat="1" applyBorder="1" applyAlignment="1">
      <alignment horizontal="center" vertical="center" wrapText="1"/>
    </xf>
    <xf numFmtId="49" fontId="0" fillId="0" borderId="69" xfId="0" applyNumberFormat="1" applyBorder="1" applyAlignment="1">
      <alignment horizontal="center" vertical="center" wrapText="1"/>
    </xf>
    <xf numFmtId="49" fontId="0" fillId="0" borderId="58" xfId="0" applyNumberFormat="1" applyBorder="1" applyAlignment="1">
      <alignment horizontal="center" vertical="center" wrapText="1"/>
    </xf>
    <xf numFmtId="49" fontId="0" fillId="0" borderId="24" xfId="0" applyNumberFormat="1" applyBorder="1" applyAlignment="1">
      <alignment horizontal="center" vertical="center" wrapText="1"/>
    </xf>
    <xf numFmtId="49" fontId="0" fillId="0" borderId="20" xfId="0" applyNumberFormat="1" applyBorder="1" applyAlignment="1">
      <alignment horizontal="center" vertical="center" wrapText="1"/>
    </xf>
    <xf numFmtId="49" fontId="3" fillId="0" borderId="0" xfId="0" applyNumberFormat="1" applyFont="1" applyAlignment="1">
      <alignment horizontal="center" vertical="top"/>
    </xf>
    <xf numFmtId="0" fontId="0" fillId="0" borderId="0" xfId="0" applyFont="1" applyAlignment="1">
      <alignment vertical="top"/>
    </xf>
    <xf numFmtId="0" fontId="0" fillId="0" borderId="67" xfId="0" applyFill="1" applyBorder="1" applyAlignment="1">
      <alignment horizontal="center" vertical="center"/>
    </xf>
    <xf numFmtId="0" fontId="0" fillId="0" borderId="67" xfId="0" applyFont="1" applyFill="1" applyBorder="1" applyAlignment="1">
      <alignment horizontal="center" vertical="center"/>
    </xf>
    <xf numFmtId="0" fontId="0" fillId="0" borderId="65" xfId="0" applyFill="1" applyBorder="1" applyAlignment="1">
      <alignment horizontal="center" vertical="center"/>
    </xf>
    <xf numFmtId="0" fontId="0" fillId="0" borderId="27" xfId="0" applyFont="1" applyFill="1" applyBorder="1" applyAlignment="1">
      <alignment horizontal="center" vertical="center" wrapText="1"/>
    </xf>
    <xf numFmtId="0" fontId="0" fillId="0" borderId="14" xfId="0" applyFill="1" applyBorder="1" applyAlignment="1">
      <alignment horizontal="center" vertical="center" wrapText="1"/>
    </xf>
    <xf numFmtId="0" fontId="0" fillId="0" borderId="37" xfId="0" applyFont="1" applyFill="1" applyBorder="1" applyAlignment="1">
      <alignment horizontal="center" vertical="center" wrapText="1"/>
    </xf>
    <xf numFmtId="0" fontId="0" fillId="0" borderId="39" xfId="0"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0" xfId="0" applyFont="1" applyFill="1" applyAlignment="1">
      <alignment horizontal="left" wrapText="1"/>
    </xf>
    <xf numFmtId="0" fontId="0" fillId="0" borderId="0" xfId="0" applyFill="1" applyAlignment="1">
      <alignment horizontal="left" wrapText="1"/>
    </xf>
    <xf numFmtId="0" fontId="0" fillId="0" borderId="11" xfId="53" applyFill="1" applyBorder="1" applyAlignment="1">
      <alignment horizontal="center" vertical="center" wrapText="1"/>
      <protection/>
    </xf>
    <xf numFmtId="0" fontId="0" fillId="0" borderId="12" xfId="53" applyFill="1" applyBorder="1" applyAlignment="1">
      <alignment horizontal="center" vertical="center" wrapText="1"/>
      <protection/>
    </xf>
    <xf numFmtId="0" fontId="0" fillId="0" borderId="53" xfId="53" applyFill="1" applyBorder="1" applyAlignment="1">
      <alignment horizontal="center" vertical="center" wrapText="1"/>
      <protection/>
    </xf>
    <xf numFmtId="0" fontId="0" fillId="0" borderId="14" xfId="0" applyFill="1" applyBorder="1" applyAlignment="1">
      <alignment horizontal="center" vertical="center"/>
    </xf>
    <xf numFmtId="0" fontId="0" fillId="0" borderId="22" xfId="53" applyFill="1" applyBorder="1" applyAlignment="1">
      <alignment horizontal="center" vertical="center"/>
      <protection/>
    </xf>
    <xf numFmtId="0" fontId="0" fillId="0" borderId="16" xfId="53" applyFill="1" applyBorder="1" applyAlignment="1">
      <alignment horizontal="center" vertical="center"/>
      <protection/>
    </xf>
    <xf numFmtId="0" fontId="0" fillId="0" borderId="19" xfId="53" applyFill="1" applyBorder="1" applyAlignment="1">
      <alignment horizontal="center" vertical="center"/>
      <protection/>
    </xf>
    <xf numFmtId="0" fontId="0" fillId="0" borderId="22" xfId="0" applyFill="1" applyBorder="1" applyAlignment="1">
      <alignment horizontal="center" vertical="center"/>
    </xf>
    <xf numFmtId="0" fontId="0" fillId="0" borderId="16" xfId="0" applyFill="1" applyBorder="1" applyAlignment="1">
      <alignment horizontal="center" vertical="center"/>
    </xf>
    <xf numFmtId="0" fontId="0" fillId="0" borderId="19" xfId="0" applyFill="1" applyBorder="1" applyAlignment="1">
      <alignment horizontal="center" vertical="center"/>
    </xf>
    <xf numFmtId="0" fontId="0" fillId="0" borderId="59" xfId="0" applyFill="1" applyBorder="1" applyAlignment="1">
      <alignment horizontal="center" vertical="center" wrapText="1"/>
    </xf>
    <xf numFmtId="0" fontId="0" fillId="0" borderId="61" xfId="0" applyFill="1" applyBorder="1" applyAlignment="1">
      <alignment horizontal="center" vertical="center" wrapText="1"/>
    </xf>
    <xf numFmtId="0" fontId="0" fillId="0" borderId="25" xfId="0" applyFill="1" applyBorder="1" applyAlignment="1">
      <alignment horizontal="center" vertical="center" wrapText="1"/>
    </xf>
    <xf numFmtId="0" fontId="0" fillId="0" borderId="58" xfId="0" applyFill="1" applyBorder="1" applyAlignment="1">
      <alignment horizontal="center" vertical="center" wrapText="1"/>
    </xf>
    <xf numFmtId="0" fontId="0" fillId="0" borderId="24" xfId="0" applyFill="1" applyBorder="1" applyAlignment="1">
      <alignment horizontal="center" vertical="center" wrapText="1"/>
    </xf>
    <xf numFmtId="0" fontId="0" fillId="0" borderId="57" xfId="0" applyFill="1" applyBorder="1" applyAlignment="1">
      <alignment horizontal="center" vertical="center" wrapText="1"/>
    </xf>
    <xf numFmtId="0" fontId="0" fillId="0" borderId="11" xfId="0" applyFill="1" applyBorder="1" applyAlignment="1">
      <alignment horizontal="center" vertical="center" wrapText="1"/>
    </xf>
    <xf numFmtId="0" fontId="0" fillId="0" borderId="12" xfId="0" applyFill="1" applyBorder="1" applyAlignment="1">
      <alignment horizontal="center" vertical="center" wrapText="1"/>
    </xf>
    <xf numFmtId="0" fontId="0" fillId="0" borderId="53" xfId="0" applyFill="1" applyBorder="1" applyAlignment="1">
      <alignment horizontal="center" vertical="center" wrapText="1"/>
    </xf>
    <xf numFmtId="0" fontId="0" fillId="0" borderId="66" xfId="0" applyFill="1" applyBorder="1" applyAlignment="1">
      <alignment horizontal="center" vertical="center" wrapText="1"/>
    </xf>
    <xf numFmtId="0" fontId="0" fillId="0" borderId="28" xfId="0" applyFill="1" applyBorder="1" applyAlignment="1">
      <alignment horizontal="center" vertical="center" wrapText="1"/>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 2"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FF0066"/>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chartsheet" Target="chartsheets/sheet1.xml" /><Relationship Id="rId10" Type="http://schemas.openxmlformats.org/officeDocument/2006/relationships/chartsheet" Target="chartsheets/sheet2.xml" /><Relationship Id="rId11" Type="http://schemas.openxmlformats.org/officeDocument/2006/relationships/chartsheet" Target="chartsheets/sheet3.xml" /><Relationship Id="rId12" Type="http://schemas.openxmlformats.org/officeDocument/2006/relationships/chartsheet" Target="chartsheets/sheet4.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Daten!$B$5</c:f>
        </c:strRef>
      </c:tx>
      <c:layout>
        <c:manualLayout>
          <c:xMode val="factor"/>
          <c:yMode val="factor"/>
          <c:x val="0.01275"/>
          <c:y val="0.009"/>
        </c:manualLayout>
      </c:layout>
      <c:spPr>
        <a:noFill/>
        <a:ln w="3175">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265"/>
          <c:y val="0.14125"/>
          <c:w val="0.92875"/>
          <c:h val="0.7415"/>
        </c:manualLayout>
      </c:layout>
      <c:barChart>
        <c:barDir val="col"/>
        <c:grouping val="clustered"/>
        <c:varyColors val="0"/>
        <c:ser>
          <c:idx val="0"/>
          <c:order val="0"/>
          <c:tx>
            <c:strRef>
              <c:f>Daten!$C$6</c:f>
              <c:strCache>
                <c:ptCount val="1"/>
                <c:pt idx="0">
                  <c:v> 2015</c:v>
                </c:pt>
              </c:strCache>
            </c:strRef>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Daten!$B$7:$B$18</c:f>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c:v>
                </c:pt>
              </c:strCache>
            </c:strRef>
          </c:cat>
          <c:val>
            <c:numRef>
              <c:f>Daten!$C$7:$C$18</c:f>
              <c:numCache>
                <c:ptCount val="12"/>
                <c:pt idx="0">
                  <c:v>1048.479891</c:v>
                </c:pt>
                <c:pt idx="1">
                  <c:v>1094.240054</c:v>
                </c:pt>
                <c:pt idx="2">
                  <c:v>1216.911403</c:v>
                </c:pt>
                <c:pt idx="3">
                  <c:v>1120.546311</c:v>
                </c:pt>
                <c:pt idx="4">
                  <c:v>1081.716556</c:v>
                </c:pt>
                <c:pt idx="5">
                  <c:v>1198.266871</c:v>
                </c:pt>
                <c:pt idx="6">
                  <c:v>1185.823967</c:v>
                </c:pt>
                <c:pt idx="7">
                  <c:v>1016.707719</c:v>
                </c:pt>
                <c:pt idx="8">
                  <c:v>1205.221047</c:v>
                </c:pt>
                <c:pt idx="9">
                  <c:v>1182.755754</c:v>
                </c:pt>
                <c:pt idx="10">
                  <c:v>1180.804747</c:v>
                </c:pt>
                <c:pt idx="11">
                  <c:v>996.870264</c:v>
                </c:pt>
              </c:numCache>
            </c:numRef>
          </c:val>
        </c:ser>
        <c:ser>
          <c:idx val="1"/>
          <c:order val="1"/>
          <c:tx>
            <c:strRef>
              <c:f>Daten!$D$6</c:f>
              <c:strCache>
                <c:ptCount val="1"/>
                <c:pt idx="0">
                  <c:v> 2016</c:v>
                </c:pt>
              </c:strCache>
            </c:strRef>
          </c:tx>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Daten!$B$7:$B$18</c:f>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c:v>
                </c:pt>
              </c:strCache>
            </c:strRef>
          </c:cat>
          <c:val>
            <c:numRef>
              <c:f>Daten!$D$7:$D$18</c:f>
              <c:numCache>
                <c:ptCount val="12"/>
                <c:pt idx="0">
                  <c:v>1036.827298</c:v>
                </c:pt>
                <c:pt idx="1">
                  <c:v>1181.079542</c:v>
                </c:pt>
                <c:pt idx="2">
                  <c:v>1252.327327</c:v>
                </c:pt>
                <c:pt idx="3">
                  <c:v>1175.542201</c:v>
                </c:pt>
                <c:pt idx="4">
                  <c:v>1156.233284</c:v>
                </c:pt>
                <c:pt idx="5">
                  <c:v>1270.620006</c:v>
                </c:pt>
                <c:pt idx="6">
                  <c:v>0</c:v>
                </c:pt>
                <c:pt idx="7">
                  <c:v>0</c:v>
                </c:pt>
                <c:pt idx="8">
                  <c:v>0</c:v>
                </c:pt>
                <c:pt idx="9">
                  <c:v>0</c:v>
                </c:pt>
                <c:pt idx="10">
                  <c:v>0</c:v>
                </c:pt>
                <c:pt idx="11">
                  <c:v>0</c:v>
                </c:pt>
              </c:numCache>
            </c:numRef>
          </c:val>
        </c:ser>
        <c:axId val="23278048"/>
        <c:axId val="8175841"/>
      </c:barChart>
      <c:catAx>
        <c:axId val="23278048"/>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8175841"/>
        <c:crosses val="autoZero"/>
        <c:auto val="1"/>
        <c:lblOffset val="100"/>
        <c:tickLblSkip val="1"/>
        <c:noMultiLvlLbl val="0"/>
      </c:catAx>
      <c:valAx>
        <c:axId val="8175841"/>
        <c:scaling>
          <c:orientation val="minMax"/>
          <c:max val="1300"/>
          <c:min val="0"/>
        </c:scaling>
        <c:axPos val="l"/>
        <c:majorGridlines>
          <c:spPr>
            <a:ln w="3175">
              <a:solidFill>
                <a:srgbClr val="000000"/>
              </a:solidFill>
            </a:ln>
          </c:spPr>
        </c:majorGridlines>
        <c:delete val="0"/>
        <c:numFmt formatCode="#\ ##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23278048"/>
        <c:crossesAt val="1"/>
        <c:crossBetween val="between"/>
        <c:dispUnits/>
        <c:majorUnit val="100"/>
        <c:minorUnit val="50"/>
      </c:valAx>
      <c:spPr>
        <a:noFill/>
        <a:ln w="12700">
          <a:solidFill>
            <a:srgbClr val="000000"/>
          </a:solidFill>
        </a:ln>
      </c:spPr>
    </c:plotArea>
    <c:legend>
      <c:legendPos val="b"/>
      <c:layout>
        <c:manualLayout>
          <c:xMode val="edge"/>
          <c:yMode val="edge"/>
          <c:x val="0.3765"/>
          <c:y val="0.893"/>
          <c:w val="0.2895"/>
          <c:h val="0.04975"/>
        </c:manualLayout>
      </c:layout>
      <c:overlay val="0"/>
      <c:spPr>
        <a:solidFill>
          <a:srgbClr val="FFFFFF"/>
        </a:solidFill>
        <a:ln w="3175">
          <a:no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12700">
      <a:solidFill>
        <a:srgbClr val="000000"/>
      </a:solidFill>
    </a:ln>
  </c:spPr>
  <c:txPr>
    <a:bodyPr vert="horz" rot="0"/>
    <a:lstStyle/>
    <a:p>
      <a:pPr>
        <a:defRPr lang="en-US" cap="none" sz="1900" b="0" i="0" u="none" baseline="0">
          <a:solidFill>
            <a:srgbClr val="000000"/>
          </a:solidFill>
          <a:latin typeface="Arial"/>
          <a:ea typeface="Arial"/>
          <a:cs typeface="Aria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Daten!$B$87</c:f>
        </c:strRef>
      </c:tx>
      <c:layout>
        <c:manualLayout>
          <c:xMode val="factor"/>
          <c:yMode val="factor"/>
          <c:x val="0.0145"/>
          <c:y val="0.002"/>
        </c:manualLayout>
      </c:layout>
      <c:spPr>
        <a:noFill/>
        <a:ln w="3175">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1725"/>
          <c:y val="0.06025"/>
          <c:w val="0.961"/>
          <c:h val="0.86525"/>
        </c:manualLayout>
      </c:layout>
      <c:barChart>
        <c:barDir val="bar"/>
        <c:grouping val="clustered"/>
        <c:varyColors val="0"/>
        <c:ser>
          <c:idx val="0"/>
          <c:order val="0"/>
          <c:tx>
            <c:strRef>
              <c:f>Daten!$B$88</c:f>
              <c:strCache>
                <c:ptCount val="1"/>
                <c:pt idx="0">
                  <c:v> Ausfuhr</c:v>
                </c:pt>
              </c:strCache>
            </c:strRef>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Daten!$D$89:$D$115</c:f>
              <c:strCache>
                <c:ptCount val="27"/>
                <c:pt idx="0">
                  <c:v>Frankreich</c:v>
                </c:pt>
                <c:pt idx="1">
                  <c:v>Niederlande</c:v>
                </c:pt>
                <c:pt idx="2">
                  <c:v>Italien</c:v>
                </c:pt>
                <c:pt idx="3">
                  <c:v>Vereinigtes Königreich</c:v>
                </c:pt>
                <c:pt idx="4">
                  <c:v>Irland</c:v>
                </c:pt>
                <c:pt idx="5">
                  <c:v>Dänemark</c:v>
                </c:pt>
                <c:pt idx="6">
                  <c:v>Griechenland</c:v>
                </c:pt>
                <c:pt idx="7">
                  <c:v>Portugal</c:v>
                </c:pt>
                <c:pt idx="8">
                  <c:v>Spanien</c:v>
                </c:pt>
                <c:pt idx="9">
                  <c:v>Schweden</c:v>
                </c:pt>
                <c:pt idx="10">
                  <c:v>Finnland</c:v>
                </c:pt>
                <c:pt idx="11">
                  <c:v>Österreich</c:v>
                </c:pt>
                <c:pt idx="12">
                  <c:v>Belgien</c:v>
                </c:pt>
                <c:pt idx="13">
                  <c:v>Luxemburg</c:v>
                </c:pt>
                <c:pt idx="14">
                  <c:v>Malta</c:v>
                </c:pt>
                <c:pt idx="15">
                  <c:v>Estland</c:v>
                </c:pt>
                <c:pt idx="16">
                  <c:v>Lettland</c:v>
                </c:pt>
                <c:pt idx="17">
                  <c:v>Litauen</c:v>
                </c:pt>
                <c:pt idx="18">
                  <c:v>Polen</c:v>
                </c:pt>
                <c:pt idx="19">
                  <c:v>Tschechische Republik</c:v>
                </c:pt>
                <c:pt idx="20">
                  <c:v>Slowakei</c:v>
                </c:pt>
                <c:pt idx="21">
                  <c:v>Ungarn</c:v>
                </c:pt>
                <c:pt idx="22">
                  <c:v>Rumänien</c:v>
                </c:pt>
                <c:pt idx="23">
                  <c:v>Bulgarien</c:v>
                </c:pt>
                <c:pt idx="24">
                  <c:v>Slowenien</c:v>
                </c:pt>
                <c:pt idx="25">
                  <c:v>Kroatien</c:v>
                </c:pt>
                <c:pt idx="26">
                  <c:v>Zypern</c:v>
                </c:pt>
              </c:strCache>
            </c:strRef>
          </c:cat>
          <c:val>
            <c:numRef>
              <c:f>Daten!$B$89:$B$115</c:f>
              <c:numCache>
                <c:ptCount val="27"/>
                <c:pt idx="0">
                  <c:v>254.556887</c:v>
                </c:pt>
                <c:pt idx="1">
                  <c:v>162.239781</c:v>
                </c:pt>
                <c:pt idx="2">
                  <c:v>188.559831</c:v>
                </c:pt>
                <c:pt idx="3">
                  <c:v>243.562031</c:v>
                </c:pt>
                <c:pt idx="4">
                  <c:v>9.711048</c:v>
                </c:pt>
                <c:pt idx="5">
                  <c:v>51.047568</c:v>
                </c:pt>
                <c:pt idx="6">
                  <c:v>9.651813</c:v>
                </c:pt>
                <c:pt idx="7">
                  <c:v>24.373591</c:v>
                </c:pt>
                <c:pt idx="8">
                  <c:v>217.27419</c:v>
                </c:pt>
                <c:pt idx="9">
                  <c:v>58.271541</c:v>
                </c:pt>
                <c:pt idx="10">
                  <c:v>41.151642</c:v>
                </c:pt>
                <c:pt idx="11">
                  <c:v>189.537944</c:v>
                </c:pt>
                <c:pt idx="12">
                  <c:v>92.981149</c:v>
                </c:pt>
                <c:pt idx="13">
                  <c:v>23.662845</c:v>
                </c:pt>
                <c:pt idx="14">
                  <c:v>1.022177</c:v>
                </c:pt>
                <c:pt idx="15">
                  <c:v>6.000948</c:v>
                </c:pt>
                <c:pt idx="16">
                  <c:v>4.129124</c:v>
                </c:pt>
                <c:pt idx="17">
                  <c:v>10.959874</c:v>
                </c:pt>
                <c:pt idx="18">
                  <c:v>186.010856</c:v>
                </c:pt>
                <c:pt idx="19">
                  <c:v>170.646634</c:v>
                </c:pt>
                <c:pt idx="20">
                  <c:v>80.46735</c:v>
                </c:pt>
                <c:pt idx="21">
                  <c:v>252.234147</c:v>
                </c:pt>
                <c:pt idx="22">
                  <c:v>59.658583</c:v>
                </c:pt>
                <c:pt idx="23">
                  <c:v>12.791257</c:v>
                </c:pt>
                <c:pt idx="24">
                  <c:v>19.093776</c:v>
                </c:pt>
                <c:pt idx="25">
                  <c:v>5.650009</c:v>
                </c:pt>
                <c:pt idx="26">
                  <c:v>1.605889</c:v>
                </c:pt>
              </c:numCache>
            </c:numRef>
          </c:val>
        </c:ser>
        <c:ser>
          <c:idx val="1"/>
          <c:order val="1"/>
          <c:tx>
            <c:strRef>
              <c:f>Daten!$C$88</c:f>
              <c:strCache>
                <c:ptCount val="1"/>
                <c:pt idx="0">
                  <c:v> Einfuhr</c:v>
                </c:pt>
              </c:strCache>
            </c:strRef>
          </c:tx>
          <c:spPr>
            <a:solidFill>
              <a:srgbClr val="008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Daten!$D$89:$D$115</c:f>
              <c:strCache>
                <c:ptCount val="27"/>
                <c:pt idx="0">
                  <c:v>Frankreich</c:v>
                </c:pt>
                <c:pt idx="1">
                  <c:v>Niederlande</c:v>
                </c:pt>
                <c:pt idx="2">
                  <c:v>Italien</c:v>
                </c:pt>
                <c:pt idx="3">
                  <c:v>Vereinigtes Königreich</c:v>
                </c:pt>
                <c:pt idx="4">
                  <c:v>Irland</c:v>
                </c:pt>
                <c:pt idx="5">
                  <c:v>Dänemark</c:v>
                </c:pt>
                <c:pt idx="6">
                  <c:v>Griechenland</c:v>
                </c:pt>
                <c:pt idx="7">
                  <c:v>Portugal</c:v>
                </c:pt>
                <c:pt idx="8">
                  <c:v>Spanien</c:v>
                </c:pt>
                <c:pt idx="9">
                  <c:v>Schweden</c:v>
                </c:pt>
                <c:pt idx="10">
                  <c:v>Finnland</c:v>
                </c:pt>
                <c:pt idx="11">
                  <c:v>Österreich</c:v>
                </c:pt>
                <c:pt idx="12">
                  <c:v>Belgien</c:v>
                </c:pt>
                <c:pt idx="13">
                  <c:v>Luxemburg</c:v>
                </c:pt>
                <c:pt idx="14">
                  <c:v>Malta</c:v>
                </c:pt>
                <c:pt idx="15">
                  <c:v>Estland</c:v>
                </c:pt>
                <c:pt idx="16">
                  <c:v>Lettland</c:v>
                </c:pt>
                <c:pt idx="17">
                  <c:v>Litauen</c:v>
                </c:pt>
                <c:pt idx="18">
                  <c:v>Polen</c:v>
                </c:pt>
                <c:pt idx="19">
                  <c:v>Tschechische Republik</c:v>
                </c:pt>
                <c:pt idx="20">
                  <c:v>Slowakei</c:v>
                </c:pt>
                <c:pt idx="21">
                  <c:v>Ungarn</c:v>
                </c:pt>
                <c:pt idx="22">
                  <c:v>Rumänien</c:v>
                </c:pt>
                <c:pt idx="23">
                  <c:v>Bulgarien</c:v>
                </c:pt>
                <c:pt idx="24">
                  <c:v>Slowenien</c:v>
                </c:pt>
                <c:pt idx="25">
                  <c:v>Kroatien</c:v>
                </c:pt>
                <c:pt idx="26">
                  <c:v>Zypern</c:v>
                </c:pt>
              </c:strCache>
            </c:strRef>
          </c:cat>
          <c:val>
            <c:numRef>
              <c:f>Daten!$C$89:$C$115</c:f>
              <c:numCache>
                <c:ptCount val="27"/>
                <c:pt idx="0">
                  <c:v>128.55096</c:v>
                </c:pt>
                <c:pt idx="1">
                  <c:v>180.7398</c:v>
                </c:pt>
                <c:pt idx="2">
                  <c:v>184.610641</c:v>
                </c:pt>
                <c:pt idx="3">
                  <c:v>221.270653</c:v>
                </c:pt>
                <c:pt idx="4">
                  <c:v>15.003656</c:v>
                </c:pt>
                <c:pt idx="5">
                  <c:v>29.078758</c:v>
                </c:pt>
                <c:pt idx="6">
                  <c:v>3.243089</c:v>
                </c:pt>
                <c:pt idx="7">
                  <c:v>14.199877</c:v>
                </c:pt>
                <c:pt idx="8">
                  <c:v>77.908789</c:v>
                </c:pt>
                <c:pt idx="9">
                  <c:v>28.05673</c:v>
                </c:pt>
                <c:pt idx="10">
                  <c:v>13.499452</c:v>
                </c:pt>
                <c:pt idx="11">
                  <c:v>157.42754</c:v>
                </c:pt>
                <c:pt idx="12">
                  <c:v>118.311011</c:v>
                </c:pt>
                <c:pt idx="13">
                  <c:v>33.287385</c:v>
                </c:pt>
                <c:pt idx="14">
                  <c:v>0.115521</c:v>
                </c:pt>
                <c:pt idx="15">
                  <c:v>4.85252</c:v>
                </c:pt>
                <c:pt idx="16">
                  <c:v>7.050069</c:v>
                </c:pt>
                <c:pt idx="17">
                  <c:v>4.616945</c:v>
                </c:pt>
                <c:pt idx="18">
                  <c:v>196.211346</c:v>
                </c:pt>
                <c:pt idx="19">
                  <c:v>150.975396</c:v>
                </c:pt>
                <c:pt idx="20">
                  <c:v>37.650889</c:v>
                </c:pt>
                <c:pt idx="21">
                  <c:v>38.700691</c:v>
                </c:pt>
                <c:pt idx="22">
                  <c:v>51.522852</c:v>
                </c:pt>
                <c:pt idx="23">
                  <c:v>6.762261</c:v>
                </c:pt>
                <c:pt idx="24">
                  <c:v>22.442375</c:v>
                </c:pt>
                <c:pt idx="25">
                  <c:v>3.75935</c:v>
                </c:pt>
                <c:pt idx="26">
                  <c:v>0.114657</c:v>
                </c:pt>
              </c:numCache>
            </c:numRef>
          </c:val>
        </c:ser>
        <c:axId val="6126534"/>
        <c:axId val="55138807"/>
      </c:barChart>
      <c:catAx>
        <c:axId val="6126534"/>
        <c:scaling>
          <c:orientation val="maxMin"/>
        </c:scaling>
        <c:axPos val="l"/>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55138807"/>
        <c:crosses val="autoZero"/>
        <c:auto val="1"/>
        <c:lblOffset val="100"/>
        <c:tickLblSkip val="1"/>
        <c:noMultiLvlLbl val="0"/>
      </c:catAx>
      <c:valAx>
        <c:axId val="55138807"/>
        <c:scaling>
          <c:orientation val="minMax"/>
          <c:max val="260"/>
        </c:scaling>
        <c:axPos val="t"/>
        <c:majorGridlines>
          <c:spPr>
            <a:ln w="3175">
              <a:solidFill>
                <a:srgbClr val="000000"/>
              </a:solidFill>
            </a:ln>
          </c:spPr>
        </c:majorGridlines>
        <c:delete val="0"/>
        <c:numFmt formatCode="General" sourceLinked="0"/>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6126534"/>
        <c:crosses val="max"/>
        <c:crossBetween val="between"/>
        <c:dispUnits/>
        <c:majorUnit val="20"/>
      </c:valAx>
      <c:spPr>
        <a:noFill/>
        <a:ln w="12700">
          <a:solidFill>
            <a:srgbClr val="000000"/>
          </a:solidFill>
        </a:ln>
      </c:spPr>
    </c:plotArea>
    <c:legend>
      <c:legendPos val="b"/>
      <c:layout>
        <c:manualLayout>
          <c:xMode val="edge"/>
          <c:yMode val="edge"/>
          <c:x val="0.467"/>
          <c:y val="0.9575"/>
          <c:w val="0.2715"/>
          <c:h val="0.02125"/>
        </c:manualLayout>
      </c:layout>
      <c:overlay val="0"/>
      <c:spPr>
        <a:solidFill>
          <a:srgbClr val="FFFFFF"/>
        </a:solidFill>
        <a:ln w="3175">
          <a:no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12700">
      <a:solidFill>
        <a:srgbClr val="000000"/>
      </a:solidFill>
    </a:ln>
  </c:spPr>
  <c:txPr>
    <a:bodyPr vert="horz" rot="0"/>
    <a:lstStyle/>
    <a:p>
      <a:pPr>
        <a:defRPr lang="en-US" cap="none" sz="1125"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8"/>
          <c:y val="0.00725"/>
          <c:w val="0.9505"/>
          <c:h val="0.9655"/>
        </c:manualLayout>
      </c:layout>
      <c:barChart>
        <c:barDir val="col"/>
        <c:grouping val="clustered"/>
        <c:varyColors val="0"/>
        <c:axId val="13331708"/>
        <c:axId val="52876509"/>
      </c:barChart>
      <c:catAx>
        <c:axId val="13331708"/>
        <c:scaling>
          <c:orientation val="minMax"/>
        </c:scaling>
        <c:axPos val="b"/>
        <c:delete val="0"/>
        <c:numFmt formatCode="General" sourceLinked="1"/>
        <c:majorTickMark val="cross"/>
        <c:minorTickMark val="none"/>
        <c:tickLblPos val="nextTo"/>
        <c:spPr>
          <a:ln w="3175">
            <a:solidFill>
              <a:srgbClr val="000000"/>
            </a:solidFill>
          </a:ln>
        </c:spPr>
        <c:crossAx val="52876509"/>
        <c:crosses val="autoZero"/>
        <c:auto val="1"/>
        <c:lblOffset val="100"/>
        <c:tickLblSkip val="1"/>
        <c:noMultiLvlLbl val="0"/>
      </c:catAx>
      <c:valAx>
        <c:axId val="52876509"/>
        <c:scaling>
          <c:orientation val="minMax"/>
        </c:scaling>
        <c:axPos val="l"/>
        <c:delete val="0"/>
        <c:numFmt formatCode="General" sourceLinked="1"/>
        <c:majorTickMark val="cross"/>
        <c:minorTickMark val="none"/>
        <c:tickLblPos val="nextTo"/>
        <c:spPr>
          <a:ln w="3175">
            <a:solidFill>
              <a:srgbClr val="000000"/>
            </a:solidFill>
          </a:ln>
        </c:spPr>
        <c:crossAx val="13331708"/>
        <c:crossesAt val="1"/>
        <c:crossBetween val="between"/>
        <c:dispUnits/>
      </c:valAx>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Daten!$B$20</c:f>
        </c:strRef>
      </c:tx>
      <c:layout>
        <c:manualLayout>
          <c:xMode val="factor"/>
          <c:yMode val="factor"/>
          <c:x val="0.0175"/>
          <c:y val="0.009"/>
        </c:manualLayout>
      </c:layout>
      <c:spPr>
        <a:noFill/>
        <a:ln w="3175">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265"/>
          <c:y val="0.13975"/>
          <c:w val="0.92875"/>
          <c:h val="0.74325"/>
        </c:manualLayout>
      </c:layout>
      <c:barChart>
        <c:barDir val="col"/>
        <c:grouping val="clustered"/>
        <c:varyColors val="0"/>
        <c:ser>
          <c:idx val="0"/>
          <c:order val="0"/>
          <c:tx>
            <c:strRef>
              <c:f>Daten!$C$21</c:f>
              <c:strCache>
                <c:ptCount val="1"/>
                <c:pt idx="0">
                  <c:v> 2015</c:v>
                </c:pt>
              </c:strCache>
            </c:strRef>
          </c:tx>
          <c:spPr>
            <a:solidFill>
              <a:srgbClr val="CC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Daten!$B$22:$B$33</c:f>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c:v>
                </c:pt>
              </c:strCache>
            </c:strRef>
          </c:cat>
          <c:val>
            <c:numRef>
              <c:f>Daten!$C$22:$C$33</c:f>
              <c:numCache>
                <c:ptCount val="12"/>
                <c:pt idx="0">
                  <c:v>731.428078</c:v>
                </c:pt>
                <c:pt idx="1">
                  <c:v>739.841334</c:v>
                </c:pt>
                <c:pt idx="2">
                  <c:v>806.470088</c:v>
                </c:pt>
                <c:pt idx="3">
                  <c:v>727.721288</c:v>
                </c:pt>
                <c:pt idx="4">
                  <c:v>745.045597</c:v>
                </c:pt>
                <c:pt idx="5">
                  <c:v>808.468617</c:v>
                </c:pt>
                <c:pt idx="6">
                  <c:v>905.145944</c:v>
                </c:pt>
                <c:pt idx="7">
                  <c:v>698.001426</c:v>
                </c:pt>
                <c:pt idx="8">
                  <c:v>808.7648</c:v>
                </c:pt>
                <c:pt idx="9">
                  <c:v>813.910599</c:v>
                </c:pt>
                <c:pt idx="10">
                  <c:v>807.418661</c:v>
                </c:pt>
                <c:pt idx="11">
                  <c:v>680.029163</c:v>
                </c:pt>
              </c:numCache>
            </c:numRef>
          </c:val>
        </c:ser>
        <c:ser>
          <c:idx val="1"/>
          <c:order val="1"/>
          <c:tx>
            <c:strRef>
              <c:f>Daten!$D$21</c:f>
              <c:strCache>
                <c:ptCount val="1"/>
                <c:pt idx="0">
                  <c:v> 2016</c:v>
                </c:pt>
              </c:strCache>
            </c:strRef>
          </c:tx>
          <c:spPr>
            <a:solidFill>
              <a:srgbClr val="008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Daten!$B$22:$B$33</c:f>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c:v>
                </c:pt>
              </c:strCache>
            </c:strRef>
          </c:cat>
          <c:val>
            <c:numRef>
              <c:f>Daten!$D$22:$D$33</c:f>
              <c:numCache>
                <c:ptCount val="12"/>
                <c:pt idx="0">
                  <c:v>771.335175</c:v>
                </c:pt>
                <c:pt idx="1">
                  <c:v>802.982438</c:v>
                </c:pt>
                <c:pt idx="2">
                  <c:v>837.992151</c:v>
                </c:pt>
                <c:pt idx="3">
                  <c:v>805.276186</c:v>
                </c:pt>
                <c:pt idx="4">
                  <c:v>821.837946</c:v>
                </c:pt>
                <c:pt idx="5">
                  <c:v>833.799273</c:v>
                </c:pt>
                <c:pt idx="6">
                  <c:v>0</c:v>
                </c:pt>
                <c:pt idx="7">
                  <c:v>0</c:v>
                </c:pt>
                <c:pt idx="8">
                  <c:v>0</c:v>
                </c:pt>
                <c:pt idx="9">
                  <c:v>0</c:v>
                </c:pt>
                <c:pt idx="10">
                  <c:v>0</c:v>
                </c:pt>
                <c:pt idx="11">
                  <c:v>0</c:v>
                </c:pt>
              </c:numCache>
            </c:numRef>
          </c:val>
        </c:ser>
        <c:axId val="6473706"/>
        <c:axId val="58263355"/>
      </c:barChart>
      <c:catAx>
        <c:axId val="6473706"/>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58263355"/>
        <c:crosses val="autoZero"/>
        <c:auto val="1"/>
        <c:lblOffset val="100"/>
        <c:tickLblSkip val="1"/>
        <c:noMultiLvlLbl val="0"/>
      </c:catAx>
      <c:valAx>
        <c:axId val="58263355"/>
        <c:scaling>
          <c:orientation val="minMax"/>
          <c:max val="1300"/>
          <c:min val="0"/>
        </c:scaling>
        <c:axPos val="l"/>
        <c:majorGridlines>
          <c:spPr>
            <a:ln w="3175">
              <a:solidFill>
                <a:srgbClr val="000000"/>
              </a:solidFill>
            </a:ln>
          </c:spPr>
        </c:majorGridlines>
        <c:delete val="0"/>
        <c:numFmt formatCode="#\ ##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6473706"/>
        <c:crossesAt val="1"/>
        <c:crossBetween val="between"/>
        <c:dispUnits/>
        <c:majorUnit val="100"/>
        <c:minorUnit val="50"/>
      </c:valAx>
      <c:spPr>
        <a:noFill/>
        <a:ln w="12700">
          <a:solidFill>
            <a:srgbClr val="000000"/>
          </a:solidFill>
        </a:ln>
      </c:spPr>
    </c:plotArea>
    <c:legend>
      <c:legendPos val="b"/>
      <c:layout>
        <c:manualLayout>
          <c:xMode val="edge"/>
          <c:yMode val="edge"/>
          <c:x val="0.37825"/>
          <c:y val="0.881"/>
          <c:w val="0.2895"/>
          <c:h val="0.077"/>
        </c:manualLayout>
      </c:layout>
      <c:overlay val="0"/>
      <c:spPr>
        <a:solidFill>
          <a:srgbClr val="FFFFFF"/>
        </a:solidFill>
        <a:ln w="3175">
          <a:no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12700">
      <a:solidFill>
        <a:srgbClr val="00000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8"/>
          <c:y val="0.00725"/>
          <c:w val="0.9505"/>
          <c:h val="0.9655"/>
        </c:manualLayout>
      </c:layout>
      <c:barChart>
        <c:barDir val="col"/>
        <c:grouping val="clustered"/>
        <c:varyColors val="0"/>
        <c:axId val="25142518"/>
        <c:axId val="24956071"/>
      </c:barChart>
      <c:catAx>
        <c:axId val="25142518"/>
        <c:scaling>
          <c:orientation val="minMax"/>
        </c:scaling>
        <c:axPos val="b"/>
        <c:delete val="0"/>
        <c:numFmt formatCode="General" sourceLinked="1"/>
        <c:majorTickMark val="cross"/>
        <c:minorTickMark val="none"/>
        <c:tickLblPos val="nextTo"/>
        <c:spPr>
          <a:ln w="3175">
            <a:solidFill>
              <a:srgbClr val="000000"/>
            </a:solidFill>
          </a:ln>
        </c:spPr>
        <c:crossAx val="24956071"/>
        <c:crosses val="autoZero"/>
        <c:auto val="1"/>
        <c:lblOffset val="100"/>
        <c:tickLblSkip val="1"/>
        <c:noMultiLvlLbl val="0"/>
      </c:catAx>
      <c:valAx>
        <c:axId val="24956071"/>
        <c:scaling>
          <c:orientation val="minMax"/>
        </c:scaling>
        <c:axPos val="l"/>
        <c:delete val="0"/>
        <c:numFmt formatCode="General" sourceLinked="1"/>
        <c:majorTickMark val="cross"/>
        <c:minorTickMark val="none"/>
        <c:tickLblPos val="nextTo"/>
        <c:spPr>
          <a:ln w="3175">
            <a:solidFill>
              <a:srgbClr val="000000"/>
            </a:solidFill>
          </a:ln>
        </c:spPr>
        <c:crossAx val="25142518"/>
        <c:crossesAt val="1"/>
        <c:crossBetween val="between"/>
        <c:dispUnits/>
      </c:valAx>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Daten!$B$35</c:f>
        </c:strRef>
      </c:tx>
      <c:layout>
        <c:manualLayout>
          <c:xMode val="factor"/>
          <c:yMode val="factor"/>
          <c:x val="-0.027"/>
          <c:y val="0"/>
        </c:manualLayout>
      </c:layout>
      <c:spPr>
        <a:noFill/>
        <a:ln w="3175">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6075"/>
          <c:y val="0.22775"/>
          <c:w val="0.431"/>
          <c:h val="0.609"/>
        </c:manualLayout>
      </c:layout>
      <c:pieChart>
        <c:varyColors val="1"/>
        <c:ser>
          <c:idx val="0"/>
          <c:order val="0"/>
          <c:tx>
            <c:strRef>
              <c:f>Daten!$B$35</c:f>
              <c:strCache>
                <c:ptCount val="1"/>
                <c:pt idx="0">
                  <c:v>        3. Ausfuhr von ausgewählten Enderzeugnissen im 2. Vierteljahr 2016             in der Reihenfolge ihrer Anteile</c:v>
                </c:pt>
              </c:strCache>
            </c:strRef>
          </c:tx>
          <c:spPr>
            <a:solidFill>
              <a:srgbClr val="FFFF00"/>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FF00"/>
              </a:solidFill>
              <a:ln w="12700">
                <a:solidFill>
                  <a:srgbClr val="000000"/>
                </a:solidFill>
              </a:ln>
            </c:spPr>
          </c:dPt>
          <c:dPt>
            <c:idx val="1"/>
            <c:spPr>
              <a:solidFill>
                <a:srgbClr val="FF6600"/>
              </a:solidFill>
              <a:ln w="12700">
                <a:solidFill>
                  <a:srgbClr val="000000"/>
                </a:solidFill>
              </a:ln>
            </c:spPr>
          </c:dPt>
          <c:dPt>
            <c:idx val="2"/>
            <c:spPr>
              <a:solidFill>
                <a:srgbClr val="7F7F7F"/>
              </a:solidFill>
              <a:ln w="12700">
                <a:solidFill>
                  <a:srgbClr val="000000"/>
                </a:solidFill>
              </a:ln>
            </c:spPr>
          </c:dPt>
          <c:dPt>
            <c:idx val="3"/>
            <c:spPr>
              <a:solidFill>
                <a:srgbClr val="BFBFBF"/>
              </a:solidFill>
              <a:ln w="12700">
                <a:solidFill>
                  <a:srgbClr val="000000"/>
                </a:solidFill>
              </a:ln>
            </c:spPr>
          </c:dPt>
          <c:dPt>
            <c:idx val="4"/>
            <c:spPr>
              <a:solidFill>
                <a:srgbClr val="FFFF00"/>
              </a:solidFill>
              <a:ln w="12700">
                <a:solidFill>
                  <a:srgbClr val="000000"/>
                </a:solidFill>
              </a:ln>
            </c:spPr>
          </c:dPt>
          <c:dPt>
            <c:idx val="5"/>
            <c:spPr>
              <a:solidFill>
                <a:srgbClr val="FFFFCC"/>
              </a:solidFill>
              <a:ln w="12700">
                <a:solidFill>
                  <a:srgbClr val="000000"/>
                </a:solidFill>
              </a:ln>
            </c:spPr>
          </c:dPt>
          <c:dLbls>
            <c:numFmt formatCode="0.0%" sourceLinked="0"/>
            <c:spPr>
              <a:noFill/>
              <a:ln w="3175">
                <a:noFill/>
              </a:ln>
            </c:spPr>
            <c:txPr>
              <a:bodyPr vert="horz" rot="0" anchor="ctr"/>
              <a:lstStyle/>
              <a:p>
                <a:pPr algn="ctr">
                  <a:defRPr lang="en-US" cap="none" sz="900" b="0" i="0" u="none" baseline="0">
                    <a:solidFill>
                      <a:srgbClr val="000000"/>
                    </a:solidFill>
                    <a:latin typeface="Arial"/>
                    <a:ea typeface="Arial"/>
                    <a:cs typeface="Arial"/>
                  </a:defRPr>
                </a:pPr>
              </a:p>
            </c:txPr>
            <c:dLblPos val="outEnd"/>
            <c:showLegendKey val="0"/>
            <c:showVal val="0"/>
            <c:showBubbleSize val="0"/>
            <c:showCatName val="0"/>
            <c:showSerName val="0"/>
            <c:showLeaderLines val="1"/>
            <c:showPercent val="1"/>
          </c:dLbls>
          <c:cat>
            <c:multiLvlStrRef>
              <c:f>(Daten!$B$36:$C$40,Daten!$B$42)</c:f>
              <c:multiLvlStrCache>
                <c:ptCount val="6"/>
                <c:lvl>
                  <c:pt idx="0">
                    <c:v> Fahrgestelle, Karosserien, Motoren für Kfz</c:v>
                  </c:pt>
                  <c:pt idx="1">
                    <c:v> Waren aus Kunststoffen</c:v>
                  </c:pt>
                  <c:pt idx="2">
                    <c:v> Geräte zur Elektrizitätserzeugung und</c:v>
                  </c:pt>
                  <c:pt idx="3">
                    <c:v> elektronische Bauelemente</c:v>
                  </c:pt>
                  <c:pt idx="4">
                    <c:v> pharmazeutische Erzeugnisse</c:v>
                  </c:pt>
                  <c:pt idx="5">
                    <c:v> sonstige Enderzeugnisse                                   </c:v>
                  </c:pt>
                </c:lvl>
                <c:lvl>
                  <c:pt idx="2">
                    <c:v>   -verteilung</c:v>
                  </c:pt>
                </c:lvl>
              </c:multiLvlStrCache>
            </c:multiLvlStrRef>
          </c:cat>
          <c:val>
            <c:numRef>
              <c:f>(Daten!$E$36:$E$40,Daten!$E$42)</c:f>
              <c:numCache>
                <c:ptCount val="6"/>
                <c:pt idx="0">
                  <c:v>646617332</c:v>
                </c:pt>
                <c:pt idx="1">
                  <c:v>228495284</c:v>
                </c:pt>
                <c:pt idx="2">
                  <c:v>155935169</c:v>
                </c:pt>
                <c:pt idx="3">
                  <c:v>139892866</c:v>
                </c:pt>
                <c:pt idx="4">
                  <c:v>138951509</c:v>
                </c:pt>
                <c:pt idx="5">
                  <c:v>1374174728</c:v>
                </c:pt>
              </c:numCache>
            </c:numRef>
          </c:val>
        </c:ser>
      </c:pieChart>
      <c:spPr>
        <a:noFill/>
        <a:ln>
          <a:noFill/>
        </a:ln>
      </c:spPr>
    </c:plotArea>
    <c:legend>
      <c:legendPos val="r"/>
      <c:layout>
        <c:manualLayout>
          <c:xMode val="edge"/>
          <c:yMode val="edge"/>
          <c:x val="0.5345"/>
          <c:y val="0.2545"/>
          <c:w val="0.4655"/>
          <c:h val="0.5775"/>
        </c:manualLayout>
      </c:layout>
      <c:overlay val="0"/>
      <c:spPr>
        <a:noFill/>
        <a:ln w="3175">
          <a:noFill/>
        </a:ln>
      </c:spPr>
      <c:txPr>
        <a:bodyPr vert="horz" rot="0"/>
        <a:lstStyle/>
        <a:p>
          <a:pPr>
            <a:defRPr lang="en-US" cap="none" sz="825" b="0" i="0" u="none" baseline="0">
              <a:solidFill>
                <a:srgbClr val="000000"/>
              </a:solidFill>
              <a:latin typeface="Arial"/>
              <a:ea typeface="Arial"/>
              <a:cs typeface="Arial"/>
            </a:defRPr>
          </a:pPr>
        </a:p>
      </c:txPr>
    </c:legend>
    <c:plotVisOnly val="1"/>
    <c:dispBlanksAs val="zero"/>
    <c:showDLblsOverMax val="0"/>
  </c:chart>
  <c:spPr>
    <a:solidFill>
      <a:srgbClr val="FFFFFF"/>
    </a:solidFill>
    <a:ln w="12700">
      <a:solidFill>
        <a:srgbClr val="00000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Daten!$B$44</c:f>
        </c:strRef>
      </c:tx>
      <c:layout>
        <c:manualLayout>
          <c:xMode val="factor"/>
          <c:yMode val="factor"/>
          <c:x val="-0.03175"/>
          <c:y val="0"/>
        </c:manualLayout>
      </c:layout>
      <c:spPr>
        <a:noFill/>
        <a:ln w="3175">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605"/>
          <c:y val="0.236"/>
          <c:w val="0.43075"/>
          <c:h val="0.59875"/>
        </c:manualLayout>
      </c:layout>
      <c:pieChart>
        <c:varyColors val="1"/>
        <c:ser>
          <c:idx val="0"/>
          <c:order val="0"/>
          <c:tx>
            <c:strRef>
              <c:f>Daten!$B$44</c:f>
              <c:strCache>
                <c:ptCount val="1"/>
                <c:pt idx="0">
                  <c:v>        4. Einfuhr von ausgewählten Enderzeugnissen im 2. Vierteljahr 2016                  in der Reihenfolge ihrer Anteile</c:v>
                </c:pt>
              </c:strCache>
            </c:strRef>
          </c:tx>
          <c:spPr>
            <a:solidFill>
              <a:srgbClr val="FFFF00"/>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CCFFFF"/>
              </a:solidFill>
              <a:ln w="12700">
                <a:solidFill>
                  <a:srgbClr val="000000"/>
                </a:solidFill>
              </a:ln>
            </c:spPr>
          </c:dPt>
          <c:dPt>
            <c:idx val="1"/>
            <c:spPr>
              <a:solidFill>
                <a:srgbClr val="00FF00"/>
              </a:solidFill>
              <a:ln w="12700">
                <a:solidFill>
                  <a:srgbClr val="000000"/>
                </a:solidFill>
              </a:ln>
            </c:spPr>
          </c:dPt>
          <c:dPt>
            <c:idx val="2"/>
            <c:spPr>
              <a:solidFill>
                <a:srgbClr val="990000"/>
              </a:solidFill>
              <a:ln w="12700">
                <a:solidFill>
                  <a:srgbClr val="000000"/>
                </a:solidFill>
              </a:ln>
            </c:spPr>
          </c:dPt>
          <c:dPt>
            <c:idx val="3"/>
            <c:spPr>
              <a:solidFill>
                <a:srgbClr val="FF6600"/>
              </a:solidFill>
              <a:ln w="12700">
                <a:solidFill>
                  <a:srgbClr val="000000"/>
                </a:solidFill>
              </a:ln>
            </c:spPr>
          </c:dPt>
          <c:dPt>
            <c:idx val="4"/>
            <c:spPr>
              <a:solidFill>
                <a:srgbClr val="7F7F7F"/>
              </a:solidFill>
              <a:ln w="12700">
                <a:solidFill>
                  <a:srgbClr val="000000"/>
                </a:solidFill>
              </a:ln>
            </c:spPr>
          </c:dPt>
          <c:dPt>
            <c:idx val="5"/>
            <c:spPr>
              <a:solidFill>
                <a:srgbClr val="FFFFCC"/>
              </a:solidFill>
              <a:ln w="12700">
                <a:solidFill>
                  <a:srgbClr val="000000"/>
                </a:solidFill>
              </a:ln>
            </c:spPr>
          </c:dPt>
          <c:dLbls>
            <c:numFmt formatCode="0.0%" sourceLinked="0"/>
            <c:spPr>
              <a:noFill/>
              <a:ln w="3175">
                <a:noFill/>
              </a:ln>
            </c:spPr>
            <c:txPr>
              <a:bodyPr vert="horz" rot="0" anchor="ctr"/>
              <a:lstStyle/>
              <a:p>
                <a:pPr algn="ctr">
                  <a:defRPr lang="en-US" cap="none" sz="900" b="0" i="0" u="none" baseline="0">
                    <a:solidFill>
                      <a:srgbClr val="000000"/>
                    </a:solidFill>
                    <a:latin typeface="Arial"/>
                    <a:ea typeface="Arial"/>
                    <a:cs typeface="Arial"/>
                  </a:defRPr>
                </a:pPr>
              </a:p>
            </c:txPr>
            <c:dLblPos val="outEnd"/>
            <c:showLegendKey val="0"/>
            <c:showVal val="0"/>
            <c:showBubbleSize val="0"/>
            <c:showCatName val="0"/>
            <c:showSerName val="0"/>
            <c:showLeaderLines val="1"/>
            <c:showPercent val="1"/>
          </c:dLbls>
          <c:cat>
            <c:multiLvlStrRef>
              <c:f>(Daten!$B$45:$C$49,Daten!$B$51)</c:f>
              <c:multiLvlStrCache>
                <c:ptCount val="6"/>
                <c:lvl>
                  <c:pt idx="0">
                    <c:v> Luftfahrzeuge</c:v>
                  </c:pt>
                  <c:pt idx="1">
                    <c:v> Fahrgestelle, Karosserien, Motoren für Kfz</c:v>
                  </c:pt>
                  <c:pt idx="2">
                    <c:v> Möbel  </c:v>
                  </c:pt>
                  <c:pt idx="3">
                    <c:v> Waren aus Kunststoffen</c:v>
                  </c:pt>
                  <c:pt idx="4">
                    <c:v> Geräte zur Elektrizitätserzeugung und</c:v>
                  </c:pt>
                  <c:pt idx="5">
                    <c:v> sonstige Enderzeugnisse                                   </c:v>
                  </c:pt>
                </c:lvl>
                <c:lvl>
                  <c:pt idx="4">
                    <c:v>   -verteilung</c:v>
                  </c:pt>
                </c:lvl>
              </c:multiLvlStrCache>
            </c:multiLvlStrRef>
          </c:cat>
          <c:val>
            <c:numRef>
              <c:f>(Daten!$E$45:$E$49,Daten!$E$51)</c:f>
              <c:numCache>
                <c:ptCount val="6"/>
                <c:pt idx="0">
                  <c:v>137420913</c:v>
                </c:pt>
                <c:pt idx="1">
                  <c:v>132500286</c:v>
                </c:pt>
                <c:pt idx="2">
                  <c:v>102662003</c:v>
                </c:pt>
                <c:pt idx="3">
                  <c:v>94997994</c:v>
                </c:pt>
                <c:pt idx="4">
                  <c:v>80012126</c:v>
                </c:pt>
                <c:pt idx="5">
                  <c:v>929258728</c:v>
                </c:pt>
              </c:numCache>
            </c:numRef>
          </c:val>
        </c:ser>
      </c:pieChart>
      <c:spPr>
        <a:noFill/>
        <a:ln>
          <a:noFill/>
        </a:ln>
      </c:spPr>
    </c:plotArea>
    <c:legend>
      <c:legendPos val="r"/>
      <c:layout>
        <c:manualLayout>
          <c:xMode val="edge"/>
          <c:yMode val="edge"/>
          <c:x val="0.53875"/>
          <c:y val="0.26275"/>
          <c:w val="0.46125"/>
          <c:h val="0.57325"/>
        </c:manualLayout>
      </c:layout>
      <c:overlay val="0"/>
      <c:spPr>
        <a:noFill/>
        <a:ln w="3175">
          <a:noFill/>
        </a:ln>
      </c:spPr>
      <c:txPr>
        <a:bodyPr vert="horz" rot="0"/>
        <a:lstStyle/>
        <a:p>
          <a:pPr>
            <a:defRPr lang="en-US" cap="none" sz="825" b="0" i="0" u="none" baseline="0">
              <a:solidFill>
                <a:srgbClr val="000000"/>
              </a:solidFill>
              <a:latin typeface="Arial"/>
              <a:ea typeface="Arial"/>
              <a:cs typeface="Arial"/>
            </a:defRPr>
          </a:pPr>
        </a:p>
      </c:txPr>
    </c:legend>
    <c:plotVisOnly val="1"/>
    <c:dispBlanksAs val="zero"/>
    <c:showDLblsOverMax val="0"/>
  </c:chart>
  <c:spPr>
    <a:solidFill>
      <a:srgbClr val="FFFFFF"/>
    </a:solidFill>
    <a:ln w="12700">
      <a:solidFill>
        <a:srgbClr val="00000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8"/>
          <c:y val="0.00725"/>
          <c:w val="0.9505"/>
          <c:h val="0.9655"/>
        </c:manualLayout>
      </c:layout>
      <c:barChart>
        <c:barDir val="col"/>
        <c:grouping val="clustered"/>
        <c:varyColors val="0"/>
        <c:axId val="54608148"/>
        <c:axId val="21711285"/>
      </c:barChart>
      <c:catAx>
        <c:axId val="54608148"/>
        <c:scaling>
          <c:orientation val="minMax"/>
        </c:scaling>
        <c:axPos val="b"/>
        <c:delete val="0"/>
        <c:numFmt formatCode="General" sourceLinked="1"/>
        <c:majorTickMark val="cross"/>
        <c:minorTickMark val="none"/>
        <c:tickLblPos val="nextTo"/>
        <c:spPr>
          <a:ln w="3175">
            <a:solidFill>
              <a:srgbClr val="000000"/>
            </a:solidFill>
          </a:ln>
        </c:spPr>
        <c:crossAx val="21711285"/>
        <c:crosses val="autoZero"/>
        <c:auto val="1"/>
        <c:lblOffset val="100"/>
        <c:tickLblSkip val="1"/>
        <c:noMultiLvlLbl val="0"/>
      </c:catAx>
      <c:valAx>
        <c:axId val="21711285"/>
        <c:scaling>
          <c:orientation val="minMax"/>
        </c:scaling>
        <c:axPos val="l"/>
        <c:delete val="0"/>
        <c:numFmt formatCode="General" sourceLinked="1"/>
        <c:majorTickMark val="cross"/>
        <c:minorTickMark val="none"/>
        <c:tickLblPos val="nextTo"/>
        <c:spPr>
          <a:ln w="3175">
            <a:solidFill>
              <a:srgbClr val="000000"/>
            </a:solidFill>
          </a:ln>
        </c:spPr>
        <c:crossAx val="54608148"/>
        <c:crossesAt val="1"/>
        <c:crossBetween val="between"/>
        <c:dispUnits/>
      </c:valAx>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Daten!$B$70</c:f>
        </c:strRef>
      </c:tx>
      <c:layout>
        <c:manualLayout>
          <c:xMode val="factor"/>
          <c:yMode val="factor"/>
          <c:x val="0.0175"/>
          <c:y val="0"/>
        </c:manualLayout>
      </c:layout>
      <c:spPr>
        <a:noFill/>
        <a:ln w="3175">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2075"/>
          <c:y val="0.15625"/>
          <c:w val="0.9635"/>
          <c:h val="0.745"/>
        </c:manualLayout>
      </c:layout>
      <c:barChart>
        <c:barDir val="bar"/>
        <c:grouping val="clustered"/>
        <c:varyColors val="0"/>
        <c:ser>
          <c:idx val="1"/>
          <c:order val="0"/>
          <c:tx>
            <c:strRef>
              <c:f>Daten!$B$70</c:f>
              <c:strCache>
                <c:ptCount val="1"/>
                <c:pt idx="0">
                  <c:v>6. Einfuhr im 2. Vierteljahr 2016 nach ausgewählten Ländern
in der Reihenfolge ihrer Anteile</c:v>
                </c:pt>
              </c:strCache>
            </c:strRef>
          </c:tx>
          <c:spPr>
            <a:solidFill>
              <a:srgbClr val="008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Daten!$C$71:$C$85</c:f>
              <c:strCache>
                <c:ptCount val="15"/>
                <c:pt idx="0">
                  <c:v>Volksrepublik China</c:v>
                </c:pt>
                <c:pt idx="1">
                  <c:v>Vereinigtes Königreich</c:v>
                </c:pt>
                <c:pt idx="2">
                  <c:v>Polen</c:v>
                </c:pt>
                <c:pt idx="3">
                  <c:v>Italien</c:v>
                </c:pt>
                <c:pt idx="4">
                  <c:v>Niederlande</c:v>
                </c:pt>
                <c:pt idx="5">
                  <c:v>Österreich</c:v>
                </c:pt>
                <c:pt idx="6">
                  <c:v>Tschechische Republik</c:v>
                </c:pt>
                <c:pt idx="7">
                  <c:v>Frankreich</c:v>
                </c:pt>
                <c:pt idx="8">
                  <c:v>Belgien</c:v>
                </c:pt>
                <c:pt idx="9">
                  <c:v>Vereinigte Staaten</c:v>
                </c:pt>
                <c:pt idx="10">
                  <c:v>Spanien</c:v>
                </c:pt>
                <c:pt idx="11">
                  <c:v>Rumänien</c:v>
                </c:pt>
                <c:pt idx="12">
                  <c:v>Malaysia</c:v>
                </c:pt>
                <c:pt idx="13">
                  <c:v>Schweiz</c:v>
                </c:pt>
                <c:pt idx="14">
                  <c:v>Ungarn</c:v>
                </c:pt>
              </c:strCache>
            </c:strRef>
          </c:cat>
          <c:val>
            <c:numRef>
              <c:f>Daten!$B$71:$B$85</c:f>
              <c:numCache>
                <c:ptCount val="15"/>
                <c:pt idx="0">
                  <c:v>256.336471</c:v>
                </c:pt>
                <c:pt idx="1">
                  <c:v>221.27065299999998</c:v>
                </c:pt>
                <c:pt idx="2">
                  <c:v>196.211346</c:v>
                </c:pt>
                <c:pt idx="3">
                  <c:v>184.61064100000002</c:v>
                </c:pt>
                <c:pt idx="4">
                  <c:v>180.7398</c:v>
                </c:pt>
                <c:pt idx="5">
                  <c:v>157.42754000000002</c:v>
                </c:pt>
                <c:pt idx="6">
                  <c:v>150.97539600000002</c:v>
                </c:pt>
                <c:pt idx="7">
                  <c:v>128.55096</c:v>
                </c:pt>
                <c:pt idx="8">
                  <c:v>118.311011</c:v>
                </c:pt>
                <c:pt idx="9">
                  <c:v>81.390518</c:v>
                </c:pt>
                <c:pt idx="10">
                  <c:v>77.908789</c:v>
                </c:pt>
                <c:pt idx="11">
                  <c:v>51.522852</c:v>
                </c:pt>
                <c:pt idx="12">
                  <c:v>42.27687</c:v>
                </c:pt>
                <c:pt idx="13">
                  <c:v>40.927464</c:v>
                </c:pt>
                <c:pt idx="14">
                  <c:v>38.700691</c:v>
                </c:pt>
              </c:numCache>
            </c:numRef>
          </c:val>
        </c:ser>
        <c:axId val="56943816"/>
        <c:axId val="42732297"/>
      </c:barChart>
      <c:catAx>
        <c:axId val="56943816"/>
        <c:scaling>
          <c:orientation val="maxMin"/>
        </c:scaling>
        <c:axPos val="l"/>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42732297"/>
        <c:crosses val="autoZero"/>
        <c:auto val="1"/>
        <c:lblOffset val="100"/>
        <c:tickLblSkip val="1"/>
        <c:noMultiLvlLbl val="0"/>
      </c:catAx>
      <c:valAx>
        <c:axId val="42732297"/>
        <c:scaling>
          <c:orientation val="minMax"/>
          <c:max val="280"/>
        </c:scaling>
        <c:axPos val="t"/>
        <c:majorGridlines>
          <c:spPr>
            <a:ln w="3175">
              <a:solidFill>
                <a:srgbClr val="000000"/>
              </a:solidFill>
            </a:ln>
          </c:spPr>
        </c:majorGridlines>
        <c:delete val="0"/>
        <c:numFmt formatCode="General" sourceLinked="1"/>
        <c:majorTickMark val="none"/>
        <c:minorTickMark val="none"/>
        <c:tickLblPos val="high"/>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56943816"/>
        <c:crossesAt val="1"/>
        <c:crossBetween val="between"/>
        <c:dispUnits/>
        <c:majorUnit val="20"/>
      </c:valAx>
      <c:spPr>
        <a:no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125" b="0" i="0" u="none" baseline="0">
          <a:solidFill>
            <a:srgbClr val="000000"/>
          </a:solidFill>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Daten!$B$53</c:f>
        </c:strRef>
      </c:tx>
      <c:layout>
        <c:manualLayout>
          <c:xMode val="factor"/>
          <c:yMode val="factor"/>
          <c:x val="0.0175"/>
          <c:y val="0"/>
        </c:manualLayout>
      </c:layout>
      <c:spPr>
        <a:noFill/>
        <a:ln w="3175">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2075"/>
          <c:y val="0.1515"/>
          <c:w val="0.9635"/>
          <c:h val="0.73525"/>
        </c:manualLayout>
      </c:layout>
      <c:barChart>
        <c:barDir val="bar"/>
        <c:grouping val="clustered"/>
        <c:varyColors val="0"/>
        <c:ser>
          <c:idx val="1"/>
          <c:order val="0"/>
          <c:tx>
            <c:strRef>
              <c:f>Daten!$B$53</c:f>
              <c:strCache>
                <c:ptCount val="1"/>
                <c:pt idx="0">
                  <c:v>5. Ausfuhr im 2. Vierteljahr 2016 nach ausgewählten Ländern
in der Reihenfolge ihrer Anteile</c:v>
                </c:pt>
              </c:strCache>
            </c:strRef>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Daten!$C$54:$C$68</c:f>
              <c:strCache>
                <c:ptCount val="15"/>
                <c:pt idx="0">
                  <c:v>Vereinigte Staaten</c:v>
                </c:pt>
                <c:pt idx="1">
                  <c:v>Frankreich</c:v>
                </c:pt>
                <c:pt idx="2">
                  <c:v>Ungarn</c:v>
                </c:pt>
                <c:pt idx="3">
                  <c:v>Vereinigtes Königreich</c:v>
                </c:pt>
                <c:pt idx="4">
                  <c:v>Spanien</c:v>
                </c:pt>
                <c:pt idx="5">
                  <c:v>Österreich</c:v>
                </c:pt>
                <c:pt idx="6">
                  <c:v>Italien</c:v>
                </c:pt>
                <c:pt idx="7">
                  <c:v>Polen</c:v>
                </c:pt>
                <c:pt idx="8">
                  <c:v>Volksrepublik China</c:v>
                </c:pt>
                <c:pt idx="9">
                  <c:v>Tschechische Republik</c:v>
                </c:pt>
                <c:pt idx="10">
                  <c:v>Niederlande</c:v>
                </c:pt>
                <c:pt idx="11">
                  <c:v>Schweiz</c:v>
                </c:pt>
                <c:pt idx="12">
                  <c:v>Belgien</c:v>
                </c:pt>
                <c:pt idx="13">
                  <c:v>Slowakei</c:v>
                </c:pt>
                <c:pt idx="14">
                  <c:v>Rumänien</c:v>
                </c:pt>
              </c:strCache>
            </c:strRef>
          </c:cat>
          <c:val>
            <c:numRef>
              <c:f>Daten!$B$54:$B$68</c:f>
              <c:numCache>
                <c:ptCount val="15"/>
                <c:pt idx="0">
                  <c:v>272.030706</c:v>
                </c:pt>
                <c:pt idx="1">
                  <c:v>254.556887</c:v>
                </c:pt>
                <c:pt idx="2">
                  <c:v>252.234147</c:v>
                </c:pt>
                <c:pt idx="3">
                  <c:v>243.562031</c:v>
                </c:pt>
                <c:pt idx="4">
                  <c:v>217.27419</c:v>
                </c:pt>
                <c:pt idx="5">
                  <c:v>189.53794399999998</c:v>
                </c:pt>
                <c:pt idx="6">
                  <c:v>188.559831</c:v>
                </c:pt>
                <c:pt idx="7">
                  <c:v>186.010856</c:v>
                </c:pt>
                <c:pt idx="8">
                  <c:v>184.580097</c:v>
                </c:pt>
                <c:pt idx="9">
                  <c:v>170.64663399999998</c:v>
                </c:pt>
                <c:pt idx="10">
                  <c:v>162.239781</c:v>
                </c:pt>
                <c:pt idx="11">
                  <c:v>115.871932</c:v>
                </c:pt>
                <c:pt idx="12">
                  <c:v>92.981149</c:v>
                </c:pt>
                <c:pt idx="13">
                  <c:v>80.46735000000001</c:v>
                </c:pt>
                <c:pt idx="14">
                  <c:v>59.658583</c:v>
                </c:pt>
              </c:numCache>
            </c:numRef>
          </c:val>
        </c:ser>
        <c:axId val="49046354"/>
        <c:axId val="38764003"/>
      </c:barChart>
      <c:catAx>
        <c:axId val="49046354"/>
        <c:scaling>
          <c:orientation val="maxMin"/>
        </c:scaling>
        <c:axPos val="l"/>
        <c:delete val="0"/>
        <c:numFmt formatCode="General" sourceLinked="0"/>
        <c:majorTickMark val="none"/>
        <c:minorTickMark val="none"/>
        <c:tickLblPos val="low"/>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38764003"/>
        <c:crosses val="autoZero"/>
        <c:auto val="1"/>
        <c:lblOffset val="100"/>
        <c:tickLblSkip val="1"/>
        <c:noMultiLvlLbl val="0"/>
      </c:catAx>
      <c:valAx>
        <c:axId val="38764003"/>
        <c:scaling>
          <c:orientation val="minMax"/>
          <c:max val="280"/>
        </c:scaling>
        <c:axPos val="t"/>
        <c:majorGridlines>
          <c:spPr>
            <a:ln w="3175">
              <a:solidFill>
                <a:srgbClr val="000000"/>
              </a:solidFill>
            </a:ln>
          </c:spPr>
        </c:majorGridlines>
        <c:delete val="0"/>
        <c:numFmt formatCode="General" sourceLinked="1"/>
        <c:majorTickMark val="none"/>
        <c:minorTickMark val="none"/>
        <c:tickLblPos val="high"/>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49046354"/>
        <c:crossesAt val="1"/>
        <c:crossBetween val="between"/>
        <c:dispUnits/>
        <c:majorUnit val="20"/>
      </c:valAx>
      <c:spPr>
        <a:no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125" b="0" i="0" u="none" baseline="0">
          <a:solidFill>
            <a:srgbClr val="000000"/>
          </a:solidFill>
          <a:latin typeface="Arial"/>
          <a:ea typeface="Arial"/>
          <a:cs typeface="Aria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8"/>
          <c:y val="0.00725"/>
          <c:w val="0.9505"/>
          <c:h val="0.9655"/>
        </c:manualLayout>
      </c:layout>
      <c:barChart>
        <c:barDir val="col"/>
        <c:grouping val="clustered"/>
        <c:varyColors val="0"/>
        <c:axId val="61183838"/>
        <c:axId val="13783631"/>
      </c:barChart>
      <c:catAx>
        <c:axId val="61183838"/>
        <c:scaling>
          <c:orientation val="minMax"/>
        </c:scaling>
        <c:axPos val="b"/>
        <c:delete val="0"/>
        <c:numFmt formatCode="General" sourceLinked="1"/>
        <c:majorTickMark val="cross"/>
        <c:minorTickMark val="none"/>
        <c:tickLblPos val="nextTo"/>
        <c:spPr>
          <a:ln w="3175">
            <a:solidFill>
              <a:srgbClr val="000000"/>
            </a:solidFill>
          </a:ln>
        </c:spPr>
        <c:crossAx val="13783631"/>
        <c:crosses val="autoZero"/>
        <c:auto val="1"/>
        <c:lblOffset val="100"/>
        <c:tickLblSkip val="1"/>
        <c:noMultiLvlLbl val="0"/>
      </c:catAx>
      <c:valAx>
        <c:axId val="13783631"/>
        <c:scaling>
          <c:orientation val="minMax"/>
        </c:scaling>
        <c:axPos val="l"/>
        <c:delete val="0"/>
        <c:numFmt formatCode="General" sourceLinked="1"/>
        <c:majorTickMark val="cross"/>
        <c:minorTickMark val="none"/>
        <c:tickLblPos val="nextTo"/>
        <c:spPr>
          <a:ln w="3175">
            <a:solidFill>
              <a:srgbClr val="000000"/>
            </a:solidFill>
          </a:ln>
        </c:spPr>
        <c:crossAx val="61183838"/>
        <c:crossesAt val="1"/>
        <c:crossBetween val="between"/>
        <c:dispUnits/>
      </c:valAx>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8.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12.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14.xml" /></Relationships>
</file>

<file path=xl/chartsheets/sheet1.xml><?xml version="1.0" encoding="utf-8"?>
<chartsheet xmlns="http://schemas.openxmlformats.org/spreadsheetml/2006/main" xmlns:r="http://schemas.openxmlformats.org/officeDocument/2006/relationships">
  <sheetPr codeName="Diagramm7"/>
  <sheetViews>
    <sheetView workbookViewId="0" zoomScale="90"/>
  </sheetViews>
  <pageMargins left="0.5905511811023623" right="0.5905511811023623" top="0.984251968503937" bottom="0.5905511811023623" header="0.5118110236220472" footer="0.5511811023622047"/>
  <pageSetup horizontalDpi="600" verticalDpi="600" orientation="portrait" paperSize="9"/>
  <headerFooter>
    <oddHeader>&amp;C- 9 -</oddHeader>
  </headerFooter>
  <drawing r:id="rId1"/>
</chartsheet>
</file>

<file path=xl/chartsheets/sheet2.xml><?xml version="1.0" encoding="utf-8"?>
<chartsheet xmlns="http://schemas.openxmlformats.org/spreadsheetml/2006/main" xmlns:r="http://schemas.openxmlformats.org/officeDocument/2006/relationships">
  <sheetPr codeName="Diagramm8"/>
  <sheetViews>
    <sheetView workbookViewId="0" zoomScale="90"/>
  </sheetViews>
  <pageMargins left="0.5905511811023623" right="0.5905511811023623" top="0.984251968503937" bottom="0.5905511811023623" header="0.5118110236220472" footer="0.5511811023622047"/>
  <pageSetup horizontalDpi="600" verticalDpi="600" orientation="portrait" paperSize="9"/>
  <headerFooter>
    <oddHeader>&amp;C- 10 -</oddHeader>
  </headerFooter>
  <drawing r:id="rId1"/>
</chartsheet>
</file>

<file path=xl/chartsheets/sheet3.xml><?xml version="1.0" encoding="utf-8"?>
<chartsheet xmlns="http://schemas.openxmlformats.org/spreadsheetml/2006/main" xmlns:r="http://schemas.openxmlformats.org/officeDocument/2006/relationships">
  <sheetPr codeName="Diagramm9"/>
  <sheetViews>
    <sheetView workbookViewId="0" zoomScale="90"/>
  </sheetViews>
  <pageMargins left="0.5905511811023623" right="0.5905511811023623" top="0.984251968503937" bottom="0.5905511811023623" header="0.5118110236220472" footer="0.5511811023622047"/>
  <pageSetup horizontalDpi="600" verticalDpi="600" orientation="portrait" paperSize="9"/>
  <headerFooter>
    <oddHeader>&amp;C- 11 -</oddHeader>
  </headerFooter>
  <drawing r:id="rId1"/>
</chartsheet>
</file>

<file path=xl/chartsheets/sheet4.xml><?xml version="1.0" encoding="utf-8"?>
<chartsheet xmlns="http://schemas.openxmlformats.org/spreadsheetml/2006/main" xmlns:r="http://schemas.openxmlformats.org/officeDocument/2006/relationships">
  <sheetPr codeName="Diagramm10"/>
  <sheetViews>
    <sheetView workbookViewId="0" zoomScale="90"/>
  </sheetViews>
  <pageMargins left="0.5905511811023623" right="0.5905511811023623" top="0.984251968503937" bottom="0.5905511811023623" header="0.5118110236220472" footer="0.5511811023622047"/>
  <pageSetup horizontalDpi="600" verticalDpi="600" orientation="portrait" paperSize="9"/>
  <headerFooter>
    <oddHeader>&amp;C- 12 -</oddHeader>
  </headerFooter>
  <drawing r:id="rId1"/>
</chartsheet>
</file>

<file path=xl/drawings/_rels/drawing11.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0.00575</cdr:x>
      <cdr:y>0.07425</cdr:y>
    </cdr:from>
    <cdr:to>
      <cdr:x>0.3145</cdr:x>
      <cdr:y>0.1845</cdr:y>
    </cdr:to>
    <cdr:sp>
      <cdr:nvSpPr>
        <cdr:cNvPr id="1" name="Text Box 1"/>
        <cdr:cNvSpPr txBox="1">
          <a:spLocks noChangeArrowheads="1"/>
        </cdr:cNvSpPr>
      </cdr:nvSpPr>
      <cdr:spPr>
        <a:xfrm>
          <a:off x="28575" y="323850"/>
          <a:ext cx="1905000" cy="485775"/>
        </a:xfrm>
        <a:prstGeom prst="rect">
          <a:avLst/>
        </a:prstGeom>
        <a:noFill/>
        <a:ln w="9525" cmpd="sng">
          <a:noFill/>
        </a:ln>
      </cdr:spPr>
      <cdr:txBody>
        <a:bodyPr vertOverflow="clip" wrap="square" lIns="90000" tIns="46800" rIns="90000" bIns="46800" anchor="ctr"/>
        <a:p>
          <a:pPr algn="ctr">
            <a:defRPr/>
          </a:pPr>
          <a:r>
            <a:rPr lang="en-US" cap="none" sz="900" b="0" i="0" u="none" baseline="0">
              <a:solidFill>
                <a:srgbClr val="000000"/>
              </a:solidFill>
              <a:latin typeface="Arial"/>
              <a:ea typeface="Arial"/>
              <a:cs typeface="Arial"/>
            </a:rPr>
            <a:t>Millionen EUR</a:t>
          </a:r>
        </a:p>
      </cdr:txBody>
    </cdr:sp>
  </cdr:relSizeAnchor>
  <cdr:relSizeAnchor xmlns:cdr="http://schemas.openxmlformats.org/drawingml/2006/chartDrawing">
    <cdr:from>
      <cdr:x>-0.00075</cdr:x>
      <cdr:y>0.9315</cdr:y>
    </cdr:from>
    <cdr:to>
      <cdr:x>0.34</cdr:x>
      <cdr:y>0.9995</cdr:y>
    </cdr:to>
    <cdr:sp>
      <cdr:nvSpPr>
        <cdr:cNvPr id="2" name="Text Box 2"/>
        <cdr:cNvSpPr txBox="1">
          <a:spLocks noChangeArrowheads="1"/>
        </cdr:cNvSpPr>
      </cdr:nvSpPr>
      <cdr:spPr>
        <a:xfrm>
          <a:off x="0" y="4095750"/>
          <a:ext cx="2095500" cy="295275"/>
        </a:xfrm>
        <a:prstGeom prst="rect">
          <a:avLst/>
        </a:prstGeom>
        <a:noFill/>
        <a:ln w="9525" cmpd="sng">
          <a:noFill/>
        </a:ln>
      </cdr:spPr>
      <cdr:txBody>
        <a:bodyPr vertOverflow="clip" wrap="square" lIns="18000" tIns="46800" rIns="18000" bIns="46800" anchor="ctr"/>
        <a:p>
          <a:pPr algn="l">
            <a:defRPr/>
          </a:pPr>
          <a:r>
            <a:rPr lang="en-US" cap="none" sz="900" b="0" i="0" u="none" baseline="0">
              <a:solidFill>
                <a:srgbClr val="000000"/>
              </a:solidFill>
              <a:latin typeface="Arial"/>
              <a:ea typeface="Arial"/>
              <a:cs typeface="Arial"/>
            </a:rPr>
            <a:t>   Thüringer Landesamt für Statistik</a:t>
          </a:r>
        </a:p>
      </cdr:txBody>
    </cdr:sp>
  </cdr:relSizeAnchor>
</c:userShapes>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-0.00075</cdr:x>
      <cdr:y>0.85625</cdr:y>
    </cdr:from>
    <cdr:to>
      <cdr:x>1</cdr:x>
      <cdr:y>0.991</cdr:y>
    </cdr:to>
    <cdr:sp>
      <cdr:nvSpPr>
        <cdr:cNvPr id="1" name="Text Box 1"/>
        <cdr:cNvSpPr txBox="1">
          <a:spLocks noChangeArrowheads="1"/>
        </cdr:cNvSpPr>
      </cdr:nvSpPr>
      <cdr:spPr>
        <a:xfrm>
          <a:off x="0" y="3714750"/>
          <a:ext cx="6162675" cy="581025"/>
        </a:xfrm>
        <a:prstGeom prst="rect">
          <a:avLst/>
        </a:prstGeom>
        <a:noFill/>
        <a:ln w="9525" cmpd="sng">
          <a:noFill/>
        </a:ln>
      </cdr:spPr>
      <cdr:txBody>
        <a:bodyPr vertOverflow="clip" wrap="square" lIns="1296000" tIns="46800" rIns="90000" bIns="46800" anchor="ctr"/>
        <a:p>
          <a:pPr algn="ctr">
            <a:defRPr/>
          </a:pPr>
          <a:r>
            <a:rPr lang="en-US" cap="none" sz="900" b="0" i="0" u="none" baseline="0">
              <a:solidFill>
                <a:srgbClr val="000000"/>
              </a:solidFill>
              <a:latin typeface="Arial"/>
              <a:ea typeface="Arial"/>
              <a:cs typeface="Arial"/>
            </a:rPr>
            <a:t>Millionen EUR</a:t>
          </a:r>
        </a:p>
      </cdr:txBody>
    </cdr:sp>
  </cdr:relSizeAnchor>
  <cdr:relSizeAnchor xmlns:cdr="http://schemas.openxmlformats.org/drawingml/2006/chartDrawing">
    <cdr:from>
      <cdr:x>-0.00075</cdr:x>
      <cdr:y>0.926</cdr:y>
    </cdr:from>
    <cdr:to>
      <cdr:x>0.34625</cdr:x>
      <cdr:y>0.99325</cdr:y>
    </cdr:to>
    <cdr:sp>
      <cdr:nvSpPr>
        <cdr:cNvPr id="2" name="Text Box 2"/>
        <cdr:cNvSpPr txBox="1">
          <a:spLocks noChangeArrowheads="1"/>
        </cdr:cNvSpPr>
      </cdr:nvSpPr>
      <cdr:spPr>
        <a:xfrm>
          <a:off x="0" y="4019550"/>
          <a:ext cx="2124075" cy="295275"/>
        </a:xfrm>
        <a:prstGeom prst="rect">
          <a:avLst/>
        </a:prstGeom>
        <a:noFill/>
        <a:ln w="9525" cmpd="sng">
          <a:noFill/>
        </a:ln>
      </cdr:spPr>
      <cdr:txBody>
        <a:bodyPr vertOverflow="clip" wrap="square" lIns="18000" tIns="46800" rIns="18000" bIns="46800" anchor="ctr"/>
        <a:p>
          <a:pPr algn="ctr">
            <a:defRPr/>
          </a:pPr>
          <a:r>
            <a:rPr lang="en-US" cap="none" sz="900" b="0" i="0" u="none" baseline="0">
              <a:solidFill>
                <a:srgbClr val="000000"/>
              </a:solidFill>
              <a:latin typeface="Arial"/>
              <a:ea typeface="Arial"/>
              <a:cs typeface="Arial"/>
            </a:rPr>
            <a:t>   Thüringer Landesamt für Statistik</a:t>
          </a:r>
        </a:p>
      </cdr:txBody>
    </cdr:sp>
  </cdr:relSizeAnchor>
</c:userShapes>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0.02375</cdr:x>
      <cdr:y>0.525</cdr:y>
    </cdr:from>
    <cdr:to>
      <cdr:x>0.97375</cdr:x>
      <cdr:y>1</cdr:y>
    </cdr:to>
    <cdr:graphicFrame>
      <cdr:nvGraphicFramePr>
        <cdr:cNvPr id="1" name="Chart 463"/>
        <cdr:cNvGraphicFramePr/>
      </cdr:nvGraphicFramePr>
      <cdr:xfrm>
        <a:off x="152400" y="4829175"/>
        <a:ext cx="6124575" cy="4371975"/>
      </cdr:xfrm>
      <a:graphic>
        <a:graphicData uri="http://schemas.openxmlformats.org/drawingml/2006/chart">
          <c:chart r:id="rId1"/>
        </a:graphicData>
      </a:graphic>
    </cdr:graphicFrame>
  </cdr:relSizeAnchor>
  <cdr:relSizeAnchor xmlns:cdr="http://schemas.openxmlformats.org/drawingml/2006/chartDrawing">
    <cdr:from>
      <cdr:x>0.02375</cdr:x>
      <cdr:y>0.0035</cdr:y>
    </cdr:from>
    <cdr:to>
      <cdr:x>0.97375</cdr:x>
      <cdr:y>0.47475</cdr:y>
    </cdr:to>
    <cdr:graphicFrame>
      <cdr:nvGraphicFramePr>
        <cdr:cNvPr id="2" name="Chart 464"/>
        <cdr:cNvGraphicFramePr/>
      </cdr:nvGraphicFramePr>
      <cdr:xfrm>
        <a:off x="152400" y="28575"/>
        <a:ext cx="6124575" cy="4343400"/>
      </cdr:xfrm>
      <a:graphic>
        <a:graphicData uri="http://schemas.openxmlformats.org/drawingml/2006/chart">
          <c:chart r:id="rId2"/>
        </a:graphicData>
      </a:graphic>
    </cdr:graphicFrame>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48425" cy="9210675"/>
      </xdr:xfrm>
      <a:graphic>
        <a:graphicData uri="http://schemas.openxmlformats.org/drawingml/2006/chart">
          <c:chart xmlns:c="http://schemas.openxmlformats.org/drawingml/2006/chart" r:id="rId1"/>
        </a:graphicData>
      </a:graphic>
    </xdr:graphicFrame>
    <xdr:clientData/>
  </xdr:absoluteAnchor>
</xdr:wsDr>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0.02725</cdr:x>
      <cdr:y>0.005</cdr:y>
    </cdr:from>
    <cdr:to>
      <cdr:x>0.969</cdr:x>
      <cdr:y>1</cdr:y>
    </cdr:to>
    <cdr:graphicFrame>
      <cdr:nvGraphicFramePr>
        <cdr:cNvPr id="1" name="Chart 694"/>
        <cdr:cNvGraphicFramePr/>
      </cdr:nvGraphicFramePr>
      <cdr:xfrm>
        <a:off x="171450" y="38100"/>
        <a:ext cx="6076950" cy="9163050"/>
      </cdr:xfrm>
      <a:graphic>
        <a:graphicData uri="http://schemas.openxmlformats.org/drawingml/2006/chart">
          <c:chart r:id="rId1"/>
        </a:graphicData>
      </a:graphic>
    </cdr:graphicFrame>
  </cdr:relSizeAnchor>
  <cdr:relSizeAnchor xmlns:cdr="http://schemas.openxmlformats.org/drawingml/2006/chartDrawing">
    <cdr:from>
      <cdr:x>0.03925</cdr:x>
      <cdr:y>0.94825</cdr:y>
    </cdr:from>
    <cdr:to>
      <cdr:x>0.34675</cdr:x>
      <cdr:y>0.989</cdr:y>
    </cdr:to>
    <cdr:sp>
      <cdr:nvSpPr>
        <cdr:cNvPr id="2" name="Text Box 2053"/>
        <cdr:cNvSpPr txBox="1">
          <a:spLocks noChangeArrowheads="1"/>
        </cdr:cNvSpPr>
      </cdr:nvSpPr>
      <cdr:spPr>
        <a:xfrm>
          <a:off x="247650" y="8724900"/>
          <a:ext cx="1981200" cy="371475"/>
        </a:xfrm>
        <a:prstGeom prst="rect">
          <a:avLst/>
        </a:prstGeom>
        <a:noFill/>
        <a:ln w="9525" cmpd="sng">
          <a:noFill/>
        </a:ln>
      </cdr:spPr>
      <cdr:txBody>
        <a:bodyPr vertOverflow="clip" wrap="square" lIns="18000" tIns="46800" rIns="18000" bIns="46800" anchor="ctr"/>
        <a:p>
          <a:pPr algn="ctr">
            <a:defRPr/>
          </a:pPr>
          <a:r>
            <a:rPr lang="en-US" cap="none" sz="900" b="0" i="0" u="none" baseline="0">
              <a:solidFill>
                <a:srgbClr val="000000"/>
              </a:solidFill>
              <a:latin typeface="Arial"/>
              <a:ea typeface="Arial"/>
              <a:cs typeface="Arial"/>
            </a:rPr>
            <a:t>   Thüringer Landesamt für Statistik</a:t>
          </a:r>
        </a:p>
      </cdr:txBody>
    </cdr:sp>
  </cdr:relSizeAnchor>
  <cdr:relSizeAnchor xmlns:cdr="http://schemas.openxmlformats.org/drawingml/2006/chartDrawing">
    <cdr:from>
      <cdr:x>0.45025</cdr:x>
      <cdr:y>0.91525</cdr:y>
    </cdr:from>
    <cdr:to>
      <cdr:x>0.75825</cdr:x>
      <cdr:y>0.95575</cdr:y>
    </cdr:to>
    <cdr:sp>
      <cdr:nvSpPr>
        <cdr:cNvPr id="3" name="Text Box 2054"/>
        <cdr:cNvSpPr txBox="1">
          <a:spLocks noChangeArrowheads="1"/>
        </cdr:cNvSpPr>
      </cdr:nvSpPr>
      <cdr:spPr>
        <a:xfrm>
          <a:off x="2895600" y="8429625"/>
          <a:ext cx="1990725" cy="371475"/>
        </a:xfrm>
        <a:prstGeom prst="rect">
          <a:avLst/>
        </a:prstGeom>
        <a:noFill/>
        <a:ln w="9525" cmpd="sng">
          <a:noFill/>
        </a:ln>
      </cdr:spPr>
      <cdr:txBody>
        <a:bodyPr vertOverflow="clip" wrap="square" lIns="18000" tIns="46800" rIns="18000" bIns="46800" anchor="ctr"/>
        <a:p>
          <a:pPr algn="ctr">
            <a:defRPr/>
          </a:pPr>
          <a:r>
            <a:rPr lang="en-US" cap="none" sz="900" b="0" i="0" u="none" baseline="0">
              <a:solidFill>
                <a:srgbClr val="000000"/>
              </a:solidFill>
              <a:latin typeface="Arial"/>
              <a:ea typeface="Arial"/>
              <a:cs typeface="Arial"/>
            </a:rPr>
            <a:t>  Millionen EUR</a:t>
          </a:r>
        </a:p>
      </cdr:txBody>
    </cdr:sp>
  </cdr:relSizeAnchor>
</c:userShapes>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48425" cy="921067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0.00575</cdr:x>
      <cdr:y>0.0855</cdr:y>
    </cdr:from>
    <cdr:to>
      <cdr:x>0.3195</cdr:x>
      <cdr:y>0.151</cdr:y>
    </cdr:to>
    <cdr:sp>
      <cdr:nvSpPr>
        <cdr:cNvPr id="1" name="Text Box 1"/>
        <cdr:cNvSpPr txBox="1">
          <a:spLocks noChangeArrowheads="1"/>
        </cdr:cNvSpPr>
      </cdr:nvSpPr>
      <cdr:spPr>
        <a:xfrm>
          <a:off x="28575" y="371475"/>
          <a:ext cx="1933575" cy="285750"/>
        </a:xfrm>
        <a:prstGeom prst="rect">
          <a:avLst/>
        </a:prstGeom>
        <a:noFill/>
        <a:ln w="9525" cmpd="sng">
          <a:noFill/>
        </a:ln>
      </cdr:spPr>
      <cdr:txBody>
        <a:bodyPr vertOverflow="clip" wrap="square" lIns="90000" tIns="46800" rIns="90000" bIns="46800" anchor="ctr"/>
        <a:p>
          <a:pPr algn="ctr">
            <a:defRPr/>
          </a:pPr>
          <a:r>
            <a:rPr lang="en-US" cap="none" sz="900" b="0" i="0" u="none" baseline="0">
              <a:solidFill>
                <a:srgbClr val="000000"/>
              </a:solidFill>
              <a:latin typeface="Arial"/>
              <a:ea typeface="Arial"/>
              <a:cs typeface="Arial"/>
            </a:rPr>
            <a:t>Millionen EUR</a:t>
          </a:r>
        </a:p>
      </cdr:txBody>
    </cdr:sp>
  </cdr:relSizeAnchor>
  <cdr:relSizeAnchor xmlns:cdr="http://schemas.openxmlformats.org/drawingml/2006/chartDrawing">
    <cdr:from>
      <cdr:x>-0.00075</cdr:x>
      <cdr:y>0.9235</cdr:y>
    </cdr:from>
    <cdr:to>
      <cdr:x>0.352</cdr:x>
      <cdr:y>0.9995</cdr:y>
    </cdr:to>
    <cdr:sp>
      <cdr:nvSpPr>
        <cdr:cNvPr id="2" name="Text Box 2"/>
        <cdr:cNvSpPr txBox="1">
          <a:spLocks noChangeArrowheads="1"/>
        </cdr:cNvSpPr>
      </cdr:nvSpPr>
      <cdr:spPr>
        <a:xfrm>
          <a:off x="0" y="4076700"/>
          <a:ext cx="2171700" cy="333375"/>
        </a:xfrm>
        <a:prstGeom prst="rect">
          <a:avLst/>
        </a:prstGeom>
        <a:noFill/>
        <a:ln w="9525" cmpd="sng">
          <a:noFill/>
        </a:ln>
      </cdr:spPr>
      <cdr:txBody>
        <a:bodyPr vertOverflow="clip" wrap="square" lIns="18000" tIns="46800" rIns="18000" bIns="46800" anchor="ctr"/>
        <a:p>
          <a:pPr algn="l">
            <a:defRPr/>
          </a:pPr>
          <a:r>
            <a:rPr lang="en-US" cap="none" sz="900" b="0" i="0" u="none" baseline="0">
              <a:solidFill>
                <a:srgbClr val="000000"/>
              </a:solidFill>
              <a:latin typeface="Arial"/>
              <a:ea typeface="Arial"/>
              <a:cs typeface="Arial"/>
            </a:rPr>
            <a:t>   Thüringer Landesamt für Statistik</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0.021</cdr:x>
      <cdr:y>0.008</cdr:y>
    </cdr:from>
    <cdr:to>
      <cdr:x>0.97675</cdr:x>
      <cdr:y>0.48625</cdr:y>
    </cdr:to>
    <cdr:graphicFrame>
      <cdr:nvGraphicFramePr>
        <cdr:cNvPr id="1" name="Chart 463"/>
        <cdr:cNvGraphicFramePr/>
      </cdr:nvGraphicFramePr>
      <cdr:xfrm>
        <a:off x="133350" y="66675"/>
        <a:ext cx="6162675" cy="4400550"/>
      </cdr:xfrm>
      <a:graphic>
        <a:graphicData uri="http://schemas.openxmlformats.org/drawingml/2006/chart">
          <c:chart r:id="rId1"/>
        </a:graphicData>
      </a:graphic>
    </cdr:graphicFrame>
  </cdr:relSizeAnchor>
  <cdr:relSizeAnchor xmlns:cdr="http://schemas.openxmlformats.org/drawingml/2006/chartDrawing">
    <cdr:from>
      <cdr:x>0.02125</cdr:x>
      <cdr:y>0.5105</cdr:y>
    </cdr:from>
    <cdr:to>
      <cdr:x>0.97675</cdr:x>
      <cdr:y>0.99</cdr:y>
    </cdr:to>
    <cdr:graphicFrame>
      <cdr:nvGraphicFramePr>
        <cdr:cNvPr id="2" name="Chart 464"/>
        <cdr:cNvGraphicFramePr/>
      </cdr:nvGraphicFramePr>
      <cdr:xfrm>
        <a:off x="133350" y="4695825"/>
        <a:ext cx="6162675" cy="4419600"/>
      </cdr:xfrm>
      <a:graphic>
        <a:graphicData uri="http://schemas.openxmlformats.org/drawingml/2006/chart">
          <c:chart r:id="rId2"/>
        </a:graphicData>
      </a:graphic>
    </cdr:graphicFrame>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48425" cy="921067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-0.00075</cdr:x>
      <cdr:y>0.904</cdr:y>
    </cdr:from>
    <cdr:to>
      <cdr:x>0.323</cdr:x>
      <cdr:y>1</cdr:y>
    </cdr:to>
    <cdr:sp>
      <cdr:nvSpPr>
        <cdr:cNvPr id="1" name="Text Box 1"/>
        <cdr:cNvSpPr txBox="1">
          <a:spLocks noChangeArrowheads="1"/>
        </cdr:cNvSpPr>
      </cdr:nvSpPr>
      <cdr:spPr>
        <a:xfrm>
          <a:off x="0" y="3886200"/>
          <a:ext cx="2000250" cy="438150"/>
        </a:xfrm>
        <a:prstGeom prst="rect">
          <a:avLst/>
        </a:prstGeom>
        <a:noFill/>
        <a:ln w="9525" cmpd="sng">
          <a:noFill/>
        </a:ln>
      </cdr:spPr>
      <cdr:txBody>
        <a:bodyPr vertOverflow="clip" wrap="square" lIns="18000" tIns="46800" rIns="18000" bIns="46800" anchor="ctr"/>
        <a:p>
          <a:pPr algn="l">
            <a:defRPr/>
          </a:pPr>
          <a:r>
            <a:rPr lang="en-US" cap="none" sz="900" b="0" i="0" u="none" baseline="0">
              <a:solidFill>
                <a:srgbClr val="000000"/>
              </a:solidFill>
              <a:latin typeface="Arial"/>
              <a:ea typeface="Arial"/>
              <a:cs typeface="Arial"/>
            </a:rPr>
            <a:t>   Thüringer Landesamt für Statistik</a:t>
          </a:r>
        </a:p>
      </cdr:txBody>
    </cdr:sp>
  </cdr:relSizeAnchor>
</c:userShapes>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-0.00075</cdr:x>
      <cdr:y>0.9175</cdr:y>
    </cdr:from>
    <cdr:to>
      <cdr:x>0.368</cdr:x>
      <cdr:y>0.99875</cdr:y>
    </cdr:to>
    <cdr:sp>
      <cdr:nvSpPr>
        <cdr:cNvPr id="1" name="Text Box 1"/>
        <cdr:cNvSpPr txBox="1">
          <a:spLocks noChangeArrowheads="1"/>
        </cdr:cNvSpPr>
      </cdr:nvSpPr>
      <cdr:spPr>
        <a:xfrm>
          <a:off x="0" y="3971925"/>
          <a:ext cx="2286000" cy="352425"/>
        </a:xfrm>
        <a:prstGeom prst="rect">
          <a:avLst/>
        </a:prstGeom>
        <a:noFill/>
        <a:ln w="9525" cmpd="sng">
          <a:noFill/>
        </a:ln>
      </cdr:spPr>
      <cdr:txBody>
        <a:bodyPr vertOverflow="clip" wrap="square" lIns="18000" tIns="46800" rIns="18000" bIns="46800" anchor="ctr"/>
        <a:p>
          <a:pPr algn="l">
            <a:defRPr/>
          </a:pPr>
          <a:r>
            <a:rPr lang="en-US" cap="none" sz="900" b="0" i="0" u="none" baseline="0">
              <a:solidFill>
                <a:srgbClr val="000000"/>
              </a:solidFill>
              <a:latin typeface="Arial"/>
              <a:ea typeface="Arial"/>
              <a:cs typeface="Arial"/>
            </a:rPr>
            <a:t>   Thüringer Landesamt für Statistik</a:t>
          </a:r>
        </a:p>
      </cdr:txBody>
    </cdr:sp>
  </cdr:relSizeAnchor>
</c:userShapes>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0.01925</cdr:x>
      <cdr:y>0.0035</cdr:y>
    </cdr:from>
    <cdr:to>
      <cdr:x>0.9785</cdr:x>
      <cdr:y>0.47075</cdr:y>
    </cdr:to>
    <cdr:graphicFrame>
      <cdr:nvGraphicFramePr>
        <cdr:cNvPr id="1" name="Chart 463"/>
        <cdr:cNvGraphicFramePr/>
      </cdr:nvGraphicFramePr>
      <cdr:xfrm>
        <a:off x="123825" y="28575"/>
        <a:ext cx="6181725" cy="4305300"/>
      </cdr:xfrm>
      <a:graphic>
        <a:graphicData uri="http://schemas.openxmlformats.org/drawingml/2006/chart">
          <c:chart r:id="rId1"/>
        </a:graphicData>
      </a:graphic>
    </cdr:graphicFrame>
  </cdr:relSizeAnchor>
  <cdr:relSizeAnchor xmlns:cdr="http://schemas.openxmlformats.org/drawingml/2006/chartDrawing">
    <cdr:from>
      <cdr:x>0.0195</cdr:x>
      <cdr:y>0.52775</cdr:y>
    </cdr:from>
    <cdr:to>
      <cdr:x>0.9795</cdr:x>
      <cdr:y>0.9985</cdr:y>
    </cdr:to>
    <cdr:graphicFrame>
      <cdr:nvGraphicFramePr>
        <cdr:cNvPr id="2" name="Chart 464"/>
        <cdr:cNvGraphicFramePr/>
      </cdr:nvGraphicFramePr>
      <cdr:xfrm>
        <a:off x="123825" y="4857750"/>
        <a:ext cx="6191250" cy="4333875"/>
      </cdr:xfrm>
      <a:graphic>
        <a:graphicData uri="http://schemas.openxmlformats.org/drawingml/2006/chart">
          <c:chart r:id="rId2"/>
        </a:graphicData>
      </a:graphic>
    </cdr:graphicFrame>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48425" cy="9210675"/>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-0.00075</cdr:x>
      <cdr:y>0.88875</cdr:y>
    </cdr:from>
    <cdr:to>
      <cdr:x>1</cdr:x>
      <cdr:y>0.99025</cdr:y>
    </cdr:to>
    <cdr:sp>
      <cdr:nvSpPr>
        <cdr:cNvPr id="1" name="Text Box 1"/>
        <cdr:cNvSpPr txBox="1">
          <a:spLocks noChangeArrowheads="1"/>
        </cdr:cNvSpPr>
      </cdr:nvSpPr>
      <cdr:spPr>
        <a:xfrm>
          <a:off x="0" y="3876675"/>
          <a:ext cx="6162675" cy="447675"/>
        </a:xfrm>
        <a:prstGeom prst="rect">
          <a:avLst/>
        </a:prstGeom>
        <a:noFill/>
        <a:ln w="9525" cmpd="sng">
          <a:noFill/>
        </a:ln>
      </cdr:spPr>
      <cdr:txBody>
        <a:bodyPr vertOverflow="clip" wrap="square" lIns="1296000" tIns="46800" rIns="90000" bIns="46800" anchor="ctr"/>
        <a:p>
          <a:pPr algn="ctr">
            <a:defRPr/>
          </a:pPr>
          <a:r>
            <a:rPr lang="en-US" cap="none" sz="900" b="0" i="0" u="none" baseline="0">
              <a:solidFill>
                <a:srgbClr val="000000"/>
              </a:solidFill>
              <a:latin typeface="Arial"/>
              <a:ea typeface="Arial"/>
              <a:cs typeface="Arial"/>
            </a:rPr>
            <a:t>Millionen EUR</a:t>
          </a:r>
        </a:p>
      </cdr:txBody>
    </cdr:sp>
  </cdr:relSizeAnchor>
  <cdr:relSizeAnchor xmlns:cdr="http://schemas.openxmlformats.org/drawingml/2006/chartDrawing">
    <cdr:from>
      <cdr:x>-0.00075</cdr:x>
      <cdr:y>0.9285</cdr:y>
    </cdr:from>
    <cdr:to>
      <cdr:x>0.34425</cdr:x>
      <cdr:y>0.994</cdr:y>
    </cdr:to>
    <cdr:sp>
      <cdr:nvSpPr>
        <cdr:cNvPr id="2" name="Text Box 2"/>
        <cdr:cNvSpPr txBox="1">
          <a:spLocks noChangeArrowheads="1"/>
        </cdr:cNvSpPr>
      </cdr:nvSpPr>
      <cdr:spPr>
        <a:xfrm>
          <a:off x="0" y="4057650"/>
          <a:ext cx="2114550" cy="285750"/>
        </a:xfrm>
        <a:prstGeom prst="rect">
          <a:avLst/>
        </a:prstGeom>
        <a:noFill/>
        <a:ln w="9525" cmpd="sng">
          <a:noFill/>
        </a:ln>
      </cdr:spPr>
      <cdr:txBody>
        <a:bodyPr vertOverflow="clip" wrap="square" lIns="18000" tIns="46800" rIns="18000" bIns="46800" anchor="ctr"/>
        <a:p>
          <a:pPr algn="ctr">
            <a:defRPr/>
          </a:pPr>
          <a:r>
            <a:rPr lang="en-US" cap="none" sz="900" b="0" i="0" u="none" baseline="0">
              <a:solidFill>
                <a:srgbClr val="000000"/>
              </a:solidFill>
              <a:latin typeface="Arial"/>
              <a:ea typeface="Arial"/>
              <a:cs typeface="Arial"/>
            </a:rPr>
            <a:t>   Thüringer Landesamt für Statistik</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452" customWidth="1"/>
  </cols>
  <sheetData>
    <row r="1" spans="1:2" ht="15.75">
      <c r="A1" s="451" t="s">
        <v>1252</v>
      </c>
      <c r="B1" s="451"/>
    </row>
    <row r="4" spans="1:2" ht="12.75">
      <c r="A4" s="9" t="s">
        <v>1265</v>
      </c>
      <c r="B4" s="9"/>
    </row>
    <row r="5" spans="1:2" ht="14.25">
      <c r="A5" s="453"/>
      <c r="B5" s="453"/>
    </row>
    <row r="6" spans="1:2" ht="14.25">
      <c r="A6" s="453"/>
      <c r="B6" s="453"/>
    </row>
    <row r="7" spans="1:2" ht="12.75">
      <c r="A7" s="452" t="s">
        <v>1253</v>
      </c>
      <c r="B7" s="454"/>
    </row>
    <row r="10" spans="1:2" ht="12.75">
      <c r="A10" s="454" t="s">
        <v>1266</v>
      </c>
      <c r="B10" s="454"/>
    </row>
    <row r="11" ht="12.75">
      <c r="A11" s="452" t="s">
        <v>1254</v>
      </c>
    </row>
    <row r="14" ht="12.75">
      <c r="A14" s="452" t="s">
        <v>1255</v>
      </c>
    </row>
    <row r="17" ht="12.75">
      <c r="A17" s="452" t="s">
        <v>1256</v>
      </c>
    </row>
    <row r="18" ht="12.75">
      <c r="A18" s="452" t="s">
        <v>1257</v>
      </c>
    </row>
    <row r="19" ht="12.75">
      <c r="A19" s="452" t="s">
        <v>1258</v>
      </c>
    </row>
    <row r="20" ht="12.75">
      <c r="A20" s="452" t="s">
        <v>1259</v>
      </c>
    </row>
    <row r="21" ht="12.75">
      <c r="A21" s="452" t="s">
        <v>1260</v>
      </c>
    </row>
    <row r="24" spans="1:2" ht="12.75">
      <c r="A24" s="455" t="s">
        <v>1261</v>
      </c>
      <c r="B24" s="455"/>
    </row>
    <row r="25" spans="1:2" ht="38.25">
      <c r="A25" s="456" t="s">
        <v>1262</v>
      </c>
      <c r="B25" s="456"/>
    </row>
    <row r="28" spans="1:2" ht="12.75">
      <c r="A28" s="455" t="s">
        <v>1263</v>
      </c>
      <c r="B28" s="455"/>
    </row>
    <row r="29" spans="1:2" ht="13.5" customHeight="1">
      <c r="A29" s="457" t="s">
        <v>1264</v>
      </c>
      <c r="B29" s="457"/>
    </row>
    <row r="30" ht="12.75">
      <c r="A30" s="452" t="s">
        <v>1110</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sheetPr codeName="Tabelle7"/>
  <dimension ref="A1:P578"/>
  <sheetViews>
    <sheetView zoomScale="90" zoomScaleNormal="90" zoomScalePageLayoutView="0" workbookViewId="0" topLeftCell="A1">
      <selection activeCell="A1" sqref="A1"/>
    </sheetView>
  </sheetViews>
  <sheetFormatPr defaultColWidth="11.421875" defaultRowHeight="12.75"/>
  <cols>
    <col min="1" max="1" width="8.57421875" style="0" customWidth="1"/>
    <col min="2" max="2" width="50.140625" style="0" customWidth="1"/>
    <col min="3" max="3" width="16.140625" style="0" customWidth="1"/>
    <col min="4" max="4" width="16.140625" style="16" customWidth="1"/>
    <col min="5" max="5" width="16.140625" style="0" customWidth="1"/>
    <col min="6" max="12" width="15.7109375" style="0" customWidth="1"/>
    <col min="13" max="13" width="8.57421875" style="25" customWidth="1"/>
  </cols>
  <sheetData>
    <row r="1" spans="1:13" ht="17.25">
      <c r="A1" s="34"/>
      <c r="B1" s="34"/>
      <c r="C1" s="35"/>
      <c r="D1" s="36"/>
      <c r="E1" s="37" t="s">
        <v>1187</v>
      </c>
      <c r="F1" s="38" t="s">
        <v>724</v>
      </c>
      <c r="G1" s="39"/>
      <c r="H1" s="39"/>
      <c r="I1" s="35"/>
      <c r="M1" s="40"/>
    </row>
    <row r="2" spans="1:13" ht="15">
      <c r="A2" s="41"/>
      <c r="B2" s="41"/>
      <c r="C2" s="42"/>
      <c r="D2" s="42"/>
      <c r="E2" s="42"/>
      <c r="F2" s="42"/>
      <c r="G2" s="42"/>
      <c r="M2" s="43"/>
    </row>
    <row r="3" spans="1:13" ht="12.75" customHeight="1">
      <c r="A3" s="515" t="s">
        <v>1131</v>
      </c>
      <c r="B3" s="503" t="s">
        <v>722</v>
      </c>
      <c r="C3" s="519" t="s">
        <v>886</v>
      </c>
      <c r="D3" s="520"/>
      <c r="E3" s="528" t="s">
        <v>468</v>
      </c>
      <c r="F3" s="529"/>
      <c r="G3" s="529"/>
      <c r="H3" s="529"/>
      <c r="I3" s="529"/>
      <c r="J3" s="529"/>
      <c r="K3" s="529"/>
      <c r="L3" s="530"/>
      <c r="M3" s="524" t="s">
        <v>1132</v>
      </c>
    </row>
    <row r="4" spans="1:13" ht="12.75" customHeight="1">
      <c r="A4" s="512"/>
      <c r="B4" s="504"/>
      <c r="C4" s="521"/>
      <c r="D4" s="522"/>
      <c r="E4" s="498" t="s">
        <v>202</v>
      </c>
      <c r="F4" s="517" t="s">
        <v>469</v>
      </c>
      <c r="G4" s="518"/>
      <c r="H4" s="512" t="s">
        <v>204</v>
      </c>
      <c r="I4" s="508" t="s">
        <v>205</v>
      </c>
      <c r="J4" s="508" t="s">
        <v>206</v>
      </c>
      <c r="K4" s="527" t="s">
        <v>1003</v>
      </c>
      <c r="L4" s="508" t="s">
        <v>207</v>
      </c>
      <c r="M4" s="525"/>
    </row>
    <row r="5" spans="1:13" ht="12.75" customHeight="1">
      <c r="A5" s="512"/>
      <c r="B5" s="504"/>
      <c r="C5" s="523"/>
      <c r="D5" s="513"/>
      <c r="E5" s="499"/>
      <c r="F5" s="506" t="s">
        <v>1089</v>
      </c>
      <c r="G5" s="501" t="s">
        <v>723</v>
      </c>
      <c r="H5" s="512"/>
      <c r="I5" s="508"/>
      <c r="J5" s="508"/>
      <c r="K5" s="508"/>
      <c r="L5" s="508"/>
      <c r="M5" s="525"/>
    </row>
    <row r="6" spans="1:13" ht="17.25" customHeight="1">
      <c r="A6" s="512"/>
      <c r="B6" s="504"/>
      <c r="C6" s="44" t="s">
        <v>466</v>
      </c>
      <c r="D6" s="45" t="s">
        <v>887</v>
      </c>
      <c r="E6" s="500"/>
      <c r="F6" s="507"/>
      <c r="G6" s="502"/>
      <c r="H6" s="513"/>
      <c r="I6" s="502"/>
      <c r="J6" s="502"/>
      <c r="K6" s="502"/>
      <c r="L6" s="502"/>
      <c r="M6" s="525"/>
    </row>
    <row r="7" spans="1:13" ht="12.75">
      <c r="A7" s="516"/>
      <c r="B7" s="505"/>
      <c r="C7" s="46" t="s">
        <v>467</v>
      </c>
      <c r="D7" s="47" t="s">
        <v>823</v>
      </c>
      <c r="E7" s="509" t="s">
        <v>467</v>
      </c>
      <c r="F7" s="510"/>
      <c r="G7" s="510"/>
      <c r="H7" s="510"/>
      <c r="I7" s="510"/>
      <c r="J7" s="510"/>
      <c r="K7" s="510"/>
      <c r="L7" s="511"/>
      <c r="M7" s="526"/>
    </row>
    <row r="8" spans="1:13" s="9" customFormat="1" ht="20.25" customHeight="1">
      <c r="A8" s="227" t="s">
        <v>208</v>
      </c>
      <c r="B8" s="231" t="s">
        <v>824</v>
      </c>
      <c r="C8" s="183">
        <v>248604.543</v>
      </c>
      <c r="D8" s="184">
        <v>6.90108966717003</v>
      </c>
      <c r="E8" s="183">
        <v>225720.534</v>
      </c>
      <c r="F8" s="183">
        <v>215029.377</v>
      </c>
      <c r="G8" s="183">
        <v>140203.59</v>
      </c>
      <c r="H8" s="183">
        <v>3302.794</v>
      </c>
      <c r="I8" s="183">
        <v>3510.244</v>
      </c>
      <c r="J8" s="183">
        <v>12758.161</v>
      </c>
      <c r="K8" s="183">
        <v>3292.925</v>
      </c>
      <c r="L8" s="183">
        <v>19.885</v>
      </c>
      <c r="M8" s="110" t="s">
        <v>208</v>
      </c>
    </row>
    <row r="9" spans="1:13" ht="20.25" customHeight="1">
      <c r="A9" s="228" t="s">
        <v>695</v>
      </c>
      <c r="B9" s="232" t="s">
        <v>1097</v>
      </c>
      <c r="C9" s="183">
        <v>59058.747</v>
      </c>
      <c r="D9" s="184">
        <v>1.63942985015245</v>
      </c>
      <c r="E9" s="183">
        <v>56932.971</v>
      </c>
      <c r="F9" s="183">
        <v>52645.564</v>
      </c>
      <c r="G9" s="183">
        <v>35284.985</v>
      </c>
      <c r="H9" s="183">
        <v>8.685</v>
      </c>
      <c r="I9" s="183">
        <v>562.96</v>
      </c>
      <c r="J9" s="183">
        <v>1184.433</v>
      </c>
      <c r="K9" s="183">
        <v>368.954</v>
      </c>
      <c r="L9" s="183">
        <v>0.744</v>
      </c>
      <c r="M9" s="185" t="s">
        <v>695</v>
      </c>
    </row>
    <row r="10" spans="1:13" ht="12.75">
      <c r="A10" s="228" t="s">
        <v>1107</v>
      </c>
      <c r="B10" s="232" t="s">
        <v>1108</v>
      </c>
      <c r="C10" s="183">
        <v>38295.661</v>
      </c>
      <c r="D10" s="184">
        <v>1.06306098527148</v>
      </c>
      <c r="E10" s="183">
        <v>38264.452</v>
      </c>
      <c r="F10" s="183">
        <v>38008.599</v>
      </c>
      <c r="G10" s="183">
        <v>27642.371</v>
      </c>
      <c r="H10" s="183">
        <v>7.933</v>
      </c>
      <c r="I10" s="183" t="s">
        <v>1218</v>
      </c>
      <c r="J10" s="183">
        <v>19.34</v>
      </c>
      <c r="K10" s="183">
        <v>3.936</v>
      </c>
      <c r="L10" s="183" t="s">
        <v>1218</v>
      </c>
      <c r="M10" s="185" t="s">
        <v>1107</v>
      </c>
    </row>
    <row r="11" spans="1:13" ht="12.75">
      <c r="A11" s="228" t="s">
        <v>217</v>
      </c>
      <c r="B11" s="232" t="s">
        <v>218</v>
      </c>
      <c r="C11" s="183">
        <v>32393.862</v>
      </c>
      <c r="D11" s="184">
        <v>0.899231138861094</v>
      </c>
      <c r="E11" s="183">
        <v>32375.605</v>
      </c>
      <c r="F11" s="183">
        <v>32350.506</v>
      </c>
      <c r="G11" s="183">
        <v>19879.399</v>
      </c>
      <c r="H11" s="183" t="s">
        <v>1218</v>
      </c>
      <c r="I11" s="183">
        <v>0</v>
      </c>
      <c r="J11" s="183">
        <v>9.672</v>
      </c>
      <c r="K11" s="183" t="s">
        <v>1218</v>
      </c>
      <c r="L11" s="183">
        <v>8.585</v>
      </c>
      <c r="M11" s="185" t="s">
        <v>217</v>
      </c>
    </row>
    <row r="12" spans="1:13" s="9" customFormat="1" ht="20.25" customHeight="1">
      <c r="A12" s="229" t="s">
        <v>241</v>
      </c>
      <c r="B12" s="233" t="s">
        <v>197</v>
      </c>
      <c r="C12" s="183">
        <v>3143195.354</v>
      </c>
      <c r="D12" s="184">
        <v>87.2529227246915</v>
      </c>
      <c r="E12" s="183">
        <v>2184256.623</v>
      </c>
      <c r="F12" s="183">
        <v>1951564.587</v>
      </c>
      <c r="G12" s="183">
        <v>1083260.153</v>
      </c>
      <c r="H12" s="183">
        <v>86263.463</v>
      </c>
      <c r="I12" s="183">
        <v>372289.501</v>
      </c>
      <c r="J12" s="183">
        <v>489325.001</v>
      </c>
      <c r="K12" s="183">
        <v>10954.359</v>
      </c>
      <c r="L12" s="183">
        <v>106.407</v>
      </c>
      <c r="M12" s="347" t="s">
        <v>241</v>
      </c>
    </row>
    <row r="13" spans="1:13" s="9" customFormat="1" ht="20.25" customHeight="1">
      <c r="A13" s="113" t="s">
        <v>691</v>
      </c>
      <c r="B13" s="233" t="s">
        <v>198</v>
      </c>
      <c r="C13" s="183">
        <v>27261.06</v>
      </c>
      <c r="D13" s="184">
        <v>0.756748115749849</v>
      </c>
      <c r="E13" s="183">
        <v>16449.636</v>
      </c>
      <c r="F13" s="183">
        <v>13082.442</v>
      </c>
      <c r="G13" s="183">
        <v>8675.101</v>
      </c>
      <c r="H13" s="183">
        <v>5255.808</v>
      </c>
      <c r="I13" s="183">
        <v>2201.246</v>
      </c>
      <c r="J13" s="183">
        <v>3354.37</v>
      </c>
      <c r="K13" s="183" t="s">
        <v>1218</v>
      </c>
      <c r="L13" s="183" t="s">
        <v>1218</v>
      </c>
      <c r="M13" s="111" t="s">
        <v>691</v>
      </c>
    </row>
    <row r="14" spans="1:13" ht="20.25" customHeight="1">
      <c r="A14" s="228" t="s">
        <v>697</v>
      </c>
      <c r="B14" s="232" t="s">
        <v>1098</v>
      </c>
      <c r="C14" s="183">
        <v>10280.898</v>
      </c>
      <c r="D14" s="184">
        <v>0.285390597053687</v>
      </c>
      <c r="E14" s="183">
        <v>3611.324</v>
      </c>
      <c r="F14" s="183">
        <v>2944.791</v>
      </c>
      <c r="G14" s="183">
        <v>1018.696</v>
      </c>
      <c r="H14" s="183">
        <v>5199.524</v>
      </c>
      <c r="I14" s="183" t="s">
        <v>1218</v>
      </c>
      <c r="J14" s="183">
        <v>1470.05</v>
      </c>
      <c r="K14" s="183" t="s">
        <v>1218</v>
      </c>
      <c r="L14" s="183" t="s">
        <v>1218</v>
      </c>
      <c r="M14" s="185" t="s">
        <v>697</v>
      </c>
    </row>
    <row r="15" spans="1:13" ht="12.75">
      <c r="A15" s="228" t="s">
        <v>696</v>
      </c>
      <c r="B15" s="232" t="s">
        <v>246</v>
      </c>
      <c r="C15" s="183">
        <v>10104.859</v>
      </c>
      <c r="D15" s="184">
        <v>0.280503876524533</v>
      </c>
      <c r="E15" s="183">
        <v>6674.424</v>
      </c>
      <c r="F15" s="183">
        <v>5308.925</v>
      </c>
      <c r="G15" s="183">
        <v>4118.882</v>
      </c>
      <c r="H15" s="183">
        <v>13.603</v>
      </c>
      <c r="I15" s="183">
        <v>2094.305</v>
      </c>
      <c r="J15" s="183">
        <v>1322.527</v>
      </c>
      <c r="K15" s="183" t="s">
        <v>1218</v>
      </c>
      <c r="L15" s="183" t="s">
        <v>1218</v>
      </c>
      <c r="M15" s="185" t="s">
        <v>696</v>
      </c>
    </row>
    <row r="16" spans="1:13" ht="12.75">
      <c r="A16" s="228" t="s">
        <v>1026</v>
      </c>
      <c r="B16" s="232" t="s">
        <v>245</v>
      </c>
      <c r="C16" s="183">
        <v>2066.13</v>
      </c>
      <c r="D16" s="184">
        <v>0.0573543356125636</v>
      </c>
      <c r="E16" s="183">
        <v>1524.853</v>
      </c>
      <c r="F16" s="183">
        <v>1197.853</v>
      </c>
      <c r="G16" s="183">
        <v>1030.968</v>
      </c>
      <c r="H16" s="183" t="s">
        <v>1218</v>
      </c>
      <c r="I16" s="183" t="s">
        <v>1218</v>
      </c>
      <c r="J16" s="183">
        <v>541.277</v>
      </c>
      <c r="K16" s="183" t="s">
        <v>1218</v>
      </c>
      <c r="L16" s="183" t="s">
        <v>1218</v>
      </c>
      <c r="M16" s="185" t="s">
        <v>1026</v>
      </c>
    </row>
    <row r="17" spans="1:13" s="9" customFormat="1" ht="20.25" customHeight="1">
      <c r="A17" s="113" t="s">
        <v>692</v>
      </c>
      <c r="B17" s="233" t="s">
        <v>199</v>
      </c>
      <c r="C17" s="183">
        <v>135561</v>
      </c>
      <c r="D17" s="184">
        <v>3.76307932703883</v>
      </c>
      <c r="E17" s="183">
        <v>99753.74</v>
      </c>
      <c r="F17" s="183">
        <v>89180.979</v>
      </c>
      <c r="G17" s="183">
        <v>58719.261</v>
      </c>
      <c r="H17" s="183">
        <v>925.23</v>
      </c>
      <c r="I17" s="183">
        <v>11709.887</v>
      </c>
      <c r="J17" s="183">
        <v>22084.418</v>
      </c>
      <c r="K17" s="183">
        <v>1087.725</v>
      </c>
      <c r="L17" s="183" t="s">
        <v>1218</v>
      </c>
      <c r="M17" s="111" t="s">
        <v>692</v>
      </c>
    </row>
    <row r="18" spans="1:13" ht="20.25" customHeight="1">
      <c r="A18" s="228" t="s">
        <v>698</v>
      </c>
      <c r="B18" s="232" t="s">
        <v>262</v>
      </c>
      <c r="C18" s="183">
        <v>33816.849</v>
      </c>
      <c r="D18" s="184">
        <v>0.938732270914893</v>
      </c>
      <c r="E18" s="183">
        <v>14507.379</v>
      </c>
      <c r="F18" s="183">
        <v>13746.302</v>
      </c>
      <c r="G18" s="183">
        <v>9153.778</v>
      </c>
      <c r="H18" s="183">
        <v>642.667</v>
      </c>
      <c r="I18" s="183">
        <v>5929.141</v>
      </c>
      <c r="J18" s="183">
        <v>12713.918</v>
      </c>
      <c r="K18" s="183">
        <v>23.744</v>
      </c>
      <c r="L18" s="183" t="s">
        <v>1218</v>
      </c>
      <c r="M18" s="185" t="s">
        <v>698</v>
      </c>
    </row>
    <row r="19" spans="1:13" ht="12.75">
      <c r="A19" s="228" t="s">
        <v>699</v>
      </c>
      <c r="B19" s="232" t="s">
        <v>265</v>
      </c>
      <c r="C19" s="183">
        <v>26737.162</v>
      </c>
      <c r="D19" s="184">
        <v>0.742205070675845</v>
      </c>
      <c r="E19" s="183">
        <v>20671.823</v>
      </c>
      <c r="F19" s="183">
        <v>17761.224</v>
      </c>
      <c r="G19" s="183">
        <v>12520.347</v>
      </c>
      <c r="H19" s="183">
        <v>0</v>
      </c>
      <c r="I19" s="183">
        <v>1586.937</v>
      </c>
      <c r="J19" s="183">
        <v>4206.139</v>
      </c>
      <c r="K19" s="183">
        <v>272.263</v>
      </c>
      <c r="L19" s="183" t="s">
        <v>1218</v>
      </c>
      <c r="M19" s="185" t="s">
        <v>699</v>
      </c>
    </row>
    <row r="20" spans="1:13" ht="12.75">
      <c r="A20" s="228" t="s">
        <v>263</v>
      </c>
      <c r="B20" s="232" t="s">
        <v>1099</v>
      </c>
      <c r="C20" s="183">
        <v>26463.396</v>
      </c>
      <c r="D20" s="184">
        <v>0.734605516415799</v>
      </c>
      <c r="E20" s="183">
        <v>23902.937</v>
      </c>
      <c r="F20" s="183">
        <v>21459.483</v>
      </c>
      <c r="G20" s="183">
        <v>19817.816</v>
      </c>
      <c r="H20" s="183">
        <v>16.557</v>
      </c>
      <c r="I20" s="183">
        <v>641.742</v>
      </c>
      <c r="J20" s="183">
        <v>1410.318</v>
      </c>
      <c r="K20" s="183">
        <v>491.842</v>
      </c>
      <c r="L20" s="183" t="s">
        <v>1218</v>
      </c>
      <c r="M20" s="185" t="s">
        <v>263</v>
      </c>
    </row>
    <row r="21" spans="1:13" s="9" customFormat="1" ht="20.25" customHeight="1">
      <c r="A21" s="230" t="s">
        <v>282</v>
      </c>
      <c r="B21" s="233" t="s">
        <v>200</v>
      </c>
      <c r="C21" s="183">
        <v>2980373.294</v>
      </c>
      <c r="D21" s="184">
        <v>82.7330952819028</v>
      </c>
      <c r="E21" s="183">
        <v>2068053.247</v>
      </c>
      <c r="F21" s="183">
        <v>1849301.166</v>
      </c>
      <c r="G21" s="183">
        <v>1015865.791</v>
      </c>
      <c r="H21" s="183">
        <v>80082.425</v>
      </c>
      <c r="I21" s="183">
        <v>358378.368</v>
      </c>
      <c r="J21" s="183">
        <v>463886.213</v>
      </c>
      <c r="K21" s="183">
        <v>9866.634</v>
      </c>
      <c r="L21" s="183">
        <v>106.407</v>
      </c>
      <c r="M21" s="111" t="s">
        <v>282</v>
      </c>
    </row>
    <row r="22" spans="1:13" s="9" customFormat="1" ht="20.25" customHeight="1">
      <c r="A22" s="113" t="s">
        <v>693</v>
      </c>
      <c r="B22" s="233" t="s">
        <v>283</v>
      </c>
      <c r="C22" s="183">
        <v>296306.406</v>
      </c>
      <c r="D22" s="184">
        <v>8.225260295275</v>
      </c>
      <c r="E22" s="183">
        <v>221054.644</v>
      </c>
      <c r="F22" s="183">
        <v>202512.532</v>
      </c>
      <c r="G22" s="183">
        <v>109367.999</v>
      </c>
      <c r="H22" s="183">
        <v>5970.448</v>
      </c>
      <c r="I22" s="183">
        <v>29467.577</v>
      </c>
      <c r="J22" s="183">
        <v>39453.472</v>
      </c>
      <c r="K22" s="183">
        <v>358.376</v>
      </c>
      <c r="L22" s="183">
        <v>1.889</v>
      </c>
      <c r="M22" s="111" t="s">
        <v>693</v>
      </c>
    </row>
    <row r="23" spans="1:13" ht="20.25" customHeight="1">
      <c r="A23" s="228" t="s">
        <v>700</v>
      </c>
      <c r="B23" s="232" t="s">
        <v>1109</v>
      </c>
      <c r="C23" s="183">
        <v>67555.039</v>
      </c>
      <c r="D23" s="184">
        <v>1.87528102255222</v>
      </c>
      <c r="E23" s="183">
        <v>56496.357</v>
      </c>
      <c r="F23" s="183">
        <v>53099.364</v>
      </c>
      <c r="G23" s="183">
        <v>25944.816</v>
      </c>
      <c r="H23" s="183">
        <v>926.358</v>
      </c>
      <c r="I23" s="183">
        <v>7778.959</v>
      </c>
      <c r="J23" s="183">
        <v>2353.365</v>
      </c>
      <c r="K23" s="183" t="s">
        <v>1218</v>
      </c>
      <c r="L23" s="183" t="s">
        <v>1218</v>
      </c>
      <c r="M23" s="185" t="s">
        <v>700</v>
      </c>
    </row>
    <row r="24" spans="1:13" ht="12.75">
      <c r="A24" s="228" t="s">
        <v>285</v>
      </c>
      <c r="B24" s="232" t="s">
        <v>286</v>
      </c>
      <c r="C24" s="183">
        <v>36041.525</v>
      </c>
      <c r="D24" s="184">
        <v>1.00048773351077</v>
      </c>
      <c r="E24" s="183">
        <v>32261.654</v>
      </c>
      <c r="F24" s="183">
        <v>31267.959</v>
      </c>
      <c r="G24" s="183">
        <v>13054.308</v>
      </c>
      <c r="H24" s="183">
        <v>519.209</v>
      </c>
      <c r="I24" s="183">
        <v>1495.507</v>
      </c>
      <c r="J24" s="183">
        <v>1765.155</v>
      </c>
      <c r="K24" s="183" t="s">
        <v>1218</v>
      </c>
      <c r="L24" s="183" t="s">
        <v>1218</v>
      </c>
      <c r="M24" s="185" t="s">
        <v>285</v>
      </c>
    </row>
    <row r="25" spans="1:13" ht="12.75">
      <c r="A25" s="228" t="s">
        <v>289</v>
      </c>
      <c r="B25" s="232" t="s">
        <v>290</v>
      </c>
      <c r="C25" s="183">
        <v>33185.48</v>
      </c>
      <c r="D25" s="184">
        <v>0.921205905429</v>
      </c>
      <c r="E25" s="183">
        <v>25226.562</v>
      </c>
      <c r="F25" s="183">
        <v>24098.168</v>
      </c>
      <c r="G25" s="183">
        <v>13884.929</v>
      </c>
      <c r="H25" s="183">
        <v>61.358</v>
      </c>
      <c r="I25" s="183">
        <v>790.131</v>
      </c>
      <c r="J25" s="183">
        <v>6997.988</v>
      </c>
      <c r="K25" s="183">
        <v>109.441</v>
      </c>
      <c r="L25" s="183" t="s">
        <v>1218</v>
      </c>
      <c r="M25" s="185" t="s">
        <v>289</v>
      </c>
    </row>
    <row r="26" spans="1:13" s="9" customFormat="1" ht="20.25" customHeight="1">
      <c r="A26" s="113" t="s">
        <v>694</v>
      </c>
      <c r="B26" s="233" t="s">
        <v>307</v>
      </c>
      <c r="C26" s="183">
        <v>2684066.888</v>
      </c>
      <c r="D26" s="184">
        <v>74.5078349866278</v>
      </c>
      <c r="E26" s="183">
        <v>1846998.603</v>
      </c>
      <c r="F26" s="183">
        <v>1646788.634</v>
      </c>
      <c r="G26" s="183">
        <v>906497.792</v>
      </c>
      <c r="H26" s="183">
        <v>74111.977</v>
      </c>
      <c r="I26" s="183">
        <v>328910.791</v>
      </c>
      <c r="J26" s="183">
        <v>424432.741</v>
      </c>
      <c r="K26" s="183">
        <v>9508.258</v>
      </c>
      <c r="L26" s="183">
        <v>104.518</v>
      </c>
      <c r="M26" s="111" t="s">
        <v>694</v>
      </c>
    </row>
    <row r="27" spans="1:13" ht="20.25" customHeight="1">
      <c r="A27" s="228" t="s">
        <v>701</v>
      </c>
      <c r="B27" s="232" t="s">
        <v>1100</v>
      </c>
      <c r="C27" s="49">
        <v>646617.332</v>
      </c>
      <c r="D27" s="50">
        <v>17.949648605087</v>
      </c>
      <c r="E27" s="49">
        <v>545348.408</v>
      </c>
      <c r="F27" s="49">
        <v>536687.74</v>
      </c>
      <c r="G27" s="49">
        <v>271347.74</v>
      </c>
      <c r="H27" s="49">
        <v>28754.038</v>
      </c>
      <c r="I27" s="49">
        <v>34750.742</v>
      </c>
      <c r="J27" s="49">
        <v>37706.512</v>
      </c>
      <c r="K27" s="49">
        <v>57.632</v>
      </c>
      <c r="L27" s="183" t="s">
        <v>1218</v>
      </c>
      <c r="M27" s="185" t="s">
        <v>701</v>
      </c>
    </row>
    <row r="28" spans="1:13" ht="12.75">
      <c r="A28" s="228" t="s">
        <v>1041</v>
      </c>
      <c r="B28" s="232" t="s">
        <v>322</v>
      </c>
      <c r="C28" s="49">
        <v>228495.284</v>
      </c>
      <c r="D28" s="50">
        <v>6.34287058627678</v>
      </c>
      <c r="E28" s="49">
        <v>203587.565</v>
      </c>
      <c r="F28" s="49">
        <v>190044.048</v>
      </c>
      <c r="G28" s="49">
        <v>111570.924</v>
      </c>
      <c r="H28" s="49">
        <v>2056.707</v>
      </c>
      <c r="I28" s="49">
        <v>8970.22</v>
      </c>
      <c r="J28" s="49">
        <v>12924.26</v>
      </c>
      <c r="K28" s="49">
        <v>956.532</v>
      </c>
      <c r="L28" s="183" t="s">
        <v>1218</v>
      </c>
      <c r="M28" s="185" t="s">
        <v>1041</v>
      </c>
    </row>
    <row r="29" spans="1:13" ht="12.75">
      <c r="A29" s="228" t="s">
        <v>1216</v>
      </c>
      <c r="B29" s="232" t="s">
        <v>1217</v>
      </c>
      <c r="C29" s="49">
        <v>155935.169</v>
      </c>
      <c r="D29" s="50">
        <v>4.32865212577516</v>
      </c>
      <c r="E29" s="49">
        <v>87433.721</v>
      </c>
      <c r="F29" s="49">
        <v>69553.077</v>
      </c>
      <c r="G29" s="49">
        <v>34568.99</v>
      </c>
      <c r="H29" s="49">
        <v>12345.656</v>
      </c>
      <c r="I29" s="49">
        <v>16054.932</v>
      </c>
      <c r="J29" s="49">
        <v>39695.337</v>
      </c>
      <c r="K29" s="49">
        <v>405.523</v>
      </c>
      <c r="L29" s="183" t="s">
        <v>1218</v>
      </c>
      <c r="M29" s="185" t="s">
        <v>1216</v>
      </c>
    </row>
    <row r="30" spans="1:13" s="9" customFormat="1" ht="20.25" customHeight="1">
      <c r="A30" s="52" t="s">
        <v>1110</v>
      </c>
      <c r="B30" s="233" t="s">
        <v>201</v>
      </c>
      <c r="C30" s="54">
        <v>3602395.491</v>
      </c>
      <c r="D30" s="55">
        <v>100</v>
      </c>
      <c r="E30" s="54">
        <v>2620260.878</v>
      </c>
      <c r="F30" s="54">
        <v>2376852.485</v>
      </c>
      <c r="G30" s="54">
        <v>1336979.859</v>
      </c>
      <c r="H30" s="54">
        <v>89568.157</v>
      </c>
      <c r="I30" s="54">
        <v>376004.718</v>
      </c>
      <c r="J30" s="54">
        <v>502130.662</v>
      </c>
      <c r="K30" s="54">
        <v>14304.784</v>
      </c>
      <c r="L30" s="54">
        <v>126.292</v>
      </c>
      <c r="M30" s="185"/>
    </row>
    <row r="31" spans="1:16" s="9" customFormat="1" ht="4.5" customHeight="1">
      <c r="A31" s="53"/>
      <c r="B31" s="53"/>
      <c r="C31" s="56"/>
      <c r="D31" s="57"/>
      <c r="E31" s="56"/>
      <c r="F31" s="56"/>
      <c r="G31" s="56"/>
      <c r="H31" s="56"/>
      <c r="I31" s="56"/>
      <c r="J31" s="56"/>
      <c r="K31" s="56"/>
      <c r="L31" s="58"/>
      <c r="M31" s="59"/>
      <c r="P31" s="135"/>
    </row>
    <row r="32" spans="1:16" s="9" customFormat="1" ht="4.5" customHeight="1">
      <c r="A32" s="53"/>
      <c r="B32" s="53"/>
      <c r="C32" s="56"/>
      <c r="D32" s="57"/>
      <c r="E32" s="56"/>
      <c r="F32" s="56"/>
      <c r="G32" s="56"/>
      <c r="H32" s="56"/>
      <c r="I32" s="56"/>
      <c r="J32" s="56"/>
      <c r="K32" s="56"/>
      <c r="L32" s="58"/>
      <c r="M32" s="59"/>
      <c r="P32" s="135"/>
    </row>
    <row r="33" spans="1:16" s="9" customFormat="1" ht="4.5" customHeight="1">
      <c r="A33" s="53"/>
      <c r="B33" s="53"/>
      <c r="C33" s="56"/>
      <c r="D33" s="57"/>
      <c r="E33" s="56"/>
      <c r="F33" s="56"/>
      <c r="G33" s="56"/>
      <c r="H33" s="56"/>
      <c r="I33" s="56"/>
      <c r="J33" s="56"/>
      <c r="K33" s="56"/>
      <c r="L33" s="58"/>
      <c r="M33" s="59"/>
      <c r="P33" s="135"/>
    </row>
    <row r="34" spans="1:16" ht="17.25">
      <c r="A34" s="34"/>
      <c r="B34" s="34"/>
      <c r="C34" s="35"/>
      <c r="D34" s="36"/>
      <c r="E34" s="37" t="s">
        <v>1188</v>
      </c>
      <c r="F34" s="38" t="s">
        <v>4</v>
      </c>
      <c r="G34" s="39"/>
      <c r="H34" s="39"/>
      <c r="I34" s="35"/>
      <c r="M34" s="40"/>
      <c r="P34" s="135"/>
    </row>
    <row r="35" spans="1:16" ht="12.75">
      <c r="A35" s="8"/>
      <c r="B35" s="8"/>
      <c r="M35" s="43"/>
      <c r="P35" s="135"/>
    </row>
    <row r="36" spans="1:16" ht="12.75" customHeight="1">
      <c r="A36" s="515" t="s">
        <v>1131</v>
      </c>
      <c r="B36" s="503" t="s">
        <v>722</v>
      </c>
      <c r="C36" s="519" t="s">
        <v>942</v>
      </c>
      <c r="D36" s="520"/>
      <c r="E36" s="528" t="s">
        <v>468</v>
      </c>
      <c r="F36" s="529"/>
      <c r="G36" s="529"/>
      <c r="H36" s="529"/>
      <c r="I36" s="529"/>
      <c r="J36" s="529"/>
      <c r="K36" s="529"/>
      <c r="L36" s="529"/>
      <c r="M36" s="524" t="s">
        <v>1132</v>
      </c>
      <c r="O36" s="135"/>
      <c r="P36" s="135"/>
    </row>
    <row r="37" spans="1:16" ht="12.75" customHeight="1">
      <c r="A37" s="512"/>
      <c r="B37" s="504"/>
      <c r="C37" s="521"/>
      <c r="D37" s="522"/>
      <c r="E37" s="498" t="s">
        <v>202</v>
      </c>
      <c r="F37" s="517" t="s">
        <v>469</v>
      </c>
      <c r="G37" s="518"/>
      <c r="H37" s="512" t="s">
        <v>204</v>
      </c>
      <c r="I37" s="508" t="s">
        <v>205</v>
      </c>
      <c r="J37" s="508" t="s">
        <v>206</v>
      </c>
      <c r="K37" s="527" t="s">
        <v>1003</v>
      </c>
      <c r="L37" s="499" t="s">
        <v>207</v>
      </c>
      <c r="M37" s="525"/>
      <c r="O37" s="135"/>
      <c r="P37" s="135"/>
    </row>
    <row r="38" spans="1:16" ht="12.75" customHeight="1">
      <c r="A38" s="512"/>
      <c r="B38" s="504"/>
      <c r="C38" s="523"/>
      <c r="D38" s="513"/>
      <c r="E38" s="499"/>
      <c r="F38" s="506" t="s">
        <v>1089</v>
      </c>
      <c r="G38" s="501" t="s">
        <v>723</v>
      </c>
      <c r="H38" s="512"/>
      <c r="I38" s="508"/>
      <c r="J38" s="508"/>
      <c r="K38" s="508"/>
      <c r="L38" s="499"/>
      <c r="M38" s="525"/>
      <c r="O38" s="135"/>
      <c r="P38" s="135"/>
    </row>
    <row r="39" spans="1:16" ht="17.25" customHeight="1">
      <c r="A39" s="512"/>
      <c r="B39" s="504"/>
      <c r="C39" s="44" t="s">
        <v>466</v>
      </c>
      <c r="D39" s="45" t="s">
        <v>887</v>
      </c>
      <c r="E39" s="500"/>
      <c r="F39" s="507"/>
      <c r="G39" s="502"/>
      <c r="H39" s="513"/>
      <c r="I39" s="502"/>
      <c r="J39" s="502"/>
      <c r="K39" s="502"/>
      <c r="L39" s="500"/>
      <c r="M39" s="525"/>
      <c r="O39" s="135"/>
      <c r="P39" s="135"/>
    </row>
    <row r="40" spans="1:16" ht="12.75">
      <c r="A40" s="516"/>
      <c r="B40" s="505"/>
      <c r="C40" s="46" t="s">
        <v>467</v>
      </c>
      <c r="D40" s="47" t="s">
        <v>823</v>
      </c>
      <c r="E40" s="509" t="s">
        <v>467</v>
      </c>
      <c r="F40" s="510"/>
      <c r="G40" s="510"/>
      <c r="H40" s="510"/>
      <c r="I40" s="510"/>
      <c r="J40" s="510"/>
      <c r="K40" s="510"/>
      <c r="L40" s="511"/>
      <c r="M40" s="526"/>
      <c r="O40" s="135"/>
      <c r="P40" s="135"/>
    </row>
    <row r="41" spans="1:13" s="9" customFormat="1" ht="20.25" customHeight="1">
      <c r="A41" s="227" t="s">
        <v>208</v>
      </c>
      <c r="B41" s="231" t="s">
        <v>824</v>
      </c>
      <c r="C41" s="183">
        <v>240234.637</v>
      </c>
      <c r="D41" s="220">
        <v>9.7620109879486</v>
      </c>
      <c r="E41" s="183">
        <v>229492.498</v>
      </c>
      <c r="F41" s="183">
        <v>225268.004</v>
      </c>
      <c r="G41" s="183">
        <v>188885.72</v>
      </c>
      <c r="H41" s="183">
        <v>804.514</v>
      </c>
      <c r="I41" s="183">
        <v>3641.175</v>
      </c>
      <c r="J41" s="183">
        <v>6279.026</v>
      </c>
      <c r="K41" s="183">
        <v>17.424</v>
      </c>
      <c r="L41" s="183" t="s">
        <v>1218</v>
      </c>
      <c r="M41" s="110" t="s">
        <v>208</v>
      </c>
    </row>
    <row r="42" spans="1:13" ht="20.25" customHeight="1">
      <c r="A42" s="228" t="s">
        <v>231</v>
      </c>
      <c r="B42" s="232" t="s">
        <v>232</v>
      </c>
      <c r="C42" s="183">
        <v>27927.436</v>
      </c>
      <c r="D42" s="220">
        <v>1.13484025659976</v>
      </c>
      <c r="E42" s="183">
        <v>27862.178</v>
      </c>
      <c r="F42" s="183">
        <v>27859.549</v>
      </c>
      <c r="G42" s="183">
        <v>26694.002</v>
      </c>
      <c r="H42" s="183">
        <v>9.021</v>
      </c>
      <c r="I42" s="183">
        <v>52.25</v>
      </c>
      <c r="J42" s="183">
        <v>3.987</v>
      </c>
      <c r="K42" s="183" t="s">
        <v>1218</v>
      </c>
      <c r="L42" s="183" t="s">
        <v>1218</v>
      </c>
      <c r="M42" s="185" t="s">
        <v>231</v>
      </c>
    </row>
    <row r="43" spans="1:13" ht="12.75">
      <c r="A43" s="228" t="s">
        <v>217</v>
      </c>
      <c r="B43" s="232" t="s">
        <v>218</v>
      </c>
      <c r="C43" s="183">
        <v>27223.603</v>
      </c>
      <c r="D43" s="220">
        <v>1.1062397784777</v>
      </c>
      <c r="E43" s="183">
        <v>27215.153</v>
      </c>
      <c r="F43" s="183">
        <v>27215.153</v>
      </c>
      <c r="G43" s="183">
        <v>25951.854</v>
      </c>
      <c r="H43" s="183" t="s">
        <v>1218</v>
      </c>
      <c r="I43" s="183" t="s">
        <v>1218</v>
      </c>
      <c r="J43" s="183">
        <v>8.45</v>
      </c>
      <c r="K43" s="183" t="s">
        <v>1218</v>
      </c>
      <c r="L43" s="183" t="s">
        <v>1218</v>
      </c>
      <c r="M43" s="185" t="s">
        <v>217</v>
      </c>
    </row>
    <row r="44" spans="1:13" ht="12.75">
      <c r="A44" s="228" t="s">
        <v>974</v>
      </c>
      <c r="B44" s="232" t="s">
        <v>1101</v>
      </c>
      <c r="C44" s="183">
        <v>24704.12</v>
      </c>
      <c r="D44" s="220">
        <v>1.00385978433077</v>
      </c>
      <c r="E44" s="183">
        <v>24559.825</v>
      </c>
      <c r="F44" s="183">
        <v>24543.436</v>
      </c>
      <c r="G44" s="183">
        <v>23216.596</v>
      </c>
      <c r="H44" s="183">
        <v>101.036</v>
      </c>
      <c r="I44" s="183">
        <v>9.394</v>
      </c>
      <c r="J44" s="183">
        <v>33.671</v>
      </c>
      <c r="K44" s="183">
        <v>0.194</v>
      </c>
      <c r="L44" s="183" t="s">
        <v>1218</v>
      </c>
      <c r="M44" s="185" t="s">
        <v>974</v>
      </c>
    </row>
    <row r="45" spans="1:13" s="9" customFormat="1" ht="20.25" customHeight="1">
      <c r="A45" s="229" t="s">
        <v>241</v>
      </c>
      <c r="B45" s="233" t="s">
        <v>197</v>
      </c>
      <c r="C45" s="183">
        <v>1965186.81</v>
      </c>
      <c r="D45" s="220">
        <v>79.8559919258923</v>
      </c>
      <c r="E45" s="183">
        <v>1401018.156</v>
      </c>
      <c r="F45" s="183">
        <v>1275301.252</v>
      </c>
      <c r="G45" s="183">
        <v>662036.091</v>
      </c>
      <c r="H45" s="183">
        <v>23829.412</v>
      </c>
      <c r="I45" s="183">
        <v>103238.219</v>
      </c>
      <c r="J45" s="183">
        <v>436332.478</v>
      </c>
      <c r="K45" s="183">
        <v>768.545</v>
      </c>
      <c r="L45" s="183" t="s">
        <v>1218</v>
      </c>
      <c r="M45" s="110" t="s">
        <v>241</v>
      </c>
    </row>
    <row r="46" spans="1:13" s="9" customFormat="1" ht="20.25" customHeight="1">
      <c r="A46" s="113" t="s">
        <v>691</v>
      </c>
      <c r="B46" s="233" t="s">
        <v>198</v>
      </c>
      <c r="C46" s="183">
        <v>18822.395</v>
      </c>
      <c r="D46" s="220">
        <v>0.764854015657654</v>
      </c>
      <c r="E46" s="183">
        <v>13240.212</v>
      </c>
      <c r="F46" s="183">
        <v>12025.394</v>
      </c>
      <c r="G46" s="183">
        <v>4505.634</v>
      </c>
      <c r="H46" s="183">
        <v>87.181</v>
      </c>
      <c r="I46" s="183">
        <v>564.831</v>
      </c>
      <c r="J46" s="183">
        <v>4922.495</v>
      </c>
      <c r="K46" s="183">
        <v>7.676</v>
      </c>
      <c r="L46" s="183" t="s">
        <v>1218</v>
      </c>
      <c r="M46" s="111" t="s">
        <v>691</v>
      </c>
    </row>
    <row r="47" spans="1:13" ht="20.25" customHeight="1">
      <c r="A47" s="228" t="s">
        <v>696</v>
      </c>
      <c r="B47" s="232" t="s">
        <v>246</v>
      </c>
      <c r="C47" s="183">
        <v>7387.03</v>
      </c>
      <c r="D47" s="220">
        <v>0.300174316779749</v>
      </c>
      <c r="E47" s="183">
        <v>2681.328</v>
      </c>
      <c r="F47" s="183">
        <v>2061.366</v>
      </c>
      <c r="G47" s="183">
        <v>1575.806</v>
      </c>
      <c r="H47" s="183">
        <v>0</v>
      </c>
      <c r="I47" s="183">
        <v>119.156</v>
      </c>
      <c r="J47" s="183">
        <v>4586.546</v>
      </c>
      <c r="K47" s="183" t="s">
        <v>1218</v>
      </c>
      <c r="L47" s="183" t="s">
        <v>1218</v>
      </c>
      <c r="M47" s="185" t="s">
        <v>696</v>
      </c>
    </row>
    <row r="48" spans="1:13" ht="12.75">
      <c r="A48" s="228" t="s">
        <v>1026</v>
      </c>
      <c r="B48" s="232" t="s">
        <v>245</v>
      </c>
      <c r="C48" s="183">
        <v>4002.532</v>
      </c>
      <c r="D48" s="220">
        <v>0.162644162605145</v>
      </c>
      <c r="E48" s="183">
        <v>4002.532</v>
      </c>
      <c r="F48" s="183">
        <v>4002.532</v>
      </c>
      <c r="G48" s="183">
        <v>0</v>
      </c>
      <c r="H48" s="183" t="s">
        <v>1218</v>
      </c>
      <c r="I48" s="183" t="s">
        <v>1218</v>
      </c>
      <c r="J48" s="183">
        <v>0</v>
      </c>
      <c r="K48" s="183" t="s">
        <v>1218</v>
      </c>
      <c r="L48" s="183" t="s">
        <v>1218</v>
      </c>
      <c r="M48" s="185" t="s">
        <v>1026</v>
      </c>
    </row>
    <row r="49" spans="1:13" ht="12.75">
      <c r="A49" s="228" t="s">
        <v>1111</v>
      </c>
      <c r="B49" s="232" t="s">
        <v>257</v>
      </c>
      <c r="C49" s="183">
        <v>1872.373</v>
      </c>
      <c r="D49" s="220">
        <v>0.0760844731958376</v>
      </c>
      <c r="E49" s="183">
        <v>1389.249</v>
      </c>
      <c r="F49" s="183">
        <v>1197.831</v>
      </c>
      <c r="G49" s="183">
        <v>686.671</v>
      </c>
      <c r="H49" s="183" t="s">
        <v>1218</v>
      </c>
      <c r="I49" s="183">
        <v>440.845</v>
      </c>
      <c r="J49" s="183">
        <v>34.662</v>
      </c>
      <c r="K49" s="183">
        <v>7617</v>
      </c>
      <c r="L49" s="183" t="s">
        <v>1218</v>
      </c>
      <c r="M49" s="185" t="s">
        <v>1111</v>
      </c>
    </row>
    <row r="50" spans="1:13" s="9" customFormat="1" ht="20.25" customHeight="1">
      <c r="A50" s="113" t="s">
        <v>692</v>
      </c>
      <c r="B50" s="233" t="s">
        <v>199</v>
      </c>
      <c r="C50" s="183">
        <v>100213.742</v>
      </c>
      <c r="D50" s="220">
        <v>4.07221732371359</v>
      </c>
      <c r="E50" s="183">
        <v>88598.182</v>
      </c>
      <c r="F50" s="183">
        <v>60231.342</v>
      </c>
      <c r="G50" s="183">
        <v>27609.465</v>
      </c>
      <c r="H50" s="183">
        <v>2590.604</v>
      </c>
      <c r="I50" s="183">
        <v>4284.057</v>
      </c>
      <c r="J50" s="183">
        <v>4740.577</v>
      </c>
      <c r="K50" s="183">
        <v>0.322</v>
      </c>
      <c r="L50" s="183" t="s">
        <v>1218</v>
      </c>
      <c r="M50" s="111" t="s">
        <v>692</v>
      </c>
    </row>
    <row r="51" spans="1:13" ht="20.25" customHeight="1">
      <c r="A51" s="228" t="s">
        <v>291</v>
      </c>
      <c r="B51" s="232" t="s">
        <v>271</v>
      </c>
      <c r="C51" s="183">
        <v>29274.56</v>
      </c>
      <c r="D51" s="220">
        <v>1.18958106939159</v>
      </c>
      <c r="E51" s="183">
        <v>26697.232</v>
      </c>
      <c r="F51" s="183">
        <v>4628.543</v>
      </c>
      <c r="G51" s="183">
        <v>2518.933</v>
      </c>
      <c r="H51" s="183">
        <v>1778.139</v>
      </c>
      <c r="I51" s="183">
        <v>1.342</v>
      </c>
      <c r="J51" s="183">
        <v>797.847</v>
      </c>
      <c r="K51" s="183" t="s">
        <v>1218</v>
      </c>
      <c r="L51" s="183" t="s">
        <v>1218</v>
      </c>
      <c r="M51" s="185" t="s">
        <v>291</v>
      </c>
    </row>
    <row r="52" spans="1:13" ht="12.75">
      <c r="A52" s="228" t="s">
        <v>1127</v>
      </c>
      <c r="B52" s="232" t="s">
        <v>1128</v>
      </c>
      <c r="C52" s="183">
        <v>15752.65</v>
      </c>
      <c r="D52" s="220">
        <v>0.640113949885205</v>
      </c>
      <c r="E52" s="183">
        <v>15752.649</v>
      </c>
      <c r="F52" s="183">
        <v>15752.649</v>
      </c>
      <c r="G52" s="183">
        <v>83.535</v>
      </c>
      <c r="H52" s="183" t="s">
        <v>1218</v>
      </c>
      <c r="I52" s="183" t="s">
        <v>1218</v>
      </c>
      <c r="J52" s="183">
        <v>0.001</v>
      </c>
      <c r="K52" s="183" t="s">
        <v>1218</v>
      </c>
      <c r="L52" s="183" t="s">
        <v>1218</v>
      </c>
      <c r="M52" s="185" t="s">
        <v>1127</v>
      </c>
    </row>
    <row r="53" spans="1:13" ht="12.75">
      <c r="A53" s="228" t="s">
        <v>263</v>
      </c>
      <c r="B53" s="232" t="s">
        <v>1099</v>
      </c>
      <c r="C53" s="183">
        <v>10100.863</v>
      </c>
      <c r="D53" s="220">
        <v>0.410451785076119</v>
      </c>
      <c r="E53" s="183">
        <v>7784.461</v>
      </c>
      <c r="F53" s="183">
        <v>7784.461</v>
      </c>
      <c r="G53" s="183">
        <v>4474.361</v>
      </c>
      <c r="H53" s="183" t="s">
        <v>1218</v>
      </c>
      <c r="I53" s="183">
        <v>2316.402</v>
      </c>
      <c r="J53" s="183" t="s">
        <v>1218</v>
      </c>
      <c r="K53" s="183" t="s">
        <v>1218</v>
      </c>
      <c r="L53" s="183" t="s">
        <v>1218</v>
      </c>
      <c r="M53" s="185" t="s">
        <v>263</v>
      </c>
    </row>
    <row r="54" spans="1:13" s="9" customFormat="1" ht="20.25" customHeight="1">
      <c r="A54" s="230" t="s">
        <v>282</v>
      </c>
      <c r="B54" s="233" t="s">
        <v>200</v>
      </c>
      <c r="C54" s="183">
        <v>1846150.673</v>
      </c>
      <c r="D54" s="220">
        <v>75.018920586521</v>
      </c>
      <c r="E54" s="183">
        <v>1299179.762</v>
      </c>
      <c r="F54" s="183">
        <v>1203044.516</v>
      </c>
      <c r="G54" s="183">
        <v>629920.992</v>
      </c>
      <c r="H54" s="183">
        <v>21151.627</v>
      </c>
      <c r="I54" s="183">
        <v>98389.331</v>
      </c>
      <c r="J54" s="183">
        <v>426669.406</v>
      </c>
      <c r="K54" s="183">
        <v>760.547</v>
      </c>
      <c r="L54" s="183" t="s">
        <v>1218</v>
      </c>
      <c r="M54" s="110" t="s">
        <v>282</v>
      </c>
    </row>
    <row r="55" spans="1:13" s="9" customFormat="1" ht="20.25" customHeight="1">
      <c r="A55" s="113" t="s">
        <v>693</v>
      </c>
      <c r="B55" s="233" t="s">
        <v>283</v>
      </c>
      <c r="C55" s="183">
        <v>369298.623</v>
      </c>
      <c r="D55" s="220">
        <v>15.0065671652514</v>
      </c>
      <c r="E55" s="183">
        <v>323566.046</v>
      </c>
      <c r="F55" s="183">
        <v>304054.968</v>
      </c>
      <c r="G55" s="183">
        <v>220846.225</v>
      </c>
      <c r="H55" s="183">
        <v>653.896</v>
      </c>
      <c r="I55" s="183">
        <v>26418.578</v>
      </c>
      <c r="J55" s="183">
        <v>18656.448</v>
      </c>
      <c r="K55" s="183">
        <v>3.655</v>
      </c>
      <c r="L55" s="183" t="s">
        <v>1218</v>
      </c>
      <c r="M55" s="111" t="s">
        <v>693</v>
      </c>
    </row>
    <row r="56" spans="1:13" ht="20.25" customHeight="1">
      <c r="A56" s="228" t="s">
        <v>289</v>
      </c>
      <c r="B56" s="232" t="s">
        <v>290</v>
      </c>
      <c r="C56" s="183">
        <v>83894.768</v>
      </c>
      <c r="D56" s="220">
        <v>3.40909061771721</v>
      </c>
      <c r="E56" s="183">
        <v>79821.3</v>
      </c>
      <c r="F56" s="183">
        <v>78035.917</v>
      </c>
      <c r="G56" s="183">
        <v>51358.144</v>
      </c>
      <c r="H56" s="183" t="s">
        <v>1218</v>
      </c>
      <c r="I56" s="183">
        <v>1748.107</v>
      </c>
      <c r="J56" s="183">
        <v>2322.603</v>
      </c>
      <c r="K56" s="183">
        <v>2.758</v>
      </c>
      <c r="L56" s="183" t="s">
        <v>1218</v>
      </c>
      <c r="M56" s="185" t="s">
        <v>289</v>
      </c>
    </row>
    <row r="57" spans="1:13" ht="12.75">
      <c r="A57" s="228" t="s">
        <v>1037</v>
      </c>
      <c r="B57" s="232" t="s">
        <v>298</v>
      </c>
      <c r="C57" s="183">
        <v>66444.723</v>
      </c>
      <c r="D57" s="220">
        <v>2.70000248139572</v>
      </c>
      <c r="E57" s="183">
        <v>66090.276</v>
      </c>
      <c r="F57" s="183">
        <v>65623.279</v>
      </c>
      <c r="G57" s="183">
        <v>53384.251</v>
      </c>
      <c r="H57" s="183">
        <v>0</v>
      </c>
      <c r="I57" s="183">
        <v>15.693</v>
      </c>
      <c r="J57" s="183">
        <v>338.754</v>
      </c>
      <c r="K57" s="183" t="s">
        <v>1218</v>
      </c>
      <c r="L57" s="183" t="s">
        <v>1218</v>
      </c>
      <c r="M57" s="185" t="s">
        <v>1037</v>
      </c>
    </row>
    <row r="58" spans="1:13" ht="12.75">
      <c r="A58" s="228" t="s">
        <v>285</v>
      </c>
      <c r="B58" s="232" t="s">
        <v>286</v>
      </c>
      <c r="C58" s="183">
        <v>50803.435</v>
      </c>
      <c r="D58" s="220">
        <v>2.06441376184872</v>
      </c>
      <c r="E58" s="183">
        <v>50446.847</v>
      </c>
      <c r="F58" s="183">
        <v>47631.775</v>
      </c>
      <c r="G58" s="183">
        <v>35708.218</v>
      </c>
      <c r="H58" s="183">
        <v>213.806</v>
      </c>
      <c r="I58" s="183">
        <v>36.14</v>
      </c>
      <c r="J58" s="183">
        <v>106.642</v>
      </c>
      <c r="K58" s="183" t="s">
        <v>1218</v>
      </c>
      <c r="L58" s="183" t="s">
        <v>1218</v>
      </c>
      <c r="M58" s="185" t="s">
        <v>285</v>
      </c>
    </row>
    <row r="59" spans="1:13" s="9" customFormat="1" ht="20.25" customHeight="1">
      <c r="A59" s="113" t="s">
        <v>694</v>
      </c>
      <c r="B59" s="233" t="s">
        <v>307</v>
      </c>
      <c r="C59" s="183">
        <v>1476852.05</v>
      </c>
      <c r="D59" s="220">
        <v>60.0123534212696</v>
      </c>
      <c r="E59" s="183">
        <v>975613.716</v>
      </c>
      <c r="F59" s="183">
        <v>898989.548</v>
      </c>
      <c r="G59" s="183">
        <v>409074.767</v>
      </c>
      <c r="H59" s="183">
        <v>20497.731</v>
      </c>
      <c r="I59" s="183">
        <v>71970.753</v>
      </c>
      <c r="J59" s="183">
        <v>408012.958</v>
      </c>
      <c r="K59" s="183">
        <v>756.892</v>
      </c>
      <c r="L59" s="183" t="s">
        <v>1218</v>
      </c>
      <c r="M59" s="111" t="s">
        <v>694</v>
      </c>
    </row>
    <row r="60" spans="1:13" ht="20.25" customHeight="1">
      <c r="A60" s="228" t="s">
        <v>1038</v>
      </c>
      <c r="B60" s="232" t="s">
        <v>342</v>
      </c>
      <c r="C60" s="49">
        <v>137420.913</v>
      </c>
      <c r="D60" s="101">
        <v>5.58414256758458</v>
      </c>
      <c r="E60" s="49">
        <v>137304.57</v>
      </c>
      <c r="F60" s="49">
        <v>137294.477</v>
      </c>
      <c r="G60" s="49">
        <v>199.96</v>
      </c>
      <c r="H60" s="49">
        <v>7.766</v>
      </c>
      <c r="I60" s="49">
        <v>76.505</v>
      </c>
      <c r="J60" s="49">
        <v>31.684</v>
      </c>
      <c r="K60" s="49">
        <v>0.388</v>
      </c>
      <c r="L60" s="183" t="s">
        <v>1218</v>
      </c>
      <c r="M60" s="185" t="s">
        <v>1038</v>
      </c>
    </row>
    <row r="61" spans="1:13" ht="12.75">
      <c r="A61" s="228" t="s">
        <v>701</v>
      </c>
      <c r="B61" s="232" t="s">
        <v>1100</v>
      </c>
      <c r="C61" s="49">
        <v>132500.286</v>
      </c>
      <c r="D61" s="101">
        <v>5.38419132224606</v>
      </c>
      <c r="E61" s="49">
        <v>117983.581</v>
      </c>
      <c r="F61" s="49">
        <v>105454.549</v>
      </c>
      <c r="G61" s="49">
        <v>54152.478</v>
      </c>
      <c r="H61" s="49">
        <v>2928.042</v>
      </c>
      <c r="I61" s="49">
        <v>1689.605</v>
      </c>
      <c r="J61" s="49">
        <v>9896.123</v>
      </c>
      <c r="K61" s="49">
        <v>2.935</v>
      </c>
      <c r="L61" s="183" t="s">
        <v>1218</v>
      </c>
      <c r="M61" s="185" t="s">
        <v>701</v>
      </c>
    </row>
    <row r="62" spans="1:13" ht="12.75">
      <c r="A62" s="228" t="s">
        <v>1129</v>
      </c>
      <c r="B62" s="232" t="s">
        <v>1130</v>
      </c>
      <c r="C62" s="49">
        <v>102662.003</v>
      </c>
      <c r="D62" s="101">
        <v>4.17170318920669</v>
      </c>
      <c r="E62" s="49">
        <v>74614.301</v>
      </c>
      <c r="F62" s="49">
        <v>70994.087</v>
      </c>
      <c r="G62" s="49">
        <v>28488.186</v>
      </c>
      <c r="H62" s="49">
        <v>0.094</v>
      </c>
      <c r="I62" s="49">
        <v>901.18</v>
      </c>
      <c r="J62" s="49">
        <v>27146.428</v>
      </c>
      <c r="K62" s="49" t="s">
        <v>1218</v>
      </c>
      <c r="L62" s="183" t="s">
        <v>1218</v>
      </c>
      <c r="M62" s="185" t="s">
        <v>1129</v>
      </c>
    </row>
    <row r="63" spans="1:13" s="9" customFormat="1" ht="20.25" customHeight="1">
      <c r="A63" s="52" t="s">
        <v>1110</v>
      </c>
      <c r="B63" s="233" t="s">
        <v>201</v>
      </c>
      <c r="C63" s="54">
        <v>2460913.405</v>
      </c>
      <c r="D63" s="55">
        <v>100</v>
      </c>
      <c r="E63" s="54">
        <v>1863538.666</v>
      </c>
      <c r="F63" s="54">
        <v>1729963.213</v>
      </c>
      <c r="G63" s="54">
        <v>1003625.176</v>
      </c>
      <c r="H63" s="54">
        <v>24858.975</v>
      </c>
      <c r="I63" s="54">
        <v>117219.244</v>
      </c>
      <c r="J63" s="54">
        <v>454342.473</v>
      </c>
      <c r="K63" s="54">
        <v>954.047</v>
      </c>
      <c r="L63" s="54" t="s">
        <v>1218</v>
      </c>
      <c r="M63" s="221"/>
    </row>
    <row r="64" spans="1:15" s="9" customFormat="1" ht="7.5" customHeight="1">
      <c r="A64" s="53"/>
      <c r="B64" s="53"/>
      <c r="C64" s="56"/>
      <c r="D64" s="133"/>
      <c r="E64" s="56"/>
      <c r="F64" s="56"/>
      <c r="G64" s="56"/>
      <c r="H64" s="56"/>
      <c r="I64" s="56"/>
      <c r="J64" s="56"/>
      <c r="K64" s="56"/>
      <c r="L64" s="56"/>
      <c r="M64" s="48"/>
      <c r="O64" s="135"/>
    </row>
    <row r="65" spans="1:13" ht="7.5" customHeight="1">
      <c r="A65" t="s">
        <v>830</v>
      </c>
      <c r="M65" s="59"/>
    </row>
    <row r="66" spans="1:13" ht="28.5" customHeight="1">
      <c r="A66" s="514" t="s">
        <v>1133</v>
      </c>
      <c r="B66" s="514"/>
      <c r="C66" s="514"/>
      <c r="D66" s="514"/>
      <c r="E66" s="514"/>
      <c r="M66" s="59"/>
    </row>
    <row r="67" ht="12.75">
      <c r="M67" s="59"/>
    </row>
    <row r="68" ht="12.75">
      <c r="M68" s="59"/>
    </row>
    <row r="69" ht="12.75">
      <c r="M69" s="59"/>
    </row>
    <row r="70" ht="12.75">
      <c r="M70" s="59"/>
    </row>
    <row r="71" ht="12.75">
      <c r="M71" s="59"/>
    </row>
    <row r="72" ht="12.75">
      <c r="M72" s="59"/>
    </row>
    <row r="73" ht="12.75">
      <c r="M73" s="59"/>
    </row>
    <row r="74" ht="12.75">
      <c r="M74" s="59"/>
    </row>
    <row r="75" ht="12.75">
      <c r="M75" s="59"/>
    </row>
    <row r="76" ht="12.75">
      <c r="M76" s="59"/>
    </row>
    <row r="77" ht="12.75">
      <c r="M77" s="59"/>
    </row>
    <row r="78" ht="12.75">
      <c r="M78" s="59"/>
    </row>
    <row r="79" ht="12.75">
      <c r="M79" s="59"/>
    </row>
    <row r="80" ht="12.75">
      <c r="M80" s="59"/>
    </row>
    <row r="81" ht="12.75">
      <c r="M81" s="59"/>
    </row>
    <row r="82" ht="12.75">
      <c r="M82" s="59"/>
    </row>
    <row r="83" ht="12.75">
      <c r="M83" s="59"/>
    </row>
    <row r="84" ht="12.75">
      <c r="M84" s="59"/>
    </row>
    <row r="85" ht="12.75">
      <c r="M85" s="59"/>
    </row>
    <row r="86" ht="12.75">
      <c r="M86" s="59"/>
    </row>
    <row r="87" ht="12.75">
      <c r="M87" s="59"/>
    </row>
    <row r="88" ht="12.75">
      <c r="M88" s="59"/>
    </row>
    <row r="89" ht="12.75">
      <c r="M89" s="59"/>
    </row>
    <row r="90" ht="12.75">
      <c r="M90" s="59"/>
    </row>
    <row r="91" ht="12.75">
      <c r="M91" s="59"/>
    </row>
    <row r="92" ht="12.75">
      <c r="M92" s="59"/>
    </row>
    <row r="93" ht="12.75">
      <c r="M93" s="59"/>
    </row>
    <row r="94" ht="12.75">
      <c r="M94" s="59"/>
    </row>
    <row r="95" ht="12.75">
      <c r="M95" s="59"/>
    </row>
    <row r="96" ht="12.75">
      <c r="M96" s="59"/>
    </row>
    <row r="97" ht="12.75">
      <c r="M97" s="59"/>
    </row>
    <row r="98" ht="12.75">
      <c r="M98" s="59"/>
    </row>
    <row r="99" ht="12.75">
      <c r="M99" s="59"/>
    </row>
    <row r="100" ht="12.75">
      <c r="M100" s="59"/>
    </row>
    <row r="101" ht="12.75">
      <c r="M101" s="59"/>
    </row>
    <row r="102" ht="12.75">
      <c r="M102" s="59"/>
    </row>
    <row r="103" ht="12.75">
      <c r="M103" s="59"/>
    </row>
    <row r="104" ht="12.75">
      <c r="M104" s="59"/>
    </row>
    <row r="105" ht="12.75">
      <c r="M105" s="59"/>
    </row>
    <row r="106" ht="12.75">
      <c r="M106" s="59"/>
    </row>
    <row r="107" ht="12.75">
      <c r="M107" s="59"/>
    </row>
    <row r="108" ht="12.75">
      <c r="M108" s="59"/>
    </row>
    <row r="109" ht="12.75">
      <c r="M109" s="59"/>
    </row>
    <row r="110" ht="12.75">
      <c r="M110" s="59"/>
    </row>
    <row r="111" ht="12.75">
      <c r="M111" s="59"/>
    </row>
    <row r="112" ht="12.75">
      <c r="M112" s="59"/>
    </row>
    <row r="113" ht="12.75">
      <c r="M113" s="59"/>
    </row>
    <row r="114" ht="12.75">
      <c r="M114" s="59"/>
    </row>
    <row r="115" ht="12.75">
      <c r="M115" s="59"/>
    </row>
    <row r="116" ht="12.75">
      <c r="M116" s="59"/>
    </row>
    <row r="117" ht="12.75">
      <c r="M117" s="59"/>
    </row>
    <row r="118" ht="12.75">
      <c r="M118" s="59"/>
    </row>
    <row r="119" ht="12.75">
      <c r="M119" s="59"/>
    </row>
    <row r="120" ht="12.75">
      <c r="M120" s="59"/>
    </row>
    <row r="121" ht="12.75">
      <c r="M121" s="59"/>
    </row>
    <row r="122" ht="12.75">
      <c r="M122" s="59"/>
    </row>
    <row r="123" ht="12.75">
      <c r="M123" s="59"/>
    </row>
    <row r="124" ht="12.75">
      <c r="M124" s="59"/>
    </row>
    <row r="125" ht="12.75">
      <c r="M125" s="59"/>
    </row>
    <row r="126" ht="12.75">
      <c r="M126" s="59"/>
    </row>
    <row r="127" ht="12.75">
      <c r="M127" s="59"/>
    </row>
    <row r="128" ht="12.75">
      <c r="M128" s="59"/>
    </row>
    <row r="129" ht="12.75">
      <c r="M129" s="59"/>
    </row>
    <row r="130" ht="12.75">
      <c r="M130" s="59"/>
    </row>
    <row r="131" ht="12.75">
      <c r="M131" s="59"/>
    </row>
    <row r="132" ht="12.75">
      <c r="M132" s="59"/>
    </row>
    <row r="133" ht="12.75">
      <c r="M133" s="59"/>
    </row>
    <row r="134" ht="12.75">
      <c r="M134" s="59"/>
    </row>
    <row r="135" ht="12.75">
      <c r="M135" s="59"/>
    </row>
    <row r="136" ht="12.75">
      <c r="M136" s="59"/>
    </row>
    <row r="137" ht="12.75">
      <c r="M137" s="59"/>
    </row>
    <row r="138" ht="12.75">
      <c r="M138" s="59"/>
    </row>
    <row r="139" ht="12.75">
      <c r="M139" s="59"/>
    </row>
    <row r="140" ht="12.75">
      <c r="M140" s="59"/>
    </row>
    <row r="141" ht="12.75">
      <c r="M141" s="59"/>
    </row>
    <row r="142" ht="12.75">
      <c r="M142" s="59"/>
    </row>
    <row r="143" ht="12.75">
      <c r="M143" s="59"/>
    </row>
    <row r="144" ht="12.75">
      <c r="M144" s="59"/>
    </row>
    <row r="145" ht="12.75">
      <c r="M145" s="59"/>
    </row>
    <row r="146" ht="12.75">
      <c r="M146" s="59"/>
    </row>
    <row r="147" ht="12.75">
      <c r="M147" s="59"/>
    </row>
    <row r="148" ht="12.75">
      <c r="M148" s="59"/>
    </row>
    <row r="149" ht="12.75">
      <c r="M149" s="59"/>
    </row>
    <row r="150" ht="12.75">
      <c r="M150" s="59"/>
    </row>
    <row r="151" ht="12.75">
      <c r="M151" s="59"/>
    </row>
    <row r="152" ht="12.75">
      <c r="M152" s="59"/>
    </row>
    <row r="153" ht="12.75">
      <c r="M153" s="59"/>
    </row>
    <row r="154" ht="12.75">
      <c r="M154" s="59"/>
    </row>
    <row r="155" ht="12.75">
      <c r="M155" s="59"/>
    </row>
    <row r="156" ht="12.75">
      <c r="M156" s="59"/>
    </row>
    <row r="157" ht="12.75">
      <c r="M157" s="59"/>
    </row>
    <row r="158" ht="12.75">
      <c r="M158" s="59"/>
    </row>
    <row r="159" ht="12.75">
      <c r="M159" s="59"/>
    </row>
    <row r="160" ht="12.75">
      <c r="M160" s="59"/>
    </row>
    <row r="161" ht="12.75">
      <c r="M161" s="59"/>
    </row>
    <row r="162" ht="12.75">
      <c r="M162" s="59"/>
    </row>
    <row r="163" ht="12.75">
      <c r="M163" s="59"/>
    </row>
    <row r="164" ht="12.75">
      <c r="M164" s="59"/>
    </row>
    <row r="165" ht="12.75">
      <c r="M165" s="59"/>
    </row>
    <row r="166" ht="12.75">
      <c r="M166" s="59"/>
    </row>
    <row r="167" ht="12.75">
      <c r="M167" s="59"/>
    </row>
    <row r="168" ht="12.75">
      <c r="M168" s="59"/>
    </row>
    <row r="169" ht="12.75">
      <c r="M169" s="59"/>
    </row>
    <row r="170" ht="12.75">
      <c r="M170" s="59"/>
    </row>
    <row r="171" ht="12.75">
      <c r="M171" s="59"/>
    </row>
    <row r="172" ht="12.75">
      <c r="M172" s="59"/>
    </row>
    <row r="173" ht="12.75">
      <c r="M173" s="59"/>
    </row>
    <row r="174" ht="12.75">
      <c r="M174" s="59"/>
    </row>
    <row r="175" ht="12.75">
      <c r="M175" s="59"/>
    </row>
    <row r="176" ht="12.75">
      <c r="M176" s="59"/>
    </row>
    <row r="177" ht="12.75">
      <c r="M177" s="59"/>
    </row>
    <row r="178" ht="12.75">
      <c r="M178" s="59"/>
    </row>
    <row r="179" ht="12.75">
      <c r="M179" s="59"/>
    </row>
    <row r="180" ht="12.75">
      <c r="M180" s="59"/>
    </row>
    <row r="181" ht="12.75">
      <c r="M181" s="59"/>
    </row>
    <row r="182" ht="12.75">
      <c r="M182" s="59"/>
    </row>
    <row r="183" ht="12.75">
      <c r="M183" s="59"/>
    </row>
    <row r="184" ht="12.75">
      <c r="M184" s="59"/>
    </row>
    <row r="185" ht="12.75">
      <c r="M185" s="59"/>
    </row>
    <row r="186" ht="12.75">
      <c r="M186" s="59"/>
    </row>
    <row r="187" ht="12.75">
      <c r="M187" s="59"/>
    </row>
    <row r="188" ht="12.75">
      <c r="M188" s="59"/>
    </row>
    <row r="189" ht="12.75">
      <c r="M189" s="59"/>
    </row>
    <row r="190" ht="12.75">
      <c r="M190" s="59"/>
    </row>
    <row r="191" ht="12.75">
      <c r="M191" s="59"/>
    </row>
    <row r="192" ht="12.75">
      <c r="M192" s="59"/>
    </row>
    <row r="193" ht="12.75">
      <c r="M193" s="59"/>
    </row>
    <row r="194" ht="12.75">
      <c r="M194" s="59"/>
    </row>
    <row r="195" ht="12.75">
      <c r="M195" s="59"/>
    </row>
    <row r="196" ht="12.75">
      <c r="M196" s="59"/>
    </row>
    <row r="197" ht="12.75">
      <c r="M197" s="59"/>
    </row>
    <row r="198" ht="12.75">
      <c r="M198" s="59"/>
    </row>
    <row r="199" ht="12.75">
      <c r="M199" s="59"/>
    </row>
    <row r="200" ht="12.75">
      <c r="M200" s="59"/>
    </row>
    <row r="201" ht="12.75">
      <c r="M201" s="59"/>
    </row>
    <row r="202" ht="12.75">
      <c r="M202" s="59"/>
    </row>
    <row r="203" ht="12.75">
      <c r="M203" s="59"/>
    </row>
    <row r="204" ht="12.75">
      <c r="M204" s="59"/>
    </row>
    <row r="205" ht="12.75">
      <c r="M205" s="59"/>
    </row>
    <row r="206" ht="12.75">
      <c r="M206" s="59"/>
    </row>
    <row r="207" ht="12.75">
      <c r="M207" s="59"/>
    </row>
    <row r="208" ht="12.75">
      <c r="M208" s="59"/>
    </row>
    <row r="209" ht="12.75">
      <c r="M209" s="59"/>
    </row>
    <row r="210" ht="12.75">
      <c r="M210" s="59"/>
    </row>
    <row r="211" ht="12.75">
      <c r="M211" s="59"/>
    </row>
    <row r="212" ht="12.75">
      <c r="M212" s="59"/>
    </row>
    <row r="213" ht="12.75">
      <c r="M213" s="59"/>
    </row>
    <row r="214" ht="12.75">
      <c r="M214" s="59"/>
    </row>
    <row r="215" ht="12.75">
      <c r="M215" s="59"/>
    </row>
    <row r="216" ht="12.75">
      <c r="M216" s="59"/>
    </row>
    <row r="217" ht="12.75">
      <c r="M217" s="59"/>
    </row>
    <row r="218" ht="12.75">
      <c r="M218" s="59"/>
    </row>
    <row r="219" ht="12.75">
      <c r="M219" s="59"/>
    </row>
    <row r="220" ht="12.75">
      <c r="M220" s="59"/>
    </row>
    <row r="221" ht="12.75">
      <c r="M221" s="59"/>
    </row>
    <row r="222" ht="12.75">
      <c r="M222" s="59"/>
    </row>
    <row r="223" ht="12.75">
      <c r="M223" s="59"/>
    </row>
    <row r="224" ht="12.75">
      <c r="M224" s="59"/>
    </row>
    <row r="225" ht="12.75">
      <c r="M225" s="59"/>
    </row>
    <row r="226" ht="12.75">
      <c r="M226" s="59"/>
    </row>
    <row r="227" ht="12.75">
      <c r="M227" s="59"/>
    </row>
    <row r="228" ht="12.75">
      <c r="M228" s="59"/>
    </row>
    <row r="229" ht="12.75">
      <c r="M229" s="59"/>
    </row>
    <row r="230" ht="12.75">
      <c r="M230" s="59"/>
    </row>
    <row r="231" ht="12.75">
      <c r="M231" s="59"/>
    </row>
    <row r="232" ht="12.75">
      <c r="M232" s="59"/>
    </row>
    <row r="233" ht="12.75">
      <c r="M233" s="59"/>
    </row>
    <row r="234" ht="12.75">
      <c r="M234" s="59"/>
    </row>
    <row r="235" ht="12.75">
      <c r="M235" s="59"/>
    </row>
    <row r="236" ht="12.75">
      <c r="M236" s="59"/>
    </row>
    <row r="237" ht="12.75">
      <c r="M237" s="59"/>
    </row>
    <row r="238" ht="12.75">
      <c r="M238" s="59"/>
    </row>
    <row r="239" ht="12.75">
      <c r="M239" s="59"/>
    </row>
    <row r="240" ht="12.75">
      <c r="M240" s="59"/>
    </row>
    <row r="241" ht="12.75">
      <c r="M241" s="59"/>
    </row>
    <row r="242" ht="12.75">
      <c r="M242" s="59"/>
    </row>
    <row r="243" ht="12.75">
      <c r="M243" s="59"/>
    </row>
    <row r="244" ht="12.75">
      <c r="M244" s="59"/>
    </row>
    <row r="245" ht="12.75">
      <c r="M245" s="59"/>
    </row>
    <row r="246" ht="12.75">
      <c r="M246" s="59"/>
    </row>
    <row r="247" ht="12.75">
      <c r="M247" s="59"/>
    </row>
    <row r="248" ht="12.75">
      <c r="M248" s="59"/>
    </row>
    <row r="249" ht="12.75">
      <c r="M249" s="59"/>
    </row>
    <row r="250" ht="12.75">
      <c r="M250" s="59"/>
    </row>
    <row r="251" ht="12.75">
      <c r="M251" s="59"/>
    </row>
    <row r="252" ht="12.75">
      <c r="M252" s="59"/>
    </row>
    <row r="253" ht="12.75">
      <c r="M253" s="59"/>
    </row>
    <row r="254" ht="12.75">
      <c r="M254" s="59"/>
    </row>
    <row r="255" ht="12.75">
      <c r="M255" s="59"/>
    </row>
    <row r="256" ht="12.75">
      <c r="M256" s="59"/>
    </row>
    <row r="257" ht="12.75">
      <c r="M257" s="59"/>
    </row>
    <row r="258" ht="12.75">
      <c r="M258" s="59"/>
    </row>
    <row r="259" ht="12.75">
      <c r="M259" s="59"/>
    </row>
    <row r="260" ht="12.75">
      <c r="M260" s="59"/>
    </row>
    <row r="261" ht="12.75">
      <c r="M261" s="59"/>
    </row>
    <row r="262" ht="12.75">
      <c r="M262" s="59"/>
    </row>
    <row r="263" ht="12.75">
      <c r="M263" s="59"/>
    </row>
    <row r="264" ht="12.75">
      <c r="M264" s="59"/>
    </row>
    <row r="265" ht="12.75">
      <c r="M265" s="59"/>
    </row>
    <row r="266" ht="12.75">
      <c r="M266" s="59"/>
    </row>
    <row r="267" ht="12.75">
      <c r="M267" s="59"/>
    </row>
    <row r="268" ht="12.75">
      <c r="M268" s="59"/>
    </row>
    <row r="269" ht="12.75">
      <c r="M269" s="59"/>
    </row>
    <row r="270" ht="12.75">
      <c r="M270" s="59"/>
    </row>
    <row r="271" ht="12.75">
      <c r="M271" s="59"/>
    </row>
    <row r="272" ht="12.75">
      <c r="M272" s="59"/>
    </row>
    <row r="273" ht="12.75">
      <c r="M273" s="59"/>
    </row>
    <row r="274" ht="12.75">
      <c r="M274" s="59"/>
    </row>
    <row r="275" ht="12.75">
      <c r="M275" s="59"/>
    </row>
    <row r="276" ht="12.75">
      <c r="M276" s="59"/>
    </row>
    <row r="277" ht="12.75">
      <c r="M277" s="59"/>
    </row>
    <row r="278" ht="12.75">
      <c r="M278" s="59"/>
    </row>
    <row r="279" ht="12.75">
      <c r="M279" s="59"/>
    </row>
    <row r="280" ht="12.75">
      <c r="M280" s="59"/>
    </row>
    <row r="281" ht="12.75">
      <c r="M281" s="59"/>
    </row>
    <row r="282" ht="12.75">
      <c r="M282" s="59"/>
    </row>
    <row r="283" ht="12.75">
      <c r="M283" s="59"/>
    </row>
    <row r="284" ht="12.75">
      <c r="M284" s="59"/>
    </row>
    <row r="285" ht="12.75">
      <c r="M285" s="59"/>
    </row>
    <row r="286" ht="12.75">
      <c r="M286" s="59"/>
    </row>
    <row r="287" ht="12.75">
      <c r="M287" s="59"/>
    </row>
    <row r="288" ht="12.75">
      <c r="M288" s="59"/>
    </row>
    <row r="289" ht="12.75">
      <c r="M289" s="59"/>
    </row>
    <row r="290" ht="12.75">
      <c r="M290" s="59"/>
    </row>
    <row r="291" ht="12.75">
      <c r="M291" s="59"/>
    </row>
    <row r="292" ht="12.75">
      <c r="M292" s="59"/>
    </row>
    <row r="293" ht="12.75">
      <c r="M293" s="59"/>
    </row>
    <row r="294" ht="12.75">
      <c r="M294" s="59"/>
    </row>
    <row r="295" ht="12.75">
      <c r="M295" s="59"/>
    </row>
    <row r="296" ht="12.75">
      <c r="M296" s="59"/>
    </row>
    <row r="297" ht="12.75">
      <c r="M297" s="59"/>
    </row>
    <row r="298" ht="12.75">
      <c r="M298" s="59"/>
    </row>
    <row r="299" ht="12.75">
      <c r="M299" s="59"/>
    </row>
    <row r="300" ht="12.75">
      <c r="M300" s="59"/>
    </row>
    <row r="301" ht="12.75">
      <c r="M301" s="59"/>
    </row>
    <row r="302" ht="12.75">
      <c r="M302" s="59"/>
    </row>
    <row r="303" ht="12.75">
      <c r="M303" s="59"/>
    </row>
    <row r="304" ht="12.75">
      <c r="M304" s="59"/>
    </row>
    <row r="305" ht="12.75">
      <c r="M305" s="59"/>
    </row>
    <row r="306" ht="12.75">
      <c r="M306" s="59"/>
    </row>
    <row r="307" ht="12.75">
      <c r="M307" s="59"/>
    </row>
    <row r="308" ht="12.75">
      <c r="M308" s="59"/>
    </row>
    <row r="309" ht="12.75">
      <c r="M309" s="59"/>
    </row>
    <row r="310" ht="12.75">
      <c r="M310" s="59"/>
    </row>
    <row r="311" ht="12.75">
      <c r="M311" s="59"/>
    </row>
    <row r="312" ht="12.75">
      <c r="M312" s="59"/>
    </row>
    <row r="313" ht="12.75">
      <c r="M313" s="59"/>
    </row>
    <row r="314" ht="12.75">
      <c r="M314" s="59"/>
    </row>
    <row r="315" ht="12.75">
      <c r="M315" s="59"/>
    </row>
    <row r="316" ht="12.75">
      <c r="M316" s="59"/>
    </row>
    <row r="317" ht="12.75">
      <c r="M317" s="59"/>
    </row>
    <row r="318" ht="12.75">
      <c r="M318" s="59"/>
    </row>
    <row r="319" ht="12.75">
      <c r="M319" s="59"/>
    </row>
    <row r="320" ht="12.75">
      <c r="M320" s="59"/>
    </row>
    <row r="321" ht="12.75">
      <c r="M321" s="59"/>
    </row>
    <row r="322" ht="12.75">
      <c r="M322" s="59"/>
    </row>
    <row r="323" ht="12.75">
      <c r="M323" s="59"/>
    </row>
    <row r="324" ht="12.75">
      <c r="M324" s="59"/>
    </row>
    <row r="325" ht="12.75">
      <c r="M325" s="59"/>
    </row>
    <row r="326" ht="12.75">
      <c r="M326" s="59"/>
    </row>
    <row r="327" ht="12.75">
      <c r="M327" s="59"/>
    </row>
    <row r="328" ht="12.75">
      <c r="M328" s="59"/>
    </row>
    <row r="329" ht="12.75">
      <c r="M329" s="59"/>
    </row>
    <row r="330" ht="12.75">
      <c r="M330" s="59"/>
    </row>
    <row r="331" ht="12.75">
      <c r="M331" s="59"/>
    </row>
    <row r="332" ht="12.75">
      <c r="M332" s="59"/>
    </row>
    <row r="333" ht="12.75">
      <c r="M333" s="59"/>
    </row>
    <row r="334" ht="12.75">
      <c r="M334" s="59"/>
    </row>
    <row r="335" ht="12.75">
      <c r="M335" s="59"/>
    </row>
    <row r="336" ht="12.75">
      <c r="M336" s="59"/>
    </row>
    <row r="337" ht="12.75">
      <c r="M337" s="59"/>
    </row>
    <row r="338" ht="12.75">
      <c r="M338" s="59"/>
    </row>
    <row r="339" ht="12.75">
      <c r="M339" s="59"/>
    </row>
    <row r="340" ht="12.75">
      <c r="M340" s="59"/>
    </row>
    <row r="341" ht="12.75">
      <c r="M341" s="59"/>
    </row>
    <row r="342" ht="12.75">
      <c r="M342" s="59"/>
    </row>
    <row r="343" ht="12.75">
      <c r="M343" s="59"/>
    </row>
    <row r="344" ht="12.75">
      <c r="M344" s="59"/>
    </row>
    <row r="345" ht="12.75">
      <c r="M345" s="59"/>
    </row>
    <row r="346" ht="12.75">
      <c r="M346" s="59"/>
    </row>
    <row r="347" ht="12.75">
      <c r="M347" s="59"/>
    </row>
    <row r="348" ht="12.75">
      <c r="M348" s="59"/>
    </row>
    <row r="349" ht="12.75">
      <c r="M349" s="59"/>
    </row>
    <row r="350" ht="12.75">
      <c r="M350" s="59"/>
    </row>
    <row r="351" ht="12.75">
      <c r="M351" s="59"/>
    </row>
    <row r="352" ht="12.75">
      <c r="M352" s="59"/>
    </row>
    <row r="353" ht="12.75">
      <c r="M353" s="59"/>
    </row>
    <row r="354" ht="12.75">
      <c r="M354" s="59"/>
    </row>
    <row r="355" ht="12.75">
      <c r="M355" s="59"/>
    </row>
    <row r="356" ht="12.75">
      <c r="M356" s="59"/>
    </row>
    <row r="357" ht="12.75">
      <c r="M357" s="59"/>
    </row>
    <row r="358" ht="12.75">
      <c r="M358" s="59"/>
    </row>
    <row r="359" ht="12.75">
      <c r="M359" s="59"/>
    </row>
    <row r="360" ht="12.75">
      <c r="M360" s="59"/>
    </row>
    <row r="361" ht="12.75">
      <c r="M361" s="59"/>
    </row>
    <row r="362" ht="12.75">
      <c r="M362" s="59"/>
    </row>
    <row r="363" ht="12.75">
      <c r="M363" s="59"/>
    </row>
    <row r="364" ht="12.75">
      <c r="M364" s="59"/>
    </row>
    <row r="365" ht="12.75">
      <c r="M365" s="59"/>
    </row>
    <row r="366" ht="12.75">
      <c r="M366" s="59"/>
    </row>
    <row r="367" ht="12.75">
      <c r="M367" s="59"/>
    </row>
    <row r="368" ht="12.75">
      <c r="M368" s="59"/>
    </row>
    <row r="369" ht="12.75">
      <c r="M369" s="59"/>
    </row>
    <row r="370" ht="12.75">
      <c r="M370" s="59"/>
    </row>
    <row r="371" ht="12.75">
      <c r="M371" s="59"/>
    </row>
    <row r="372" ht="12.75">
      <c r="M372" s="59"/>
    </row>
    <row r="373" ht="12.75">
      <c r="M373" s="59"/>
    </row>
    <row r="374" ht="12.75">
      <c r="M374" s="59"/>
    </row>
    <row r="375" ht="12.75">
      <c r="M375" s="59"/>
    </row>
    <row r="376" ht="12.75">
      <c r="M376" s="59"/>
    </row>
    <row r="377" ht="12.75">
      <c r="M377" s="59"/>
    </row>
    <row r="378" ht="12.75">
      <c r="M378" s="59"/>
    </row>
    <row r="379" ht="12.75">
      <c r="M379" s="59"/>
    </row>
    <row r="380" ht="12.75">
      <c r="M380" s="59"/>
    </row>
    <row r="381" ht="12.75">
      <c r="M381" s="59"/>
    </row>
    <row r="382" ht="12.75">
      <c r="M382" s="59"/>
    </row>
    <row r="383" ht="12.75">
      <c r="M383" s="59"/>
    </row>
    <row r="384" ht="12.75">
      <c r="M384" s="59"/>
    </row>
    <row r="385" ht="12.75">
      <c r="M385" s="59"/>
    </row>
    <row r="386" ht="12.75">
      <c r="M386" s="59"/>
    </row>
    <row r="387" ht="12.75">
      <c r="M387" s="59"/>
    </row>
    <row r="388" ht="12.75">
      <c r="M388" s="59"/>
    </row>
    <row r="389" ht="12.75">
      <c r="M389" s="59"/>
    </row>
    <row r="390" ht="12.75">
      <c r="M390" s="59"/>
    </row>
    <row r="391" ht="12.75">
      <c r="M391" s="59"/>
    </row>
    <row r="392" ht="12.75">
      <c r="M392" s="59"/>
    </row>
    <row r="393" ht="12.75">
      <c r="M393" s="59"/>
    </row>
    <row r="394" ht="12.75">
      <c r="M394" s="59"/>
    </row>
    <row r="395" ht="12.75">
      <c r="M395" s="59"/>
    </row>
    <row r="396" ht="12.75">
      <c r="M396" s="59"/>
    </row>
    <row r="397" ht="12.75">
      <c r="M397" s="59"/>
    </row>
    <row r="398" ht="12.75">
      <c r="M398" s="59"/>
    </row>
    <row r="399" ht="12.75">
      <c r="M399" s="59"/>
    </row>
    <row r="400" ht="12.75">
      <c r="M400" s="59"/>
    </row>
    <row r="401" ht="12.75">
      <c r="M401" s="59"/>
    </row>
    <row r="402" ht="12.75">
      <c r="M402" s="59"/>
    </row>
    <row r="403" ht="12.75">
      <c r="M403" s="59"/>
    </row>
    <row r="404" ht="12.75">
      <c r="M404" s="59"/>
    </row>
    <row r="405" ht="12.75">
      <c r="M405" s="59"/>
    </row>
    <row r="406" ht="12.75">
      <c r="M406" s="59"/>
    </row>
    <row r="407" ht="12.75">
      <c r="M407" s="59"/>
    </row>
    <row r="408" ht="12.75">
      <c r="M408" s="59"/>
    </row>
    <row r="409" ht="12.75">
      <c r="M409" s="59"/>
    </row>
    <row r="410" ht="12.75">
      <c r="M410" s="59"/>
    </row>
    <row r="411" ht="12.75">
      <c r="M411" s="59"/>
    </row>
    <row r="412" ht="12.75">
      <c r="M412" s="59"/>
    </row>
    <row r="413" ht="12.75">
      <c r="M413" s="59"/>
    </row>
    <row r="414" ht="12.75">
      <c r="M414" s="59"/>
    </row>
    <row r="415" ht="12.75">
      <c r="M415" s="59"/>
    </row>
    <row r="416" ht="12.75">
      <c r="M416" s="59"/>
    </row>
    <row r="417" ht="12.75">
      <c r="M417" s="59"/>
    </row>
    <row r="418" ht="12.75">
      <c r="M418" s="59"/>
    </row>
    <row r="419" ht="12.75">
      <c r="M419" s="59"/>
    </row>
    <row r="420" ht="12.75">
      <c r="M420" s="59"/>
    </row>
    <row r="421" ht="12.75">
      <c r="M421" s="59"/>
    </row>
    <row r="422" ht="12.75">
      <c r="M422" s="59"/>
    </row>
    <row r="423" ht="12.75">
      <c r="M423" s="59"/>
    </row>
    <row r="424" ht="12.75">
      <c r="M424" s="59"/>
    </row>
    <row r="425" ht="12.75">
      <c r="M425" s="59"/>
    </row>
    <row r="426" ht="12.75">
      <c r="M426" s="59"/>
    </row>
    <row r="427" ht="12.75">
      <c r="M427" s="59"/>
    </row>
    <row r="428" ht="12.75">
      <c r="M428" s="59"/>
    </row>
    <row r="429" ht="12.75">
      <c r="M429" s="59"/>
    </row>
    <row r="430" ht="12.75">
      <c r="M430" s="59"/>
    </row>
    <row r="431" ht="12.75">
      <c r="M431" s="59"/>
    </row>
    <row r="432" ht="12.75">
      <c r="M432" s="59"/>
    </row>
    <row r="433" ht="12.75">
      <c r="M433" s="59"/>
    </row>
    <row r="434" ht="12.75">
      <c r="M434" s="59"/>
    </row>
    <row r="435" ht="12.75">
      <c r="M435" s="59"/>
    </row>
    <row r="436" ht="12.75">
      <c r="M436" s="59"/>
    </row>
    <row r="437" ht="12.75">
      <c r="M437" s="59"/>
    </row>
    <row r="438" ht="12.75">
      <c r="M438" s="59"/>
    </row>
    <row r="439" ht="12.75">
      <c r="M439" s="59"/>
    </row>
    <row r="440" ht="12.75">
      <c r="M440" s="59"/>
    </row>
    <row r="441" ht="12.75">
      <c r="M441" s="59"/>
    </row>
    <row r="442" ht="12.75">
      <c r="M442" s="59"/>
    </row>
    <row r="443" ht="12.75">
      <c r="M443" s="59"/>
    </row>
    <row r="444" ht="12.75">
      <c r="M444" s="59"/>
    </row>
    <row r="445" ht="12.75">
      <c r="M445" s="59"/>
    </row>
    <row r="446" ht="12.75">
      <c r="M446" s="59"/>
    </row>
    <row r="447" ht="12.75">
      <c r="M447" s="59"/>
    </row>
    <row r="448" ht="12.75">
      <c r="M448" s="59"/>
    </row>
    <row r="449" ht="12.75">
      <c r="M449" s="59"/>
    </row>
    <row r="450" ht="12.75">
      <c r="M450" s="59"/>
    </row>
    <row r="451" ht="12.75">
      <c r="M451" s="59"/>
    </row>
    <row r="452" ht="12.75">
      <c r="M452" s="59"/>
    </row>
    <row r="453" ht="12.75">
      <c r="M453" s="59"/>
    </row>
    <row r="454" ht="12.75">
      <c r="M454" s="59"/>
    </row>
    <row r="455" ht="12.75">
      <c r="M455" s="59"/>
    </row>
    <row r="456" ht="12.75">
      <c r="M456" s="59"/>
    </row>
    <row r="457" ht="12.75">
      <c r="M457" s="59"/>
    </row>
    <row r="458" ht="12.75">
      <c r="M458" s="59"/>
    </row>
    <row r="459" ht="12.75">
      <c r="M459" s="59"/>
    </row>
    <row r="460" ht="12.75">
      <c r="M460" s="59"/>
    </row>
    <row r="461" ht="12.75">
      <c r="M461" s="59"/>
    </row>
    <row r="462" ht="12.75">
      <c r="M462" s="59"/>
    </row>
    <row r="463" ht="12.75">
      <c r="M463" s="59"/>
    </row>
    <row r="464" ht="12.75">
      <c r="M464" s="59"/>
    </row>
    <row r="465" ht="12.75">
      <c r="M465" s="59"/>
    </row>
    <row r="466" ht="12.75">
      <c r="M466" s="59"/>
    </row>
    <row r="467" ht="12.75">
      <c r="M467" s="59"/>
    </row>
    <row r="468" ht="12.75">
      <c r="M468" s="59"/>
    </row>
    <row r="469" ht="12.75">
      <c r="M469" s="59"/>
    </row>
    <row r="470" ht="12.75">
      <c r="M470" s="59"/>
    </row>
    <row r="471" ht="12.75">
      <c r="M471" s="59"/>
    </row>
    <row r="472" ht="12.75">
      <c r="M472" s="59"/>
    </row>
    <row r="473" ht="12.75">
      <c r="M473" s="59"/>
    </row>
    <row r="474" ht="12.75">
      <c r="M474" s="59"/>
    </row>
    <row r="475" ht="12.75">
      <c r="M475" s="59"/>
    </row>
    <row r="476" ht="12.75">
      <c r="M476" s="59"/>
    </row>
    <row r="477" ht="12.75">
      <c r="M477" s="59"/>
    </row>
    <row r="478" ht="12.75">
      <c r="M478" s="59"/>
    </row>
    <row r="479" ht="12.75">
      <c r="M479" s="59"/>
    </row>
    <row r="480" ht="12.75">
      <c r="M480" s="59"/>
    </row>
    <row r="481" ht="12.75">
      <c r="M481" s="59"/>
    </row>
    <row r="482" ht="12.75">
      <c r="M482" s="59"/>
    </row>
    <row r="483" ht="12.75">
      <c r="M483" s="59"/>
    </row>
    <row r="484" ht="12.75">
      <c r="M484" s="59"/>
    </row>
    <row r="485" ht="12.75">
      <c r="M485" s="59"/>
    </row>
    <row r="486" ht="12.75">
      <c r="M486" s="59"/>
    </row>
    <row r="487" ht="12.75">
      <c r="M487" s="59"/>
    </row>
    <row r="488" ht="12.75">
      <c r="M488" s="59"/>
    </row>
    <row r="489" ht="12.75">
      <c r="M489" s="59"/>
    </row>
    <row r="490" ht="12.75">
      <c r="M490" s="59"/>
    </row>
    <row r="491" ht="12.75">
      <c r="M491" s="59"/>
    </row>
    <row r="492" ht="12.75">
      <c r="M492" s="59"/>
    </row>
    <row r="493" ht="12.75">
      <c r="M493" s="59"/>
    </row>
    <row r="494" ht="12.75">
      <c r="M494" s="59"/>
    </row>
    <row r="495" ht="12.75">
      <c r="M495" s="59"/>
    </row>
    <row r="496" ht="12.75">
      <c r="M496" s="59"/>
    </row>
    <row r="497" ht="12.75">
      <c r="M497" s="59"/>
    </row>
    <row r="498" ht="12.75">
      <c r="M498" s="59"/>
    </row>
    <row r="499" ht="12.75">
      <c r="M499" s="59"/>
    </row>
    <row r="500" ht="12.75">
      <c r="M500" s="59"/>
    </row>
    <row r="501" ht="12.75">
      <c r="M501" s="59"/>
    </row>
    <row r="502" ht="12.75">
      <c r="M502" s="59"/>
    </row>
    <row r="503" ht="12.75">
      <c r="M503" s="59"/>
    </row>
    <row r="504" ht="12.75">
      <c r="M504" s="59"/>
    </row>
    <row r="505" ht="12.75">
      <c r="M505" s="59"/>
    </row>
    <row r="506" ht="12.75">
      <c r="M506" s="59"/>
    </row>
    <row r="507" ht="12.75">
      <c r="M507" s="59"/>
    </row>
    <row r="508" ht="12.75">
      <c r="M508" s="59"/>
    </row>
    <row r="509" ht="12.75">
      <c r="M509" s="59"/>
    </row>
    <row r="510" ht="12.75">
      <c r="M510" s="59"/>
    </row>
    <row r="511" ht="12.75">
      <c r="M511" s="59"/>
    </row>
    <row r="512" ht="12.75">
      <c r="M512" s="59"/>
    </row>
    <row r="513" ht="12.75">
      <c r="M513" s="59"/>
    </row>
    <row r="514" ht="12.75">
      <c r="M514" s="59"/>
    </row>
    <row r="515" ht="12.75">
      <c r="M515" s="59"/>
    </row>
    <row r="516" ht="12.75">
      <c r="M516" s="59"/>
    </row>
    <row r="517" ht="12.75">
      <c r="M517" s="59"/>
    </row>
    <row r="518" ht="12.75">
      <c r="M518" s="59"/>
    </row>
    <row r="519" ht="12.75">
      <c r="M519" s="59"/>
    </row>
    <row r="520" ht="12.75">
      <c r="M520" s="59"/>
    </row>
    <row r="521" ht="12.75">
      <c r="M521" s="59"/>
    </row>
    <row r="522" ht="12.75">
      <c r="M522" s="59"/>
    </row>
    <row r="523" ht="12.75">
      <c r="M523" s="59"/>
    </row>
    <row r="524" ht="12.75">
      <c r="M524" s="59"/>
    </row>
    <row r="525" ht="12.75">
      <c r="M525" s="59"/>
    </row>
    <row r="526" ht="12.75">
      <c r="M526" s="59"/>
    </row>
    <row r="527" ht="12.75">
      <c r="M527" s="59"/>
    </row>
    <row r="528" ht="12.75">
      <c r="M528" s="59"/>
    </row>
    <row r="529" ht="12.75">
      <c r="M529" s="59"/>
    </row>
    <row r="530" ht="12.75">
      <c r="M530" s="59"/>
    </row>
    <row r="531" ht="12.75">
      <c r="M531" s="59"/>
    </row>
    <row r="532" ht="12.75">
      <c r="M532" s="59"/>
    </row>
    <row r="533" ht="12.75">
      <c r="M533" s="59"/>
    </row>
    <row r="534" ht="12.75">
      <c r="M534" s="59"/>
    </row>
    <row r="535" ht="12.75">
      <c r="M535" s="59"/>
    </row>
    <row r="536" ht="12.75">
      <c r="M536" s="59"/>
    </row>
    <row r="537" ht="12.75">
      <c r="M537" s="59"/>
    </row>
    <row r="538" ht="12.75">
      <c r="M538" s="59"/>
    </row>
    <row r="539" ht="12.75">
      <c r="M539" s="59"/>
    </row>
    <row r="540" ht="12.75">
      <c r="M540" s="59"/>
    </row>
    <row r="541" ht="12.75">
      <c r="M541" s="59"/>
    </row>
    <row r="542" ht="12.75">
      <c r="M542" s="59"/>
    </row>
    <row r="543" ht="12.75">
      <c r="M543" s="59"/>
    </row>
    <row r="544" ht="12.75">
      <c r="M544" s="59"/>
    </row>
    <row r="545" ht="12.75">
      <c r="M545" s="59"/>
    </row>
    <row r="546" ht="12.75">
      <c r="M546" s="59"/>
    </row>
    <row r="547" ht="12.75">
      <c r="M547" s="59"/>
    </row>
    <row r="548" ht="12.75">
      <c r="M548" s="59"/>
    </row>
    <row r="549" ht="12.75">
      <c r="M549" s="59"/>
    </row>
    <row r="550" ht="12.75">
      <c r="M550" s="59"/>
    </row>
    <row r="551" ht="12.75">
      <c r="M551" s="59"/>
    </row>
    <row r="552" ht="12.75">
      <c r="M552" s="59"/>
    </row>
    <row r="553" ht="12.75">
      <c r="M553" s="59"/>
    </row>
    <row r="554" ht="12.75">
      <c r="M554" s="59"/>
    </row>
    <row r="555" ht="12.75">
      <c r="M555" s="59"/>
    </row>
    <row r="556" ht="12.75">
      <c r="M556" s="59"/>
    </row>
    <row r="557" ht="12.75">
      <c r="M557" s="59"/>
    </row>
    <row r="558" ht="12.75">
      <c r="M558" s="59"/>
    </row>
    <row r="559" ht="12.75">
      <c r="M559" s="59"/>
    </row>
    <row r="560" ht="12.75">
      <c r="M560" s="59"/>
    </row>
    <row r="561" ht="12.75">
      <c r="M561" s="59"/>
    </row>
    <row r="562" ht="12.75">
      <c r="M562" s="59"/>
    </row>
    <row r="563" ht="12.75">
      <c r="M563" s="59"/>
    </row>
    <row r="564" ht="12.75">
      <c r="M564" s="59"/>
    </row>
    <row r="565" ht="12.75">
      <c r="M565" s="59"/>
    </row>
    <row r="566" ht="12.75">
      <c r="M566" s="59"/>
    </row>
    <row r="567" ht="12.75">
      <c r="M567" s="59"/>
    </row>
    <row r="568" ht="12.75">
      <c r="M568" s="59"/>
    </row>
    <row r="569" ht="12.75">
      <c r="M569" s="59"/>
    </row>
    <row r="570" ht="12.75">
      <c r="M570" s="59"/>
    </row>
    <row r="571" ht="12.75">
      <c r="M571" s="59"/>
    </row>
    <row r="572" ht="12.75">
      <c r="M572" s="59"/>
    </row>
    <row r="573" ht="12.75">
      <c r="M573" s="59"/>
    </row>
    <row r="574" ht="12.75">
      <c r="M574" s="59"/>
    </row>
    <row r="575" ht="12.75">
      <c r="M575" s="59"/>
    </row>
    <row r="576" ht="12.75">
      <c r="M576" s="59"/>
    </row>
    <row r="577" ht="12.75">
      <c r="M577" s="59"/>
    </row>
    <row r="578" ht="12.75">
      <c r="M578" s="59"/>
    </row>
  </sheetData>
  <sheetProtection/>
  <mergeCells count="31">
    <mergeCell ref="J4:J6"/>
    <mergeCell ref="E36:L36"/>
    <mergeCell ref="E3:L3"/>
    <mergeCell ref="G38:G39"/>
    <mergeCell ref="M3:M7"/>
    <mergeCell ref="L4:L6"/>
    <mergeCell ref="M36:M40"/>
    <mergeCell ref="K37:K39"/>
    <mergeCell ref="E40:L40"/>
    <mergeCell ref="F4:G4"/>
    <mergeCell ref="J37:J39"/>
    <mergeCell ref="E4:E6"/>
    <mergeCell ref="K4:K6"/>
    <mergeCell ref="H37:H39"/>
    <mergeCell ref="H4:H6"/>
    <mergeCell ref="A66:E66"/>
    <mergeCell ref="A36:A40"/>
    <mergeCell ref="F37:G37"/>
    <mergeCell ref="C36:D38"/>
    <mergeCell ref="C3:D5"/>
    <mergeCell ref="A3:A7"/>
    <mergeCell ref="E37:E39"/>
    <mergeCell ref="L37:L39"/>
    <mergeCell ref="G5:G6"/>
    <mergeCell ref="B3:B7"/>
    <mergeCell ref="F5:F6"/>
    <mergeCell ref="I37:I39"/>
    <mergeCell ref="F38:F39"/>
    <mergeCell ref="E7:L7"/>
    <mergeCell ref="I4:I6"/>
    <mergeCell ref="B36:B40"/>
  </mergeCells>
  <printOptions horizontalCentered="1"/>
  <pageMargins left="0.5905511811023623" right="0.3937007874015748" top="0.7874015748031497" bottom="0.15748031496062992" header="0.5118110236220472" footer="0.2755905511811024"/>
  <pageSetup firstPageNumber="14" useFirstPageNumber="1" fitToWidth="0" horizontalDpi="600" verticalDpi="600" orientation="portrait" paperSize="9" scale="75" r:id="rId1"/>
  <headerFooter alignWithMargins="0">
    <oddHeader>&amp;C&amp;12- &amp;P -</oddHeader>
  </headerFooter>
  <colBreaks count="1" manualBreakCount="1">
    <brk id="5" max="65535" man="1"/>
  </colBreaks>
</worksheet>
</file>

<file path=xl/worksheets/sheet11.xml><?xml version="1.0" encoding="utf-8"?>
<worksheet xmlns="http://schemas.openxmlformats.org/spreadsheetml/2006/main" xmlns:r="http://schemas.openxmlformats.org/officeDocument/2006/relationships">
  <sheetPr codeName="Tabelle8"/>
  <dimension ref="A1:M578"/>
  <sheetViews>
    <sheetView zoomScaleSheetLayoutView="100" zoomScalePageLayoutView="0" workbookViewId="0" topLeftCell="A1">
      <selection activeCell="A1" sqref="A1"/>
    </sheetView>
  </sheetViews>
  <sheetFormatPr defaultColWidth="11.421875" defaultRowHeight="12.75"/>
  <cols>
    <col min="1" max="1" width="8.57421875" style="0" customWidth="1"/>
    <col min="2" max="2" width="50.140625" style="0" customWidth="1"/>
    <col min="3" max="3" width="16.140625" style="0" customWidth="1"/>
    <col min="4" max="4" width="16.140625" style="16" customWidth="1"/>
    <col min="5" max="5" width="16.140625" style="0" customWidth="1"/>
    <col min="6" max="12" width="15.7109375" style="0" customWidth="1"/>
    <col min="13" max="13" width="8.57421875" style="25" customWidth="1"/>
  </cols>
  <sheetData>
    <row r="1" spans="1:13" ht="17.25">
      <c r="A1" s="34"/>
      <c r="B1" s="34"/>
      <c r="C1" s="35"/>
      <c r="D1" s="36"/>
      <c r="E1" s="37" t="s">
        <v>1189</v>
      </c>
      <c r="F1" s="38" t="s">
        <v>725</v>
      </c>
      <c r="G1" s="39"/>
      <c r="H1" s="39"/>
      <c r="I1" s="35"/>
      <c r="M1" s="40"/>
    </row>
    <row r="2" spans="1:13" ht="15">
      <c r="A2" s="41"/>
      <c r="B2" s="41"/>
      <c r="C2" s="42"/>
      <c r="D2" s="42"/>
      <c r="E2" s="42"/>
      <c r="F2" s="42"/>
      <c r="G2" s="42"/>
      <c r="M2" s="43"/>
    </row>
    <row r="3" spans="1:13" ht="12.75" customHeight="1">
      <c r="A3" s="515" t="s">
        <v>1027</v>
      </c>
      <c r="B3" s="503" t="s">
        <v>722</v>
      </c>
      <c r="C3" s="519" t="s">
        <v>886</v>
      </c>
      <c r="D3" s="520"/>
      <c r="E3" s="528" t="s">
        <v>468</v>
      </c>
      <c r="F3" s="529"/>
      <c r="G3" s="529"/>
      <c r="H3" s="529"/>
      <c r="I3" s="529"/>
      <c r="J3" s="529"/>
      <c r="K3" s="529"/>
      <c r="L3" s="530"/>
      <c r="M3" s="524" t="s">
        <v>973</v>
      </c>
    </row>
    <row r="4" spans="1:13" ht="12.75" customHeight="1">
      <c r="A4" s="512"/>
      <c r="B4" s="504"/>
      <c r="C4" s="521"/>
      <c r="D4" s="522"/>
      <c r="E4" s="498" t="s">
        <v>202</v>
      </c>
      <c r="F4" s="517" t="s">
        <v>469</v>
      </c>
      <c r="G4" s="518"/>
      <c r="H4" s="512" t="s">
        <v>204</v>
      </c>
      <c r="I4" s="508" t="s">
        <v>205</v>
      </c>
      <c r="J4" s="508" t="s">
        <v>206</v>
      </c>
      <c r="K4" s="527" t="s">
        <v>1003</v>
      </c>
      <c r="L4" s="508" t="s">
        <v>207</v>
      </c>
      <c r="M4" s="525"/>
    </row>
    <row r="5" spans="1:13" ht="12.75" customHeight="1">
      <c r="A5" s="512"/>
      <c r="B5" s="504"/>
      <c r="C5" s="523"/>
      <c r="D5" s="513"/>
      <c r="E5" s="499"/>
      <c r="F5" s="506" t="s">
        <v>1089</v>
      </c>
      <c r="G5" s="501" t="s">
        <v>723</v>
      </c>
      <c r="H5" s="512"/>
      <c r="I5" s="508"/>
      <c r="J5" s="508"/>
      <c r="K5" s="508"/>
      <c r="L5" s="508"/>
      <c r="M5" s="525"/>
    </row>
    <row r="6" spans="1:13" ht="17.25" customHeight="1">
      <c r="A6" s="512"/>
      <c r="B6" s="504"/>
      <c r="C6" s="44" t="s">
        <v>466</v>
      </c>
      <c r="D6" s="45" t="s">
        <v>887</v>
      </c>
      <c r="E6" s="500"/>
      <c r="F6" s="507"/>
      <c r="G6" s="502"/>
      <c r="H6" s="513"/>
      <c r="I6" s="502"/>
      <c r="J6" s="502"/>
      <c r="K6" s="502"/>
      <c r="L6" s="502"/>
      <c r="M6" s="525"/>
    </row>
    <row r="7" spans="1:13" ht="12.75">
      <c r="A7" s="516"/>
      <c r="B7" s="505"/>
      <c r="C7" s="46" t="s">
        <v>467</v>
      </c>
      <c r="D7" s="47" t="s">
        <v>823</v>
      </c>
      <c r="E7" s="509" t="s">
        <v>467</v>
      </c>
      <c r="F7" s="510"/>
      <c r="G7" s="510"/>
      <c r="H7" s="510"/>
      <c r="I7" s="510"/>
      <c r="J7" s="510"/>
      <c r="K7" s="510"/>
      <c r="L7" s="511"/>
      <c r="M7" s="526"/>
    </row>
    <row r="8" spans="1:13" s="9" customFormat="1" ht="20.25" customHeight="1">
      <c r="A8" s="227" t="s">
        <v>208</v>
      </c>
      <c r="B8" s="231" t="s">
        <v>824</v>
      </c>
      <c r="C8" s="183">
        <v>484835.061</v>
      </c>
      <c r="D8" s="184">
        <v>6.85508904671112</v>
      </c>
      <c r="E8" s="183">
        <v>442032.357</v>
      </c>
      <c r="F8" s="183">
        <v>420237.062</v>
      </c>
      <c r="G8" s="183">
        <v>274493.13</v>
      </c>
      <c r="H8" s="183">
        <v>6397.51</v>
      </c>
      <c r="I8" s="183">
        <v>6838.757</v>
      </c>
      <c r="J8" s="183">
        <v>23458.679</v>
      </c>
      <c r="K8" s="183">
        <v>6062.392</v>
      </c>
      <c r="L8" s="183">
        <v>45.366</v>
      </c>
      <c r="M8" s="110" t="s">
        <v>208</v>
      </c>
    </row>
    <row r="9" spans="1:13" ht="20.25" customHeight="1">
      <c r="A9" s="228" t="s">
        <v>695</v>
      </c>
      <c r="B9" s="232" t="s">
        <v>1097</v>
      </c>
      <c r="C9" s="183">
        <v>116178.429</v>
      </c>
      <c r="D9" s="184">
        <v>1.64264827394982</v>
      </c>
      <c r="E9" s="183">
        <v>110759.121</v>
      </c>
      <c r="F9" s="183">
        <v>102275.627</v>
      </c>
      <c r="G9" s="183">
        <v>67809.208</v>
      </c>
      <c r="H9" s="183">
        <v>161.823</v>
      </c>
      <c r="I9" s="183">
        <v>1430.035</v>
      </c>
      <c r="J9" s="183">
        <v>3058.907</v>
      </c>
      <c r="K9" s="183">
        <v>767.439</v>
      </c>
      <c r="L9" s="183">
        <v>1.104</v>
      </c>
      <c r="M9" s="185" t="s">
        <v>695</v>
      </c>
    </row>
    <row r="10" spans="1:13" ht="12.75">
      <c r="A10" s="228" t="s">
        <v>1107</v>
      </c>
      <c r="B10" s="232" t="s">
        <v>1108</v>
      </c>
      <c r="C10" s="183">
        <v>71093.919</v>
      </c>
      <c r="D10" s="184">
        <v>1.00519781803624</v>
      </c>
      <c r="E10" s="183">
        <v>70981.291</v>
      </c>
      <c r="F10" s="183">
        <v>70411.32</v>
      </c>
      <c r="G10" s="183">
        <v>52161.945</v>
      </c>
      <c r="H10" s="183">
        <v>17.543</v>
      </c>
      <c r="I10" s="183" t="s">
        <v>1218</v>
      </c>
      <c r="J10" s="183">
        <v>78.861</v>
      </c>
      <c r="K10" s="183">
        <v>16.224</v>
      </c>
      <c r="L10" s="183" t="s">
        <v>1218</v>
      </c>
      <c r="M10" s="185" t="s">
        <v>1107</v>
      </c>
    </row>
    <row r="11" spans="1:13" ht="12.75">
      <c r="A11" s="228" t="s">
        <v>231</v>
      </c>
      <c r="B11" s="232" t="s">
        <v>232</v>
      </c>
      <c r="C11" s="183">
        <v>67965.403</v>
      </c>
      <c r="D11" s="184">
        <v>0.960963690826409</v>
      </c>
      <c r="E11" s="183">
        <v>57723.421</v>
      </c>
      <c r="F11" s="183">
        <v>52598.094</v>
      </c>
      <c r="G11" s="183">
        <v>24630.301</v>
      </c>
      <c r="H11" s="183">
        <v>49.18</v>
      </c>
      <c r="I11" s="183">
        <v>2226.968</v>
      </c>
      <c r="J11" s="183">
        <v>4266.029</v>
      </c>
      <c r="K11" s="183">
        <v>3699.646</v>
      </c>
      <c r="L11" s="183">
        <v>0.159</v>
      </c>
      <c r="M11" s="185" t="s">
        <v>231</v>
      </c>
    </row>
    <row r="12" spans="1:13" s="9" customFormat="1" ht="20.25" customHeight="1">
      <c r="A12" s="229" t="s">
        <v>241</v>
      </c>
      <c r="B12" s="233" t="s">
        <v>197</v>
      </c>
      <c r="C12" s="183">
        <v>6232369.296</v>
      </c>
      <c r="D12" s="184">
        <v>88.1195481365327</v>
      </c>
      <c r="E12" s="183">
        <v>4358375.472</v>
      </c>
      <c r="F12" s="183">
        <v>3885907.925</v>
      </c>
      <c r="G12" s="183">
        <v>2178211.779</v>
      </c>
      <c r="H12" s="183">
        <v>138123.784</v>
      </c>
      <c r="I12" s="183">
        <v>742415.341</v>
      </c>
      <c r="J12" s="183">
        <v>973068.896</v>
      </c>
      <c r="K12" s="183">
        <v>20274.417</v>
      </c>
      <c r="L12" s="183">
        <v>111.386</v>
      </c>
      <c r="M12" s="110" t="s">
        <v>241</v>
      </c>
    </row>
    <row r="13" spans="1:13" s="9" customFormat="1" ht="20.25" customHeight="1">
      <c r="A13" s="113" t="s">
        <v>691</v>
      </c>
      <c r="B13" s="233" t="s">
        <v>198</v>
      </c>
      <c r="C13" s="183">
        <v>50970.928</v>
      </c>
      <c r="D13" s="184">
        <v>0.720678594309625</v>
      </c>
      <c r="E13" s="183">
        <v>30932.709</v>
      </c>
      <c r="F13" s="183">
        <v>24467.466</v>
      </c>
      <c r="G13" s="183">
        <v>16552.031</v>
      </c>
      <c r="H13" s="183">
        <v>9420.002</v>
      </c>
      <c r="I13" s="183">
        <v>4633.525</v>
      </c>
      <c r="J13" s="183">
        <v>5984.692</v>
      </c>
      <c r="K13" s="183" t="s">
        <v>1218</v>
      </c>
      <c r="L13" s="183" t="s">
        <v>1218</v>
      </c>
      <c r="M13" s="111" t="s">
        <v>691</v>
      </c>
    </row>
    <row r="14" spans="1:13" ht="20.25" customHeight="1">
      <c r="A14" s="228" t="s">
        <v>696</v>
      </c>
      <c r="B14" s="232" t="s">
        <v>246</v>
      </c>
      <c r="C14" s="183">
        <v>19647.834</v>
      </c>
      <c r="D14" s="184">
        <v>0.277800972906533</v>
      </c>
      <c r="E14" s="183">
        <v>12712.89</v>
      </c>
      <c r="F14" s="183">
        <v>10272.028</v>
      </c>
      <c r="G14" s="183">
        <v>8240.432</v>
      </c>
      <c r="H14" s="183">
        <v>55.431</v>
      </c>
      <c r="I14" s="183">
        <v>4515.384</v>
      </c>
      <c r="J14" s="183">
        <v>2364.129</v>
      </c>
      <c r="K14" s="183" t="s">
        <v>1218</v>
      </c>
      <c r="L14" s="183" t="s">
        <v>1218</v>
      </c>
      <c r="M14" s="185" t="s">
        <v>696</v>
      </c>
    </row>
    <row r="15" spans="1:13" ht="12.75">
      <c r="A15" s="228" t="s">
        <v>697</v>
      </c>
      <c r="B15" s="232" t="s">
        <v>1098</v>
      </c>
      <c r="C15" s="183">
        <v>18166.325</v>
      </c>
      <c r="D15" s="184">
        <v>0.256853898457014</v>
      </c>
      <c r="E15" s="183">
        <v>6097.698</v>
      </c>
      <c r="F15" s="183">
        <v>4845.512</v>
      </c>
      <c r="G15" s="183">
        <v>1795.223</v>
      </c>
      <c r="H15" s="183">
        <v>9304.795</v>
      </c>
      <c r="I15" s="183" t="s">
        <v>1218</v>
      </c>
      <c r="J15" s="183">
        <v>2763.832</v>
      </c>
      <c r="K15" s="183" t="s">
        <v>1218</v>
      </c>
      <c r="L15" s="183" t="s">
        <v>1218</v>
      </c>
      <c r="M15" s="185" t="s">
        <v>697</v>
      </c>
    </row>
    <row r="16" spans="1:13" ht="12.75">
      <c r="A16" s="228" t="s">
        <v>1026</v>
      </c>
      <c r="B16" s="232" t="s">
        <v>245</v>
      </c>
      <c r="C16" s="183">
        <v>4129.885</v>
      </c>
      <c r="D16" s="184">
        <v>0.0583924961393758</v>
      </c>
      <c r="E16" s="183">
        <v>3360.447</v>
      </c>
      <c r="F16" s="183">
        <v>2640.434</v>
      </c>
      <c r="G16" s="183">
        <v>2038.98</v>
      </c>
      <c r="H16" s="183" t="s">
        <v>1218</v>
      </c>
      <c r="I16" s="183" t="s">
        <v>1218</v>
      </c>
      <c r="J16" s="183">
        <v>769.438</v>
      </c>
      <c r="K16" s="183" t="s">
        <v>1218</v>
      </c>
      <c r="L16" s="183" t="s">
        <v>1218</v>
      </c>
      <c r="M16" s="185" t="s">
        <v>1026</v>
      </c>
    </row>
    <row r="17" spans="1:13" s="9" customFormat="1" ht="20.25" customHeight="1">
      <c r="A17" s="113" t="s">
        <v>692</v>
      </c>
      <c r="B17" s="233" t="s">
        <v>199</v>
      </c>
      <c r="C17" s="183">
        <v>268406.329</v>
      </c>
      <c r="D17" s="184">
        <v>3.79500047335859</v>
      </c>
      <c r="E17" s="183">
        <v>196963.504</v>
      </c>
      <c r="F17" s="183">
        <v>178520.206</v>
      </c>
      <c r="G17" s="183">
        <v>119011.556</v>
      </c>
      <c r="H17" s="183">
        <v>3146.646</v>
      </c>
      <c r="I17" s="183">
        <v>25733.467</v>
      </c>
      <c r="J17" s="183">
        <v>40907.284</v>
      </c>
      <c r="K17" s="183">
        <v>1655.428</v>
      </c>
      <c r="L17" s="183" t="s">
        <v>1218</v>
      </c>
      <c r="M17" s="111" t="s">
        <v>692</v>
      </c>
    </row>
    <row r="18" spans="1:13" ht="20.25" customHeight="1">
      <c r="A18" s="228" t="s">
        <v>698</v>
      </c>
      <c r="B18" s="232" t="s">
        <v>262</v>
      </c>
      <c r="C18" s="183">
        <v>70286.014</v>
      </c>
      <c r="D18" s="184">
        <v>0.993774839044457</v>
      </c>
      <c r="E18" s="183">
        <v>32644.832</v>
      </c>
      <c r="F18" s="183">
        <v>31418.866</v>
      </c>
      <c r="G18" s="183">
        <v>21313.514</v>
      </c>
      <c r="H18" s="183">
        <v>1844.545</v>
      </c>
      <c r="I18" s="183">
        <v>13495.691</v>
      </c>
      <c r="J18" s="183">
        <v>22277.202</v>
      </c>
      <c r="K18" s="183">
        <v>23.744</v>
      </c>
      <c r="L18" s="183" t="s">
        <v>1218</v>
      </c>
      <c r="M18" s="185" t="s">
        <v>698</v>
      </c>
    </row>
    <row r="19" spans="1:13" ht="12.75">
      <c r="A19" s="228" t="s">
        <v>263</v>
      </c>
      <c r="B19" s="232" t="s">
        <v>1099</v>
      </c>
      <c r="C19" s="183">
        <v>49250.518</v>
      </c>
      <c r="D19" s="184">
        <v>0.696353695605873</v>
      </c>
      <c r="E19" s="183">
        <v>44492.788</v>
      </c>
      <c r="F19" s="183">
        <v>41259.496</v>
      </c>
      <c r="G19" s="183">
        <v>38653.182</v>
      </c>
      <c r="H19" s="183">
        <v>38.023</v>
      </c>
      <c r="I19" s="183">
        <v>1398.047</v>
      </c>
      <c r="J19" s="183">
        <v>2387.582</v>
      </c>
      <c r="K19" s="183">
        <v>934.078</v>
      </c>
      <c r="L19" s="183" t="s">
        <v>1218</v>
      </c>
      <c r="M19" s="185" t="s">
        <v>263</v>
      </c>
    </row>
    <row r="20" spans="1:13" ht="12.75">
      <c r="A20" s="228" t="s">
        <v>699</v>
      </c>
      <c r="B20" s="232" t="s">
        <v>265</v>
      </c>
      <c r="C20" s="183">
        <v>48391.65</v>
      </c>
      <c r="D20" s="184">
        <v>0.684210150113872</v>
      </c>
      <c r="E20" s="183">
        <v>37338.269</v>
      </c>
      <c r="F20" s="183">
        <v>31795.52</v>
      </c>
      <c r="G20" s="183">
        <v>22624.03</v>
      </c>
      <c r="H20" s="183">
        <v>59.011</v>
      </c>
      <c r="I20" s="183">
        <v>2930.251</v>
      </c>
      <c r="J20" s="183">
        <v>7681.014</v>
      </c>
      <c r="K20" s="183">
        <v>383.105</v>
      </c>
      <c r="L20" s="183" t="s">
        <v>1218</v>
      </c>
      <c r="M20" s="185" t="s">
        <v>699</v>
      </c>
    </row>
    <row r="21" spans="1:13" s="9" customFormat="1" ht="20.25" customHeight="1">
      <c r="A21" s="230" t="s">
        <v>282</v>
      </c>
      <c r="B21" s="233" t="s">
        <v>200</v>
      </c>
      <c r="C21" s="183">
        <v>5912992.039</v>
      </c>
      <c r="D21" s="184">
        <v>83.6038690688645</v>
      </c>
      <c r="E21" s="183">
        <v>4130479.259</v>
      </c>
      <c r="F21" s="183">
        <v>3682920.253</v>
      </c>
      <c r="G21" s="183">
        <v>2042648.192</v>
      </c>
      <c r="H21" s="183">
        <v>125557.136</v>
      </c>
      <c r="I21" s="183">
        <v>712048.349</v>
      </c>
      <c r="J21" s="183">
        <v>926176.92</v>
      </c>
      <c r="K21" s="183">
        <v>18618.989</v>
      </c>
      <c r="L21" s="183">
        <v>111.386</v>
      </c>
      <c r="M21" s="110" t="s">
        <v>282</v>
      </c>
    </row>
    <row r="22" spans="1:13" s="9" customFormat="1" ht="20.25" customHeight="1">
      <c r="A22" s="113" t="s">
        <v>693</v>
      </c>
      <c r="B22" s="233" t="s">
        <v>283</v>
      </c>
      <c r="C22" s="183">
        <v>594430.424</v>
      </c>
      <c r="D22" s="184">
        <v>8.40465926740031</v>
      </c>
      <c r="E22" s="183">
        <v>452526.314</v>
      </c>
      <c r="F22" s="183">
        <v>416032.012</v>
      </c>
      <c r="G22" s="183">
        <v>233176.66</v>
      </c>
      <c r="H22" s="183">
        <v>10966.954</v>
      </c>
      <c r="I22" s="183">
        <v>56649.731</v>
      </c>
      <c r="J22" s="183">
        <v>73374.822</v>
      </c>
      <c r="K22" s="183">
        <v>910.714</v>
      </c>
      <c r="L22" s="183">
        <v>1.889</v>
      </c>
      <c r="M22" s="111" t="s">
        <v>693</v>
      </c>
    </row>
    <row r="23" spans="1:13" ht="20.25" customHeight="1">
      <c r="A23" s="228" t="s">
        <v>700</v>
      </c>
      <c r="B23" s="232" t="s">
        <v>1109</v>
      </c>
      <c r="C23" s="183">
        <v>140256.96</v>
      </c>
      <c r="D23" s="184">
        <v>1.98309492766036</v>
      </c>
      <c r="E23" s="183">
        <v>118347.927</v>
      </c>
      <c r="F23" s="183">
        <v>110687.095</v>
      </c>
      <c r="G23" s="183">
        <v>61424.096</v>
      </c>
      <c r="H23" s="183">
        <v>2270.611</v>
      </c>
      <c r="I23" s="183">
        <v>16726.881</v>
      </c>
      <c r="J23" s="183">
        <v>2911.541</v>
      </c>
      <c r="K23" s="183" t="s">
        <v>1218</v>
      </c>
      <c r="L23" s="183" t="s">
        <v>1218</v>
      </c>
      <c r="M23" s="185" t="s">
        <v>700</v>
      </c>
    </row>
    <row r="24" spans="1:13" ht="12.75">
      <c r="A24" s="228" t="s">
        <v>285</v>
      </c>
      <c r="B24" s="232" t="s">
        <v>286</v>
      </c>
      <c r="C24" s="183">
        <v>74572.687</v>
      </c>
      <c r="D24" s="184">
        <v>1.0543841626947</v>
      </c>
      <c r="E24" s="183">
        <v>67531.994</v>
      </c>
      <c r="F24" s="183">
        <v>65409.337</v>
      </c>
      <c r="G24" s="183">
        <v>29653.578</v>
      </c>
      <c r="H24" s="183">
        <v>758.838</v>
      </c>
      <c r="I24" s="183">
        <v>3052.667</v>
      </c>
      <c r="J24" s="183">
        <v>3229.188</v>
      </c>
      <c r="K24" s="183" t="s">
        <v>1218</v>
      </c>
      <c r="L24" s="183" t="s">
        <v>1218</v>
      </c>
      <c r="M24" s="185" t="s">
        <v>285</v>
      </c>
    </row>
    <row r="25" spans="1:13" ht="12.75">
      <c r="A25" s="228" t="s">
        <v>289</v>
      </c>
      <c r="B25" s="232" t="s">
        <v>290</v>
      </c>
      <c r="C25" s="183">
        <v>70803.915</v>
      </c>
      <c r="D25" s="184">
        <v>1.00109744782002</v>
      </c>
      <c r="E25" s="183">
        <v>55939.902</v>
      </c>
      <c r="F25" s="183">
        <v>53319.768</v>
      </c>
      <c r="G25" s="183">
        <v>30188.715</v>
      </c>
      <c r="H25" s="183">
        <v>343.327</v>
      </c>
      <c r="I25" s="183">
        <v>1929.509</v>
      </c>
      <c r="J25" s="183">
        <v>12342.205</v>
      </c>
      <c r="K25" s="183">
        <v>248.972</v>
      </c>
      <c r="L25" s="183" t="s">
        <v>1218</v>
      </c>
      <c r="M25" s="185" t="s">
        <v>289</v>
      </c>
    </row>
    <row r="26" spans="1:13" s="9" customFormat="1" ht="20.25" customHeight="1">
      <c r="A26" s="113" t="s">
        <v>694</v>
      </c>
      <c r="B26" s="233" t="s">
        <v>307</v>
      </c>
      <c r="C26" s="183">
        <v>5318561.615</v>
      </c>
      <c r="D26" s="184">
        <v>75.1992098014642</v>
      </c>
      <c r="E26" s="183">
        <v>3677952.945</v>
      </c>
      <c r="F26" s="183">
        <v>3266888.241</v>
      </c>
      <c r="G26" s="183">
        <v>1809471.532</v>
      </c>
      <c r="H26" s="183">
        <v>114590.182</v>
      </c>
      <c r="I26" s="183">
        <v>655398.618</v>
      </c>
      <c r="J26" s="183">
        <v>852802.098</v>
      </c>
      <c r="K26" s="183">
        <v>17708.275</v>
      </c>
      <c r="L26" s="183">
        <v>109.497</v>
      </c>
      <c r="M26" s="111" t="s">
        <v>694</v>
      </c>
    </row>
    <row r="27" spans="1:13" ht="20.25" customHeight="1">
      <c r="A27" s="228" t="s">
        <v>701</v>
      </c>
      <c r="B27" s="232" t="s">
        <v>1100</v>
      </c>
      <c r="C27" s="49">
        <v>1254594.34</v>
      </c>
      <c r="D27" s="50">
        <v>17.7387252078285</v>
      </c>
      <c r="E27" s="49">
        <v>1075923.542</v>
      </c>
      <c r="F27" s="49">
        <v>1059039.521</v>
      </c>
      <c r="G27" s="49">
        <v>541005.741</v>
      </c>
      <c r="H27" s="49">
        <v>33415.589</v>
      </c>
      <c r="I27" s="49">
        <v>67940.242</v>
      </c>
      <c r="J27" s="49">
        <v>77217.571</v>
      </c>
      <c r="K27" s="49">
        <v>97.396</v>
      </c>
      <c r="L27" s="183" t="s">
        <v>1218</v>
      </c>
      <c r="M27" s="185" t="s">
        <v>701</v>
      </c>
    </row>
    <row r="28" spans="1:13" ht="12.75">
      <c r="A28" s="228" t="s">
        <v>1041</v>
      </c>
      <c r="B28" s="232" t="s">
        <v>322</v>
      </c>
      <c r="C28" s="49">
        <v>459377.581</v>
      </c>
      <c r="D28" s="50">
        <v>6.4951454156855</v>
      </c>
      <c r="E28" s="49">
        <v>408576.121</v>
      </c>
      <c r="F28" s="49">
        <v>382438.544</v>
      </c>
      <c r="G28" s="49">
        <v>227332.294</v>
      </c>
      <c r="H28" s="49">
        <v>4434.616</v>
      </c>
      <c r="I28" s="49">
        <v>19666.119</v>
      </c>
      <c r="J28" s="49">
        <v>24931.056</v>
      </c>
      <c r="K28" s="49">
        <v>1769.669</v>
      </c>
      <c r="L28" s="183" t="s">
        <v>1218</v>
      </c>
      <c r="M28" s="185" t="s">
        <v>1041</v>
      </c>
    </row>
    <row r="29" spans="1:13" ht="12.75">
      <c r="A29" s="228" t="s">
        <v>1216</v>
      </c>
      <c r="B29" s="232" t="s">
        <v>1217</v>
      </c>
      <c r="C29" s="49">
        <v>298522.466</v>
      </c>
      <c r="D29" s="50">
        <v>4.22081291450536</v>
      </c>
      <c r="E29" s="49">
        <v>176928.736</v>
      </c>
      <c r="F29" s="49">
        <v>147725.532</v>
      </c>
      <c r="G29" s="49">
        <v>67130.087</v>
      </c>
      <c r="H29" s="49">
        <v>16616.43</v>
      </c>
      <c r="I29" s="49">
        <v>30340.576</v>
      </c>
      <c r="J29" s="49">
        <v>73952.185</v>
      </c>
      <c r="K29" s="183">
        <v>684.539</v>
      </c>
      <c r="L29" s="183" t="s">
        <v>1218</v>
      </c>
      <c r="M29" s="185" t="s">
        <v>1216</v>
      </c>
    </row>
    <row r="30" spans="1:13" s="9" customFormat="1" ht="20.25" customHeight="1">
      <c r="A30" s="52" t="s">
        <v>1110</v>
      </c>
      <c r="B30" s="233" t="s">
        <v>201</v>
      </c>
      <c r="C30" s="54">
        <v>7072629.658</v>
      </c>
      <c r="D30" s="55">
        <v>100</v>
      </c>
      <c r="E30" s="54">
        <v>5155477.848</v>
      </c>
      <c r="F30" s="54">
        <v>4661155.297</v>
      </c>
      <c r="G30" s="54">
        <v>2644166.83</v>
      </c>
      <c r="H30" s="54">
        <v>144523.194</v>
      </c>
      <c r="I30" s="54">
        <v>749475.476</v>
      </c>
      <c r="J30" s="54">
        <v>996592.079</v>
      </c>
      <c r="K30" s="54">
        <v>26404.309</v>
      </c>
      <c r="L30" s="54">
        <v>156.752</v>
      </c>
      <c r="M30" s="186"/>
    </row>
    <row r="31" spans="1:13" s="9" customFormat="1" ht="6" customHeight="1">
      <c r="A31" s="53"/>
      <c r="B31" s="53"/>
      <c r="C31" s="56"/>
      <c r="D31" s="57"/>
      <c r="E31" s="56"/>
      <c r="F31" s="56"/>
      <c r="G31" s="56"/>
      <c r="H31" s="56"/>
      <c r="I31" s="56"/>
      <c r="J31" s="56"/>
      <c r="K31" s="56"/>
      <c r="L31" s="58"/>
      <c r="M31" s="59"/>
    </row>
    <row r="32" spans="1:13" s="9" customFormat="1" ht="6" customHeight="1">
      <c r="A32" s="53"/>
      <c r="B32" s="53"/>
      <c r="C32" s="56"/>
      <c r="D32" s="57"/>
      <c r="E32" s="56"/>
      <c r="F32" s="56"/>
      <c r="G32" s="56"/>
      <c r="H32" s="56"/>
      <c r="I32" s="56"/>
      <c r="J32" s="56"/>
      <c r="K32" s="56"/>
      <c r="L32" s="58"/>
      <c r="M32" s="59"/>
    </row>
    <row r="33" spans="1:13" s="9" customFormat="1" ht="6" customHeight="1">
      <c r="A33" s="53"/>
      <c r="B33" s="53"/>
      <c r="C33" s="56"/>
      <c r="D33" s="57"/>
      <c r="E33" s="56"/>
      <c r="F33" s="56"/>
      <c r="G33" s="56"/>
      <c r="H33" s="56"/>
      <c r="I33" s="56"/>
      <c r="J33" s="56"/>
      <c r="K33" s="56"/>
      <c r="L33" s="58"/>
      <c r="M33" s="59"/>
    </row>
    <row r="34" spans="1:13" ht="17.25">
      <c r="A34" s="34"/>
      <c r="B34" s="34"/>
      <c r="C34" s="35"/>
      <c r="D34" s="36"/>
      <c r="E34" s="37" t="s">
        <v>1190</v>
      </c>
      <c r="F34" s="38" t="s">
        <v>5</v>
      </c>
      <c r="G34" s="39"/>
      <c r="H34" s="39"/>
      <c r="I34" s="35"/>
      <c r="M34" s="40"/>
    </row>
    <row r="35" spans="1:13" ht="12.75">
      <c r="A35" s="8"/>
      <c r="B35" s="8"/>
      <c r="M35" s="43"/>
    </row>
    <row r="36" spans="1:13" ht="12.75" customHeight="1">
      <c r="A36" s="515" t="s">
        <v>1027</v>
      </c>
      <c r="B36" s="503" t="s">
        <v>722</v>
      </c>
      <c r="C36" s="519" t="s">
        <v>942</v>
      </c>
      <c r="D36" s="520"/>
      <c r="E36" s="528" t="s">
        <v>468</v>
      </c>
      <c r="F36" s="529"/>
      <c r="G36" s="529"/>
      <c r="H36" s="529"/>
      <c r="I36" s="529"/>
      <c r="J36" s="529"/>
      <c r="K36" s="529"/>
      <c r="L36" s="529"/>
      <c r="M36" s="524" t="s">
        <v>973</v>
      </c>
    </row>
    <row r="37" spans="1:13" ht="12.75" customHeight="1">
      <c r="A37" s="512"/>
      <c r="B37" s="504"/>
      <c r="C37" s="521"/>
      <c r="D37" s="522"/>
      <c r="E37" s="498" t="s">
        <v>202</v>
      </c>
      <c r="F37" s="517" t="s">
        <v>469</v>
      </c>
      <c r="G37" s="518"/>
      <c r="H37" s="512" t="s">
        <v>204</v>
      </c>
      <c r="I37" s="508" t="s">
        <v>205</v>
      </c>
      <c r="J37" s="508" t="s">
        <v>206</v>
      </c>
      <c r="K37" s="527" t="s">
        <v>1003</v>
      </c>
      <c r="L37" s="499" t="s">
        <v>207</v>
      </c>
      <c r="M37" s="525"/>
    </row>
    <row r="38" spans="1:13" ht="12.75" customHeight="1">
      <c r="A38" s="512"/>
      <c r="B38" s="504"/>
      <c r="C38" s="523"/>
      <c r="D38" s="513"/>
      <c r="E38" s="499"/>
      <c r="F38" s="506" t="s">
        <v>1089</v>
      </c>
      <c r="G38" s="501" t="s">
        <v>723</v>
      </c>
      <c r="H38" s="512"/>
      <c r="I38" s="508"/>
      <c r="J38" s="508"/>
      <c r="K38" s="508"/>
      <c r="L38" s="499"/>
      <c r="M38" s="525"/>
    </row>
    <row r="39" spans="1:13" ht="17.25" customHeight="1">
      <c r="A39" s="512"/>
      <c r="B39" s="504"/>
      <c r="C39" s="44" t="s">
        <v>466</v>
      </c>
      <c r="D39" s="45" t="s">
        <v>887</v>
      </c>
      <c r="E39" s="500"/>
      <c r="F39" s="507"/>
      <c r="G39" s="502"/>
      <c r="H39" s="513"/>
      <c r="I39" s="502"/>
      <c r="J39" s="502"/>
      <c r="K39" s="502"/>
      <c r="L39" s="500"/>
      <c r="M39" s="525"/>
    </row>
    <row r="40" spans="1:13" ht="12.75">
      <c r="A40" s="516"/>
      <c r="B40" s="505"/>
      <c r="C40" s="46" t="s">
        <v>467</v>
      </c>
      <c r="D40" s="47" t="s">
        <v>823</v>
      </c>
      <c r="E40" s="509" t="s">
        <v>467</v>
      </c>
      <c r="F40" s="510"/>
      <c r="G40" s="510"/>
      <c r="H40" s="510"/>
      <c r="I40" s="510"/>
      <c r="J40" s="510"/>
      <c r="K40" s="510"/>
      <c r="L40" s="511"/>
      <c r="M40" s="526"/>
    </row>
    <row r="41" spans="1:13" s="9" customFormat="1" ht="20.25" customHeight="1">
      <c r="A41" s="227" t="s">
        <v>208</v>
      </c>
      <c r="B41" s="231" t="s">
        <v>824</v>
      </c>
      <c r="C41" s="183">
        <v>487966.916</v>
      </c>
      <c r="D41" s="184">
        <v>10.0132273667272</v>
      </c>
      <c r="E41" s="183">
        <v>465268.945</v>
      </c>
      <c r="F41" s="183">
        <v>456428.183</v>
      </c>
      <c r="G41" s="183">
        <v>386594.195</v>
      </c>
      <c r="H41" s="183">
        <v>1390.774</v>
      </c>
      <c r="I41" s="183">
        <v>7423.415</v>
      </c>
      <c r="J41" s="183">
        <v>13866.357</v>
      </c>
      <c r="K41" s="183">
        <v>17.425</v>
      </c>
      <c r="L41" s="183" t="s">
        <v>1218</v>
      </c>
      <c r="M41" s="110" t="s">
        <v>208</v>
      </c>
    </row>
    <row r="42" spans="1:13" ht="20.25" customHeight="1">
      <c r="A42" s="228" t="s">
        <v>974</v>
      </c>
      <c r="B42" s="232" t="s">
        <v>1101</v>
      </c>
      <c r="C42" s="183">
        <v>61031.663</v>
      </c>
      <c r="D42" s="184">
        <v>1.25238801679021</v>
      </c>
      <c r="E42" s="183">
        <v>60657.844</v>
      </c>
      <c r="F42" s="183">
        <v>60619.92</v>
      </c>
      <c r="G42" s="183">
        <v>58857.216</v>
      </c>
      <c r="H42" s="183">
        <v>290.669</v>
      </c>
      <c r="I42" s="183">
        <v>22.783</v>
      </c>
      <c r="J42" s="183">
        <v>60.173</v>
      </c>
      <c r="K42" s="183">
        <v>0.194</v>
      </c>
      <c r="L42" s="183" t="s">
        <v>1218</v>
      </c>
      <c r="M42" s="185" t="s">
        <v>974</v>
      </c>
    </row>
    <row r="43" spans="1:13" ht="12.75">
      <c r="A43" s="228" t="s">
        <v>217</v>
      </c>
      <c r="B43" s="232" t="s">
        <v>218</v>
      </c>
      <c r="C43" s="183">
        <v>55753.104</v>
      </c>
      <c r="D43" s="184">
        <v>1.14407040405335</v>
      </c>
      <c r="E43" s="183">
        <v>55744.654</v>
      </c>
      <c r="F43" s="183">
        <v>55744.654</v>
      </c>
      <c r="G43" s="183">
        <v>52999.734</v>
      </c>
      <c r="H43" s="183" t="s">
        <v>1218</v>
      </c>
      <c r="I43" s="183" t="s">
        <v>1218</v>
      </c>
      <c r="J43" s="183">
        <v>8.45</v>
      </c>
      <c r="K43" s="183" t="s">
        <v>1218</v>
      </c>
      <c r="L43" s="183" t="s">
        <v>1218</v>
      </c>
      <c r="M43" s="185" t="s">
        <v>217</v>
      </c>
    </row>
    <row r="44" spans="1:13" ht="12.75">
      <c r="A44" s="228" t="s">
        <v>231</v>
      </c>
      <c r="B44" s="232" t="s">
        <v>232</v>
      </c>
      <c r="C44" s="183">
        <v>53053.969</v>
      </c>
      <c r="D44" s="184">
        <v>1.08868334488541</v>
      </c>
      <c r="E44" s="183">
        <v>52910.797</v>
      </c>
      <c r="F44" s="183">
        <v>52771.741</v>
      </c>
      <c r="G44" s="183">
        <v>51007.769</v>
      </c>
      <c r="H44" s="183">
        <v>67.273</v>
      </c>
      <c r="I44" s="183">
        <v>52.709</v>
      </c>
      <c r="J44" s="183">
        <v>23.19</v>
      </c>
      <c r="K44" s="183" t="s">
        <v>1218</v>
      </c>
      <c r="L44" s="183" t="s">
        <v>1218</v>
      </c>
      <c r="M44" s="185" t="s">
        <v>231</v>
      </c>
    </row>
    <row r="45" spans="1:13" s="9" customFormat="1" ht="20.25" customHeight="1">
      <c r="A45" s="229" t="s">
        <v>241</v>
      </c>
      <c r="B45" s="233" t="s">
        <v>197</v>
      </c>
      <c r="C45" s="183">
        <v>3923587.188</v>
      </c>
      <c r="D45" s="184">
        <v>80.5131850508938</v>
      </c>
      <c r="E45" s="183">
        <v>2788241.95</v>
      </c>
      <c r="F45" s="183">
        <v>2536467.803</v>
      </c>
      <c r="G45" s="183">
        <v>1368313.393</v>
      </c>
      <c r="H45" s="183">
        <v>47638.594</v>
      </c>
      <c r="I45" s="183">
        <v>206515.196</v>
      </c>
      <c r="J45" s="183">
        <v>879813.415</v>
      </c>
      <c r="K45" s="183">
        <v>1378.033</v>
      </c>
      <c r="L45" s="183" t="s">
        <v>1218</v>
      </c>
      <c r="M45" s="110" t="s">
        <v>241</v>
      </c>
    </row>
    <row r="46" spans="1:13" s="9" customFormat="1" ht="20.25" customHeight="1">
      <c r="A46" s="113" t="s">
        <v>691</v>
      </c>
      <c r="B46" s="233" t="s">
        <v>198</v>
      </c>
      <c r="C46" s="183">
        <v>36469.133</v>
      </c>
      <c r="D46" s="184">
        <v>0.748357539461579</v>
      </c>
      <c r="E46" s="183">
        <v>26124.184</v>
      </c>
      <c r="F46" s="183">
        <v>23633.585</v>
      </c>
      <c r="G46" s="183">
        <v>9449.204</v>
      </c>
      <c r="H46" s="183">
        <v>368.795</v>
      </c>
      <c r="I46" s="183">
        <v>1246.758</v>
      </c>
      <c r="J46" s="183">
        <v>8718.21</v>
      </c>
      <c r="K46" s="183">
        <v>11.186</v>
      </c>
      <c r="L46" s="183" t="s">
        <v>1218</v>
      </c>
      <c r="M46" s="111" t="s">
        <v>691</v>
      </c>
    </row>
    <row r="47" spans="1:13" ht="20.25" customHeight="1">
      <c r="A47" s="228" t="s">
        <v>696</v>
      </c>
      <c r="B47" s="232" t="s">
        <v>246</v>
      </c>
      <c r="C47" s="183">
        <v>14223.179</v>
      </c>
      <c r="D47" s="184">
        <v>0.291863895962693</v>
      </c>
      <c r="E47" s="183">
        <v>5776.723</v>
      </c>
      <c r="F47" s="183">
        <v>4571.943</v>
      </c>
      <c r="G47" s="183">
        <v>3765.201</v>
      </c>
      <c r="H47" s="183">
        <v>246.842</v>
      </c>
      <c r="I47" s="183">
        <v>329.089</v>
      </c>
      <c r="J47" s="183">
        <v>7870.525</v>
      </c>
      <c r="K47" s="183" t="s">
        <v>1218</v>
      </c>
      <c r="L47" s="183" t="s">
        <v>1218</v>
      </c>
      <c r="M47" s="185" t="s">
        <v>696</v>
      </c>
    </row>
    <row r="48" spans="1:13" ht="12.75">
      <c r="A48" s="228" t="s">
        <v>1026</v>
      </c>
      <c r="B48" s="232" t="s">
        <v>245</v>
      </c>
      <c r="C48" s="183">
        <v>7274.276</v>
      </c>
      <c r="D48" s="184">
        <v>0.149270323720732</v>
      </c>
      <c r="E48" s="183">
        <v>7258.781</v>
      </c>
      <c r="F48" s="183">
        <v>7258.781</v>
      </c>
      <c r="G48" s="183">
        <v>186.743</v>
      </c>
      <c r="H48" s="183" t="s">
        <v>1218</v>
      </c>
      <c r="I48" s="183" t="s">
        <v>1218</v>
      </c>
      <c r="J48" s="183">
        <v>15.495</v>
      </c>
      <c r="K48" s="183" t="s">
        <v>1218</v>
      </c>
      <c r="L48" s="183" t="s">
        <v>1218</v>
      </c>
      <c r="M48" s="185" t="s">
        <v>1026</v>
      </c>
    </row>
    <row r="49" spans="1:13" ht="12.75">
      <c r="A49" s="228" t="s">
        <v>1219</v>
      </c>
      <c r="B49" s="232" t="s">
        <v>1220</v>
      </c>
      <c r="C49" s="183">
        <v>3802.476</v>
      </c>
      <c r="D49" s="184">
        <v>0.0780279471744422</v>
      </c>
      <c r="E49" s="183">
        <v>3724.613</v>
      </c>
      <c r="F49" s="183">
        <v>3548.53</v>
      </c>
      <c r="G49" s="183">
        <v>1337.921</v>
      </c>
      <c r="H49" s="183">
        <v>2.206</v>
      </c>
      <c r="I49" s="183">
        <v>59.147</v>
      </c>
      <c r="J49" s="183">
        <v>16.451</v>
      </c>
      <c r="K49" s="183">
        <v>0.059</v>
      </c>
      <c r="L49" s="183" t="s">
        <v>1218</v>
      </c>
      <c r="M49" s="185" t="s">
        <v>1219</v>
      </c>
    </row>
    <row r="50" spans="1:13" s="9" customFormat="1" ht="20.25" customHeight="1">
      <c r="A50" s="113" t="s">
        <v>692</v>
      </c>
      <c r="B50" s="233" t="s">
        <v>199</v>
      </c>
      <c r="C50" s="183">
        <v>196638.181</v>
      </c>
      <c r="D50" s="184">
        <v>4.03507440929184</v>
      </c>
      <c r="E50" s="183">
        <v>172781.16</v>
      </c>
      <c r="F50" s="183">
        <v>111965.73</v>
      </c>
      <c r="G50" s="183">
        <v>54157.118</v>
      </c>
      <c r="H50" s="183">
        <v>4740.227</v>
      </c>
      <c r="I50" s="183">
        <v>9450.884</v>
      </c>
      <c r="J50" s="183">
        <v>9665.588</v>
      </c>
      <c r="K50" s="183">
        <v>0.322</v>
      </c>
      <c r="L50" s="183" t="s">
        <v>1218</v>
      </c>
      <c r="M50" s="111" t="s">
        <v>692</v>
      </c>
    </row>
    <row r="51" spans="1:13" ht="20.25" customHeight="1">
      <c r="A51" s="228" t="s">
        <v>291</v>
      </c>
      <c r="B51" s="232" t="s">
        <v>271</v>
      </c>
      <c r="C51" s="183">
        <v>65037.57</v>
      </c>
      <c r="D51" s="184">
        <v>1.33459042905572</v>
      </c>
      <c r="E51" s="183">
        <v>59051.475</v>
      </c>
      <c r="F51" s="183">
        <v>9496.793</v>
      </c>
      <c r="G51" s="183">
        <v>4996.876</v>
      </c>
      <c r="H51" s="183">
        <v>3589.952</v>
      </c>
      <c r="I51" s="183">
        <v>1.342</v>
      </c>
      <c r="J51" s="183">
        <v>2394.801</v>
      </c>
      <c r="K51" s="183" t="s">
        <v>1218</v>
      </c>
      <c r="L51" s="183" t="s">
        <v>1218</v>
      </c>
      <c r="M51" s="185" t="s">
        <v>291</v>
      </c>
    </row>
    <row r="52" spans="1:13" ht="12.75">
      <c r="A52" s="228" t="s">
        <v>1127</v>
      </c>
      <c r="B52" s="232" t="s">
        <v>1128</v>
      </c>
      <c r="C52" s="183">
        <v>21682.831</v>
      </c>
      <c r="D52" s="184">
        <v>0.444938190763166</v>
      </c>
      <c r="E52" s="183">
        <v>21676.414</v>
      </c>
      <c r="F52" s="183">
        <v>21676.414</v>
      </c>
      <c r="G52" s="183">
        <v>253.055</v>
      </c>
      <c r="H52" s="183" t="s">
        <v>1218</v>
      </c>
      <c r="I52" s="183" t="s">
        <v>1218</v>
      </c>
      <c r="J52" s="183">
        <v>6.417</v>
      </c>
      <c r="K52" s="183" t="s">
        <v>1218</v>
      </c>
      <c r="L52" s="183" t="s">
        <v>1218</v>
      </c>
      <c r="M52" s="185" t="s">
        <v>1127</v>
      </c>
    </row>
    <row r="53" spans="1:13" ht="12.75">
      <c r="A53" s="228" t="s">
        <v>263</v>
      </c>
      <c r="B53" s="232" t="s">
        <v>1099</v>
      </c>
      <c r="C53" s="183">
        <v>18902.556</v>
      </c>
      <c r="D53" s="184">
        <v>0.387886114476445</v>
      </c>
      <c r="E53" s="183">
        <v>14313.108</v>
      </c>
      <c r="F53" s="183">
        <v>14313.108</v>
      </c>
      <c r="G53" s="183">
        <v>7430.269</v>
      </c>
      <c r="H53" s="183" t="s">
        <v>1218</v>
      </c>
      <c r="I53" s="183">
        <v>4589.448</v>
      </c>
      <c r="J53" s="183" t="s">
        <v>1218</v>
      </c>
      <c r="K53" s="183" t="s">
        <v>1218</v>
      </c>
      <c r="L53" s="183" t="s">
        <v>1218</v>
      </c>
      <c r="M53" s="185" t="s">
        <v>263</v>
      </c>
    </row>
    <row r="54" spans="1:13" s="9" customFormat="1" ht="20.25" customHeight="1">
      <c r="A54" s="230" t="s">
        <v>282</v>
      </c>
      <c r="B54" s="233" t="s">
        <v>200</v>
      </c>
      <c r="C54" s="183">
        <v>3690479.874</v>
      </c>
      <c r="D54" s="184">
        <v>75.7297531021404</v>
      </c>
      <c r="E54" s="183">
        <v>2589336.606</v>
      </c>
      <c r="F54" s="183">
        <v>2400868.488</v>
      </c>
      <c r="G54" s="183">
        <v>1304707.071</v>
      </c>
      <c r="H54" s="183">
        <v>42529.572</v>
      </c>
      <c r="I54" s="183">
        <v>195817.554</v>
      </c>
      <c r="J54" s="183">
        <v>861429.617</v>
      </c>
      <c r="K54" s="183">
        <v>1366.525</v>
      </c>
      <c r="L54" s="183" t="s">
        <v>1218</v>
      </c>
      <c r="M54" s="110" t="s">
        <v>282</v>
      </c>
    </row>
    <row r="55" spans="1:13" s="9" customFormat="1" ht="20.25" customHeight="1">
      <c r="A55" s="113" t="s">
        <v>693</v>
      </c>
      <c r="B55" s="233" t="s">
        <v>283</v>
      </c>
      <c r="C55" s="183">
        <v>715321.575</v>
      </c>
      <c r="D55" s="184">
        <v>14.6786131107307</v>
      </c>
      <c r="E55" s="183">
        <v>630153.04</v>
      </c>
      <c r="F55" s="183">
        <v>591611.855</v>
      </c>
      <c r="G55" s="183">
        <v>440611.475</v>
      </c>
      <c r="H55" s="183">
        <v>1738.06</v>
      </c>
      <c r="I55" s="183">
        <v>49732.965</v>
      </c>
      <c r="J55" s="183">
        <v>33691.658</v>
      </c>
      <c r="K55" s="183">
        <v>5.852</v>
      </c>
      <c r="L55" s="183" t="s">
        <v>1218</v>
      </c>
      <c r="M55" s="111" t="s">
        <v>693</v>
      </c>
    </row>
    <row r="56" spans="1:13" ht="20.25" customHeight="1">
      <c r="A56" s="228" t="s">
        <v>289</v>
      </c>
      <c r="B56" s="232" t="s">
        <v>290</v>
      </c>
      <c r="C56" s="183">
        <v>170954.464</v>
      </c>
      <c r="D56" s="184">
        <v>3.50803683868803</v>
      </c>
      <c r="E56" s="183">
        <v>162228.162</v>
      </c>
      <c r="F56" s="183">
        <v>158934.363</v>
      </c>
      <c r="G56" s="183">
        <v>110781.675</v>
      </c>
      <c r="H56" s="183" t="s">
        <v>1218</v>
      </c>
      <c r="I56" s="183">
        <v>3191.327</v>
      </c>
      <c r="J56" s="183">
        <v>5531.903</v>
      </c>
      <c r="K56" s="183">
        <v>3.072</v>
      </c>
      <c r="L56" s="183" t="s">
        <v>1218</v>
      </c>
      <c r="M56" s="185" t="s">
        <v>289</v>
      </c>
    </row>
    <row r="57" spans="1:13" ht="12.75">
      <c r="A57" s="228" t="s">
        <v>1037</v>
      </c>
      <c r="B57" s="232" t="s">
        <v>298</v>
      </c>
      <c r="C57" s="183">
        <v>132998.829</v>
      </c>
      <c r="D57" s="184">
        <v>2.72917583266132</v>
      </c>
      <c r="E57" s="183">
        <v>132022.063</v>
      </c>
      <c r="F57" s="183">
        <v>131160.443</v>
      </c>
      <c r="G57" s="183">
        <v>109642.485</v>
      </c>
      <c r="H57" s="183">
        <v>9.051</v>
      </c>
      <c r="I57" s="183">
        <v>22.902</v>
      </c>
      <c r="J57" s="183">
        <v>944.813</v>
      </c>
      <c r="K57" s="183" t="s">
        <v>1218</v>
      </c>
      <c r="L57" s="183" t="s">
        <v>1218</v>
      </c>
      <c r="M57" s="185" t="s">
        <v>1037</v>
      </c>
    </row>
    <row r="58" spans="1:13" ht="12.75">
      <c r="A58" s="228" t="s">
        <v>285</v>
      </c>
      <c r="B58" s="232" t="s">
        <v>286</v>
      </c>
      <c r="C58" s="183">
        <v>104112.857</v>
      </c>
      <c r="D58" s="184">
        <v>2.13642702969756</v>
      </c>
      <c r="E58" s="183">
        <v>103014.409</v>
      </c>
      <c r="F58" s="183">
        <v>97405.418</v>
      </c>
      <c r="G58" s="183">
        <v>74207.592</v>
      </c>
      <c r="H58" s="183">
        <v>384.72</v>
      </c>
      <c r="I58" s="183">
        <v>165.059</v>
      </c>
      <c r="J58" s="183">
        <v>548.669</v>
      </c>
      <c r="K58" s="183" t="s">
        <v>1218</v>
      </c>
      <c r="L58" s="183" t="s">
        <v>1218</v>
      </c>
      <c r="M58" s="185" t="s">
        <v>285</v>
      </c>
    </row>
    <row r="59" spans="1:13" s="9" customFormat="1" ht="20.25" customHeight="1">
      <c r="A59" s="113" t="s">
        <v>694</v>
      </c>
      <c r="B59" s="233" t="s">
        <v>307</v>
      </c>
      <c r="C59" s="183">
        <v>2975158.299</v>
      </c>
      <c r="D59" s="184">
        <v>61.0511399914097</v>
      </c>
      <c r="E59" s="183">
        <v>1959183.566</v>
      </c>
      <c r="F59" s="183">
        <v>1809256.633</v>
      </c>
      <c r="G59" s="183">
        <v>864095.596</v>
      </c>
      <c r="H59" s="183">
        <v>40791.512</v>
      </c>
      <c r="I59" s="183">
        <v>146084.589</v>
      </c>
      <c r="J59" s="183">
        <v>827737.959</v>
      </c>
      <c r="K59" s="183">
        <v>1360.673</v>
      </c>
      <c r="L59" s="183" t="s">
        <v>1218</v>
      </c>
      <c r="M59" s="111" t="s">
        <v>694</v>
      </c>
    </row>
    <row r="60" spans="1:13" ht="20.25" customHeight="1">
      <c r="A60" s="228" t="s">
        <v>701</v>
      </c>
      <c r="B60" s="232" t="s">
        <v>1100</v>
      </c>
      <c r="C60" s="49">
        <v>265812.73</v>
      </c>
      <c r="D60" s="50">
        <v>5.45455688733717</v>
      </c>
      <c r="E60" s="49">
        <v>237584.692</v>
      </c>
      <c r="F60" s="49">
        <v>213497.89</v>
      </c>
      <c r="G60" s="49">
        <v>110655.087</v>
      </c>
      <c r="H60" s="49">
        <v>4706.612</v>
      </c>
      <c r="I60" s="49">
        <v>3400.881</v>
      </c>
      <c r="J60" s="49">
        <v>20116.285</v>
      </c>
      <c r="K60" s="49">
        <v>4.26</v>
      </c>
      <c r="L60" s="183" t="s">
        <v>1218</v>
      </c>
      <c r="M60" s="185" t="s">
        <v>701</v>
      </c>
    </row>
    <row r="61" spans="1:13" ht="12.75">
      <c r="A61" s="228" t="s">
        <v>1038</v>
      </c>
      <c r="B61" s="232" t="s">
        <v>342</v>
      </c>
      <c r="C61" s="49">
        <v>226882.239</v>
      </c>
      <c r="D61" s="50">
        <v>4.65569154401269</v>
      </c>
      <c r="E61" s="49">
        <v>226733.514</v>
      </c>
      <c r="F61" s="49">
        <v>226713.942</v>
      </c>
      <c r="G61" s="49">
        <v>326.782</v>
      </c>
      <c r="H61" s="49">
        <v>7.766</v>
      </c>
      <c r="I61" s="49">
        <v>108.334</v>
      </c>
      <c r="J61" s="49">
        <v>31.684</v>
      </c>
      <c r="K61" s="49">
        <v>0.941</v>
      </c>
      <c r="L61" s="183" t="s">
        <v>1218</v>
      </c>
      <c r="M61" s="185" t="s">
        <v>1038</v>
      </c>
    </row>
    <row r="62" spans="1:13" ht="12.75">
      <c r="A62" s="228" t="s">
        <v>1129</v>
      </c>
      <c r="B62" s="232" t="s">
        <v>1130</v>
      </c>
      <c r="C62" s="49">
        <v>218904.091</v>
      </c>
      <c r="D62" s="50">
        <v>4.49197755589182</v>
      </c>
      <c r="E62" s="49">
        <v>157688.561</v>
      </c>
      <c r="F62" s="49">
        <v>150109.283</v>
      </c>
      <c r="G62" s="49">
        <v>59995.309</v>
      </c>
      <c r="H62" s="49">
        <v>1.528</v>
      </c>
      <c r="I62" s="49">
        <v>1505.624</v>
      </c>
      <c r="J62" s="49">
        <v>59708.378</v>
      </c>
      <c r="K62" s="183" t="s">
        <v>1218</v>
      </c>
      <c r="L62" s="183" t="s">
        <v>1218</v>
      </c>
      <c r="M62" s="185" t="s">
        <v>1129</v>
      </c>
    </row>
    <row r="63" spans="1:13" s="9" customFormat="1" ht="20.25" customHeight="1">
      <c r="A63" s="52" t="s">
        <v>1110</v>
      </c>
      <c r="B63" s="233" t="s">
        <v>201</v>
      </c>
      <c r="C63" s="54">
        <v>4873223.169</v>
      </c>
      <c r="D63" s="55">
        <v>100</v>
      </c>
      <c r="E63" s="54">
        <v>3675596.532</v>
      </c>
      <c r="F63" s="54">
        <v>3408751.046</v>
      </c>
      <c r="G63" s="54">
        <v>2031914.431</v>
      </c>
      <c r="H63" s="54">
        <v>49690.079</v>
      </c>
      <c r="I63" s="54">
        <v>231087.465</v>
      </c>
      <c r="J63" s="54">
        <v>915081.405</v>
      </c>
      <c r="K63" s="54">
        <v>1767.688</v>
      </c>
      <c r="L63" s="54" t="s">
        <v>1218</v>
      </c>
      <c r="M63" s="186"/>
    </row>
    <row r="64" spans="1:13" ht="12.75" customHeight="1">
      <c r="A64" t="s">
        <v>830</v>
      </c>
      <c r="B64" s="53"/>
      <c r="H64" s="224"/>
      <c r="I64" s="224"/>
      <c r="J64" s="224"/>
      <c r="K64" s="224"/>
      <c r="M64" s="59"/>
    </row>
    <row r="65" spans="1:13" ht="28.5" customHeight="1">
      <c r="A65" s="514" t="s">
        <v>1123</v>
      </c>
      <c r="B65" s="514"/>
      <c r="C65" s="514"/>
      <c r="D65" s="514"/>
      <c r="E65" s="514"/>
      <c r="M65" s="59"/>
    </row>
    <row r="66" ht="12.75">
      <c r="M66" s="59"/>
    </row>
    <row r="67" ht="12.75">
      <c r="M67" s="59"/>
    </row>
    <row r="68" ht="12.75">
      <c r="M68" s="59"/>
    </row>
    <row r="69" ht="12.75">
      <c r="M69" s="59"/>
    </row>
    <row r="70" ht="12.75">
      <c r="M70" s="59"/>
    </row>
    <row r="71" ht="12.75">
      <c r="M71" s="59"/>
    </row>
    <row r="72" ht="12.75">
      <c r="M72" s="59"/>
    </row>
    <row r="73" ht="12.75">
      <c r="M73" s="59"/>
    </row>
    <row r="74" ht="12.75">
      <c r="M74" s="59"/>
    </row>
    <row r="75" ht="12.75">
      <c r="M75" s="59"/>
    </row>
    <row r="76" ht="12.75">
      <c r="M76" s="59"/>
    </row>
    <row r="77" ht="12.75">
      <c r="M77" s="59"/>
    </row>
    <row r="78" ht="12.75">
      <c r="M78" s="59"/>
    </row>
    <row r="79" ht="12.75">
      <c r="M79" s="59"/>
    </row>
    <row r="80" ht="12.75">
      <c r="M80" s="59"/>
    </row>
    <row r="81" ht="12.75">
      <c r="M81" s="59"/>
    </row>
    <row r="82" ht="12.75">
      <c r="M82" s="59"/>
    </row>
    <row r="83" ht="12.75">
      <c r="M83" s="59"/>
    </row>
    <row r="84" ht="12.75">
      <c r="M84" s="59"/>
    </row>
    <row r="85" ht="12.75">
      <c r="M85" s="59"/>
    </row>
    <row r="86" ht="12.75">
      <c r="M86" s="59"/>
    </row>
    <row r="87" ht="12.75">
      <c r="M87" s="59"/>
    </row>
    <row r="88" ht="12.75">
      <c r="M88" s="59"/>
    </row>
    <row r="89" ht="12.75">
      <c r="M89" s="59"/>
    </row>
    <row r="90" ht="12.75">
      <c r="M90" s="59"/>
    </row>
    <row r="91" ht="12.75">
      <c r="M91" s="59"/>
    </row>
    <row r="92" ht="12.75">
      <c r="M92" s="59"/>
    </row>
    <row r="93" ht="12.75">
      <c r="M93" s="59"/>
    </row>
    <row r="94" ht="12.75">
      <c r="M94" s="59"/>
    </row>
    <row r="95" ht="12.75">
      <c r="M95" s="59"/>
    </row>
    <row r="96" ht="12.75">
      <c r="M96" s="59"/>
    </row>
    <row r="97" ht="12.75">
      <c r="M97" s="59"/>
    </row>
    <row r="98" ht="12.75">
      <c r="M98" s="59"/>
    </row>
    <row r="99" ht="12.75">
      <c r="M99" s="59"/>
    </row>
    <row r="100" ht="12.75">
      <c r="M100" s="59"/>
    </row>
    <row r="101" ht="12.75">
      <c r="M101" s="59"/>
    </row>
    <row r="102" ht="12.75">
      <c r="M102" s="59"/>
    </row>
    <row r="103" ht="12.75">
      <c r="M103" s="59"/>
    </row>
    <row r="104" ht="12.75">
      <c r="M104" s="59"/>
    </row>
    <row r="105" ht="12.75">
      <c r="M105" s="59"/>
    </row>
    <row r="106" ht="12.75">
      <c r="M106" s="59"/>
    </row>
    <row r="107" ht="12.75">
      <c r="M107" s="59"/>
    </row>
    <row r="108" ht="12.75">
      <c r="M108" s="59"/>
    </row>
    <row r="109" ht="12.75">
      <c r="M109" s="59"/>
    </row>
    <row r="110" ht="12.75">
      <c r="M110" s="59"/>
    </row>
    <row r="111" ht="12.75">
      <c r="M111" s="59"/>
    </row>
    <row r="112" ht="12.75">
      <c r="M112" s="59"/>
    </row>
    <row r="113" ht="12.75">
      <c r="M113" s="59"/>
    </row>
    <row r="114" ht="12.75">
      <c r="M114" s="59"/>
    </row>
    <row r="115" ht="12.75">
      <c r="M115" s="59"/>
    </row>
    <row r="116" ht="12.75">
      <c r="M116" s="59"/>
    </row>
    <row r="117" ht="12.75">
      <c r="M117" s="59"/>
    </row>
    <row r="118" ht="12.75">
      <c r="M118" s="59"/>
    </row>
    <row r="119" ht="12.75">
      <c r="M119" s="59"/>
    </row>
    <row r="120" ht="12.75">
      <c r="M120" s="59"/>
    </row>
    <row r="121" ht="12.75">
      <c r="M121" s="59"/>
    </row>
    <row r="122" ht="12.75">
      <c r="M122" s="59"/>
    </row>
    <row r="123" ht="12.75">
      <c r="M123" s="59"/>
    </row>
    <row r="124" ht="12.75">
      <c r="M124" s="59"/>
    </row>
    <row r="125" ht="12.75">
      <c r="M125" s="59"/>
    </row>
    <row r="126" ht="12.75">
      <c r="M126" s="59"/>
    </row>
    <row r="127" ht="12.75">
      <c r="M127" s="59"/>
    </row>
    <row r="128" ht="12.75">
      <c r="M128" s="59"/>
    </row>
    <row r="129" ht="12.75">
      <c r="M129" s="59"/>
    </row>
    <row r="130" ht="12.75">
      <c r="M130" s="59"/>
    </row>
    <row r="131" ht="12.75">
      <c r="M131" s="59"/>
    </row>
    <row r="132" ht="12.75">
      <c r="M132" s="59"/>
    </row>
    <row r="133" ht="12.75">
      <c r="M133" s="59"/>
    </row>
    <row r="134" ht="12.75">
      <c r="M134" s="59"/>
    </row>
    <row r="135" ht="12.75">
      <c r="M135" s="59"/>
    </row>
    <row r="136" ht="12.75">
      <c r="M136" s="59"/>
    </row>
    <row r="137" ht="12.75">
      <c r="M137" s="59"/>
    </row>
    <row r="138" ht="12.75">
      <c r="M138" s="59"/>
    </row>
    <row r="139" ht="12.75">
      <c r="M139" s="59"/>
    </row>
    <row r="140" ht="12.75">
      <c r="M140" s="59"/>
    </row>
    <row r="141" ht="12.75">
      <c r="M141" s="59"/>
    </row>
    <row r="142" ht="12.75">
      <c r="M142" s="59"/>
    </row>
    <row r="143" ht="12.75">
      <c r="M143" s="59"/>
    </row>
    <row r="144" ht="12.75">
      <c r="M144" s="59"/>
    </row>
    <row r="145" ht="12.75">
      <c r="M145" s="59"/>
    </row>
    <row r="146" ht="12.75">
      <c r="M146" s="59"/>
    </row>
    <row r="147" ht="12.75">
      <c r="M147" s="59"/>
    </row>
    <row r="148" ht="12.75">
      <c r="M148" s="59"/>
    </row>
    <row r="149" ht="12.75">
      <c r="M149" s="59"/>
    </row>
    <row r="150" ht="12.75">
      <c r="M150" s="59"/>
    </row>
    <row r="151" ht="12.75">
      <c r="M151" s="59"/>
    </row>
    <row r="152" ht="12.75">
      <c r="M152" s="59"/>
    </row>
    <row r="153" ht="12.75">
      <c r="M153" s="59"/>
    </row>
    <row r="154" ht="12.75">
      <c r="M154" s="59"/>
    </row>
    <row r="155" ht="12.75">
      <c r="M155" s="59"/>
    </row>
    <row r="156" ht="12.75">
      <c r="M156" s="59"/>
    </row>
    <row r="157" ht="12.75">
      <c r="M157" s="59"/>
    </row>
    <row r="158" ht="12.75">
      <c r="M158" s="59"/>
    </row>
    <row r="159" ht="12.75">
      <c r="M159" s="59"/>
    </row>
    <row r="160" ht="12.75">
      <c r="M160" s="59"/>
    </row>
    <row r="161" ht="12.75">
      <c r="M161" s="59"/>
    </row>
    <row r="162" ht="12.75">
      <c r="M162" s="59"/>
    </row>
    <row r="163" ht="12.75">
      <c r="M163" s="59"/>
    </row>
    <row r="164" ht="12.75">
      <c r="M164" s="59"/>
    </row>
    <row r="165" ht="12.75">
      <c r="M165" s="59"/>
    </row>
    <row r="166" ht="12.75">
      <c r="M166" s="59"/>
    </row>
    <row r="167" ht="12.75">
      <c r="M167" s="59"/>
    </row>
    <row r="168" ht="12.75">
      <c r="M168" s="59"/>
    </row>
    <row r="169" ht="12.75">
      <c r="M169" s="59"/>
    </row>
    <row r="170" ht="12.75">
      <c r="M170" s="59"/>
    </row>
    <row r="171" ht="12.75">
      <c r="M171" s="59"/>
    </row>
    <row r="172" ht="12.75">
      <c r="M172" s="59"/>
    </row>
    <row r="173" ht="12.75">
      <c r="M173" s="59"/>
    </row>
    <row r="174" ht="12.75">
      <c r="M174" s="59"/>
    </row>
    <row r="175" ht="12.75">
      <c r="M175" s="59"/>
    </row>
    <row r="176" ht="12.75">
      <c r="M176" s="59"/>
    </row>
    <row r="177" ht="12.75">
      <c r="M177" s="59"/>
    </row>
    <row r="178" ht="12.75">
      <c r="M178" s="59"/>
    </row>
    <row r="179" ht="12.75">
      <c r="M179" s="59"/>
    </row>
    <row r="180" ht="12.75">
      <c r="M180" s="59"/>
    </row>
    <row r="181" ht="12.75">
      <c r="M181" s="59"/>
    </row>
    <row r="182" ht="12.75">
      <c r="M182" s="59"/>
    </row>
    <row r="183" ht="12.75">
      <c r="M183" s="59"/>
    </row>
    <row r="184" ht="12.75">
      <c r="M184" s="59"/>
    </row>
    <row r="185" ht="12.75">
      <c r="M185" s="59"/>
    </row>
    <row r="186" ht="12.75">
      <c r="M186" s="59"/>
    </row>
    <row r="187" ht="12.75">
      <c r="M187" s="59"/>
    </row>
    <row r="188" ht="12.75">
      <c r="M188" s="59"/>
    </row>
    <row r="189" ht="12.75">
      <c r="M189" s="59"/>
    </row>
    <row r="190" ht="12.75">
      <c r="M190" s="59"/>
    </row>
    <row r="191" ht="12.75">
      <c r="M191" s="59"/>
    </row>
    <row r="192" ht="12.75">
      <c r="M192" s="59"/>
    </row>
    <row r="193" ht="12.75">
      <c r="M193" s="59"/>
    </row>
    <row r="194" ht="12.75">
      <c r="M194" s="59"/>
    </row>
    <row r="195" ht="12.75">
      <c r="M195" s="59"/>
    </row>
    <row r="196" ht="12.75">
      <c r="M196" s="59"/>
    </row>
    <row r="197" ht="12.75">
      <c r="M197" s="59"/>
    </row>
    <row r="198" ht="12.75">
      <c r="M198" s="59"/>
    </row>
    <row r="199" ht="12.75">
      <c r="M199" s="59"/>
    </row>
    <row r="200" ht="12.75">
      <c r="M200" s="59"/>
    </row>
    <row r="201" ht="12.75">
      <c r="M201" s="59"/>
    </row>
    <row r="202" ht="12.75">
      <c r="M202" s="59"/>
    </row>
    <row r="203" ht="12.75">
      <c r="M203" s="59"/>
    </row>
    <row r="204" ht="12.75">
      <c r="M204" s="59"/>
    </row>
    <row r="205" ht="12.75">
      <c r="M205" s="59"/>
    </row>
    <row r="206" ht="12.75">
      <c r="M206" s="59"/>
    </row>
    <row r="207" ht="12.75">
      <c r="M207" s="59"/>
    </row>
    <row r="208" ht="12.75">
      <c r="M208" s="59"/>
    </row>
    <row r="209" ht="12.75">
      <c r="M209" s="59"/>
    </row>
    <row r="210" ht="12.75">
      <c r="M210" s="59"/>
    </row>
    <row r="211" ht="12.75">
      <c r="M211" s="59"/>
    </row>
    <row r="212" ht="12.75">
      <c r="M212" s="59"/>
    </row>
    <row r="213" ht="12.75">
      <c r="M213" s="59"/>
    </row>
    <row r="214" ht="12.75">
      <c r="M214" s="59"/>
    </row>
    <row r="215" ht="12.75">
      <c r="M215" s="59"/>
    </row>
    <row r="216" ht="12.75">
      <c r="M216" s="59"/>
    </row>
    <row r="217" ht="12.75">
      <c r="M217" s="59"/>
    </row>
    <row r="218" ht="12.75">
      <c r="M218" s="59"/>
    </row>
    <row r="219" ht="12.75">
      <c r="M219" s="59"/>
    </row>
    <row r="220" ht="12.75">
      <c r="M220" s="59"/>
    </row>
    <row r="221" ht="12.75">
      <c r="M221" s="59"/>
    </row>
    <row r="222" ht="12.75">
      <c r="M222" s="59"/>
    </row>
    <row r="223" ht="12.75">
      <c r="M223" s="59"/>
    </row>
    <row r="224" ht="12.75">
      <c r="M224" s="59"/>
    </row>
    <row r="225" ht="12.75">
      <c r="M225" s="59"/>
    </row>
    <row r="226" ht="12.75">
      <c r="M226" s="59"/>
    </row>
    <row r="227" ht="12.75">
      <c r="M227" s="59"/>
    </row>
    <row r="228" ht="12.75">
      <c r="M228" s="59"/>
    </row>
    <row r="229" ht="12.75">
      <c r="M229" s="59"/>
    </row>
    <row r="230" ht="12.75">
      <c r="M230" s="59"/>
    </row>
    <row r="231" ht="12.75">
      <c r="M231" s="59"/>
    </row>
    <row r="232" ht="12.75">
      <c r="M232" s="59"/>
    </row>
    <row r="233" ht="12.75">
      <c r="M233" s="59"/>
    </row>
    <row r="234" ht="12.75">
      <c r="M234" s="59"/>
    </row>
    <row r="235" ht="12.75">
      <c r="M235" s="59"/>
    </row>
    <row r="236" ht="12.75">
      <c r="M236" s="59"/>
    </row>
    <row r="237" ht="12.75">
      <c r="M237" s="59"/>
    </row>
    <row r="238" ht="12.75">
      <c r="M238" s="59"/>
    </row>
    <row r="239" ht="12.75">
      <c r="M239" s="59"/>
    </row>
    <row r="240" ht="12.75">
      <c r="M240" s="59"/>
    </row>
    <row r="241" ht="12.75">
      <c r="M241" s="59"/>
    </row>
    <row r="242" ht="12.75">
      <c r="M242" s="59"/>
    </row>
    <row r="243" ht="12.75">
      <c r="M243" s="59"/>
    </row>
    <row r="244" ht="12.75">
      <c r="M244" s="59"/>
    </row>
    <row r="245" ht="12.75">
      <c r="M245" s="59"/>
    </row>
    <row r="246" ht="12.75">
      <c r="M246" s="59"/>
    </row>
    <row r="247" ht="12.75">
      <c r="M247" s="59"/>
    </row>
    <row r="248" ht="12.75">
      <c r="M248" s="59"/>
    </row>
    <row r="249" ht="12.75">
      <c r="M249" s="59"/>
    </row>
    <row r="250" ht="12.75">
      <c r="M250" s="59"/>
    </row>
    <row r="251" ht="12.75">
      <c r="M251" s="59"/>
    </row>
    <row r="252" ht="12.75">
      <c r="M252" s="59"/>
    </row>
    <row r="253" ht="12.75">
      <c r="M253" s="59"/>
    </row>
    <row r="254" ht="12.75">
      <c r="M254" s="59"/>
    </row>
    <row r="255" ht="12.75">
      <c r="M255" s="59"/>
    </row>
    <row r="256" ht="12.75">
      <c r="M256" s="59"/>
    </row>
    <row r="257" ht="12.75">
      <c r="M257" s="59"/>
    </row>
    <row r="258" ht="12.75">
      <c r="M258" s="59"/>
    </row>
    <row r="259" ht="12.75">
      <c r="M259" s="59"/>
    </row>
    <row r="260" ht="12.75">
      <c r="M260" s="59"/>
    </row>
    <row r="261" ht="12.75">
      <c r="M261" s="59"/>
    </row>
    <row r="262" ht="12.75">
      <c r="M262" s="59"/>
    </row>
    <row r="263" ht="12.75">
      <c r="M263" s="59"/>
    </row>
    <row r="264" ht="12.75">
      <c r="M264" s="59"/>
    </row>
    <row r="265" ht="12.75">
      <c r="M265" s="59"/>
    </row>
    <row r="266" ht="12.75">
      <c r="M266" s="59"/>
    </row>
    <row r="267" ht="12.75">
      <c r="M267" s="59"/>
    </row>
    <row r="268" ht="12.75">
      <c r="M268" s="59"/>
    </row>
    <row r="269" ht="12.75">
      <c r="M269" s="59"/>
    </row>
    <row r="270" ht="12.75">
      <c r="M270" s="59"/>
    </row>
    <row r="271" ht="12.75">
      <c r="M271" s="59"/>
    </row>
    <row r="272" ht="12.75">
      <c r="M272" s="59"/>
    </row>
    <row r="273" ht="12.75">
      <c r="M273" s="59"/>
    </row>
    <row r="274" ht="12.75">
      <c r="M274" s="59"/>
    </row>
    <row r="275" ht="12.75">
      <c r="M275" s="59"/>
    </row>
    <row r="276" ht="12.75">
      <c r="M276" s="59"/>
    </row>
    <row r="277" ht="12.75">
      <c r="M277" s="59"/>
    </row>
    <row r="278" ht="12.75">
      <c r="M278" s="59"/>
    </row>
    <row r="279" ht="12.75">
      <c r="M279" s="59"/>
    </row>
    <row r="280" ht="12.75">
      <c r="M280" s="59"/>
    </row>
    <row r="281" ht="12.75">
      <c r="M281" s="59"/>
    </row>
    <row r="282" ht="12.75">
      <c r="M282" s="59"/>
    </row>
    <row r="283" ht="12.75">
      <c r="M283" s="59"/>
    </row>
    <row r="284" ht="12.75">
      <c r="M284" s="59"/>
    </row>
    <row r="285" ht="12.75">
      <c r="M285" s="59"/>
    </row>
    <row r="286" ht="12.75">
      <c r="M286" s="59"/>
    </row>
    <row r="287" ht="12.75">
      <c r="M287" s="59"/>
    </row>
    <row r="288" ht="12.75">
      <c r="M288" s="59"/>
    </row>
    <row r="289" ht="12.75">
      <c r="M289" s="59"/>
    </row>
    <row r="290" ht="12.75">
      <c r="M290" s="59"/>
    </row>
    <row r="291" ht="12.75">
      <c r="M291" s="59"/>
    </row>
    <row r="292" ht="12.75">
      <c r="M292" s="59"/>
    </row>
    <row r="293" ht="12.75">
      <c r="M293" s="59"/>
    </row>
    <row r="294" ht="12.75">
      <c r="M294" s="59"/>
    </row>
    <row r="295" ht="12.75">
      <c r="M295" s="59"/>
    </row>
    <row r="296" ht="12.75">
      <c r="M296" s="59"/>
    </row>
    <row r="297" ht="12.75">
      <c r="M297" s="59"/>
    </row>
    <row r="298" ht="12.75">
      <c r="M298" s="59"/>
    </row>
    <row r="299" ht="12.75">
      <c r="M299" s="59"/>
    </row>
    <row r="300" ht="12.75">
      <c r="M300" s="59"/>
    </row>
    <row r="301" ht="12.75">
      <c r="M301" s="59"/>
    </row>
    <row r="302" ht="12.75">
      <c r="M302" s="59"/>
    </row>
    <row r="303" ht="12.75">
      <c r="M303" s="59"/>
    </row>
    <row r="304" ht="12.75">
      <c r="M304" s="59"/>
    </row>
    <row r="305" ht="12.75">
      <c r="M305" s="59"/>
    </row>
    <row r="306" ht="12.75">
      <c r="M306" s="59"/>
    </row>
    <row r="307" ht="12.75">
      <c r="M307" s="59"/>
    </row>
    <row r="308" ht="12.75">
      <c r="M308" s="59"/>
    </row>
    <row r="309" ht="12.75">
      <c r="M309" s="59"/>
    </row>
    <row r="310" ht="12.75">
      <c r="M310" s="59"/>
    </row>
    <row r="311" ht="12.75">
      <c r="M311" s="59"/>
    </row>
    <row r="312" ht="12.75">
      <c r="M312" s="59"/>
    </row>
    <row r="313" ht="12.75">
      <c r="M313" s="59"/>
    </row>
    <row r="314" ht="12.75">
      <c r="M314" s="59"/>
    </row>
    <row r="315" ht="12.75">
      <c r="M315" s="59"/>
    </row>
    <row r="316" ht="12.75">
      <c r="M316" s="59"/>
    </row>
    <row r="317" ht="12.75">
      <c r="M317" s="59"/>
    </row>
    <row r="318" ht="12.75">
      <c r="M318" s="59"/>
    </row>
    <row r="319" ht="12.75">
      <c r="M319" s="59"/>
    </row>
    <row r="320" ht="12.75">
      <c r="M320" s="59"/>
    </row>
    <row r="321" ht="12.75">
      <c r="M321" s="59"/>
    </row>
    <row r="322" ht="12.75">
      <c r="M322" s="59"/>
    </row>
    <row r="323" ht="12.75">
      <c r="M323" s="59"/>
    </row>
    <row r="324" ht="12.75">
      <c r="M324" s="59"/>
    </row>
    <row r="325" ht="12.75">
      <c r="M325" s="59"/>
    </row>
    <row r="326" ht="12.75">
      <c r="M326" s="59"/>
    </row>
    <row r="327" ht="12.75">
      <c r="M327" s="59"/>
    </row>
    <row r="328" ht="12.75">
      <c r="M328" s="59"/>
    </row>
    <row r="329" ht="12.75">
      <c r="M329" s="59"/>
    </row>
    <row r="330" ht="12.75">
      <c r="M330" s="59"/>
    </row>
    <row r="331" ht="12.75">
      <c r="M331" s="59"/>
    </row>
    <row r="332" ht="12.75">
      <c r="M332" s="59"/>
    </row>
    <row r="333" ht="12.75">
      <c r="M333" s="59"/>
    </row>
    <row r="334" ht="12.75">
      <c r="M334" s="59"/>
    </row>
    <row r="335" ht="12.75">
      <c r="M335" s="59"/>
    </row>
    <row r="336" ht="12.75">
      <c r="M336" s="59"/>
    </row>
    <row r="337" ht="12.75">
      <c r="M337" s="59"/>
    </row>
    <row r="338" ht="12.75">
      <c r="M338" s="59"/>
    </row>
    <row r="339" ht="12.75">
      <c r="M339" s="59"/>
    </row>
    <row r="340" ht="12.75">
      <c r="M340" s="59"/>
    </row>
    <row r="341" ht="12.75">
      <c r="M341" s="59"/>
    </row>
    <row r="342" ht="12.75">
      <c r="M342" s="59"/>
    </row>
    <row r="343" ht="12.75">
      <c r="M343" s="59"/>
    </row>
    <row r="344" ht="12.75">
      <c r="M344" s="59"/>
    </row>
    <row r="345" ht="12.75">
      <c r="M345" s="59"/>
    </row>
    <row r="346" ht="12.75">
      <c r="M346" s="59"/>
    </row>
    <row r="347" ht="12.75">
      <c r="M347" s="59"/>
    </row>
    <row r="348" ht="12.75">
      <c r="M348" s="59"/>
    </row>
    <row r="349" ht="12.75">
      <c r="M349" s="59"/>
    </row>
    <row r="350" ht="12.75">
      <c r="M350" s="59"/>
    </row>
    <row r="351" ht="12.75">
      <c r="M351" s="59"/>
    </row>
    <row r="352" ht="12.75">
      <c r="M352" s="59"/>
    </row>
    <row r="353" ht="12.75">
      <c r="M353" s="59"/>
    </row>
    <row r="354" ht="12.75">
      <c r="M354" s="59"/>
    </row>
    <row r="355" ht="12.75">
      <c r="M355" s="59"/>
    </row>
    <row r="356" ht="12.75">
      <c r="M356" s="59"/>
    </row>
    <row r="357" ht="12.75">
      <c r="M357" s="59"/>
    </row>
    <row r="358" ht="12.75">
      <c r="M358" s="59"/>
    </row>
    <row r="359" ht="12.75">
      <c r="M359" s="59"/>
    </row>
    <row r="360" ht="12.75">
      <c r="M360" s="59"/>
    </row>
    <row r="361" ht="12.75">
      <c r="M361" s="59"/>
    </row>
    <row r="362" ht="12.75">
      <c r="M362" s="59"/>
    </row>
    <row r="363" ht="12.75">
      <c r="M363" s="59"/>
    </row>
    <row r="364" ht="12.75">
      <c r="M364" s="59"/>
    </row>
    <row r="365" ht="12.75">
      <c r="M365" s="59"/>
    </row>
    <row r="366" ht="12.75">
      <c r="M366" s="59"/>
    </row>
    <row r="367" ht="12.75">
      <c r="M367" s="59"/>
    </row>
    <row r="368" ht="12.75">
      <c r="M368" s="59"/>
    </row>
    <row r="369" ht="12.75">
      <c r="M369" s="59"/>
    </row>
    <row r="370" ht="12.75">
      <c r="M370" s="59"/>
    </row>
    <row r="371" ht="12.75">
      <c r="M371" s="59"/>
    </row>
    <row r="372" ht="12.75">
      <c r="M372" s="59"/>
    </row>
    <row r="373" ht="12.75">
      <c r="M373" s="59"/>
    </row>
    <row r="374" ht="12.75">
      <c r="M374" s="59"/>
    </row>
    <row r="375" ht="12.75">
      <c r="M375" s="59"/>
    </row>
    <row r="376" ht="12.75">
      <c r="M376" s="59"/>
    </row>
    <row r="377" ht="12.75">
      <c r="M377" s="59"/>
    </row>
    <row r="378" ht="12.75">
      <c r="M378" s="59"/>
    </row>
    <row r="379" ht="12.75">
      <c r="M379" s="59"/>
    </row>
    <row r="380" ht="12.75">
      <c r="M380" s="59"/>
    </row>
    <row r="381" ht="12.75">
      <c r="M381" s="59"/>
    </row>
    <row r="382" ht="12.75">
      <c r="M382" s="59"/>
    </row>
    <row r="383" ht="12.75">
      <c r="M383" s="59"/>
    </row>
    <row r="384" ht="12.75">
      <c r="M384" s="59"/>
    </row>
    <row r="385" ht="12.75">
      <c r="M385" s="59"/>
    </row>
    <row r="386" ht="12.75">
      <c r="M386" s="59"/>
    </row>
    <row r="387" ht="12.75">
      <c r="M387" s="59"/>
    </row>
    <row r="388" ht="12.75">
      <c r="M388" s="59"/>
    </row>
    <row r="389" ht="12.75">
      <c r="M389" s="59"/>
    </row>
    <row r="390" ht="12.75">
      <c r="M390" s="59"/>
    </row>
    <row r="391" ht="12.75">
      <c r="M391" s="59"/>
    </row>
    <row r="392" ht="12.75">
      <c r="M392" s="59"/>
    </row>
    <row r="393" ht="12.75">
      <c r="M393" s="59"/>
    </row>
    <row r="394" ht="12.75">
      <c r="M394" s="59"/>
    </row>
    <row r="395" ht="12.75">
      <c r="M395" s="59"/>
    </row>
    <row r="396" ht="12.75">
      <c r="M396" s="59"/>
    </row>
    <row r="397" ht="12.75">
      <c r="M397" s="59"/>
    </row>
    <row r="398" ht="12.75">
      <c r="M398" s="59"/>
    </row>
    <row r="399" ht="12.75">
      <c r="M399" s="59"/>
    </row>
    <row r="400" ht="12.75">
      <c r="M400" s="59"/>
    </row>
    <row r="401" ht="12.75">
      <c r="M401" s="59"/>
    </row>
    <row r="402" ht="12.75">
      <c r="M402" s="59"/>
    </row>
    <row r="403" ht="12.75">
      <c r="M403" s="59"/>
    </row>
    <row r="404" ht="12.75">
      <c r="M404" s="59"/>
    </row>
    <row r="405" ht="12.75">
      <c r="M405" s="59"/>
    </row>
    <row r="406" ht="12.75">
      <c r="M406" s="59"/>
    </row>
    <row r="407" ht="12.75">
      <c r="M407" s="59"/>
    </row>
    <row r="408" ht="12.75">
      <c r="M408" s="59"/>
    </row>
    <row r="409" ht="12.75">
      <c r="M409" s="59"/>
    </row>
    <row r="410" ht="12.75">
      <c r="M410" s="59"/>
    </row>
    <row r="411" ht="12.75">
      <c r="M411" s="59"/>
    </row>
    <row r="412" ht="12.75">
      <c r="M412" s="59"/>
    </row>
    <row r="413" ht="12.75">
      <c r="M413" s="59"/>
    </row>
    <row r="414" ht="12.75">
      <c r="M414" s="59"/>
    </row>
    <row r="415" ht="12.75">
      <c r="M415" s="59"/>
    </row>
    <row r="416" ht="12.75">
      <c r="M416" s="59"/>
    </row>
    <row r="417" ht="12.75">
      <c r="M417" s="59"/>
    </row>
    <row r="418" ht="12.75">
      <c r="M418" s="59"/>
    </row>
    <row r="419" ht="12.75">
      <c r="M419" s="59"/>
    </row>
    <row r="420" ht="12.75">
      <c r="M420" s="59"/>
    </row>
    <row r="421" ht="12.75">
      <c r="M421" s="59"/>
    </row>
    <row r="422" ht="12.75">
      <c r="M422" s="59"/>
    </row>
    <row r="423" ht="12.75">
      <c r="M423" s="59"/>
    </row>
    <row r="424" ht="12.75">
      <c r="M424" s="59"/>
    </row>
    <row r="425" ht="12.75">
      <c r="M425" s="59"/>
    </row>
    <row r="426" ht="12.75">
      <c r="M426" s="59"/>
    </row>
    <row r="427" ht="12.75">
      <c r="M427" s="59"/>
    </row>
    <row r="428" ht="12.75">
      <c r="M428" s="59"/>
    </row>
    <row r="429" ht="12.75">
      <c r="M429" s="59"/>
    </row>
    <row r="430" ht="12.75">
      <c r="M430" s="59"/>
    </row>
    <row r="431" ht="12.75">
      <c r="M431" s="59"/>
    </row>
    <row r="432" ht="12.75">
      <c r="M432" s="59"/>
    </row>
    <row r="433" ht="12.75">
      <c r="M433" s="59"/>
    </row>
    <row r="434" ht="12.75">
      <c r="M434" s="59"/>
    </row>
    <row r="435" ht="12.75">
      <c r="M435" s="59"/>
    </row>
    <row r="436" ht="12.75">
      <c r="M436" s="59"/>
    </row>
    <row r="437" ht="12.75">
      <c r="M437" s="59"/>
    </row>
    <row r="438" ht="12.75">
      <c r="M438" s="59"/>
    </row>
    <row r="439" ht="12.75">
      <c r="M439" s="59"/>
    </row>
    <row r="440" ht="12.75">
      <c r="M440" s="59"/>
    </row>
    <row r="441" ht="12.75">
      <c r="M441" s="59"/>
    </row>
    <row r="442" ht="12.75">
      <c r="M442" s="59"/>
    </row>
    <row r="443" ht="12.75">
      <c r="M443" s="59"/>
    </row>
    <row r="444" ht="12.75">
      <c r="M444" s="59"/>
    </row>
    <row r="445" ht="12.75">
      <c r="M445" s="59"/>
    </row>
    <row r="446" ht="12.75">
      <c r="M446" s="59"/>
    </row>
    <row r="447" ht="12.75">
      <c r="M447" s="59"/>
    </row>
    <row r="448" ht="12.75">
      <c r="M448" s="59"/>
    </row>
    <row r="449" ht="12.75">
      <c r="M449" s="59"/>
    </row>
    <row r="450" ht="12.75">
      <c r="M450" s="59"/>
    </row>
    <row r="451" ht="12.75">
      <c r="M451" s="59"/>
    </row>
    <row r="452" ht="12.75">
      <c r="M452" s="59"/>
    </row>
    <row r="453" ht="12.75">
      <c r="M453" s="59"/>
    </row>
    <row r="454" ht="12.75">
      <c r="M454" s="59"/>
    </row>
    <row r="455" ht="12.75">
      <c r="M455" s="59"/>
    </row>
    <row r="456" ht="12.75">
      <c r="M456" s="59"/>
    </row>
    <row r="457" ht="12.75">
      <c r="M457" s="59"/>
    </row>
    <row r="458" ht="12.75">
      <c r="M458" s="59"/>
    </row>
    <row r="459" ht="12.75">
      <c r="M459" s="59"/>
    </row>
    <row r="460" ht="12.75">
      <c r="M460" s="59"/>
    </row>
    <row r="461" ht="12.75">
      <c r="M461" s="59"/>
    </row>
    <row r="462" ht="12.75">
      <c r="M462" s="59"/>
    </row>
    <row r="463" ht="12.75">
      <c r="M463" s="59"/>
    </row>
    <row r="464" ht="12.75">
      <c r="M464" s="59"/>
    </row>
    <row r="465" ht="12.75">
      <c r="M465" s="59"/>
    </row>
    <row r="466" ht="12.75">
      <c r="M466" s="59"/>
    </row>
    <row r="467" ht="12.75">
      <c r="M467" s="59"/>
    </row>
    <row r="468" ht="12.75">
      <c r="M468" s="59"/>
    </row>
    <row r="469" ht="12.75">
      <c r="M469" s="59"/>
    </row>
    <row r="470" ht="12.75">
      <c r="M470" s="59"/>
    </row>
    <row r="471" ht="12.75">
      <c r="M471" s="59"/>
    </row>
    <row r="472" ht="12.75">
      <c r="M472" s="59"/>
    </row>
    <row r="473" ht="12.75">
      <c r="M473" s="59"/>
    </row>
    <row r="474" ht="12.75">
      <c r="M474" s="59"/>
    </row>
    <row r="475" ht="12.75">
      <c r="M475" s="59"/>
    </row>
    <row r="476" ht="12.75">
      <c r="M476" s="59"/>
    </row>
    <row r="477" ht="12.75">
      <c r="M477" s="59"/>
    </row>
    <row r="478" ht="12.75">
      <c r="M478" s="59"/>
    </row>
    <row r="479" ht="12.75">
      <c r="M479" s="59"/>
    </row>
    <row r="480" ht="12.75">
      <c r="M480" s="59"/>
    </row>
    <row r="481" ht="12.75">
      <c r="M481" s="59"/>
    </row>
    <row r="482" ht="12.75">
      <c r="M482" s="59"/>
    </row>
    <row r="483" ht="12.75">
      <c r="M483" s="59"/>
    </row>
    <row r="484" ht="12.75">
      <c r="M484" s="59"/>
    </row>
    <row r="485" ht="12.75">
      <c r="M485" s="59"/>
    </row>
    <row r="486" ht="12.75">
      <c r="M486" s="59"/>
    </row>
    <row r="487" ht="12.75">
      <c r="M487" s="59"/>
    </row>
    <row r="488" ht="12.75">
      <c r="M488" s="59"/>
    </row>
    <row r="489" ht="12.75">
      <c r="M489" s="59"/>
    </row>
    <row r="490" ht="12.75">
      <c r="M490" s="59"/>
    </row>
    <row r="491" ht="12.75">
      <c r="M491" s="59"/>
    </row>
    <row r="492" ht="12.75">
      <c r="M492" s="59"/>
    </row>
    <row r="493" ht="12.75">
      <c r="M493" s="59"/>
    </row>
    <row r="494" ht="12.75">
      <c r="M494" s="59"/>
    </row>
    <row r="495" ht="12.75">
      <c r="M495" s="59"/>
    </row>
    <row r="496" ht="12.75">
      <c r="M496" s="59"/>
    </row>
    <row r="497" ht="12.75">
      <c r="M497" s="59"/>
    </row>
    <row r="498" ht="12.75">
      <c r="M498" s="59"/>
    </row>
    <row r="499" ht="12.75">
      <c r="M499" s="59"/>
    </row>
    <row r="500" ht="12.75">
      <c r="M500" s="59"/>
    </row>
    <row r="501" ht="12.75">
      <c r="M501" s="59"/>
    </row>
    <row r="502" ht="12.75">
      <c r="M502" s="59"/>
    </row>
    <row r="503" ht="12.75">
      <c r="M503" s="59"/>
    </row>
    <row r="504" ht="12.75">
      <c r="M504" s="59"/>
    </row>
    <row r="505" ht="12.75">
      <c r="M505" s="59"/>
    </row>
    <row r="506" ht="12.75">
      <c r="M506" s="59"/>
    </row>
    <row r="507" ht="12.75">
      <c r="M507" s="59"/>
    </row>
    <row r="508" ht="12.75">
      <c r="M508" s="59"/>
    </row>
    <row r="509" ht="12.75">
      <c r="M509" s="59"/>
    </row>
    <row r="510" ht="12.75">
      <c r="M510" s="59"/>
    </row>
    <row r="511" ht="12.75">
      <c r="M511" s="59"/>
    </row>
    <row r="512" ht="12.75">
      <c r="M512" s="59"/>
    </row>
    <row r="513" ht="12.75">
      <c r="M513" s="59"/>
    </row>
    <row r="514" ht="12.75">
      <c r="M514" s="59"/>
    </row>
    <row r="515" ht="12.75">
      <c r="M515" s="59"/>
    </row>
    <row r="516" ht="12.75">
      <c r="M516" s="59"/>
    </row>
    <row r="517" ht="12.75">
      <c r="M517" s="59"/>
    </row>
    <row r="518" ht="12.75">
      <c r="M518" s="59"/>
    </row>
    <row r="519" ht="12.75">
      <c r="M519" s="59"/>
    </row>
    <row r="520" ht="12.75">
      <c r="M520" s="59"/>
    </row>
    <row r="521" ht="12.75">
      <c r="M521" s="59"/>
    </row>
    <row r="522" ht="12.75">
      <c r="M522" s="59"/>
    </row>
    <row r="523" ht="12.75">
      <c r="M523" s="59"/>
    </row>
    <row r="524" ht="12.75">
      <c r="M524" s="59"/>
    </row>
    <row r="525" ht="12.75">
      <c r="M525" s="59"/>
    </row>
    <row r="526" ht="12.75">
      <c r="M526" s="59"/>
    </row>
    <row r="527" ht="12.75">
      <c r="M527" s="59"/>
    </row>
    <row r="528" ht="12.75">
      <c r="M528" s="59"/>
    </row>
    <row r="529" ht="12.75">
      <c r="M529" s="59"/>
    </row>
    <row r="530" ht="12.75">
      <c r="M530" s="59"/>
    </row>
    <row r="531" ht="12.75">
      <c r="M531" s="59"/>
    </row>
    <row r="532" ht="12.75">
      <c r="M532" s="59"/>
    </row>
    <row r="533" ht="12.75">
      <c r="M533" s="59"/>
    </row>
    <row r="534" ht="12.75">
      <c r="M534" s="59"/>
    </row>
    <row r="535" ht="12.75">
      <c r="M535" s="59"/>
    </row>
    <row r="536" ht="12.75">
      <c r="M536" s="59"/>
    </row>
    <row r="537" ht="12.75">
      <c r="M537" s="59"/>
    </row>
    <row r="538" ht="12.75">
      <c r="M538" s="59"/>
    </row>
    <row r="539" ht="12.75">
      <c r="M539" s="59"/>
    </row>
    <row r="540" ht="12.75">
      <c r="M540" s="59"/>
    </row>
    <row r="541" ht="12.75">
      <c r="M541" s="59"/>
    </row>
    <row r="542" ht="12.75">
      <c r="M542" s="59"/>
    </row>
    <row r="543" ht="12.75">
      <c r="M543" s="59"/>
    </row>
    <row r="544" ht="12.75">
      <c r="M544" s="59"/>
    </row>
    <row r="545" ht="12.75">
      <c r="M545" s="59"/>
    </row>
    <row r="546" ht="12.75">
      <c r="M546" s="59"/>
    </row>
    <row r="547" ht="12.75">
      <c r="M547" s="59"/>
    </row>
    <row r="548" ht="12.75">
      <c r="M548" s="59"/>
    </row>
    <row r="549" ht="12.75">
      <c r="M549" s="59"/>
    </row>
    <row r="550" ht="12.75">
      <c r="M550" s="59"/>
    </row>
    <row r="551" ht="12.75">
      <c r="M551" s="59"/>
    </row>
    <row r="552" ht="12.75">
      <c r="M552" s="59"/>
    </row>
    <row r="553" ht="12.75">
      <c r="M553" s="59"/>
    </row>
    <row r="554" ht="12.75">
      <c r="M554" s="59"/>
    </row>
    <row r="555" ht="12.75">
      <c r="M555" s="59"/>
    </row>
    <row r="556" ht="12.75">
      <c r="M556" s="59"/>
    </row>
    <row r="557" ht="12.75">
      <c r="M557" s="59"/>
    </row>
    <row r="558" ht="12.75">
      <c r="M558" s="59"/>
    </row>
    <row r="559" ht="12.75">
      <c r="M559" s="59"/>
    </row>
    <row r="560" ht="12.75">
      <c r="M560" s="59"/>
    </row>
    <row r="561" ht="12.75">
      <c r="M561" s="59"/>
    </row>
    <row r="562" ht="12.75">
      <c r="M562" s="59"/>
    </row>
    <row r="563" ht="12.75">
      <c r="M563" s="59"/>
    </row>
    <row r="564" ht="12.75">
      <c r="M564" s="59"/>
    </row>
    <row r="565" ht="12.75">
      <c r="M565" s="59"/>
    </row>
    <row r="566" ht="12.75">
      <c r="M566" s="59"/>
    </row>
    <row r="567" ht="12.75">
      <c r="M567" s="59"/>
    </row>
    <row r="568" ht="12.75">
      <c r="M568" s="59"/>
    </row>
    <row r="569" ht="12.75">
      <c r="M569" s="59"/>
    </row>
    <row r="570" ht="12.75">
      <c r="M570" s="59"/>
    </row>
    <row r="571" ht="12.75">
      <c r="M571" s="59"/>
    </row>
    <row r="572" ht="12.75">
      <c r="M572" s="59"/>
    </row>
    <row r="573" ht="12.75">
      <c r="M573" s="59"/>
    </row>
    <row r="574" ht="12.75">
      <c r="M574" s="59"/>
    </row>
    <row r="575" ht="12.75">
      <c r="M575" s="59"/>
    </row>
    <row r="576" ht="12.75">
      <c r="M576" s="59"/>
    </row>
    <row r="577" ht="12.75">
      <c r="M577" s="59"/>
    </row>
    <row r="578" ht="12.75">
      <c r="M578" s="59"/>
    </row>
  </sheetData>
  <sheetProtection/>
  <mergeCells count="31">
    <mergeCell ref="F37:G37"/>
    <mergeCell ref="M36:M40"/>
    <mergeCell ref="K4:K6"/>
    <mergeCell ref="M3:M7"/>
    <mergeCell ref="L37:L39"/>
    <mergeCell ref="F5:F6"/>
    <mergeCell ref="I37:I39"/>
    <mergeCell ref="E3:L3"/>
    <mergeCell ref="F4:G4"/>
    <mergeCell ref="F38:F39"/>
    <mergeCell ref="E36:L36"/>
    <mergeCell ref="A65:E65"/>
    <mergeCell ref="H4:H6"/>
    <mergeCell ref="H37:H39"/>
    <mergeCell ref="G38:G39"/>
    <mergeCell ref="E40:L40"/>
    <mergeCell ref="L4:L6"/>
    <mergeCell ref="C3:D5"/>
    <mergeCell ref="E4:E6"/>
    <mergeCell ref="A36:A40"/>
    <mergeCell ref="C36:D38"/>
    <mergeCell ref="B3:B7"/>
    <mergeCell ref="J4:J6"/>
    <mergeCell ref="E7:L7"/>
    <mergeCell ref="E37:E39"/>
    <mergeCell ref="G5:G6"/>
    <mergeCell ref="A3:A7"/>
    <mergeCell ref="K37:K39"/>
    <mergeCell ref="B36:B40"/>
    <mergeCell ref="I4:I6"/>
    <mergeCell ref="J37:J39"/>
  </mergeCells>
  <printOptions horizontalCentered="1"/>
  <pageMargins left="0.5905511811023623" right="0.5905511811023623" top="0.7874015748031497" bottom="0.11811023622047245" header="0.5118110236220472" footer="0.31496062992125984"/>
  <pageSetup firstPageNumber="16" useFirstPageNumber="1" horizontalDpi="600" verticalDpi="600" orientation="portrait" paperSize="9" scale="75" r:id="rId1"/>
  <headerFooter alignWithMargins="0">
    <oddHeader>&amp;C&amp;12- &amp;P -</oddHeader>
  </headerFooter>
  <colBreaks count="1" manualBreakCount="1">
    <brk id="5" max="65535" man="1"/>
  </colBreaks>
</worksheet>
</file>

<file path=xl/worksheets/sheet12.xml><?xml version="1.0" encoding="utf-8"?>
<worksheet xmlns="http://schemas.openxmlformats.org/spreadsheetml/2006/main" xmlns:r="http://schemas.openxmlformats.org/officeDocument/2006/relationships">
  <sheetPr codeName="Tabelle9"/>
  <dimension ref="A1:I56"/>
  <sheetViews>
    <sheetView zoomScalePageLayoutView="0" workbookViewId="0" topLeftCell="A1">
      <selection activeCell="A3" sqref="A3"/>
    </sheetView>
  </sheetViews>
  <sheetFormatPr defaultColWidth="11.421875" defaultRowHeight="12.75"/>
  <cols>
    <col min="1" max="1" width="22.421875" style="0" customWidth="1"/>
    <col min="2" max="8" width="12.7109375" style="0" customWidth="1"/>
  </cols>
  <sheetData>
    <row r="1" spans="1:8" ht="15">
      <c r="A1" s="531" t="s">
        <v>1191</v>
      </c>
      <c r="B1" s="531"/>
      <c r="C1" s="531"/>
      <c r="D1" s="531"/>
      <c r="E1" s="531"/>
      <c r="F1" s="531"/>
      <c r="G1" s="531"/>
      <c r="H1" s="531"/>
    </row>
    <row r="2" spans="1:8" ht="17.25">
      <c r="A2" s="531" t="s">
        <v>726</v>
      </c>
      <c r="B2" s="531"/>
      <c r="C2" s="531"/>
      <c r="D2" s="531"/>
      <c r="E2" s="531"/>
      <c r="F2" s="531"/>
      <c r="G2" s="531"/>
      <c r="H2" s="531"/>
    </row>
    <row r="3" spans="1:8" ht="15" customHeight="1">
      <c r="A3" s="15"/>
      <c r="B3" s="15"/>
      <c r="C3" s="29"/>
      <c r="D3" s="29"/>
      <c r="E3" s="15"/>
      <c r="F3" s="28"/>
      <c r="G3" s="15"/>
      <c r="H3" s="15"/>
    </row>
    <row r="4" spans="1:8" s="12" customFormat="1" ht="15" customHeight="1">
      <c r="A4" s="532" t="s">
        <v>1028</v>
      </c>
      <c r="B4" s="535" t="s">
        <v>945</v>
      </c>
      <c r="C4" s="536"/>
      <c r="D4" s="539" t="s">
        <v>513</v>
      </c>
      <c r="E4" s="540" t="s">
        <v>197</v>
      </c>
      <c r="F4" s="540"/>
      <c r="G4" s="540"/>
      <c r="H4" s="541"/>
    </row>
    <row r="5" spans="1:8" s="12" customFormat="1" ht="15" customHeight="1">
      <c r="A5" s="533"/>
      <c r="B5" s="537"/>
      <c r="C5" s="538"/>
      <c r="D5" s="538"/>
      <c r="E5" s="538" t="s">
        <v>470</v>
      </c>
      <c r="F5" s="542" t="s">
        <v>477</v>
      </c>
      <c r="G5" s="542"/>
      <c r="H5" s="543"/>
    </row>
    <row r="6" spans="1:8" ht="12.75">
      <c r="A6" s="533"/>
      <c r="B6" s="537" t="s">
        <v>466</v>
      </c>
      <c r="C6" s="538" t="s">
        <v>887</v>
      </c>
      <c r="D6" s="538"/>
      <c r="E6" s="538"/>
      <c r="F6" s="538" t="s">
        <v>198</v>
      </c>
      <c r="G6" s="538" t="s">
        <v>199</v>
      </c>
      <c r="H6" s="544" t="s">
        <v>200</v>
      </c>
    </row>
    <row r="7" spans="1:8" ht="12.75">
      <c r="A7" s="533"/>
      <c r="B7" s="537"/>
      <c r="C7" s="538"/>
      <c r="D7" s="538"/>
      <c r="E7" s="538"/>
      <c r="F7" s="538"/>
      <c r="G7" s="538"/>
      <c r="H7" s="544"/>
    </row>
    <row r="8" spans="1:8" s="12" customFormat="1" ht="15" customHeight="1">
      <c r="A8" s="534"/>
      <c r="B8" s="84" t="s">
        <v>467</v>
      </c>
      <c r="C8" s="85" t="s">
        <v>476</v>
      </c>
      <c r="D8" s="545" t="s">
        <v>467</v>
      </c>
      <c r="E8" s="545"/>
      <c r="F8" s="545"/>
      <c r="G8" s="545"/>
      <c r="H8" s="546"/>
    </row>
    <row r="9" spans="1:8" ht="12.75">
      <c r="A9" s="17"/>
      <c r="B9" s="4"/>
      <c r="C9" s="3"/>
      <c r="D9" s="2"/>
      <c r="E9" s="4"/>
      <c r="F9" s="2"/>
      <c r="G9" s="2"/>
      <c r="H9" s="2"/>
    </row>
    <row r="10" spans="1:9" ht="19.5" customHeight="1">
      <c r="A10" s="18" t="s">
        <v>440</v>
      </c>
      <c r="B10" s="88">
        <v>272030.706</v>
      </c>
      <c r="C10" s="51">
        <v>7.55138370230655</v>
      </c>
      <c r="D10" s="88">
        <v>2451.714</v>
      </c>
      <c r="E10" s="88">
        <v>269395.119</v>
      </c>
      <c r="F10" s="88">
        <v>1687.125</v>
      </c>
      <c r="G10" s="88">
        <v>7741.614</v>
      </c>
      <c r="H10" s="88">
        <v>259966.38</v>
      </c>
      <c r="I10" s="217"/>
    </row>
    <row r="11" spans="1:9" ht="19.5" customHeight="1">
      <c r="A11" s="18" t="s">
        <v>349</v>
      </c>
      <c r="B11" s="88">
        <v>254556.887</v>
      </c>
      <c r="C11" s="51">
        <v>7.06632260771948</v>
      </c>
      <c r="D11" s="88">
        <v>36202.993</v>
      </c>
      <c r="E11" s="88">
        <v>195564.127</v>
      </c>
      <c r="F11" s="88">
        <v>677.786</v>
      </c>
      <c r="G11" s="88">
        <v>6279.814</v>
      </c>
      <c r="H11" s="88">
        <v>188606.527</v>
      </c>
      <c r="I11" s="217"/>
    </row>
    <row r="12" spans="1:9" ht="19.5" customHeight="1">
      <c r="A12" s="18" t="s">
        <v>376</v>
      </c>
      <c r="B12" s="88">
        <v>252234.147</v>
      </c>
      <c r="C12" s="51">
        <v>7.00184495650647</v>
      </c>
      <c r="D12" s="88">
        <v>3365.515</v>
      </c>
      <c r="E12" s="88">
        <v>238803.093</v>
      </c>
      <c r="F12" s="88">
        <v>434.109</v>
      </c>
      <c r="G12" s="88">
        <v>1168.403</v>
      </c>
      <c r="H12" s="88">
        <v>237200.581</v>
      </c>
      <c r="I12" s="217"/>
    </row>
    <row r="13" spans="1:9" ht="19.5" customHeight="1">
      <c r="A13" s="18" t="s">
        <v>836</v>
      </c>
      <c r="B13" s="88">
        <v>243562.031</v>
      </c>
      <c r="C13" s="51">
        <v>6.76111303182841</v>
      </c>
      <c r="D13" s="88">
        <v>23198.283</v>
      </c>
      <c r="E13" s="88">
        <v>187272.784</v>
      </c>
      <c r="F13" s="88">
        <v>896.985</v>
      </c>
      <c r="G13" s="88">
        <v>4386.043</v>
      </c>
      <c r="H13" s="88">
        <v>181989.756</v>
      </c>
      <c r="I13" s="217"/>
    </row>
    <row r="14" spans="1:9" ht="19.5" customHeight="1">
      <c r="A14" s="18" t="s">
        <v>355</v>
      </c>
      <c r="B14" s="88">
        <v>217274.19</v>
      </c>
      <c r="C14" s="51">
        <v>6.03138080043749</v>
      </c>
      <c r="D14" s="88">
        <v>12244.243</v>
      </c>
      <c r="E14" s="88">
        <v>197673.503</v>
      </c>
      <c r="F14" s="88">
        <v>153.376</v>
      </c>
      <c r="G14" s="88">
        <v>1722.477</v>
      </c>
      <c r="H14" s="88">
        <v>195797.65</v>
      </c>
      <c r="I14" s="217"/>
    </row>
    <row r="15" spans="1:9" ht="19.5" customHeight="1">
      <c r="A15" s="18" t="s">
        <v>479</v>
      </c>
      <c r="B15" s="88">
        <v>189537.944</v>
      </c>
      <c r="C15" s="51">
        <v>5.26144185094418</v>
      </c>
      <c r="D15" s="88">
        <v>18353.654</v>
      </c>
      <c r="E15" s="88">
        <v>148212.221</v>
      </c>
      <c r="F15" s="88">
        <v>1380.45</v>
      </c>
      <c r="G15" s="88">
        <v>9084.989</v>
      </c>
      <c r="H15" s="88">
        <v>137746.782</v>
      </c>
      <c r="I15" s="217"/>
    </row>
    <row r="16" spans="1:9" ht="19.5" customHeight="1">
      <c r="A16" s="18" t="s">
        <v>351</v>
      </c>
      <c r="B16" s="88">
        <v>188559.831</v>
      </c>
      <c r="C16" s="51">
        <v>5.23429011254001</v>
      </c>
      <c r="D16" s="88">
        <v>19546.612</v>
      </c>
      <c r="E16" s="88">
        <v>150543.488</v>
      </c>
      <c r="F16" s="88">
        <v>3781.821</v>
      </c>
      <c r="G16" s="88">
        <v>18848.397</v>
      </c>
      <c r="H16" s="88">
        <v>127913.27</v>
      </c>
      <c r="I16" s="217"/>
    </row>
    <row r="17" spans="1:9" ht="19.5" customHeight="1">
      <c r="A17" s="18" t="s">
        <v>373</v>
      </c>
      <c r="B17" s="88">
        <v>186010.856</v>
      </c>
      <c r="C17" s="51">
        <v>5.1635323346567</v>
      </c>
      <c r="D17" s="88">
        <v>17524.522</v>
      </c>
      <c r="E17" s="88">
        <v>149678.731</v>
      </c>
      <c r="F17" s="88">
        <v>1244.091</v>
      </c>
      <c r="G17" s="88">
        <v>9062.205</v>
      </c>
      <c r="H17" s="88">
        <v>139372.435</v>
      </c>
      <c r="I17" s="217"/>
    </row>
    <row r="18" spans="1:9" ht="19.5" customHeight="1">
      <c r="A18" s="18" t="s">
        <v>162</v>
      </c>
      <c r="B18" s="88">
        <v>184580.097</v>
      </c>
      <c r="C18" s="51">
        <v>5.12381545727401</v>
      </c>
      <c r="D18" s="88">
        <v>6346.479</v>
      </c>
      <c r="E18" s="88">
        <v>178233.618</v>
      </c>
      <c r="F18" s="88">
        <v>721.627</v>
      </c>
      <c r="G18" s="88">
        <v>7528.16</v>
      </c>
      <c r="H18" s="88">
        <v>169983.831</v>
      </c>
      <c r="I18" s="217"/>
    </row>
    <row r="19" spans="1:9" ht="19.5" customHeight="1">
      <c r="A19" s="18" t="s">
        <v>374</v>
      </c>
      <c r="B19" s="88">
        <v>170646.634</v>
      </c>
      <c r="C19" s="51">
        <v>4.73703218945096</v>
      </c>
      <c r="D19" s="88">
        <v>8785.697</v>
      </c>
      <c r="E19" s="88">
        <v>144404.951</v>
      </c>
      <c r="F19" s="88">
        <v>365.161</v>
      </c>
      <c r="G19" s="88">
        <v>5546.218</v>
      </c>
      <c r="H19" s="88">
        <v>138493.572</v>
      </c>
      <c r="I19" s="217"/>
    </row>
    <row r="20" spans="1:9" ht="19.5" customHeight="1">
      <c r="A20" s="18" t="s">
        <v>350</v>
      </c>
      <c r="B20" s="88">
        <v>162239.781</v>
      </c>
      <c r="C20" s="51">
        <v>4.50366378165112</v>
      </c>
      <c r="D20" s="88">
        <v>23482.295</v>
      </c>
      <c r="E20" s="88">
        <v>122748.548</v>
      </c>
      <c r="F20" s="88">
        <v>1050.393</v>
      </c>
      <c r="G20" s="88">
        <v>5291.028</v>
      </c>
      <c r="H20" s="88">
        <v>116407.127</v>
      </c>
      <c r="I20" s="217"/>
    </row>
    <row r="21" spans="1:9" ht="19.5" customHeight="1">
      <c r="A21" s="18" t="s">
        <v>365</v>
      </c>
      <c r="B21" s="88">
        <v>115871.932</v>
      </c>
      <c r="C21" s="51">
        <v>3.21652445683677</v>
      </c>
      <c r="D21" s="88">
        <v>5950.665</v>
      </c>
      <c r="E21" s="88">
        <v>109896.067</v>
      </c>
      <c r="F21" s="88">
        <v>1269.827</v>
      </c>
      <c r="G21" s="88">
        <v>5012.708</v>
      </c>
      <c r="H21" s="88">
        <v>103613.532</v>
      </c>
      <c r="I21" s="217"/>
    </row>
    <row r="22" spans="1:9" ht="19.5" customHeight="1">
      <c r="A22" s="18" t="s">
        <v>358</v>
      </c>
      <c r="B22" s="88">
        <v>92981.149</v>
      </c>
      <c r="C22" s="51">
        <v>2.58109219912967</v>
      </c>
      <c r="D22" s="88">
        <v>9352.371</v>
      </c>
      <c r="E22" s="88">
        <v>75096.243</v>
      </c>
      <c r="F22" s="88">
        <v>1033.192</v>
      </c>
      <c r="G22" s="88">
        <v>10038.523</v>
      </c>
      <c r="H22" s="88">
        <v>64024.528</v>
      </c>
      <c r="I22" s="217"/>
    </row>
    <row r="23" spans="1:9" ht="19.5" customHeight="1">
      <c r="A23" s="18" t="s">
        <v>375</v>
      </c>
      <c r="B23" s="88">
        <v>80467.35</v>
      </c>
      <c r="C23" s="51">
        <v>2.23371781918544</v>
      </c>
      <c r="D23" s="88">
        <v>2268.386</v>
      </c>
      <c r="E23" s="88">
        <v>71007.754</v>
      </c>
      <c r="F23" s="88">
        <v>14.525</v>
      </c>
      <c r="G23" s="88">
        <v>3947.674</v>
      </c>
      <c r="H23" s="88">
        <v>67045.555</v>
      </c>
      <c r="I23" s="217"/>
    </row>
    <row r="24" spans="1:9" ht="19.5" customHeight="1">
      <c r="A24" s="18" t="s">
        <v>908</v>
      </c>
      <c r="B24" s="88">
        <v>59658.583</v>
      </c>
      <c r="C24" s="51">
        <v>1.65608088143146</v>
      </c>
      <c r="D24" s="88">
        <v>5078.105</v>
      </c>
      <c r="E24" s="88">
        <v>48999.81</v>
      </c>
      <c r="F24" s="88">
        <v>818.746</v>
      </c>
      <c r="G24" s="88">
        <v>558.711</v>
      </c>
      <c r="H24" s="88">
        <v>47622.353</v>
      </c>
      <c r="I24" s="217"/>
    </row>
    <row r="25" spans="1:8" ht="12.75">
      <c r="A25" s="1"/>
      <c r="B25" s="4"/>
      <c r="C25" s="19"/>
      <c r="D25" s="4"/>
      <c r="E25" s="4"/>
      <c r="F25" s="4"/>
      <c r="G25" s="4"/>
      <c r="H25" s="4"/>
    </row>
    <row r="26" spans="1:8" ht="12.75">
      <c r="A26" s="1"/>
      <c r="B26" s="4"/>
      <c r="C26" s="19"/>
      <c r="D26" s="4"/>
      <c r="E26" s="4"/>
      <c r="F26" s="4"/>
      <c r="G26" s="4"/>
      <c r="H26" s="4"/>
    </row>
    <row r="27" spans="1:8" ht="12.75">
      <c r="A27" s="1"/>
      <c r="B27" s="4"/>
      <c r="C27" s="19"/>
      <c r="D27" s="4"/>
      <c r="E27" s="4"/>
      <c r="F27" s="4"/>
      <c r="G27" s="4"/>
      <c r="H27" s="4"/>
    </row>
    <row r="28" spans="1:8" ht="12.75">
      <c r="A28" s="1"/>
      <c r="B28" s="4"/>
      <c r="C28" s="19"/>
      <c r="D28" s="4"/>
      <c r="E28" s="4"/>
      <c r="F28" s="4"/>
      <c r="G28" s="4"/>
      <c r="H28" s="4"/>
    </row>
    <row r="29" spans="1:8" ht="12.75">
      <c r="A29" s="1"/>
      <c r="B29" s="4"/>
      <c r="C29" s="2"/>
      <c r="D29" s="2"/>
      <c r="E29" s="4"/>
      <c r="F29" s="2"/>
      <c r="G29" s="2"/>
      <c r="H29" s="2"/>
    </row>
    <row r="30" spans="1:8" ht="15">
      <c r="A30" s="531" t="s">
        <v>1192</v>
      </c>
      <c r="B30" s="531"/>
      <c r="C30" s="531"/>
      <c r="D30" s="531"/>
      <c r="E30" s="531"/>
      <c r="F30" s="531"/>
      <c r="G30" s="531"/>
      <c r="H30" s="531"/>
    </row>
    <row r="31" spans="1:8" ht="17.25">
      <c r="A31" s="531" t="s">
        <v>726</v>
      </c>
      <c r="B31" s="531"/>
      <c r="C31" s="531"/>
      <c r="D31" s="531"/>
      <c r="E31" s="531"/>
      <c r="F31" s="531"/>
      <c r="G31" s="531"/>
      <c r="H31" s="531"/>
    </row>
    <row r="32" spans="1:8" ht="15" customHeight="1">
      <c r="A32" s="15"/>
      <c r="B32" s="15"/>
      <c r="C32" s="29"/>
      <c r="D32" s="29"/>
      <c r="E32" s="15"/>
      <c r="F32" s="28"/>
      <c r="G32" s="15"/>
      <c r="H32" s="15"/>
    </row>
    <row r="33" spans="1:8" s="12" customFormat="1" ht="15" customHeight="1">
      <c r="A33" s="532" t="s">
        <v>1029</v>
      </c>
      <c r="B33" s="535" t="s">
        <v>946</v>
      </c>
      <c r="C33" s="536"/>
      <c r="D33" s="539" t="s">
        <v>513</v>
      </c>
      <c r="E33" s="540" t="s">
        <v>197</v>
      </c>
      <c r="F33" s="540"/>
      <c r="G33" s="540"/>
      <c r="H33" s="541"/>
    </row>
    <row r="34" spans="1:8" s="12" customFormat="1" ht="15" customHeight="1">
      <c r="A34" s="533"/>
      <c r="B34" s="537"/>
      <c r="C34" s="538"/>
      <c r="D34" s="538"/>
      <c r="E34" s="538" t="s">
        <v>470</v>
      </c>
      <c r="F34" s="542" t="s">
        <v>477</v>
      </c>
      <c r="G34" s="542"/>
      <c r="H34" s="543"/>
    </row>
    <row r="35" spans="1:8" ht="12.75">
      <c r="A35" s="533"/>
      <c r="B35" s="537" t="s">
        <v>466</v>
      </c>
      <c r="C35" s="538" t="s">
        <v>887</v>
      </c>
      <c r="D35" s="538"/>
      <c r="E35" s="538"/>
      <c r="F35" s="538" t="s">
        <v>198</v>
      </c>
      <c r="G35" s="538" t="s">
        <v>199</v>
      </c>
      <c r="H35" s="544" t="s">
        <v>200</v>
      </c>
    </row>
    <row r="36" spans="1:8" ht="12.75">
      <c r="A36" s="533"/>
      <c r="B36" s="537"/>
      <c r="C36" s="538"/>
      <c r="D36" s="538"/>
      <c r="E36" s="538"/>
      <c r="F36" s="538"/>
      <c r="G36" s="538"/>
      <c r="H36" s="544"/>
    </row>
    <row r="37" spans="1:8" s="12" customFormat="1" ht="15" customHeight="1">
      <c r="A37" s="534"/>
      <c r="B37" s="84" t="s">
        <v>467</v>
      </c>
      <c r="C37" s="85" t="s">
        <v>476</v>
      </c>
      <c r="D37" s="545" t="s">
        <v>467</v>
      </c>
      <c r="E37" s="545"/>
      <c r="F37" s="545"/>
      <c r="G37" s="545"/>
      <c r="H37" s="546"/>
    </row>
    <row r="38" spans="1:8" ht="12.75">
      <c r="A38" s="17"/>
      <c r="B38" s="4"/>
      <c r="C38" s="3"/>
      <c r="D38" s="2"/>
      <c r="E38" s="4"/>
      <c r="F38" s="2"/>
      <c r="G38" s="2"/>
      <c r="H38" s="100"/>
    </row>
    <row r="39" spans="1:8" ht="19.5" customHeight="1">
      <c r="A39" s="18" t="s">
        <v>162</v>
      </c>
      <c r="B39" s="97">
        <v>256336.471</v>
      </c>
      <c r="C39" s="98">
        <v>10.4163141408871</v>
      </c>
      <c r="D39" s="99">
        <v>3203.956</v>
      </c>
      <c r="E39" s="99">
        <v>249357.881</v>
      </c>
      <c r="F39" s="99">
        <v>113.744</v>
      </c>
      <c r="G39" s="99">
        <v>2542.708</v>
      </c>
      <c r="H39" s="99">
        <v>246701.429</v>
      </c>
    </row>
    <row r="40" spans="1:8" ht="19.5" customHeight="1">
      <c r="A40" s="18" t="s">
        <v>836</v>
      </c>
      <c r="B40" s="97">
        <v>221270.653</v>
      </c>
      <c r="C40" s="98">
        <v>8.9914034581806</v>
      </c>
      <c r="D40" s="99">
        <v>5240.425</v>
      </c>
      <c r="E40" s="99">
        <v>204790.63</v>
      </c>
      <c r="F40" s="99">
        <v>1092.748</v>
      </c>
      <c r="G40" s="99">
        <v>4025.311</v>
      </c>
      <c r="H40" s="99">
        <v>199672.571</v>
      </c>
    </row>
    <row r="41" spans="1:8" ht="19.5" customHeight="1">
      <c r="A41" s="18" t="s">
        <v>373</v>
      </c>
      <c r="B41" s="97">
        <v>196211.346</v>
      </c>
      <c r="C41" s="98">
        <v>7.97311053697966</v>
      </c>
      <c r="D41" s="99">
        <v>11845.097</v>
      </c>
      <c r="E41" s="99">
        <v>154717.861</v>
      </c>
      <c r="F41" s="99">
        <v>893.775</v>
      </c>
      <c r="G41" s="99">
        <v>6339.116</v>
      </c>
      <c r="H41" s="99">
        <v>147484.97</v>
      </c>
    </row>
    <row r="42" spans="1:8" ht="19.5" customHeight="1">
      <c r="A42" s="18" t="s">
        <v>351</v>
      </c>
      <c r="B42" s="97">
        <v>184610.641</v>
      </c>
      <c r="C42" s="98">
        <v>7.50171219454185</v>
      </c>
      <c r="D42" s="99">
        <v>22901.113</v>
      </c>
      <c r="E42" s="99">
        <v>127687.184</v>
      </c>
      <c r="F42" s="99">
        <v>491.937</v>
      </c>
      <c r="G42" s="99">
        <v>3902.002</v>
      </c>
      <c r="H42" s="99">
        <v>123293.245</v>
      </c>
    </row>
    <row r="43" spans="1:8" ht="19.5" customHeight="1">
      <c r="A43" s="18" t="s">
        <v>350</v>
      </c>
      <c r="B43" s="97">
        <v>180739.8</v>
      </c>
      <c r="C43" s="98">
        <v>7.34441933766459</v>
      </c>
      <c r="D43" s="99">
        <v>65065.049</v>
      </c>
      <c r="E43" s="99">
        <v>91220.417</v>
      </c>
      <c r="F43" s="99">
        <v>448.991</v>
      </c>
      <c r="G43" s="99">
        <v>1323.937</v>
      </c>
      <c r="H43" s="99">
        <v>89447.489</v>
      </c>
    </row>
    <row r="44" spans="1:8" ht="19.5" customHeight="1">
      <c r="A44" s="18" t="s">
        <v>479</v>
      </c>
      <c r="B44" s="97">
        <v>157427.54</v>
      </c>
      <c r="C44" s="98">
        <v>6.39711822773382</v>
      </c>
      <c r="D44" s="99">
        <v>25157.394</v>
      </c>
      <c r="E44" s="99">
        <v>96305.755</v>
      </c>
      <c r="F44" s="99">
        <v>881.918</v>
      </c>
      <c r="G44" s="99">
        <v>6927.587</v>
      </c>
      <c r="H44" s="99">
        <v>88496.25</v>
      </c>
    </row>
    <row r="45" spans="1:8" ht="19.5" customHeight="1">
      <c r="A45" s="18" t="s">
        <v>374</v>
      </c>
      <c r="B45" s="97">
        <v>150975.396</v>
      </c>
      <c r="C45" s="98">
        <v>6.13493330132029</v>
      </c>
      <c r="D45" s="99">
        <v>8732.868</v>
      </c>
      <c r="E45" s="99">
        <v>124534.141</v>
      </c>
      <c r="F45" s="99">
        <v>5238.805</v>
      </c>
      <c r="G45" s="99">
        <v>17416.153</v>
      </c>
      <c r="H45" s="99">
        <v>101879.183</v>
      </c>
    </row>
    <row r="46" spans="1:8" ht="19.5" customHeight="1">
      <c r="A46" s="18" t="s">
        <v>349</v>
      </c>
      <c r="B46" s="97">
        <v>128550.96</v>
      </c>
      <c r="C46" s="98">
        <v>5.22370920239674</v>
      </c>
      <c r="D46" s="99">
        <v>10408.753</v>
      </c>
      <c r="E46" s="99">
        <v>101499.469</v>
      </c>
      <c r="F46" s="99">
        <v>888.872</v>
      </c>
      <c r="G46" s="99">
        <v>1562.98</v>
      </c>
      <c r="H46" s="99">
        <v>99047.617</v>
      </c>
    </row>
    <row r="47" spans="1:8" ht="19.5" customHeight="1">
      <c r="A47" s="18" t="s">
        <v>358</v>
      </c>
      <c r="B47" s="97">
        <v>118311.011</v>
      </c>
      <c r="C47" s="98">
        <v>4.80760561341247</v>
      </c>
      <c r="D47" s="99">
        <v>32092.814</v>
      </c>
      <c r="E47" s="99">
        <v>74577.1</v>
      </c>
      <c r="F47" s="99">
        <v>1237.123</v>
      </c>
      <c r="G47" s="99">
        <v>2424.878</v>
      </c>
      <c r="H47" s="99">
        <v>70915.099</v>
      </c>
    </row>
    <row r="48" spans="1:8" ht="19.5" customHeight="1">
      <c r="A48" s="18" t="s">
        <v>440</v>
      </c>
      <c r="B48" s="97">
        <v>81390.518</v>
      </c>
      <c r="C48" s="98">
        <v>3.30732962137691</v>
      </c>
      <c r="D48" s="99">
        <v>540.558</v>
      </c>
      <c r="E48" s="99">
        <v>72120.011</v>
      </c>
      <c r="F48" s="88">
        <v>511.603</v>
      </c>
      <c r="G48" s="99">
        <v>3037.721</v>
      </c>
      <c r="H48" s="99">
        <v>68570.687</v>
      </c>
    </row>
    <row r="49" spans="1:8" ht="19.5" customHeight="1">
      <c r="A49" s="18" t="s">
        <v>355</v>
      </c>
      <c r="B49" s="97">
        <v>77908.789</v>
      </c>
      <c r="C49" s="98">
        <v>3.16584845454974</v>
      </c>
      <c r="D49" s="99">
        <v>24695.342</v>
      </c>
      <c r="E49" s="99">
        <v>45222.369</v>
      </c>
      <c r="F49" s="99">
        <v>9.049</v>
      </c>
      <c r="G49" s="99">
        <v>628.787</v>
      </c>
      <c r="H49" s="99">
        <v>44584.533</v>
      </c>
    </row>
    <row r="50" spans="1:8" ht="19.5" customHeight="1">
      <c r="A50" s="18" t="s">
        <v>908</v>
      </c>
      <c r="B50" s="97">
        <v>51522.852</v>
      </c>
      <c r="C50" s="98">
        <v>2.09364750077421</v>
      </c>
      <c r="D50" s="99">
        <v>25.044</v>
      </c>
      <c r="E50" s="99">
        <v>47520.71</v>
      </c>
      <c r="F50" s="235" t="s">
        <v>1112</v>
      </c>
      <c r="G50" s="235">
        <v>26.853</v>
      </c>
      <c r="H50" s="99">
        <v>47493.857</v>
      </c>
    </row>
    <row r="51" spans="1:8" ht="19.5" customHeight="1">
      <c r="A51" s="18" t="s">
        <v>157</v>
      </c>
      <c r="B51" s="97">
        <v>42276.87</v>
      </c>
      <c r="C51" s="98">
        <v>1.71793407740814</v>
      </c>
      <c r="D51" s="99">
        <v>11.83</v>
      </c>
      <c r="E51" s="99">
        <v>41794.206</v>
      </c>
      <c r="F51" s="235">
        <v>986.637</v>
      </c>
      <c r="G51" s="99">
        <v>403.114</v>
      </c>
      <c r="H51" s="99">
        <v>40404.455</v>
      </c>
    </row>
    <row r="52" spans="1:8" ht="19.5" customHeight="1">
      <c r="A52" s="18" t="s">
        <v>365</v>
      </c>
      <c r="B52" s="97">
        <v>40927.464</v>
      </c>
      <c r="C52" s="98">
        <v>1.66310053481951</v>
      </c>
      <c r="D52" s="88">
        <v>656.936</v>
      </c>
      <c r="E52" s="99">
        <v>38302.593</v>
      </c>
      <c r="F52" s="235">
        <v>170.73</v>
      </c>
      <c r="G52" s="99">
        <v>1017.476</v>
      </c>
      <c r="H52" s="99">
        <v>37114.387</v>
      </c>
    </row>
    <row r="53" spans="1:8" ht="19.5" customHeight="1">
      <c r="A53" s="18" t="s">
        <v>376</v>
      </c>
      <c r="B53" s="97">
        <v>38700.691</v>
      </c>
      <c r="C53" s="98">
        <v>1.57261490474916</v>
      </c>
      <c r="D53" s="99">
        <v>3855.654</v>
      </c>
      <c r="E53" s="99">
        <v>29542.499</v>
      </c>
      <c r="F53" s="99">
        <v>54.412</v>
      </c>
      <c r="G53" s="99">
        <v>738.73</v>
      </c>
      <c r="H53" s="99">
        <v>28749.357</v>
      </c>
    </row>
    <row r="54" spans="1:8" ht="12.75">
      <c r="A54" s="1"/>
      <c r="B54" s="4"/>
      <c r="C54" s="19"/>
      <c r="D54" s="4"/>
      <c r="E54" s="4"/>
      <c r="F54" s="4"/>
      <c r="G54" s="4"/>
      <c r="H54" s="27"/>
    </row>
    <row r="55" spans="1:8" ht="12.75">
      <c r="A55" t="s">
        <v>830</v>
      </c>
      <c r="H55" s="26"/>
    </row>
    <row r="56" spans="1:8" ht="31.5" customHeight="1">
      <c r="A56" s="484" t="s">
        <v>1124</v>
      </c>
      <c r="B56" s="484"/>
      <c r="C56" s="484"/>
      <c r="D56" s="484"/>
      <c r="E56" s="484"/>
      <c r="F56" s="484"/>
      <c r="G56" s="484"/>
      <c r="H56" s="484"/>
    </row>
  </sheetData>
  <sheetProtection/>
  <mergeCells count="29">
    <mergeCell ref="D37:H37"/>
    <mergeCell ref="A2:H2"/>
    <mergeCell ref="A31:H31"/>
    <mergeCell ref="A33:A37"/>
    <mergeCell ref="B33:C34"/>
    <mergeCell ref="D33:D36"/>
    <mergeCell ref="E33:H33"/>
    <mergeCell ref="E34:E36"/>
    <mergeCell ref="F34:H34"/>
    <mergeCell ref="A30:H30"/>
    <mergeCell ref="B35:B36"/>
    <mergeCell ref="C35:C36"/>
    <mergeCell ref="F35:F36"/>
    <mergeCell ref="G35:G36"/>
    <mergeCell ref="H35:H36"/>
    <mergeCell ref="F6:F7"/>
    <mergeCell ref="G6:G7"/>
    <mergeCell ref="H6:H7"/>
    <mergeCell ref="D8:H8"/>
    <mergeCell ref="A56:H56"/>
    <mergeCell ref="A1:H1"/>
    <mergeCell ref="A4:A8"/>
    <mergeCell ref="B4:C5"/>
    <mergeCell ref="D4:D7"/>
    <mergeCell ref="E4:H4"/>
    <mergeCell ref="E5:E7"/>
    <mergeCell ref="F5:H5"/>
    <mergeCell ref="B6:B7"/>
    <mergeCell ref="C6:C7"/>
  </mergeCells>
  <printOptions horizontalCentered="1"/>
  <pageMargins left="0.5905511811023623" right="0.5905511811023623" top="0.984251968503937" bottom="0.3937007874015748" header="0.5118110236220472" footer="0.31496062992125984"/>
  <pageSetup firstPageNumber="18" useFirstPageNumber="1" horizontalDpi="600" verticalDpi="600" orientation="portrait" paperSize="9" scale="75" r:id="rId1"/>
  <headerFooter alignWithMargins="0">
    <oddHeader>&amp;C&amp;12- &amp;P -</oddHeader>
  </headerFooter>
</worksheet>
</file>

<file path=xl/worksheets/sheet13.xml><?xml version="1.0" encoding="utf-8"?>
<worksheet xmlns="http://schemas.openxmlformats.org/spreadsheetml/2006/main" xmlns:r="http://schemas.openxmlformats.org/officeDocument/2006/relationships">
  <sheetPr codeName="Tabelle10"/>
  <dimension ref="A1:I56"/>
  <sheetViews>
    <sheetView zoomScalePageLayoutView="0" workbookViewId="0" topLeftCell="A1">
      <selection activeCell="A3" sqref="A3"/>
    </sheetView>
  </sheetViews>
  <sheetFormatPr defaultColWidth="11.421875" defaultRowHeight="12.75"/>
  <cols>
    <col min="1" max="1" width="22.421875" style="0" customWidth="1"/>
    <col min="2" max="8" width="12.7109375" style="0" customWidth="1"/>
  </cols>
  <sheetData>
    <row r="1" spans="1:8" ht="15">
      <c r="A1" s="531" t="s">
        <v>1193</v>
      </c>
      <c r="B1" s="531"/>
      <c r="C1" s="531"/>
      <c r="D1" s="531"/>
      <c r="E1" s="531"/>
      <c r="F1" s="531"/>
      <c r="G1" s="531"/>
      <c r="H1" s="531"/>
    </row>
    <row r="2" spans="1:8" ht="17.25">
      <c r="A2" s="531" t="s">
        <v>726</v>
      </c>
      <c r="B2" s="531"/>
      <c r="C2" s="531"/>
      <c r="D2" s="531"/>
      <c r="E2" s="531"/>
      <c r="F2" s="531"/>
      <c r="G2" s="531"/>
      <c r="H2" s="531"/>
    </row>
    <row r="3" spans="1:8" ht="15" customHeight="1">
      <c r="A3" s="15"/>
      <c r="B3" s="15"/>
      <c r="C3" s="29"/>
      <c r="D3" s="29"/>
      <c r="E3" s="15"/>
      <c r="F3" s="28"/>
      <c r="G3" s="15"/>
      <c r="H3" s="15"/>
    </row>
    <row r="4" spans="1:8" s="12" customFormat="1" ht="15" customHeight="1">
      <c r="A4" s="532" t="s">
        <v>1028</v>
      </c>
      <c r="B4" s="535" t="s">
        <v>945</v>
      </c>
      <c r="C4" s="536"/>
      <c r="D4" s="539" t="s">
        <v>513</v>
      </c>
      <c r="E4" s="540" t="s">
        <v>197</v>
      </c>
      <c r="F4" s="540"/>
      <c r="G4" s="540"/>
      <c r="H4" s="541"/>
    </row>
    <row r="5" spans="1:8" s="12" customFormat="1" ht="15" customHeight="1">
      <c r="A5" s="533"/>
      <c r="B5" s="537"/>
      <c r="C5" s="538"/>
      <c r="D5" s="538"/>
      <c r="E5" s="538" t="s">
        <v>470</v>
      </c>
      <c r="F5" s="542" t="s">
        <v>477</v>
      </c>
      <c r="G5" s="542"/>
      <c r="H5" s="543"/>
    </row>
    <row r="6" spans="1:8" ht="12.75">
      <c r="A6" s="533"/>
      <c r="B6" s="537" t="s">
        <v>466</v>
      </c>
      <c r="C6" s="538" t="s">
        <v>887</v>
      </c>
      <c r="D6" s="538"/>
      <c r="E6" s="538"/>
      <c r="F6" s="538" t="s">
        <v>198</v>
      </c>
      <c r="G6" s="538" t="s">
        <v>199</v>
      </c>
      <c r="H6" s="544" t="s">
        <v>200</v>
      </c>
    </row>
    <row r="7" spans="1:8" ht="12.75">
      <c r="A7" s="533"/>
      <c r="B7" s="537"/>
      <c r="C7" s="538"/>
      <c r="D7" s="538"/>
      <c r="E7" s="538"/>
      <c r="F7" s="538"/>
      <c r="G7" s="538"/>
      <c r="H7" s="544"/>
    </row>
    <row r="8" spans="1:8" s="12" customFormat="1" ht="15" customHeight="1">
      <c r="A8" s="534"/>
      <c r="B8" s="84" t="s">
        <v>467</v>
      </c>
      <c r="C8" s="85" t="s">
        <v>476</v>
      </c>
      <c r="D8" s="545" t="s">
        <v>467</v>
      </c>
      <c r="E8" s="545"/>
      <c r="F8" s="545"/>
      <c r="G8" s="545"/>
      <c r="H8" s="546"/>
    </row>
    <row r="9" spans="1:8" ht="12.75">
      <c r="A9" s="17"/>
      <c r="B9" s="4"/>
      <c r="C9" s="3"/>
      <c r="D9" s="2"/>
      <c r="E9" s="4"/>
      <c r="F9" s="2"/>
      <c r="G9" s="2"/>
      <c r="H9" s="2"/>
    </row>
    <row r="10" spans="1:8" ht="19.5" customHeight="1">
      <c r="A10" s="18" t="s">
        <v>440</v>
      </c>
      <c r="B10" s="88">
        <v>543039.986</v>
      </c>
      <c r="C10" s="51">
        <v>7.67804921590594</v>
      </c>
      <c r="D10" s="88">
        <v>4840.725</v>
      </c>
      <c r="E10" s="88">
        <v>538002.388</v>
      </c>
      <c r="F10" s="88">
        <v>3611.475</v>
      </c>
      <c r="G10" s="88">
        <v>17490.997</v>
      </c>
      <c r="H10" s="88">
        <v>516899.916</v>
      </c>
    </row>
    <row r="11" spans="1:8" ht="19.5" customHeight="1">
      <c r="A11" s="18" t="s">
        <v>349</v>
      </c>
      <c r="B11" s="88">
        <v>503856.406</v>
      </c>
      <c r="C11" s="51">
        <v>7.12403208373957</v>
      </c>
      <c r="D11" s="88">
        <v>66118.789</v>
      </c>
      <c r="E11" s="88">
        <v>399479.976</v>
      </c>
      <c r="F11" s="88">
        <v>1378.624</v>
      </c>
      <c r="G11" s="88">
        <v>15106.52</v>
      </c>
      <c r="H11" s="88">
        <v>382994.832</v>
      </c>
    </row>
    <row r="12" spans="1:8" ht="19.5" customHeight="1">
      <c r="A12" s="18" t="s">
        <v>376</v>
      </c>
      <c r="B12" s="88">
        <v>486875.896</v>
      </c>
      <c r="C12" s="51">
        <v>6.88394443853404</v>
      </c>
      <c r="D12" s="88">
        <v>8039.768</v>
      </c>
      <c r="E12" s="88">
        <v>462144.092</v>
      </c>
      <c r="F12" s="88">
        <v>771.231</v>
      </c>
      <c r="G12" s="88">
        <v>3074.373</v>
      </c>
      <c r="H12" s="88">
        <v>458298.488</v>
      </c>
    </row>
    <row r="13" spans="1:8" ht="19.5" customHeight="1">
      <c r="A13" s="18" t="s">
        <v>836</v>
      </c>
      <c r="B13" s="88">
        <v>446654.52</v>
      </c>
      <c r="C13" s="51">
        <v>6.31525389562537</v>
      </c>
      <c r="D13" s="88">
        <v>43536.954</v>
      </c>
      <c r="E13" s="88">
        <v>346863.112</v>
      </c>
      <c r="F13" s="88">
        <v>1519.712</v>
      </c>
      <c r="G13" s="88">
        <v>8092.278</v>
      </c>
      <c r="H13" s="88">
        <v>337251.122</v>
      </c>
    </row>
    <row r="14" spans="1:8" ht="19.5" customHeight="1">
      <c r="A14" s="18" t="s">
        <v>355</v>
      </c>
      <c r="B14" s="88">
        <v>418615.32</v>
      </c>
      <c r="C14" s="51">
        <v>5.91880729293517</v>
      </c>
      <c r="D14" s="88">
        <v>22658.69</v>
      </c>
      <c r="E14" s="88">
        <v>383605.546</v>
      </c>
      <c r="F14" s="88">
        <v>199.923</v>
      </c>
      <c r="G14" s="88">
        <v>3686.094</v>
      </c>
      <c r="H14" s="88">
        <v>379719.529</v>
      </c>
    </row>
    <row r="15" spans="1:8" ht="19.5" customHeight="1">
      <c r="A15" s="18" t="s">
        <v>162</v>
      </c>
      <c r="B15" s="88">
        <v>388001.9</v>
      </c>
      <c r="C15" s="51">
        <v>5.48596376117507</v>
      </c>
      <c r="D15" s="88">
        <v>10944.104</v>
      </c>
      <c r="E15" s="88">
        <v>377057.561</v>
      </c>
      <c r="F15" s="88">
        <v>971.018</v>
      </c>
      <c r="G15" s="88">
        <v>13329.347</v>
      </c>
      <c r="H15" s="88">
        <v>362757.196</v>
      </c>
    </row>
    <row r="16" spans="1:8" ht="19.5" customHeight="1">
      <c r="A16" s="18" t="s">
        <v>373</v>
      </c>
      <c r="B16" s="88">
        <v>377410.162</v>
      </c>
      <c r="C16" s="51">
        <v>5.33620704391193</v>
      </c>
      <c r="D16" s="88">
        <v>35745.22</v>
      </c>
      <c r="E16" s="88">
        <v>309728.459</v>
      </c>
      <c r="F16" s="88">
        <v>2154.921</v>
      </c>
      <c r="G16" s="88">
        <v>18983.046</v>
      </c>
      <c r="H16" s="88">
        <v>288590.492</v>
      </c>
    </row>
    <row r="17" spans="1:8" ht="19.5" customHeight="1">
      <c r="A17" s="18" t="s">
        <v>479</v>
      </c>
      <c r="B17" s="88">
        <v>374861.304</v>
      </c>
      <c r="C17" s="51">
        <v>5.30016870848011</v>
      </c>
      <c r="D17" s="88">
        <v>37677.437</v>
      </c>
      <c r="E17" s="88">
        <v>297951.637</v>
      </c>
      <c r="F17" s="88">
        <v>2606.392</v>
      </c>
      <c r="G17" s="88">
        <v>18689.161</v>
      </c>
      <c r="H17" s="88">
        <v>276656.084</v>
      </c>
    </row>
    <row r="18" spans="1:8" ht="19.5" customHeight="1">
      <c r="A18" s="18" t="s">
        <v>351</v>
      </c>
      <c r="B18" s="88">
        <v>372825.76</v>
      </c>
      <c r="C18" s="51">
        <v>5.27138812617297</v>
      </c>
      <c r="D18" s="88">
        <v>38610.946</v>
      </c>
      <c r="E18" s="88">
        <v>303562.98</v>
      </c>
      <c r="F18" s="88">
        <v>7427.914</v>
      </c>
      <c r="G18" s="88">
        <v>38527.639</v>
      </c>
      <c r="H18" s="88">
        <v>257607.427</v>
      </c>
    </row>
    <row r="19" spans="1:8" ht="19.5" customHeight="1">
      <c r="A19" s="18" t="s">
        <v>374</v>
      </c>
      <c r="B19" s="88">
        <v>343948.265</v>
      </c>
      <c r="C19" s="51">
        <v>4.86308885989743</v>
      </c>
      <c r="D19" s="88">
        <v>17438.885</v>
      </c>
      <c r="E19" s="88">
        <v>297050.835</v>
      </c>
      <c r="F19" s="88">
        <v>812.686</v>
      </c>
      <c r="G19" s="88">
        <v>10927.646</v>
      </c>
      <c r="H19" s="88">
        <v>285310.503</v>
      </c>
    </row>
    <row r="20" spans="1:8" ht="19.5" customHeight="1">
      <c r="A20" s="18" t="s">
        <v>350</v>
      </c>
      <c r="B20" s="88">
        <v>322098.626</v>
      </c>
      <c r="C20" s="51">
        <v>4.55415653830634</v>
      </c>
      <c r="D20" s="88">
        <v>49984.671</v>
      </c>
      <c r="E20" s="88">
        <v>244900.343</v>
      </c>
      <c r="F20" s="88">
        <v>2100.675</v>
      </c>
      <c r="G20" s="88">
        <v>9733.527</v>
      </c>
      <c r="H20" s="88">
        <v>233066.141</v>
      </c>
    </row>
    <row r="21" spans="1:8" ht="19.5" customHeight="1">
      <c r="A21" s="18" t="s">
        <v>365</v>
      </c>
      <c r="B21" s="88">
        <v>221606.741</v>
      </c>
      <c r="C21" s="51">
        <v>3.13330050795656</v>
      </c>
      <c r="D21" s="88">
        <v>12199.086</v>
      </c>
      <c r="E21" s="88">
        <v>209350.266</v>
      </c>
      <c r="F21" s="88">
        <v>2638.651</v>
      </c>
      <c r="G21" s="88">
        <v>9062.743</v>
      </c>
      <c r="H21" s="88">
        <v>197648.872</v>
      </c>
    </row>
    <row r="22" spans="1:8" ht="19.5" customHeight="1">
      <c r="A22" s="18" t="s">
        <v>358</v>
      </c>
      <c r="B22" s="88">
        <v>185572.61</v>
      </c>
      <c r="C22" s="51">
        <v>2.62381347495121</v>
      </c>
      <c r="D22" s="88">
        <v>17974.298</v>
      </c>
      <c r="E22" s="88">
        <v>153263.197</v>
      </c>
      <c r="F22" s="88">
        <v>1837.336</v>
      </c>
      <c r="G22" s="88">
        <v>21168.572</v>
      </c>
      <c r="H22" s="88">
        <v>130257.289</v>
      </c>
    </row>
    <row r="23" spans="1:8" ht="19.5" customHeight="1">
      <c r="A23" s="18" t="s">
        <v>375</v>
      </c>
      <c r="B23" s="88">
        <v>154816.793</v>
      </c>
      <c r="C23" s="51">
        <v>2.18895659021088</v>
      </c>
      <c r="D23" s="88">
        <v>5474.818</v>
      </c>
      <c r="E23" s="88">
        <v>137020.346</v>
      </c>
      <c r="F23" s="88">
        <v>70.178</v>
      </c>
      <c r="G23" s="88">
        <v>5197.152</v>
      </c>
      <c r="H23" s="88">
        <v>131753.016</v>
      </c>
    </row>
    <row r="24" spans="1:9" ht="19.5" customHeight="1">
      <c r="A24" s="18" t="s">
        <v>908</v>
      </c>
      <c r="B24" s="88">
        <v>111187.243</v>
      </c>
      <c r="C24" s="51">
        <v>1.57207783210073</v>
      </c>
      <c r="D24" s="88">
        <v>9930.867</v>
      </c>
      <c r="E24" s="88">
        <v>91811.051</v>
      </c>
      <c r="F24" s="88">
        <v>1352.732</v>
      </c>
      <c r="G24" s="88">
        <v>911.946</v>
      </c>
      <c r="H24" s="88">
        <v>89546.373</v>
      </c>
      <c r="I24" s="217"/>
    </row>
    <row r="25" spans="1:8" ht="12.75">
      <c r="A25" s="1"/>
      <c r="B25" s="4"/>
      <c r="C25" s="19"/>
      <c r="D25" s="4"/>
      <c r="E25" s="4"/>
      <c r="F25" s="4"/>
      <c r="G25" s="4"/>
      <c r="H25" s="4"/>
    </row>
    <row r="26" spans="1:8" ht="12.75">
      <c r="A26" s="1"/>
      <c r="B26" s="4"/>
      <c r="C26" s="19"/>
      <c r="D26" s="4"/>
      <c r="E26" s="4"/>
      <c r="F26" s="4"/>
      <c r="G26" s="4"/>
      <c r="H26" s="4"/>
    </row>
    <row r="27" spans="1:8" ht="12.75">
      <c r="A27" s="1"/>
      <c r="B27" s="4"/>
      <c r="C27" s="19"/>
      <c r="D27" s="4"/>
      <c r="E27" s="4"/>
      <c r="F27" s="4"/>
      <c r="G27" s="4"/>
      <c r="H27" s="4"/>
    </row>
    <row r="28" spans="1:8" ht="12.75">
      <c r="A28" s="1"/>
      <c r="B28" s="4"/>
      <c r="C28" s="19"/>
      <c r="D28" s="4"/>
      <c r="E28" s="4"/>
      <c r="F28" s="4"/>
      <c r="G28" s="4"/>
      <c r="H28" s="4"/>
    </row>
    <row r="29" spans="1:8" ht="12.75">
      <c r="A29" s="1"/>
      <c r="B29" s="4"/>
      <c r="C29" s="2"/>
      <c r="D29" s="2"/>
      <c r="E29" s="4"/>
      <c r="F29" s="2"/>
      <c r="G29" s="2"/>
      <c r="H29" s="2"/>
    </row>
    <row r="30" spans="1:8" ht="15">
      <c r="A30" s="531" t="s">
        <v>1194</v>
      </c>
      <c r="B30" s="531"/>
      <c r="C30" s="531"/>
      <c r="D30" s="531"/>
      <c r="E30" s="531"/>
      <c r="F30" s="531"/>
      <c r="G30" s="531"/>
      <c r="H30" s="531"/>
    </row>
    <row r="31" spans="1:8" ht="17.25">
      <c r="A31" s="531" t="s">
        <v>726</v>
      </c>
      <c r="B31" s="531"/>
      <c r="C31" s="531"/>
      <c r="D31" s="531"/>
      <c r="E31" s="531"/>
      <c r="F31" s="531"/>
      <c r="G31" s="531"/>
      <c r="H31" s="531"/>
    </row>
    <row r="32" spans="1:8" ht="15" customHeight="1">
      <c r="A32" s="15"/>
      <c r="B32" s="15"/>
      <c r="C32" s="29"/>
      <c r="D32" s="29"/>
      <c r="E32" s="15"/>
      <c r="F32" s="28"/>
      <c r="G32" s="15"/>
      <c r="H32" s="15"/>
    </row>
    <row r="33" spans="1:8" s="12" customFormat="1" ht="15" customHeight="1">
      <c r="A33" s="532" t="s">
        <v>1029</v>
      </c>
      <c r="B33" s="535" t="s">
        <v>947</v>
      </c>
      <c r="C33" s="536"/>
      <c r="D33" s="539" t="s">
        <v>513</v>
      </c>
      <c r="E33" s="540" t="s">
        <v>197</v>
      </c>
      <c r="F33" s="540"/>
      <c r="G33" s="540"/>
      <c r="H33" s="541"/>
    </row>
    <row r="34" spans="1:8" s="12" customFormat="1" ht="15" customHeight="1">
      <c r="A34" s="533"/>
      <c r="B34" s="537"/>
      <c r="C34" s="538"/>
      <c r="D34" s="538"/>
      <c r="E34" s="538" t="s">
        <v>470</v>
      </c>
      <c r="F34" s="542" t="s">
        <v>477</v>
      </c>
      <c r="G34" s="542"/>
      <c r="H34" s="543"/>
    </row>
    <row r="35" spans="1:8" ht="12.75">
      <c r="A35" s="533"/>
      <c r="B35" s="537" t="s">
        <v>466</v>
      </c>
      <c r="C35" s="538" t="s">
        <v>887</v>
      </c>
      <c r="D35" s="538"/>
      <c r="E35" s="538"/>
      <c r="F35" s="538" t="s">
        <v>198</v>
      </c>
      <c r="G35" s="538" t="s">
        <v>199</v>
      </c>
      <c r="H35" s="544" t="s">
        <v>200</v>
      </c>
    </row>
    <row r="36" spans="1:8" ht="12.75">
      <c r="A36" s="533"/>
      <c r="B36" s="537"/>
      <c r="C36" s="538"/>
      <c r="D36" s="538"/>
      <c r="E36" s="538"/>
      <c r="F36" s="538"/>
      <c r="G36" s="538"/>
      <c r="H36" s="544"/>
    </row>
    <row r="37" spans="1:8" s="12" customFormat="1" ht="15" customHeight="1">
      <c r="A37" s="534"/>
      <c r="B37" s="84" t="s">
        <v>467</v>
      </c>
      <c r="C37" s="85" t="s">
        <v>476</v>
      </c>
      <c r="D37" s="545" t="s">
        <v>467</v>
      </c>
      <c r="E37" s="545"/>
      <c r="F37" s="545"/>
      <c r="G37" s="545"/>
      <c r="H37" s="546"/>
    </row>
    <row r="38" spans="1:8" ht="12.75">
      <c r="A38" s="17"/>
      <c r="B38" s="4"/>
      <c r="C38" s="3"/>
      <c r="D38" s="2"/>
      <c r="E38" s="4"/>
      <c r="F38" s="2"/>
      <c r="G38" s="2"/>
      <c r="H38" s="100"/>
    </row>
    <row r="39" spans="1:8" ht="19.5" customHeight="1">
      <c r="A39" s="18" t="s">
        <v>162</v>
      </c>
      <c r="B39" s="88">
        <v>534505.278</v>
      </c>
      <c r="C39" s="51">
        <v>10.9682085031555</v>
      </c>
      <c r="D39" s="88">
        <v>7854.471</v>
      </c>
      <c r="E39" s="88">
        <v>519936.946</v>
      </c>
      <c r="F39" s="88">
        <v>320.216</v>
      </c>
      <c r="G39" s="88">
        <v>4785.978</v>
      </c>
      <c r="H39" s="88">
        <v>514830.752</v>
      </c>
    </row>
    <row r="40" spans="1:8" ht="19.5" customHeight="1">
      <c r="A40" s="18" t="s">
        <v>373</v>
      </c>
      <c r="B40" s="88">
        <v>389868.809</v>
      </c>
      <c r="C40" s="51">
        <v>8.00022480973311</v>
      </c>
      <c r="D40" s="88">
        <v>23104.114</v>
      </c>
      <c r="E40" s="88">
        <v>313263.796</v>
      </c>
      <c r="F40" s="88">
        <v>1601.099</v>
      </c>
      <c r="G40" s="88">
        <v>12097.241</v>
      </c>
      <c r="H40" s="88">
        <v>299565.456</v>
      </c>
    </row>
    <row r="41" spans="1:8" ht="19.5" customHeight="1">
      <c r="A41" s="18" t="s">
        <v>836</v>
      </c>
      <c r="B41" s="88">
        <v>384698.48</v>
      </c>
      <c r="C41" s="51">
        <v>7.89412810903428</v>
      </c>
      <c r="D41" s="88">
        <v>8312.924</v>
      </c>
      <c r="E41" s="88">
        <v>355435.311</v>
      </c>
      <c r="F41" s="88">
        <v>2291.363</v>
      </c>
      <c r="G41" s="88">
        <v>7953.802</v>
      </c>
      <c r="H41" s="88">
        <v>345190.146</v>
      </c>
    </row>
    <row r="42" spans="1:8" ht="19.5" customHeight="1">
      <c r="A42" s="18" t="s">
        <v>350</v>
      </c>
      <c r="B42" s="88">
        <v>384436.271</v>
      </c>
      <c r="C42" s="51">
        <v>7.88874750176663</v>
      </c>
      <c r="D42" s="88">
        <v>133872.428</v>
      </c>
      <c r="E42" s="88">
        <v>205622.679</v>
      </c>
      <c r="F42" s="88">
        <v>1002.732</v>
      </c>
      <c r="G42" s="88">
        <v>3257.756</v>
      </c>
      <c r="H42" s="88">
        <v>201362.191</v>
      </c>
    </row>
    <row r="43" spans="1:8" ht="19.5" customHeight="1">
      <c r="A43" s="18" t="s">
        <v>351</v>
      </c>
      <c r="B43" s="88">
        <v>361082.941</v>
      </c>
      <c r="C43" s="51">
        <v>7.4095301708519</v>
      </c>
      <c r="D43" s="88">
        <v>48640.947</v>
      </c>
      <c r="E43" s="88">
        <v>251556.959</v>
      </c>
      <c r="F43" s="88">
        <v>1002.147</v>
      </c>
      <c r="G43" s="88">
        <v>8359.581</v>
      </c>
      <c r="H43" s="88">
        <v>242195.231</v>
      </c>
    </row>
    <row r="44" spans="1:8" ht="19.5" customHeight="1">
      <c r="A44" s="18" t="s">
        <v>479</v>
      </c>
      <c r="B44" s="88">
        <v>312401.87</v>
      </c>
      <c r="C44" s="51">
        <v>6.41058000354426</v>
      </c>
      <c r="D44" s="88">
        <v>49531.468</v>
      </c>
      <c r="E44" s="88">
        <v>197016.171</v>
      </c>
      <c r="F44" s="88">
        <v>1514.638</v>
      </c>
      <c r="G44" s="88">
        <v>12647.713</v>
      </c>
      <c r="H44" s="88">
        <v>182853.82</v>
      </c>
    </row>
    <row r="45" spans="1:8" ht="19.5" customHeight="1">
      <c r="A45" s="18" t="s">
        <v>374</v>
      </c>
      <c r="B45" s="88">
        <v>286638.359</v>
      </c>
      <c r="C45" s="51">
        <v>5.88190503614508</v>
      </c>
      <c r="D45" s="88">
        <v>17348.479</v>
      </c>
      <c r="E45" s="88">
        <v>237342.507</v>
      </c>
      <c r="F45" s="88">
        <v>9729.466</v>
      </c>
      <c r="G45" s="88">
        <v>27353.372</v>
      </c>
      <c r="H45" s="88">
        <v>200259.669</v>
      </c>
    </row>
    <row r="46" spans="1:8" ht="19.5" customHeight="1">
      <c r="A46" s="18" t="s">
        <v>349</v>
      </c>
      <c r="B46" s="88">
        <v>258861.524</v>
      </c>
      <c r="C46" s="51">
        <v>5.31191605684496</v>
      </c>
      <c r="D46" s="88">
        <v>22089.769</v>
      </c>
      <c r="E46" s="88">
        <v>206561.45</v>
      </c>
      <c r="F46" s="88">
        <v>1759.366</v>
      </c>
      <c r="G46" s="88">
        <v>3686.281</v>
      </c>
      <c r="H46" s="88">
        <v>201115.803</v>
      </c>
    </row>
    <row r="47" spans="1:8" ht="19.5" customHeight="1">
      <c r="A47" s="18" t="s">
        <v>358</v>
      </c>
      <c r="B47" s="88">
        <v>241634.437</v>
      </c>
      <c r="C47" s="51">
        <v>4.95841106840966</v>
      </c>
      <c r="D47" s="88">
        <v>59949.492</v>
      </c>
      <c r="E47" s="88">
        <v>160762.279</v>
      </c>
      <c r="F47" s="88">
        <v>2969.446</v>
      </c>
      <c r="G47" s="88">
        <v>5096.512</v>
      </c>
      <c r="H47" s="88">
        <v>152696.321</v>
      </c>
    </row>
    <row r="48" spans="1:8" ht="19.5" customHeight="1">
      <c r="A48" s="18" t="s">
        <v>355</v>
      </c>
      <c r="B48" s="88">
        <v>162960.106</v>
      </c>
      <c r="C48" s="51">
        <v>3.3439902165088</v>
      </c>
      <c r="D48" s="88">
        <v>56669.826</v>
      </c>
      <c r="E48" s="88">
        <v>91823.088</v>
      </c>
      <c r="F48" s="88">
        <v>29.573</v>
      </c>
      <c r="G48" s="88">
        <v>1622.344</v>
      </c>
      <c r="H48" s="88">
        <v>90171.171</v>
      </c>
    </row>
    <row r="49" spans="1:8" ht="19.5" customHeight="1">
      <c r="A49" s="18" t="s">
        <v>440</v>
      </c>
      <c r="B49" s="88">
        <v>159264.534</v>
      </c>
      <c r="C49" s="51">
        <v>3.26815597145496</v>
      </c>
      <c r="D49" s="88">
        <v>1047.464</v>
      </c>
      <c r="E49" s="88">
        <v>144082.383</v>
      </c>
      <c r="F49" s="88">
        <v>1154.31</v>
      </c>
      <c r="G49" s="88">
        <v>6654.333</v>
      </c>
      <c r="H49" s="88">
        <v>136273.74</v>
      </c>
    </row>
    <row r="50" spans="1:8" ht="19.5" customHeight="1">
      <c r="A50" s="18" t="s">
        <v>908</v>
      </c>
      <c r="B50" s="88">
        <v>101254.215</v>
      </c>
      <c r="C50" s="51">
        <v>2.07776683908317</v>
      </c>
      <c r="D50" s="88">
        <v>202.968</v>
      </c>
      <c r="E50" s="88">
        <v>94153.079</v>
      </c>
      <c r="F50" s="235" t="s">
        <v>1112</v>
      </c>
      <c r="G50" s="88">
        <v>33.665</v>
      </c>
      <c r="H50" s="88">
        <v>94119.414</v>
      </c>
    </row>
    <row r="51" spans="1:8" ht="19.5" customHeight="1">
      <c r="A51" s="18" t="s">
        <v>365</v>
      </c>
      <c r="B51" s="88">
        <v>78483.4</v>
      </c>
      <c r="C51" s="51">
        <v>1.61050289055621</v>
      </c>
      <c r="D51" s="88">
        <v>1101.989</v>
      </c>
      <c r="E51" s="88">
        <v>74094.282</v>
      </c>
      <c r="F51" s="88">
        <v>500.869</v>
      </c>
      <c r="G51" s="88">
        <v>1814.485</v>
      </c>
      <c r="H51" s="88">
        <v>71778.928</v>
      </c>
    </row>
    <row r="52" spans="1:8" ht="19.5" customHeight="1">
      <c r="A52" s="18" t="s">
        <v>376</v>
      </c>
      <c r="B52" s="88">
        <v>78231.023</v>
      </c>
      <c r="C52" s="51">
        <v>1.60532403887535</v>
      </c>
      <c r="D52" s="88">
        <v>7626.085</v>
      </c>
      <c r="E52" s="88">
        <v>61027.95</v>
      </c>
      <c r="F52" s="234">
        <v>243.145</v>
      </c>
      <c r="G52" s="88">
        <v>2363.143</v>
      </c>
      <c r="H52" s="88">
        <v>58421.662</v>
      </c>
    </row>
    <row r="53" spans="1:8" ht="19.5" customHeight="1">
      <c r="A53" s="18" t="s">
        <v>375</v>
      </c>
      <c r="B53" s="88">
        <v>76901.4</v>
      </c>
      <c r="C53" s="51">
        <v>1.57803977640902</v>
      </c>
      <c r="D53" s="88">
        <v>588.987</v>
      </c>
      <c r="E53" s="88">
        <v>64651.858</v>
      </c>
      <c r="F53" s="88">
        <v>157.704</v>
      </c>
      <c r="G53" s="88">
        <v>1443.955</v>
      </c>
      <c r="H53" s="88">
        <v>63050.199</v>
      </c>
    </row>
    <row r="54" spans="1:8" ht="12.75">
      <c r="A54" s="1"/>
      <c r="B54" s="4"/>
      <c r="C54" s="19"/>
      <c r="D54" s="4"/>
      <c r="E54" s="4"/>
      <c r="F54" s="4"/>
      <c r="G54" s="4"/>
      <c r="H54" s="27"/>
    </row>
    <row r="55" spans="1:8" ht="12.75">
      <c r="A55" t="s">
        <v>830</v>
      </c>
      <c r="H55" s="26"/>
    </row>
    <row r="56" spans="1:8" ht="31.5" customHeight="1">
      <c r="A56" s="484" t="s">
        <v>1124</v>
      </c>
      <c r="B56" s="484"/>
      <c r="C56" s="484"/>
      <c r="D56" s="484"/>
      <c r="E56" s="484"/>
      <c r="F56" s="484"/>
      <c r="G56" s="484"/>
      <c r="H56" s="484"/>
    </row>
    <row r="59" ht="11.25" customHeight="1"/>
  </sheetData>
  <sheetProtection/>
  <mergeCells count="29">
    <mergeCell ref="A1:H1"/>
    <mergeCell ref="A2:H2"/>
    <mergeCell ref="A4:A8"/>
    <mergeCell ref="B4:C5"/>
    <mergeCell ref="D4:D7"/>
    <mergeCell ref="E4:H4"/>
    <mergeCell ref="E5:E7"/>
    <mergeCell ref="F5:H5"/>
    <mergeCell ref="B6:B7"/>
    <mergeCell ref="C6:C7"/>
    <mergeCell ref="H6:H7"/>
    <mergeCell ref="D8:H8"/>
    <mergeCell ref="F35:F36"/>
    <mergeCell ref="G35:G36"/>
    <mergeCell ref="H35:H36"/>
    <mergeCell ref="B35:B36"/>
    <mergeCell ref="C35:C36"/>
    <mergeCell ref="F6:F7"/>
    <mergeCell ref="G6:G7"/>
    <mergeCell ref="A56:H56"/>
    <mergeCell ref="D37:H37"/>
    <mergeCell ref="A30:H30"/>
    <mergeCell ref="A31:H31"/>
    <mergeCell ref="A33:A37"/>
    <mergeCell ref="B33:C34"/>
    <mergeCell ref="D33:D36"/>
    <mergeCell ref="E33:H33"/>
    <mergeCell ref="E34:E36"/>
    <mergeCell ref="F34:H34"/>
  </mergeCells>
  <printOptions horizontalCentered="1"/>
  <pageMargins left="0.5905511811023623" right="0.5905511811023623" top="0.984251968503937" bottom="0.3937007874015748" header="0.5118110236220472" footer="0.31496062992125984"/>
  <pageSetup firstPageNumber="19" useFirstPageNumber="1" horizontalDpi="600" verticalDpi="600" orientation="portrait" paperSize="9" scale="75" r:id="rId1"/>
  <headerFooter alignWithMargins="0">
    <oddHeader>&amp;C&amp;12- &amp;P -</oddHeader>
  </headerFooter>
</worksheet>
</file>

<file path=xl/worksheets/sheet14.xml><?xml version="1.0" encoding="utf-8"?>
<worksheet xmlns="http://schemas.openxmlformats.org/spreadsheetml/2006/main" xmlns:r="http://schemas.openxmlformats.org/officeDocument/2006/relationships">
  <sheetPr codeName="Tabelle111"/>
  <dimension ref="A1:H45"/>
  <sheetViews>
    <sheetView workbookViewId="0" topLeftCell="A1">
      <selection activeCell="A2" sqref="A2"/>
    </sheetView>
  </sheetViews>
  <sheetFormatPr defaultColWidth="11.421875" defaultRowHeight="12.75"/>
  <cols>
    <col min="1" max="1" width="21.140625" style="307" customWidth="1"/>
    <col min="2" max="3" width="12.00390625" style="307" customWidth="1"/>
    <col min="4" max="4" width="12.28125" style="307" customWidth="1"/>
    <col min="5" max="6" width="11.28125" style="307" customWidth="1"/>
    <col min="7" max="7" width="12.00390625" style="307" customWidth="1"/>
    <col min="8" max="8" width="12.57421875" style="307" hidden="1" customWidth="1"/>
    <col min="9" max="9" width="3.140625" style="307" customWidth="1"/>
    <col min="10" max="16384" width="11.421875" style="307" customWidth="1"/>
  </cols>
  <sheetData>
    <row r="1" spans="1:8" ht="13.5">
      <c r="A1" s="556" t="s">
        <v>1004</v>
      </c>
      <c r="B1" s="556"/>
      <c r="C1" s="556"/>
      <c r="D1" s="556"/>
      <c r="E1" s="556"/>
      <c r="F1" s="556"/>
      <c r="G1" s="556"/>
      <c r="H1" s="306"/>
    </row>
    <row r="2" spans="1:8" ht="11.25">
      <c r="A2" s="308"/>
      <c r="B2" s="309"/>
      <c r="C2" s="310"/>
      <c r="D2" s="311"/>
      <c r="E2" s="309"/>
      <c r="F2" s="311"/>
      <c r="G2" s="311"/>
      <c r="H2" s="306"/>
    </row>
    <row r="3" spans="1:8" s="313" customFormat="1" ht="15" customHeight="1">
      <c r="A3" s="557" t="s">
        <v>472</v>
      </c>
      <c r="B3" s="560" t="s">
        <v>1183</v>
      </c>
      <c r="C3" s="561"/>
      <c r="D3" s="561"/>
      <c r="E3" s="562" t="s">
        <v>1195</v>
      </c>
      <c r="F3" s="561"/>
      <c r="G3" s="563"/>
      <c r="H3" s="312"/>
    </row>
    <row r="4" spans="1:8" s="313" customFormat="1" ht="15" customHeight="1">
      <c r="A4" s="558"/>
      <c r="B4" s="314" t="s">
        <v>473</v>
      </c>
      <c r="C4" s="554" t="s">
        <v>474</v>
      </c>
      <c r="D4" s="554"/>
      <c r="E4" s="315" t="s">
        <v>473</v>
      </c>
      <c r="F4" s="554" t="s">
        <v>474</v>
      </c>
      <c r="G4" s="555"/>
      <c r="H4" s="312"/>
    </row>
    <row r="5" spans="1:8" ht="15" customHeight="1">
      <c r="A5" s="558"/>
      <c r="B5" s="548" t="s">
        <v>475</v>
      </c>
      <c r="C5" s="550" t="s">
        <v>467</v>
      </c>
      <c r="D5" s="550" t="s">
        <v>1198</v>
      </c>
      <c r="E5" s="550" t="s">
        <v>475</v>
      </c>
      <c r="F5" s="550" t="s">
        <v>467</v>
      </c>
      <c r="G5" s="552" t="s">
        <v>1200</v>
      </c>
      <c r="H5" s="306"/>
    </row>
    <row r="6" spans="1:8" ht="15" customHeight="1">
      <c r="A6" s="558"/>
      <c r="B6" s="548"/>
      <c r="C6" s="550"/>
      <c r="D6" s="550"/>
      <c r="E6" s="550"/>
      <c r="F6" s="550"/>
      <c r="G6" s="552"/>
      <c r="H6" s="306"/>
    </row>
    <row r="7" spans="1:8" ht="28.5" customHeight="1">
      <c r="A7" s="559"/>
      <c r="B7" s="549"/>
      <c r="C7" s="551"/>
      <c r="D7" s="551"/>
      <c r="E7" s="551"/>
      <c r="F7" s="551"/>
      <c r="G7" s="553"/>
      <c r="H7" s="306"/>
    </row>
    <row r="8" spans="1:8" ht="4.5" customHeight="1">
      <c r="A8" s="316"/>
      <c r="B8" s="317"/>
      <c r="C8" s="318"/>
      <c r="D8" s="306"/>
      <c r="E8" s="317"/>
      <c r="F8" s="306"/>
      <c r="G8" s="306"/>
      <c r="H8" s="306"/>
    </row>
    <row r="9" spans="1:8" ht="12.75" customHeight="1">
      <c r="A9" s="319" t="s">
        <v>1090</v>
      </c>
      <c r="B9" s="320">
        <v>967616.183</v>
      </c>
      <c r="C9" s="320">
        <v>2376852.485</v>
      </c>
      <c r="D9" s="321">
        <v>7.57788020270137</v>
      </c>
      <c r="E9" s="320">
        <v>1922851.197</v>
      </c>
      <c r="F9" s="320">
        <v>4661155.297</v>
      </c>
      <c r="G9" s="321">
        <v>7.04526436407465</v>
      </c>
      <c r="H9" s="306"/>
    </row>
    <row r="10" spans="1:8" ht="12.75" customHeight="1">
      <c r="A10" s="319" t="s">
        <v>702</v>
      </c>
      <c r="B10" s="322"/>
      <c r="C10" s="322"/>
      <c r="D10" s="323"/>
      <c r="E10" s="322"/>
      <c r="F10" s="322"/>
      <c r="G10" s="323"/>
      <c r="H10" s="306"/>
    </row>
    <row r="11" spans="1:8" ht="12.75" customHeight="1">
      <c r="A11" s="319" t="s">
        <v>703</v>
      </c>
      <c r="B11" s="320">
        <v>543713.541</v>
      </c>
      <c r="C11" s="320">
        <v>1336979.859</v>
      </c>
      <c r="D11" s="321">
        <v>7.69726285103597</v>
      </c>
      <c r="E11" s="320">
        <v>1104694.521</v>
      </c>
      <c r="F11" s="320">
        <v>2644166.83</v>
      </c>
      <c r="G11" s="321">
        <v>8.43920605742524</v>
      </c>
      <c r="H11" s="318"/>
    </row>
    <row r="12" spans="1:8" ht="12.75" customHeight="1">
      <c r="A12" s="319" t="s">
        <v>704</v>
      </c>
      <c r="B12" s="320">
        <v>57881.943</v>
      </c>
      <c r="C12" s="320">
        <v>139370.378</v>
      </c>
      <c r="D12" s="321">
        <v>3.64982568440176</v>
      </c>
      <c r="E12" s="320">
        <v>110499.382</v>
      </c>
      <c r="F12" s="320">
        <v>267201.296</v>
      </c>
      <c r="G12" s="321">
        <v>-0.360436913188465</v>
      </c>
      <c r="H12" s="306"/>
    </row>
    <row r="13" spans="1:8" ht="12.75" customHeight="1">
      <c r="A13" s="319" t="s">
        <v>1096</v>
      </c>
      <c r="B13" s="320">
        <v>21104.948</v>
      </c>
      <c r="C13" s="320">
        <v>104038.015</v>
      </c>
      <c r="D13" s="321">
        <v>-2.87722197565577</v>
      </c>
      <c r="E13" s="320">
        <v>40014.965</v>
      </c>
      <c r="F13" s="320">
        <v>227121.255</v>
      </c>
      <c r="G13" s="321">
        <v>8.92017493964345</v>
      </c>
      <c r="H13" s="306"/>
    </row>
    <row r="14" spans="1:8" ht="12.75" customHeight="1">
      <c r="A14" s="319" t="s">
        <v>705</v>
      </c>
      <c r="B14" s="320">
        <v>58512.927</v>
      </c>
      <c r="C14" s="320">
        <v>335119.107</v>
      </c>
      <c r="D14" s="321">
        <v>9.12862110640754</v>
      </c>
      <c r="E14" s="320">
        <v>108513.675</v>
      </c>
      <c r="F14" s="320">
        <v>661153.648</v>
      </c>
      <c r="G14" s="321">
        <v>0.518191489292477</v>
      </c>
      <c r="H14" s="306"/>
    </row>
    <row r="15" spans="1:8" ht="12.75" customHeight="1">
      <c r="A15" s="319" t="s">
        <v>706</v>
      </c>
      <c r="B15" s="320">
        <v>7932.152</v>
      </c>
      <c r="C15" s="320">
        <v>89494.608</v>
      </c>
      <c r="D15" s="321">
        <v>68.2413875099731</v>
      </c>
      <c r="E15" s="320">
        <v>14640.833</v>
      </c>
      <c r="F15" s="320">
        <v>162500.779</v>
      </c>
      <c r="G15" s="321">
        <v>48.5038880736039</v>
      </c>
      <c r="H15" s="306"/>
    </row>
    <row r="16" spans="1:8" ht="12.75" customHeight="1">
      <c r="A16" s="319" t="s">
        <v>707</v>
      </c>
      <c r="B16" s="320">
        <v>121190.871</v>
      </c>
      <c r="C16" s="320">
        <v>557394.606</v>
      </c>
      <c r="D16" s="321">
        <v>-5.37711462869348</v>
      </c>
      <c r="E16" s="320">
        <v>234149.441</v>
      </c>
      <c r="F16" s="320">
        <v>1093340.631</v>
      </c>
      <c r="G16" s="321">
        <v>-5.88693859817842</v>
      </c>
      <c r="H16" s="306"/>
    </row>
    <row r="17" spans="1:8" s="328" customFormat="1" ht="12.75" customHeight="1">
      <c r="A17" s="324" t="s">
        <v>708</v>
      </c>
      <c r="B17" s="325">
        <v>1234260.51</v>
      </c>
      <c r="C17" s="325">
        <v>3602395.491</v>
      </c>
      <c r="D17" s="326">
        <v>5.93630312195788</v>
      </c>
      <c r="E17" s="325">
        <v>2430700.108</v>
      </c>
      <c r="F17" s="325">
        <v>7072629.658</v>
      </c>
      <c r="G17" s="326">
        <v>4.62220600995897</v>
      </c>
      <c r="H17" s="327"/>
    </row>
    <row r="18" spans="1:8" s="328" customFormat="1" ht="9" customHeight="1">
      <c r="A18" s="329"/>
      <c r="B18" s="325"/>
      <c r="C18" s="325"/>
      <c r="D18" s="326"/>
      <c r="E18" s="325"/>
      <c r="F18" s="325"/>
      <c r="G18" s="326"/>
      <c r="H18" s="327"/>
    </row>
    <row r="19" spans="1:8" ht="13.5">
      <c r="A19" s="556" t="s">
        <v>1005</v>
      </c>
      <c r="B19" s="556"/>
      <c r="C19" s="556"/>
      <c r="D19" s="556"/>
      <c r="E19" s="556"/>
      <c r="F19" s="556"/>
      <c r="G19" s="556"/>
      <c r="H19" s="306"/>
    </row>
    <row r="20" spans="1:8" ht="11.25">
      <c r="A20" s="308"/>
      <c r="B20" s="309"/>
      <c r="C20" s="310"/>
      <c r="D20" s="311"/>
      <c r="E20" s="309"/>
      <c r="F20" s="311"/>
      <c r="G20" s="311"/>
      <c r="H20" s="306"/>
    </row>
    <row r="21" spans="1:8" s="313" customFormat="1" ht="15" customHeight="1">
      <c r="A21" s="557" t="s">
        <v>472</v>
      </c>
      <c r="B21" s="560" t="s">
        <v>1183</v>
      </c>
      <c r="C21" s="561"/>
      <c r="D21" s="561"/>
      <c r="E21" s="562" t="s">
        <v>1195</v>
      </c>
      <c r="F21" s="561"/>
      <c r="G21" s="563"/>
      <c r="H21" s="312"/>
    </row>
    <row r="22" spans="1:8" s="313" customFormat="1" ht="15" customHeight="1">
      <c r="A22" s="558"/>
      <c r="B22" s="314" t="s">
        <v>473</v>
      </c>
      <c r="C22" s="554" t="s">
        <v>474</v>
      </c>
      <c r="D22" s="554"/>
      <c r="E22" s="315" t="s">
        <v>473</v>
      </c>
      <c r="F22" s="554" t="s">
        <v>474</v>
      </c>
      <c r="G22" s="555"/>
      <c r="H22" s="312"/>
    </row>
    <row r="23" spans="1:8" ht="15" customHeight="1">
      <c r="A23" s="558"/>
      <c r="B23" s="548" t="s">
        <v>475</v>
      </c>
      <c r="C23" s="550" t="s">
        <v>467</v>
      </c>
      <c r="D23" s="550" t="s">
        <v>1198</v>
      </c>
      <c r="E23" s="550" t="s">
        <v>475</v>
      </c>
      <c r="F23" s="550" t="s">
        <v>467</v>
      </c>
      <c r="G23" s="552" t="s">
        <v>1200</v>
      </c>
      <c r="H23" s="306"/>
    </row>
    <row r="24" spans="1:8" ht="15" customHeight="1">
      <c r="A24" s="558"/>
      <c r="B24" s="548"/>
      <c r="C24" s="550"/>
      <c r="D24" s="550"/>
      <c r="E24" s="550"/>
      <c r="F24" s="550"/>
      <c r="G24" s="552"/>
      <c r="H24" s="306"/>
    </row>
    <row r="25" spans="1:8" ht="28.5" customHeight="1">
      <c r="A25" s="559"/>
      <c r="B25" s="549"/>
      <c r="C25" s="551"/>
      <c r="D25" s="551"/>
      <c r="E25" s="551"/>
      <c r="F25" s="551"/>
      <c r="G25" s="553"/>
      <c r="H25" s="306"/>
    </row>
    <row r="26" spans="1:8" ht="6.75" customHeight="1">
      <c r="A26" s="316"/>
      <c r="B26" s="317"/>
      <c r="C26" s="318"/>
      <c r="D26" s="306"/>
      <c r="E26" s="317"/>
      <c r="F26" s="306"/>
      <c r="G26" s="306"/>
      <c r="H26" s="306"/>
    </row>
    <row r="27" spans="1:8" ht="12.75" customHeight="1">
      <c r="A27" s="319" t="s">
        <v>1090</v>
      </c>
      <c r="B27" s="320">
        <v>962151.779</v>
      </c>
      <c r="C27" s="320">
        <v>1729963.213</v>
      </c>
      <c r="D27" s="321">
        <v>8.72129341346523</v>
      </c>
      <c r="E27" s="320">
        <v>1860012.532</v>
      </c>
      <c r="F27" s="320">
        <v>3408751.046</v>
      </c>
      <c r="G27" s="321">
        <v>7.55678414462608</v>
      </c>
      <c r="H27" s="306"/>
    </row>
    <row r="28" spans="1:8" ht="12.75" customHeight="1">
      <c r="A28" s="319" t="s">
        <v>702</v>
      </c>
      <c r="B28" s="322"/>
      <c r="C28" s="322"/>
      <c r="D28" s="323"/>
      <c r="E28" s="322"/>
      <c r="F28" s="322"/>
      <c r="G28" s="323"/>
      <c r="H28" s="306"/>
    </row>
    <row r="29" spans="1:8" ht="12.75" customHeight="1">
      <c r="A29" s="319" t="s">
        <v>703</v>
      </c>
      <c r="B29" s="320">
        <v>532190.512</v>
      </c>
      <c r="C29" s="320">
        <v>1003625.176</v>
      </c>
      <c r="D29" s="321">
        <v>6.8035442558793</v>
      </c>
      <c r="E29" s="320">
        <v>1074816.296</v>
      </c>
      <c r="F29" s="320">
        <v>2031914.431</v>
      </c>
      <c r="G29" s="321">
        <v>7.14431420192322</v>
      </c>
      <c r="H29" s="318"/>
    </row>
    <row r="30" spans="1:8" ht="12.75" customHeight="1">
      <c r="A30" s="319" t="s">
        <v>704</v>
      </c>
      <c r="B30" s="320">
        <v>26070.869</v>
      </c>
      <c r="C30" s="320">
        <v>63019.061</v>
      </c>
      <c r="D30" s="321">
        <v>-5.64253331443162</v>
      </c>
      <c r="E30" s="320">
        <v>54752.589</v>
      </c>
      <c r="F30" s="320">
        <v>125730.657</v>
      </c>
      <c r="G30" s="321">
        <v>-1.19274344690406</v>
      </c>
      <c r="H30" s="306"/>
    </row>
    <row r="31" spans="1:8" ht="12.75" customHeight="1">
      <c r="A31" s="319" t="s">
        <v>1096</v>
      </c>
      <c r="B31" s="320">
        <v>36053.548</v>
      </c>
      <c r="C31" s="320">
        <v>70556.392</v>
      </c>
      <c r="D31" s="321">
        <v>5.87149427354629</v>
      </c>
      <c r="E31" s="320">
        <v>70774.816</v>
      </c>
      <c r="F31" s="320">
        <v>141114.829</v>
      </c>
      <c r="G31" s="321">
        <v>7.70458712037808</v>
      </c>
      <c r="H31" s="306"/>
    </row>
    <row r="32" spans="1:8" ht="12.75" customHeight="1">
      <c r="A32" s="319" t="s">
        <v>705</v>
      </c>
      <c r="B32" s="320">
        <v>9589.873</v>
      </c>
      <c r="C32" s="320">
        <v>94712.314</v>
      </c>
      <c r="D32" s="321">
        <v>-11.062670513631</v>
      </c>
      <c r="E32" s="320">
        <v>17980.813</v>
      </c>
      <c r="F32" s="320">
        <v>186122.618</v>
      </c>
      <c r="G32" s="321">
        <v>-9.26883428100862</v>
      </c>
      <c r="H32" s="306"/>
    </row>
    <row r="33" spans="1:8" ht="12.75" customHeight="1">
      <c r="A33" s="319" t="s">
        <v>706</v>
      </c>
      <c r="B33" s="320">
        <v>9396.385</v>
      </c>
      <c r="C33" s="320">
        <v>97139.805</v>
      </c>
      <c r="D33" s="321">
        <v>62.1960314789167</v>
      </c>
      <c r="E33" s="320">
        <v>16845.59</v>
      </c>
      <c r="F33" s="320">
        <v>174540.56</v>
      </c>
      <c r="G33" s="321">
        <v>47.0612035186054</v>
      </c>
      <c r="H33" s="306"/>
    </row>
    <row r="34" spans="1:8" ht="12.75" customHeight="1">
      <c r="A34" s="319" t="s">
        <v>707</v>
      </c>
      <c r="B34" s="320">
        <v>66477.013</v>
      </c>
      <c r="C34" s="320">
        <v>405522.62</v>
      </c>
      <c r="D34" s="321">
        <v>3.91886869143931</v>
      </c>
      <c r="E34" s="320">
        <v>138193.289</v>
      </c>
      <c r="F34" s="320">
        <v>836963.459</v>
      </c>
      <c r="G34" s="321">
        <v>3.63240298801978</v>
      </c>
      <c r="H34" s="306"/>
    </row>
    <row r="35" spans="1:8" s="328" customFormat="1" ht="12.75" customHeight="1">
      <c r="A35" s="324" t="s">
        <v>708</v>
      </c>
      <c r="B35" s="325">
        <v>1109739.467</v>
      </c>
      <c r="C35" s="325">
        <v>2460913.405</v>
      </c>
      <c r="D35" s="326">
        <v>7.87634169477343</v>
      </c>
      <c r="E35" s="325">
        <v>2158559.629</v>
      </c>
      <c r="F35" s="325">
        <v>4873223.169</v>
      </c>
      <c r="G35" s="326">
        <v>6.89295657164475</v>
      </c>
      <c r="H35" s="327"/>
    </row>
    <row r="36" spans="1:8" s="328" customFormat="1" ht="6" customHeight="1">
      <c r="A36" s="329"/>
      <c r="B36" s="325"/>
      <c r="C36" s="325"/>
      <c r="D36" s="326"/>
      <c r="E36" s="325"/>
      <c r="F36" s="325"/>
      <c r="G36" s="326"/>
      <c r="H36" s="327"/>
    </row>
    <row r="37" spans="1:8" s="328" customFormat="1" ht="15" customHeight="1">
      <c r="A37" s="329"/>
      <c r="B37" s="325"/>
      <c r="C37" s="325"/>
      <c r="D37" s="326"/>
      <c r="E37" s="325"/>
      <c r="F37" s="325"/>
      <c r="G37" s="326"/>
      <c r="H37" s="327"/>
    </row>
    <row r="38" spans="1:8" ht="11.25">
      <c r="A38" s="330"/>
      <c r="B38" s="317"/>
      <c r="C38" s="317"/>
      <c r="D38" s="331"/>
      <c r="E38" s="317"/>
      <c r="F38" s="317"/>
      <c r="G38" s="331"/>
      <c r="H38" s="318"/>
    </row>
    <row r="39" spans="1:8" ht="11.25">
      <c r="A39" s="330"/>
      <c r="B39" s="317"/>
      <c r="C39" s="317"/>
      <c r="D39" s="331"/>
      <c r="E39" s="317"/>
      <c r="F39" s="317"/>
      <c r="G39" s="331"/>
      <c r="H39" s="318"/>
    </row>
    <row r="40" spans="1:8" ht="11.25" customHeight="1">
      <c r="A40" s="307" t="s">
        <v>830</v>
      </c>
      <c r="B40" s="317"/>
      <c r="C40" s="317"/>
      <c r="D40" s="331"/>
      <c r="E40" s="317"/>
      <c r="F40" s="317"/>
      <c r="G40" s="331"/>
      <c r="H40" s="318"/>
    </row>
    <row r="41" spans="1:8" ht="25.5" customHeight="1">
      <c r="A41" s="547" t="s">
        <v>1123</v>
      </c>
      <c r="B41" s="547"/>
      <c r="C41" s="547"/>
      <c r="D41" s="547"/>
      <c r="E41" s="547"/>
      <c r="F41" s="547"/>
      <c r="G41" s="547"/>
      <c r="H41" s="547"/>
    </row>
    <row r="43" ht="31.5" customHeight="1"/>
    <row r="44" spans="1:8" ht="11.25">
      <c r="A44" s="330"/>
      <c r="B44" s="317"/>
      <c r="C44" s="317"/>
      <c r="D44" s="331"/>
      <c r="E44" s="317"/>
      <c r="F44" s="317"/>
      <c r="G44" s="331"/>
      <c r="H44" s="318"/>
    </row>
    <row r="45" spans="1:8" ht="30" customHeight="1">
      <c r="A45" s="332"/>
      <c r="B45" s="317"/>
      <c r="C45" s="317"/>
      <c r="D45" s="331"/>
      <c r="E45" s="317"/>
      <c r="F45" s="317"/>
      <c r="G45" s="331"/>
      <c r="H45" s="318"/>
    </row>
  </sheetData>
  <sheetProtection/>
  <mergeCells count="25">
    <mergeCell ref="B21:D21"/>
    <mergeCell ref="E21:G21"/>
    <mergeCell ref="F5:F7"/>
    <mergeCell ref="A1:G1"/>
    <mergeCell ref="A3:A7"/>
    <mergeCell ref="B3:D3"/>
    <mergeCell ref="E3:G3"/>
    <mergeCell ref="C4:D4"/>
    <mergeCell ref="C22:D22"/>
    <mergeCell ref="F4:G4"/>
    <mergeCell ref="B5:B7"/>
    <mergeCell ref="G5:G7"/>
    <mergeCell ref="C5:C7"/>
    <mergeCell ref="D5:D7"/>
    <mergeCell ref="F22:G22"/>
    <mergeCell ref="E5:E7"/>
    <mergeCell ref="A19:G19"/>
    <mergeCell ref="A21:A25"/>
    <mergeCell ref="A41:H41"/>
    <mergeCell ref="B23:B25"/>
    <mergeCell ref="C23:C25"/>
    <mergeCell ref="D23:D25"/>
    <mergeCell ref="E23:E25"/>
    <mergeCell ref="F23:F25"/>
    <mergeCell ref="G23:G25"/>
  </mergeCells>
  <printOptions horizontalCentered="1"/>
  <pageMargins left="0.5905511811023623" right="0.5905511811023623" top="0.9055118110236221" bottom="0.15748031496062992" header="0.5118110236220472" footer="0.15748031496062992"/>
  <pageSetup firstPageNumber="20" useFirstPageNumber="1" horizontalDpi="600" verticalDpi="600" orientation="portrait" paperSize="9" r:id="rId1"/>
  <headerFooter alignWithMargins="0">
    <oddHeader>&amp;C&amp;9- &amp;P -</oddHeader>
  </headerFooter>
</worksheet>
</file>

<file path=xl/worksheets/sheet15.xml><?xml version="1.0" encoding="utf-8"?>
<worksheet xmlns="http://schemas.openxmlformats.org/spreadsheetml/2006/main" xmlns:r="http://schemas.openxmlformats.org/officeDocument/2006/relationships">
  <sheetPr codeName="Tabelle12"/>
  <dimension ref="A1:H22"/>
  <sheetViews>
    <sheetView workbookViewId="0" topLeftCell="A1">
      <selection activeCell="A2" sqref="A2"/>
    </sheetView>
  </sheetViews>
  <sheetFormatPr defaultColWidth="11.421875" defaultRowHeight="12.75"/>
  <cols>
    <col min="1" max="1" width="21.140625" style="148" customWidth="1"/>
    <col min="2" max="2" width="10.140625" style="148" customWidth="1"/>
    <col min="3" max="3" width="9.8515625" style="148" customWidth="1"/>
    <col min="4" max="4" width="9.28125" style="148" customWidth="1"/>
    <col min="5" max="5" width="9.8515625" style="148" customWidth="1"/>
    <col min="6" max="6" width="10.7109375" style="148" customWidth="1"/>
    <col min="7" max="7" width="9.7109375" style="148" customWidth="1"/>
    <col min="8" max="8" width="11.00390625" style="148" customWidth="1"/>
    <col min="9" max="16384" width="11.421875" style="148" customWidth="1"/>
  </cols>
  <sheetData>
    <row r="1" spans="1:8" ht="14.25" customHeight="1">
      <c r="A1" s="568" t="s">
        <v>1199</v>
      </c>
      <c r="B1" s="568"/>
      <c r="C1" s="568"/>
      <c r="D1" s="568"/>
      <c r="E1" s="568"/>
      <c r="F1" s="568"/>
      <c r="G1" s="568"/>
      <c r="H1" s="568"/>
    </row>
    <row r="2" spans="1:8" ht="12.75">
      <c r="A2" s="149"/>
      <c r="B2" s="150"/>
      <c r="C2" s="151"/>
      <c r="D2" s="152"/>
      <c r="E2" s="150"/>
      <c r="F2" s="151"/>
      <c r="G2" s="152"/>
      <c r="H2" s="152"/>
    </row>
    <row r="3" spans="1:8" s="153" customFormat="1" ht="15" customHeight="1">
      <c r="A3" s="569" t="s">
        <v>977</v>
      </c>
      <c r="B3" s="572" t="s">
        <v>948</v>
      </c>
      <c r="C3" s="573"/>
      <c r="D3" s="573" t="s">
        <v>975</v>
      </c>
      <c r="E3" s="575" t="s">
        <v>197</v>
      </c>
      <c r="F3" s="575"/>
      <c r="G3" s="575"/>
      <c r="H3" s="576"/>
    </row>
    <row r="4" spans="1:8" s="153" customFormat="1" ht="15" customHeight="1">
      <c r="A4" s="570"/>
      <c r="B4" s="574"/>
      <c r="C4" s="564"/>
      <c r="D4" s="564"/>
      <c r="E4" s="564" t="s">
        <v>470</v>
      </c>
      <c r="F4" s="577" t="s">
        <v>477</v>
      </c>
      <c r="G4" s="577"/>
      <c r="H4" s="578"/>
    </row>
    <row r="5" spans="1:8" s="153" customFormat="1" ht="15" customHeight="1">
      <c r="A5" s="570"/>
      <c r="B5" s="574" t="s">
        <v>466</v>
      </c>
      <c r="C5" s="564" t="s">
        <v>887</v>
      </c>
      <c r="D5" s="564"/>
      <c r="E5" s="564"/>
      <c r="F5" s="564" t="s">
        <v>198</v>
      </c>
      <c r="G5" s="564" t="s">
        <v>199</v>
      </c>
      <c r="H5" s="565" t="s">
        <v>200</v>
      </c>
    </row>
    <row r="6" spans="1:8" s="153" customFormat="1" ht="15" customHeight="1">
      <c r="A6" s="570"/>
      <c r="B6" s="574"/>
      <c r="C6" s="564"/>
      <c r="D6" s="564"/>
      <c r="E6" s="564"/>
      <c r="F6" s="564"/>
      <c r="G6" s="564"/>
      <c r="H6" s="565"/>
    </row>
    <row r="7" spans="1:8" s="153" customFormat="1" ht="15" customHeight="1">
      <c r="A7" s="571"/>
      <c r="B7" s="154" t="s">
        <v>467</v>
      </c>
      <c r="C7" s="155" t="s">
        <v>476</v>
      </c>
      <c r="D7" s="566" t="s">
        <v>467</v>
      </c>
      <c r="E7" s="566"/>
      <c r="F7" s="566"/>
      <c r="G7" s="566"/>
      <c r="H7" s="567"/>
    </row>
    <row r="8" spans="1:8" s="160" customFormat="1" ht="6" customHeight="1">
      <c r="A8" s="156"/>
      <c r="B8" s="157"/>
      <c r="C8" s="158"/>
      <c r="D8" s="159"/>
      <c r="E8" s="157"/>
      <c r="F8" s="158"/>
      <c r="G8" s="159"/>
      <c r="H8" s="159"/>
    </row>
    <row r="9" spans="1:8" s="160" customFormat="1" ht="12.75" customHeight="1">
      <c r="A9" s="161" t="s">
        <v>709</v>
      </c>
      <c r="B9" s="162">
        <v>2620260.878</v>
      </c>
      <c r="C9" s="163">
        <v>72.7366244085719</v>
      </c>
      <c r="D9" s="162">
        <v>225720.534</v>
      </c>
      <c r="E9" s="162">
        <v>2184256.623</v>
      </c>
      <c r="F9" s="162">
        <v>16449.636</v>
      </c>
      <c r="G9" s="162">
        <v>99753.74</v>
      </c>
      <c r="H9" s="162">
        <v>2068053.247</v>
      </c>
    </row>
    <row r="10" spans="1:8" s="160" customFormat="1" ht="12.75" customHeight="1">
      <c r="A10" s="161" t="s">
        <v>710</v>
      </c>
      <c r="B10" s="164"/>
      <c r="C10" s="165"/>
      <c r="D10" s="166"/>
      <c r="E10" s="166"/>
      <c r="F10" s="166"/>
      <c r="G10" s="166"/>
      <c r="H10" s="166"/>
    </row>
    <row r="11" spans="1:8" s="160" customFormat="1" ht="12.75" customHeight="1">
      <c r="A11" s="161" t="s">
        <v>1086</v>
      </c>
      <c r="B11" s="162">
        <v>2376852.485</v>
      </c>
      <c r="C11" s="163">
        <v>65.9797762610513</v>
      </c>
      <c r="D11" s="162">
        <v>215029.377</v>
      </c>
      <c r="E11" s="162">
        <v>1951564.587</v>
      </c>
      <c r="F11" s="162">
        <v>13082.442</v>
      </c>
      <c r="G11" s="162">
        <v>89180.979</v>
      </c>
      <c r="H11" s="162">
        <v>1849301.166</v>
      </c>
    </row>
    <row r="12" spans="1:8" s="160" customFormat="1" ht="12.75" customHeight="1">
      <c r="A12" s="161" t="s">
        <v>711</v>
      </c>
      <c r="B12" s="164"/>
      <c r="C12" s="163"/>
      <c r="D12" s="166"/>
      <c r="E12" s="166"/>
      <c r="F12" s="166"/>
      <c r="G12" s="166"/>
      <c r="H12" s="166"/>
    </row>
    <row r="13" spans="1:8" s="160" customFormat="1" ht="12.75" customHeight="1">
      <c r="A13" s="161" t="s">
        <v>712</v>
      </c>
      <c r="B13" s="162">
        <v>1336979.859</v>
      </c>
      <c r="C13" s="163">
        <v>37.1136334791732</v>
      </c>
      <c r="D13" s="162">
        <v>140203.59</v>
      </c>
      <c r="E13" s="162">
        <v>1083260.153</v>
      </c>
      <c r="F13" s="162">
        <v>8675.101</v>
      </c>
      <c r="G13" s="162">
        <v>58719.261</v>
      </c>
      <c r="H13" s="162">
        <v>1015865.791</v>
      </c>
    </row>
    <row r="14" spans="1:8" s="160" customFormat="1" ht="12.75" customHeight="1">
      <c r="A14" s="161" t="s">
        <v>713</v>
      </c>
      <c r="B14" s="162">
        <v>89568.157</v>
      </c>
      <c r="C14" s="163">
        <v>2.4863499086586</v>
      </c>
      <c r="D14" s="162">
        <v>3302.794</v>
      </c>
      <c r="E14" s="162">
        <v>86263.463</v>
      </c>
      <c r="F14" s="162">
        <v>5255.808</v>
      </c>
      <c r="G14" s="162">
        <v>925.23</v>
      </c>
      <c r="H14" s="162">
        <v>80082.425</v>
      </c>
    </row>
    <row r="15" spans="1:8" s="160" customFormat="1" ht="12.75" customHeight="1">
      <c r="A15" s="161" t="s">
        <v>714</v>
      </c>
      <c r="B15" s="162">
        <v>376004.718</v>
      </c>
      <c r="C15" s="163">
        <v>10.4376301530297</v>
      </c>
      <c r="D15" s="162">
        <v>3510.244</v>
      </c>
      <c r="E15" s="162">
        <v>372289.501</v>
      </c>
      <c r="F15" s="162">
        <v>2201.246</v>
      </c>
      <c r="G15" s="162">
        <v>11709.887</v>
      </c>
      <c r="H15" s="162">
        <v>358378.368</v>
      </c>
    </row>
    <row r="16" spans="1:8" s="160" customFormat="1" ht="12.75" customHeight="1">
      <c r="A16" s="161" t="s">
        <v>715</v>
      </c>
      <c r="B16" s="162">
        <v>502130.662</v>
      </c>
      <c r="C16" s="163">
        <v>13.9387988702099</v>
      </c>
      <c r="D16" s="162">
        <v>12758.161</v>
      </c>
      <c r="E16" s="162">
        <v>489325.001</v>
      </c>
      <c r="F16" s="162">
        <v>3354.37</v>
      </c>
      <c r="G16" s="162">
        <v>22084.418</v>
      </c>
      <c r="H16" s="162">
        <v>463886.213</v>
      </c>
    </row>
    <row r="17" spans="1:8" s="160" customFormat="1" ht="22.5">
      <c r="A17" s="187" t="s">
        <v>1002</v>
      </c>
      <c r="B17" s="162">
        <v>14304.784</v>
      </c>
      <c r="C17" s="163">
        <v>0.397090881213298</v>
      </c>
      <c r="D17" s="162">
        <v>3292.925</v>
      </c>
      <c r="E17" s="162">
        <v>10954.359</v>
      </c>
      <c r="F17" s="162" t="s">
        <v>1112</v>
      </c>
      <c r="G17" s="162">
        <v>1087.725</v>
      </c>
      <c r="H17" s="162">
        <v>9866.634</v>
      </c>
    </row>
    <row r="18" spans="1:8" s="160" customFormat="1" ht="12.75" customHeight="1">
      <c r="A18" s="161" t="s">
        <v>716</v>
      </c>
      <c r="B18" s="162">
        <v>126.292</v>
      </c>
      <c r="C18" s="218">
        <v>0.00350577831655408</v>
      </c>
      <c r="D18" s="162">
        <v>19.885</v>
      </c>
      <c r="E18" s="162">
        <v>106.407</v>
      </c>
      <c r="F18" s="162" t="s">
        <v>1112</v>
      </c>
      <c r="G18" s="162" t="s">
        <v>1112</v>
      </c>
      <c r="H18" s="162">
        <v>106.407</v>
      </c>
    </row>
    <row r="19" spans="1:8" s="160" customFormat="1" ht="12.75" customHeight="1">
      <c r="A19" s="167" t="s">
        <v>717</v>
      </c>
      <c r="B19" s="168">
        <v>3602395.491</v>
      </c>
      <c r="C19" s="169">
        <v>100</v>
      </c>
      <c r="D19" s="168">
        <v>248604.543</v>
      </c>
      <c r="E19" s="168">
        <v>3143195.354</v>
      </c>
      <c r="F19" s="168">
        <v>27261.06</v>
      </c>
      <c r="G19" s="168">
        <v>135561</v>
      </c>
      <c r="H19" s="168">
        <v>2980373.294</v>
      </c>
    </row>
    <row r="21" spans="1:8" s="307" customFormat="1" ht="11.25" customHeight="1">
      <c r="A21" s="307" t="s">
        <v>830</v>
      </c>
      <c r="B21" s="317"/>
      <c r="C21" s="317"/>
      <c r="D21" s="331"/>
      <c r="E21" s="317"/>
      <c r="F21" s="317"/>
      <c r="G21" s="331"/>
      <c r="H21" s="318"/>
    </row>
    <row r="22" spans="1:8" s="307" customFormat="1" ht="25.5" customHeight="1">
      <c r="A22" s="547" t="s">
        <v>1123</v>
      </c>
      <c r="B22" s="547"/>
      <c r="C22" s="547"/>
      <c r="D22" s="547"/>
      <c r="E22" s="547"/>
      <c r="F22" s="547"/>
      <c r="G22" s="547"/>
      <c r="H22" s="547"/>
    </row>
    <row r="23" s="307" customFormat="1" ht="11.25"/>
  </sheetData>
  <sheetProtection/>
  <mergeCells count="14">
    <mergeCell ref="E4:E6"/>
    <mergeCell ref="F4:H4"/>
    <mergeCell ref="B5:B6"/>
    <mergeCell ref="C5:C6"/>
    <mergeCell ref="F5:F6"/>
    <mergeCell ref="G5:G6"/>
    <mergeCell ref="H5:H6"/>
    <mergeCell ref="D7:H7"/>
    <mergeCell ref="A22:H22"/>
    <mergeCell ref="A1:H1"/>
    <mergeCell ref="A3:A7"/>
    <mergeCell ref="B3:C4"/>
    <mergeCell ref="D3:D6"/>
    <mergeCell ref="E3:H3"/>
  </mergeCells>
  <printOptions horizontalCentered="1"/>
  <pageMargins left="0.5905511811023623" right="0.5905511811023623" top="0.984251968503937" bottom="0.5905511811023623" header="0.5118110236220472" footer="0.31496062992125984"/>
  <pageSetup firstPageNumber="20" useFirstPageNumber="1" horizontalDpi="600" verticalDpi="600" orientation="portrait" paperSize="9" r:id="rId1"/>
  <headerFooter alignWithMargins="0">
    <oddHeader>&amp;C&amp;9- 20a -</oddHeader>
  </headerFooter>
</worksheet>
</file>

<file path=xl/worksheets/sheet16.xml><?xml version="1.0" encoding="utf-8"?>
<worksheet xmlns="http://schemas.openxmlformats.org/spreadsheetml/2006/main" xmlns:r="http://schemas.openxmlformats.org/officeDocument/2006/relationships">
  <sheetPr codeName="Tabelle13"/>
  <dimension ref="A1:H64"/>
  <sheetViews>
    <sheetView zoomScalePageLayoutView="0" workbookViewId="0" topLeftCell="A25">
      <selection activeCell="A63" sqref="A63:J66"/>
    </sheetView>
  </sheetViews>
  <sheetFormatPr defaultColWidth="11.421875" defaultRowHeight="12.75"/>
  <cols>
    <col min="1" max="1" width="28.140625" style="244" customWidth="1"/>
    <col min="2" max="2" width="12.7109375" style="244" customWidth="1"/>
    <col min="3" max="8" width="12.28125" style="244" customWidth="1"/>
    <col min="9" max="16384" width="11.421875" style="244" customWidth="1"/>
  </cols>
  <sheetData>
    <row r="1" spans="1:8" ht="18" customHeight="1">
      <c r="A1" s="579" t="s">
        <v>1228</v>
      </c>
      <c r="B1" s="579"/>
      <c r="C1" s="579"/>
      <c r="D1" s="579"/>
      <c r="E1" s="579"/>
      <c r="F1" s="579"/>
      <c r="G1" s="579"/>
      <c r="H1" s="579"/>
    </row>
    <row r="2" spans="1:8" ht="12.75">
      <c r="A2" s="275"/>
      <c r="B2" s="333"/>
      <c r="C2" s="334"/>
      <c r="D2" s="335"/>
      <c r="E2" s="333"/>
      <c r="F2" s="334"/>
      <c r="G2" s="335"/>
      <c r="H2" s="335"/>
    </row>
    <row r="3" spans="1:8" s="336" customFormat="1" ht="15" customHeight="1">
      <c r="A3" s="585" t="s">
        <v>1033</v>
      </c>
      <c r="B3" s="588" t="s">
        <v>949</v>
      </c>
      <c r="C3" s="589"/>
      <c r="D3" s="590" t="s">
        <v>513</v>
      </c>
      <c r="E3" s="591" t="s">
        <v>197</v>
      </c>
      <c r="F3" s="591"/>
      <c r="G3" s="591"/>
      <c r="H3" s="592"/>
    </row>
    <row r="4" spans="1:8" s="336" customFormat="1" ht="15" customHeight="1">
      <c r="A4" s="586"/>
      <c r="B4" s="580"/>
      <c r="C4" s="581"/>
      <c r="D4" s="581"/>
      <c r="E4" s="581" t="s">
        <v>470</v>
      </c>
      <c r="F4" s="593" t="s">
        <v>477</v>
      </c>
      <c r="G4" s="593"/>
      <c r="H4" s="594"/>
    </row>
    <row r="5" spans="1:8" s="336" customFormat="1" ht="15" customHeight="1">
      <c r="A5" s="586"/>
      <c r="B5" s="580" t="s">
        <v>466</v>
      </c>
      <c r="C5" s="581" t="s">
        <v>887</v>
      </c>
      <c r="D5" s="581"/>
      <c r="E5" s="581"/>
      <c r="F5" s="581" t="s">
        <v>198</v>
      </c>
      <c r="G5" s="581" t="s">
        <v>199</v>
      </c>
      <c r="H5" s="582" t="s">
        <v>200</v>
      </c>
    </row>
    <row r="6" spans="1:8" s="336" customFormat="1" ht="15" customHeight="1">
      <c r="A6" s="586"/>
      <c r="B6" s="580"/>
      <c r="C6" s="581"/>
      <c r="D6" s="581"/>
      <c r="E6" s="581"/>
      <c r="F6" s="581"/>
      <c r="G6" s="581"/>
      <c r="H6" s="582"/>
    </row>
    <row r="7" spans="1:8" s="336" customFormat="1" ht="15" customHeight="1">
      <c r="A7" s="587"/>
      <c r="B7" s="337" t="s">
        <v>467</v>
      </c>
      <c r="C7" s="338" t="s">
        <v>476</v>
      </c>
      <c r="D7" s="583" t="s">
        <v>467</v>
      </c>
      <c r="E7" s="583"/>
      <c r="F7" s="583"/>
      <c r="G7" s="583"/>
      <c r="H7" s="584"/>
    </row>
    <row r="8" spans="1:8" ht="12.75">
      <c r="A8" s="259"/>
      <c r="B8" s="279"/>
      <c r="C8" s="294"/>
      <c r="D8" s="339"/>
      <c r="E8" s="279"/>
      <c r="F8" s="294"/>
      <c r="G8" s="339"/>
      <c r="H8" s="339"/>
    </row>
    <row r="9" spans="1:8" ht="15" customHeight="1">
      <c r="A9" s="269" t="s">
        <v>709</v>
      </c>
      <c r="B9" s="140">
        <v>1863538.666</v>
      </c>
      <c r="C9" s="340">
        <v>75.7254872200593</v>
      </c>
      <c r="D9" s="140">
        <v>229492.498</v>
      </c>
      <c r="E9" s="140">
        <v>1401018.156</v>
      </c>
      <c r="F9" s="140">
        <v>13240.212</v>
      </c>
      <c r="G9" s="140">
        <v>88598.182</v>
      </c>
      <c r="H9" s="140">
        <v>1299179.762</v>
      </c>
    </row>
    <row r="10" spans="1:8" ht="15" customHeight="1">
      <c r="A10" s="269" t="s">
        <v>710</v>
      </c>
      <c r="B10" s="275"/>
      <c r="C10" s="275"/>
      <c r="D10" s="275"/>
      <c r="E10" s="275"/>
      <c r="F10" s="275"/>
      <c r="G10" s="275"/>
      <c r="H10" s="275"/>
    </row>
    <row r="11" spans="1:8" ht="15" customHeight="1">
      <c r="A11" s="269" t="s">
        <v>1086</v>
      </c>
      <c r="B11" s="140">
        <v>1729963.213</v>
      </c>
      <c r="C11" s="340">
        <v>70.2976061443332</v>
      </c>
      <c r="D11" s="140">
        <v>225268.004</v>
      </c>
      <c r="E11" s="140">
        <v>1275301.252</v>
      </c>
      <c r="F11" s="140">
        <v>12025.394</v>
      </c>
      <c r="G11" s="140">
        <v>60231.342</v>
      </c>
      <c r="H11" s="140">
        <v>1203044.516</v>
      </c>
    </row>
    <row r="12" spans="1:8" ht="15" customHeight="1">
      <c r="A12" s="269" t="s">
        <v>711</v>
      </c>
      <c r="B12" s="275"/>
      <c r="C12" s="275"/>
      <c r="D12" s="275"/>
      <c r="E12" s="275"/>
      <c r="F12" s="275"/>
      <c r="G12" s="275"/>
      <c r="H12" s="275"/>
    </row>
    <row r="13" spans="1:8" ht="15" customHeight="1">
      <c r="A13" s="269" t="s">
        <v>712</v>
      </c>
      <c r="B13" s="140">
        <v>1003625.176</v>
      </c>
      <c r="C13" s="340">
        <v>40.7826286760383</v>
      </c>
      <c r="D13" s="140">
        <v>188885.72</v>
      </c>
      <c r="E13" s="140">
        <v>662036.091</v>
      </c>
      <c r="F13" s="140">
        <v>4505.634</v>
      </c>
      <c r="G13" s="140">
        <v>27609.465</v>
      </c>
      <c r="H13" s="140">
        <v>629920.992</v>
      </c>
    </row>
    <row r="14" spans="1:8" ht="15" customHeight="1">
      <c r="A14" s="269" t="s">
        <v>713</v>
      </c>
      <c r="B14" s="140">
        <v>24858.975</v>
      </c>
      <c r="C14" s="340">
        <v>1.01015236657626</v>
      </c>
      <c r="D14" s="140">
        <v>804.514</v>
      </c>
      <c r="E14" s="140">
        <v>23829.412</v>
      </c>
      <c r="F14" s="140">
        <v>87.181</v>
      </c>
      <c r="G14" s="140">
        <v>2590.604</v>
      </c>
      <c r="H14" s="140">
        <v>21151.627</v>
      </c>
    </row>
    <row r="15" spans="1:8" ht="15" customHeight="1">
      <c r="A15" s="269" t="s">
        <v>714</v>
      </c>
      <c r="B15" s="140">
        <v>117219.244</v>
      </c>
      <c r="C15" s="340">
        <v>4.76324131364549</v>
      </c>
      <c r="D15" s="140">
        <v>3641.175</v>
      </c>
      <c r="E15" s="140">
        <v>103238.219</v>
      </c>
      <c r="F15" s="140">
        <v>564.831</v>
      </c>
      <c r="G15" s="140">
        <v>4284.057</v>
      </c>
      <c r="H15" s="140">
        <v>98389.331</v>
      </c>
    </row>
    <row r="16" spans="1:8" ht="15" customHeight="1">
      <c r="A16" s="269" t="s">
        <v>715</v>
      </c>
      <c r="B16" s="140">
        <v>454342.473</v>
      </c>
      <c r="C16" s="340">
        <v>18.4623510960151</v>
      </c>
      <c r="D16" s="140">
        <v>6279.026</v>
      </c>
      <c r="E16" s="140">
        <v>436332.478</v>
      </c>
      <c r="F16" s="140">
        <v>4922.495</v>
      </c>
      <c r="G16" s="140">
        <v>4740.577</v>
      </c>
      <c r="H16" s="140">
        <v>426669.406</v>
      </c>
    </row>
    <row r="17" spans="1:8" ht="26.25" customHeight="1">
      <c r="A17" s="341" t="s">
        <v>1030</v>
      </c>
      <c r="B17" s="140">
        <v>954.047</v>
      </c>
      <c r="C17" s="340">
        <v>0.038768003703893</v>
      </c>
      <c r="D17" s="140">
        <v>17.424</v>
      </c>
      <c r="E17" s="140">
        <v>768.545</v>
      </c>
      <c r="F17" s="140">
        <v>7.676</v>
      </c>
      <c r="G17" s="226">
        <v>0.322</v>
      </c>
      <c r="H17" s="140">
        <v>760.547</v>
      </c>
    </row>
    <row r="18" spans="1:8" ht="15" customHeight="1">
      <c r="A18" s="269" t="s">
        <v>716</v>
      </c>
      <c r="B18" s="226" t="s">
        <v>1112</v>
      </c>
      <c r="C18" s="226" t="s">
        <v>1112</v>
      </c>
      <c r="D18" s="226" t="s">
        <v>1112</v>
      </c>
      <c r="E18" s="226" t="s">
        <v>1112</v>
      </c>
      <c r="F18" s="226" t="s">
        <v>1112</v>
      </c>
      <c r="G18" s="226" t="s">
        <v>1112</v>
      </c>
      <c r="H18" s="226" t="s">
        <v>1112</v>
      </c>
    </row>
    <row r="19" spans="1:8" s="264" customFormat="1" ht="15" customHeight="1">
      <c r="A19" s="261" t="s">
        <v>717</v>
      </c>
      <c r="B19" s="141">
        <v>2460913.405</v>
      </c>
      <c r="C19" s="342">
        <v>100</v>
      </c>
      <c r="D19" s="141">
        <v>240234.637</v>
      </c>
      <c r="E19" s="141">
        <v>1965186.81</v>
      </c>
      <c r="F19" s="141">
        <v>18822.395</v>
      </c>
      <c r="G19" s="141">
        <v>100213.742</v>
      </c>
      <c r="H19" s="141">
        <v>1846150.673</v>
      </c>
    </row>
    <row r="22" spans="1:8" ht="17.25">
      <c r="A22" s="579" t="s">
        <v>1229</v>
      </c>
      <c r="B22" s="579"/>
      <c r="C22" s="579"/>
      <c r="D22" s="579"/>
      <c r="E22" s="579"/>
      <c r="F22" s="579"/>
      <c r="G22" s="579"/>
      <c r="H22" s="579"/>
    </row>
    <row r="23" spans="1:8" ht="12.75">
      <c r="A23" s="275"/>
      <c r="B23" s="333"/>
      <c r="C23" s="334"/>
      <c r="D23" s="335"/>
      <c r="E23" s="333"/>
      <c r="F23" s="334"/>
      <c r="G23" s="335"/>
      <c r="H23" s="335"/>
    </row>
    <row r="24" spans="1:8" s="336" customFormat="1" ht="15" customHeight="1">
      <c r="A24" s="585" t="s">
        <v>1033</v>
      </c>
      <c r="B24" s="588" t="s">
        <v>945</v>
      </c>
      <c r="C24" s="589"/>
      <c r="D24" s="590" t="s">
        <v>513</v>
      </c>
      <c r="E24" s="591" t="s">
        <v>197</v>
      </c>
      <c r="F24" s="591"/>
      <c r="G24" s="591"/>
      <c r="H24" s="592"/>
    </row>
    <row r="25" spans="1:8" s="336" customFormat="1" ht="15" customHeight="1">
      <c r="A25" s="586"/>
      <c r="B25" s="580"/>
      <c r="C25" s="581"/>
      <c r="D25" s="581"/>
      <c r="E25" s="581" t="s">
        <v>470</v>
      </c>
      <c r="F25" s="593" t="s">
        <v>477</v>
      </c>
      <c r="G25" s="593"/>
      <c r="H25" s="594"/>
    </row>
    <row r="26" spans="1:8" s="336" customFormat="1" ht="15" customHeight="1">
      <c r="A26" s="586"/>
      <c r="B26" s="580" t="s">
        <v>466</v>
      </c>
      <c r="C26" s="581" t="s">
        <v>887</v>
      </c>
      <c r="D26" s="581"/>
      <c r="E26" s="581"/>
      <c r="F26" s="581" t="s">
        <v>198</v>
      </c>
      <c r="G26" s="581" t="s">
        <v>199</v>
      </c>
      <c r="H26" s="582" t="s">
        <v>200</v>
      </c>
    </row>
    <row r="27" spans="1:8" s="336" customFormat="1" ht="15" customHeight="1">
      <c r="A27" s="586"/>
      <c r="B27" s="580"/>
      <c r="C27" s="581"/>
      <c r="D27" s="581"/>
      <c r="E27" s="581"/>
      <c r="F27" s="581"/>
      <c r="G27" s="581"/>
      <c r="H27" s="582"/>
    </row>
    <row r="28" spans="1:8" s="336" customFormat="1" ht="15" customHeight="1">
      <c r="A28" s="587"/>
      <c r="B28" s="337" t="s">
        <v>467</v>
      </c>
      <c r="C28" s="338" t="s">
        <v>476</v>
      </c>
      <c r="D28" s="583" t="s">
        <v>467</v>
      </c>
      <c r="E28" s="583"/>
      <c r="F28" s="583"/>
      <c r="G28" s="583"/>
      <c r="H28" s="584"/>
    </row>
    <row r="29" spans="1:8" ht="12.75">
      <c r="A29" s="259"/>
      <c r="B29" s="279"/>
      <c r="C29" s="294"/>
      <c r="D29" s="339"/>
      <c r="E29" s="279"/>
      <c r="F29" s="294"/>
      <c r="G29" s="339"/>
      <c r="H29" s="339"/>
    </row>
    <row r="30" spans="1:8" ht="15" customHeight="1">
      <c r="A30" s="269" t="s">
        <v>709</v>
      </c>
      <c r="B30" s="140">
        <v>5155477.848</v>
      </c>
      <c r="C30" s="340">
        <v>72.8933663615277</v>
      </c>
      <c r="D30" s="140">
        <v>442032.357</v>
      </c>
      <c r="E30" s="140">
        <v>4358375.472</v>
      </c>
      <c r="F30" s="140">
        <v>30932.709</v>
      </c>
      <c r="G30" s="140">
        <v>196963.504</v>
      </c>
      <c r="H30" s="140">
        <v>4130479.259</v>
      </c>
    </row>
    <row r="31" spans="1:8" ht="15" customHeight="1">
      <c r="A31" s="269" t="s">
        <v>710</v>
      </c>
      <c r="B31" s="275"/>
      <c r="C31" s="275"/>
      <c r="D31" s="275"/>
      <c r="E31" s="275"/>
      <c r="F31" s="275"/>
      <c r="G31" s="275"/>
      <c r="H31" s="275"/>
    </row>
    <row r="32" spans="1:8" ht="15" customHeight="1">
      <c r="A32" s="269" t="s">
        <v>1086</v>
      </c>
      <c r="B32" s="140">
        <v>4661155.297</v>
      </c>
      <c r="C32" s="340">
        <v>65.9041335739624</v>
      </c>
      <c r="D32" s="140">
        <v>420237.062</v>
      </c>
      <c r="E32" s="140">
        <v>3885907.925</v>
      </c>
      <c r="F32" s="140">
        <v>24467.466</v>
      </c>
      <c r="G32" s="140">
        <v>178520.206</v>
      </c>
      <c r="H32" s="140">
        <v>3682920.253</v>
      </c>
    </row>
    <row r="33" spans="1:8" ht="15" customHeight="1">
      <c r="A33" s="269" t="s">
        <v>710</v>
      </c>
      <c r="B33" s="275"/>
      <c r="C33" s="275"/>
      <c r="D33" s="275"/>
      <c r="E33" s="275"/>
      <c r="F33" s="275"/>
      <c r="G33" s="275"/>
      <c r="H33" s="275"/>
    </row>
    <row r="34" spans="1:8" ht="15" customHeight="1">
      <c r="A34" s="269" t="s">
        <v>718</v>
      </c>
      <c r="B34" s="140">
        <v>2644166.83</v>
      </c>
      <c r="C34" s="340">
        <v>37.3859081821021</v>
      </c>
      <c r="D34" s="140">
        <v>274493.13</v>
      </c>
      <c r="E34" s="140">
        <v>2178211.779</v>
      </c>
      <c r="F34" s="140">
        <v>16552.031</v>
      </c>
      <c r="G34" s="140">
        <v>119011.556</v>
      </c>
      <c r="H34" s="140">
        <v>2042648.192</v>
      </c>
    </row>
    <row r="35" spans="1:8" ht="15" customHeight="1">
      <c r="A35" s="269" t="s">
        <v>713</v>
      </c>
      <c r="B35" s="140">
        <v>144523.194</v>
      </c>
      <c r="C35" s="340">
        <v>2.04341526403163</v>
      </c>
      <c r="D35" s="140">
        <v>6397.51</v>
      </c>
      <c r="E35" s="140">
        <v>138123.784</v>
      </c>
      <c r="F35" s="140">
        <v>9420.002</v>
      </c>
      <c r="G35" s="140">
        <v>3146.646</v>
      </c>
      <c r="H35" s="140">
        <v>125557.136</v>
      </c>
    </row>
    <row r="36" spans="1:8" ht="15" customHeight="1">
      <c r="A36" s="269" t="s">
        <v>714</v>
      </c>
      <c r="B36" s="140">
        <v>749475.476</v>
      </c>
      <c r="C36" s="340">
        <v>10.5968432144931</v>
      </c>
      <c r="D36" s="140">
        <v>6838.757</v>
      </c>
      <c r="E36" s="140">
        <v>742415.341</v>
      </c>
      <c r="F36" s="140">
        <v>4633.525</v>
      </c>
      <c r="G36" s="140">
        <v>25733.467</v>
      </c>
      <c r="H36" s="140">
        <v>712048.349</v>
      </c>
    </row>
    <row r="37" spans="1:8" ht="15" customHeight="1">
      <c r="A37" s="269" t="s">
        <v>715</v>
      </c>
      <c r="B37" s="140">
        <v>996592.079</v>
      </c>
      <c r="C37" s="340">
        <v>14.0908279832344</v>
      </c>
      <c r="D37" s="140">
        <v>23458.679</v>
      </c>
      <c r="E37" s="140">
        <v>973068.896</v>
      </c>
      <c r="F37" s="140">
        <v>5984.692</v>
      </c>
      <c r="G37" s="140">
        <v>40907.284</v>
      </c>
      <c r="H37" s="140">
        <v>926176.92</v>
      </c>
    </row>
    <row r="38" spans="1:8" ht="26.25" customHeight="1">
      <c r="A38" s="341" t="s">
        <v>1030</v>
      </c>
      <c r="B38" s="140">
        <v>26404.309</v>
      </c>
      <c r="C38" s="340">
        <v>0.373330858206799</v>
      </c>
      <c r="D38" s="140">
        <v>6062.392</v>
      </c>
      <c r="E38" s="140">
        <v>20274.417</v>
      </c>
      <c r="F38" s="140" t="s">
        <v>1112</v>
      </c>
      <c r="G38" s="140">
        <v>1655.428</v>
      </c>
      <c r="H38" s="140">
        <v>18618.989</v>
      </c>
    </row>
    <row r="39" spans="1:8" ht="15" customHeight="1">
      <c r="A39" s="269" t="s">
        <v>716</v>
      </c>
      <c r="B39" s="140">
        <v>156.752</v>
      </c>
      <c r="C39" s="343">
        <v>0.00221631850640864</v>
      </c>
      <c r="D39" s="140">
        <v>45.366</v>
      </c>
      <c r="E39" s="140">
        <v>111.386</v>
      </c>
      <c r="F39" s="226" t="s">
        <v>1112</v>
      </c>
      <c r="G39" s="226" t="s">
        <v>1112</v>
      </c>
      <c r="H39" s="140">
        <v>111.386</v>
      </c>
    </row>
    <row r="40" spans="1:8" s="264" customFormat="1" ht="15" customHeight="1">
      <c r="A40" s="261" t="s">
        <v>717</v>
      </c>
      <c r="B40" s="141">
        <v>7072629.658</v>
      </c>
      <c r="C40" s="342">
        <v>100</v>
      </c>
      <c r="D40" s="141">
        <v>484835.061</v>
      </c>
      <c r="E40" s="141">
        <v>6232369.296</v>
      </c>
      <c r="F40" s="141">
        <v>50970.928</v>
      </c>
      <c r="G40" s="141">
        <v>268406.329</v>
      </c>
      <c r="H40" s="141">
        <v>5912992.039</v>
      </c>
    </row>
    <row r="43" spans="1:8" ht="17.25">
      <c r="A43" s="579" t="s">
        <v>1230</v>
      </c>
      <c r="B43" s="579"/>
      <c r="C43" s="579"/>
      <c r="D43" s="579"/>
      <c r="E43" s="579"/>
      <c r="F43" s="579"/>
      <c r="G43" s="579"/>
      <c r="H43" s="579"/>
    </row>
    <row r="44" spans="1:8" ht="12.75">
      <c r="A44" s="275"/>
      <c r="B44" s="333"/>
      <c r="C44" s="334"/>
      <c r="D44" s="335"/>
      <c r="E44" s="333"/>
      <c r="F44" s="334"/>
      <c r="G44" s="335"/>
      <c r="H44" s="335"/>
    </row>
    <row r="45" spans="1:8" s="336" customFormat="1" ht="15" customHeight="1">
      <c r="A45" s="585" t="s">
        <v>1033</v>
      </c>
      <c r="B45" s="588" t="s">
        <v>978</v>
      </c>
      <c r="C45" s="589"/>
      <c r="D45" s="590" t="s">
        <v>513</v>
      </c>
      <c r="E45" s="591" t="s">
        <v>197</v>
      </c>
      <c r="F45" s="591"/>
      <c r="G45" s="591"/>
      <c r="H45" s="592"/>
    </row>
    <row r="46" spans="1:8" s="336" customFormat="1" ht="15" customHeight="1">
      <c r="A46" s="586"/>
      <c r="B46" s="580"/>
      <c r="C46" s="581"/>
      <c r="D46" s="581"/>
      <c r="E46" s="581" t="s">
        <v>470</v>
      </c>
      <c r="F46" s="593" t="s">
        <v>477</v>
      </c>
      <c r="G46" s="593"/>
      <c r="H46" s="594"/>
    </row>
    <row r="47" spans="1:8" s="336" customFormat="1" ht="15" customHeight="1">
      <c r="A47" s="586"/>
      <c r="B47" s="580" t="s">
        <v>466</v>
      </c>
      <c r="C47" s="581" t="s">
        <v>887</v>
      </c>
      <c r="D47" s="581"/>
      <c r="E47" s="581"/>
      <c r="F47" s="581" t="s">
        <v>198</v>
      </c>
      <c r="G47" s="581" t="s">
        <v>199</v>
      </c>
      <c r="H47" s="582" t="s">
        <v>200</v>
      </c>
    </row>
    <row r="48" spans="1:8" s="336" customFormat="1" ht="15" customHeight="1">
      <c r="A48" s="586"/>
      <c r="B48" s="580"/>
      <c r="C48" s="581"/>
      <c r="D48" s="581"/>
      <c r="E48" s="581"/>
      <c r="F48" s="581"/>
      <c r="G48" s="581"/>
      <c r="H48" s="582"/>
    </row>
    <row r="49" spans="1:8" s="336" customFormat="1" ht="15" customHeight="1">
      <c r="A49" s="587"/>
      <c r="B49" s="337" t="s">
        <v>467</v>
      </c>
      <c r="C49" s="338" t="s">
        <v>476</v>
      </c>
      <c r="D49" s="583" t="s">
        <v>467</v>
      </c>
      <c r="E49" s="583"/>
      <c r="F49" s="583"/>
      <c r="G49" s="583"/>
      <c r="H49" s="584"/>
    </row>
    <row r="50" spans="1:8" ht="12.75">
      <c r="A50" s="259"/>
      <c r="B50" s="279"/>
      <c r="C50" s="294"/>
      <c r="D50" s="339"/>
      <c r="E50" s="279"/>
      <c r="F50" s="294"/>
      <c r="G50" s="339"/>
      <c r="H50" s="339"/>
    </row>
    <row r="51" spans="1:8" ht="15" customHeight="1">
      <c r="A51" s="269" t="s">
        <v>709</v>
      </c>
      <c r="B51" s="140">
        <v>3675596.532</v>
      </c>
      <c r="C51" s="340">
        <v>75.4243424635577</v>
      </c>
      <c r="D51" s="140">
        <v>465268.945</v>
      </c>
      <c r="E51" s="140">
        <v>2788241.95</v>
      </c>
      <c r="F51" s="140">
        <v>26124.184</v>
      </c>
      <c r="G51" s="140">
        <v>172781.16</v>
      </c>
      <c r="H51" s="140">
        <v>2589336.606</v>
      </c>
    </row>
    <row r="52" spans="1:8" ht="15" customHeight="1">
      <c r="A52" s="269" t="s">
        <v>710</v>
      </c>
      <c r="B52" s="275"/>
      <c r="C52" s="275"/>
      <c r="D52" s="275"/>
      <c r="E52" s="275"/>
      <c r="F52" s="275"/>
      <c r="G52" s="275"/>
      <c r="H52" s="275"/>
    </row>
    <row r="53" spans="1:8" ht="15" customHeight="1">
      <c r="A53" s="269" t="s">
        <v>1086</v>
      </c>
      <c r="B53" s="140">
        <v>3408751.046</v>
      </c>
      <c r="C53" s="340">
        <v>69.9485931135694</v>
      </c>
      <c r="D53" s="140">
        <v>456428.183</v>
      </c>
      <c r="E53" s="140">
        <v>2536467.803</v>
      </c>
      <c r="F53" s="140">
        <v>23633.585</v>
      </c>
      <c r="G53" s="140">
        <v>111965.73</v>
      </c>
      <c r="H53" s="140">
        <v>2400868.488</v>
      </c>
    </row>
    <row r="54" spans="1:8" ht="15" customHeight="1">
      <c r="A54" s="269" t="s">
        <v>711</v>
      </c>
      <c r="B54" s="275"/>
      <c r="C54" s="275"/>
      <c r="D54" s="275"/>
      <c r="E54" s="275"/>
      <c r="F54" s="275"/>
      <c r="G54" s="275"/>
      <c r="H54" s="275"/>
    </row>
    <row r="55" spans="1:8" ht="15" customHeight="1">
      <c r="A55" s="269" t="s">
        <v>712</v>
      </c>
      <c r="B55" s="140">
        <v>2031914.431</v>
      </c>
      <c r="C55" s="340">
        <v>41.6954931168678</v>
      </c>
      <c r="D55" s="140">
        <v>386594.195</v>
      </c>
      <c r="E55" s="140">
        <v>1368313.393</v>
      </c>
      <c r="F55" s="140">
        <v>9449.204</v>
      </c>
      <c r="G55" s="140">
        <v>54157.118</v>
      </c>
      <c r="H55" s="140">
        <v>1304707.071</v>
      </c>
    </row>
    <row r="56" spans="1:8" ht="15" customHeight="1">
      <c r="A56" s="269" t="s">
        <v>713</v>
      </c>
      <c r="B56" s="140">
        <v>49690.079</v>
      </c>
      <c r="C56" s="340">
        <v>1.01965531388123</v>
      </c>
      <c r="D56" s="140">
        <v>1390.774</v>
      </c>
      <c r="E56" s="140">
        <v>47638.594</v>
      </c>
      <c r="F56" s="140">
        <v>368.795</v>
      </c>
      <c r="G56" s="140">
        <v>4740.227</v>
      </c>
      <c r="H56" s="140">
        <v>42529.572</v>
      </c>
    </row>
    <row r="57" spans="1:8" ht="15" customHeight="1">
      <c r="A57" s="269" t="s">
        <v>714</v>
      </c>
      <c r="B57" s="140">
        <v>231087.465</v>
      </c>
      <c r="C57" s="340">
        <v>4.74198404189685</v>
      </c>
      <c r="D57" s="140">
        <v>7423.415</v>
      </c>
      <c r="E57" s="140">
        <v>206515.196</v>
      </c>
      <c r="F57" s="140">
        <v>1246.758</v>
      </c>
      <c r="G57" s="140">
        <v>9450.884</v>
      </c>
      <c r="H57" s="140">
        <v>195817.554</v>
      </c>
    </row>
    <row r="58" spans="1:8" ht="15" customHeight="1">
      <c r="A58" s="269" t="s">
        <v>715</v>
      </c>
      <c r="B58" s="140">
        <v>915081.405</v>
      </c>
      <c r="C58" s="340">
        <v>18.7777446931038</v>
      </c>
      <c r="D58" s="140">
        <v>13866.357</v>
      </c>
      <c r="E58" s="140">
        <v>879813.415</v>
      </c>
      <c r="F58" s="140">
        <v>8718.21</v>
      </c>
      <c r="G58" s="140">
        <v>9665.588</v>
      </c>
      <c r="H58" s="140">
        <v>861429.617</v>
      </c>
    </row>
    <row r="59" spans="1:8" ht="26.25" customHeight="1">
      <c r="A59" s="341" t="s">
        <v>1030</v>
      </c>
      <c r="B59" s="140">
        <v>1767.688</v>
      </c>
      <c r="C59" s="340">
        <v>0.0362734875604463</v>
      </c>
      <c r="D59" s="140">
        <v>17.425</v>
      </c>
      <c r="E59" s="140">
        <v>1378.033</v>
      </c>
      <c r="F59" s="140">
        <v>11.186</v>
      </c>
      <c r="G59" s="226">
        <v>0.322</v>
      </c>
      <c r="H59" s="140">
        <v>1366.525</v>
      </c>
    </row>
    <row r="60" spans="1:8" ht="15" customHeight="1">
      <c r="A60" s="269" t="s">
        <v>716</v>
      </c>
      <c r="B60" s="226" t="s">
        <v>1112</v>
      </c>
      <c r="C60" s="226" t="s">
        <v>1112</v>
      </c>
      <c r="D60" s="226" t="s">
        <v>1112</v>
      </c>
      <c r="E60" s="226" t="s">
        <v>1112</v>
      </c>
      <c r="F60" s="226" t="s">
        <v>1112</v>
      </c>
      <c r="G60" s="226" t="s">
        <v>1112</v>
      </c>
      <c r="H60" s="226" t="s">
        <v>1112</v>
      </c>
    </row>
    <row r="61" spans="1:8" s="264" customFormat="1" ht="15" customHeight="1">
      <c r="A61" s="261" t="s">
        <v>717</v>
      </c>
      <c r="B61" s="141">
        <v>4873223.169</v>
      </c>
      <c r="C61" s="342">
        <v>100</v>
      </c>
      <c r="D61" s="141">
        <v>487966.916</v>
      </c>
      <c r="E61" s="141">
        <v>3923587.188</v>
      </c>
      <c r="F61" s="141">
        <v>36469.133</v>
      </c>
      <c r="G61" s="141">
        <v>196638.181</v>
      </c>
      <c r="H61" s="141">
        <v>3690479.874</v>
      </c>
    </row>
    <row r="62" spans="1:8" ht="21" customHeight="1">
      <c r="A62" s="579"/>
      <c r="B62" s="579"/>
      <c r="C62" s="579"/>
      <c r="D62" s="579"/>
      <c r="E62" s="579"/>
      <c r="F62" s="579"/>
      <c r="G62" s="579"/>
      <c r="H62" s="579"/>
    </row>
    <row r="63" spans="1:8" ht="12.75">
      <c r="A63" s="275" t="s">
        <v>830</v>
      </c>
      <c r="B63" s="344"/>
      <c r="C63" s="345"/>
      <c r="D63" s="346"/>
      <c r="E63" s="344"/>
      <c r="F63" s="345"/>
      <c r="G63" s="346"/>
      <c r="H63" s="346"/>
    </row>
    <row r="64" spans="1:8" ht="30" customHeight="1">
      <c r="A64" s="514" t="s">
        <v>1123</v>
      </c>
      <c r="B64" s="514"/>
      <c r="C64" s="514"/>
      <c r="D64" s="514"/>
      <c r="E64" s="514"/>
      <c r="F64" s="514"/>
      <c r="G64" s="514"/>
      <c r="H64" s="514"/>
    </row>
  </sheetData>
  <sheetProtection/>
  <mergeCells count="41">
    <mergeCell ref="A1:H1"/>
    <mergeCell ref="A3:A7"/>
    <mergeCell ref="B3:C4"/>
    <mergeCell ref="D3:D6"/>
    <mergeCell ref="E3:H3"/>
    <mergeCell ref="E4:E6"/>
    <mergeCell ref="F4:H4"/>
    <mergeCell ref="B5:B6"/>
    <mergeCell ref="C5:C6"/>
    <mergeCell ref="F5:F6"/>
    <mergeCell ref="G5:G6"/>
    <mergeCell ref="H5:H6"/>
    <mergeCell ref="D7:H7"/>
    <mergeCell ref="A22:H22"/>
    <mergeCell ref="A24:A28"/>
    <mergeCell ref="B24:C25"/>
    <mergeCell ref="D24:D27"/>
    <mergeCell ref="E24:H24"/>
    <mergeCell ref="E25:E27"/>
    <mergeCell ref="F25:H25"/>
    <mergeCell ref="B26:B27"/>
    <mergeCell ref="C26:C27"/>
    <mergeCell ref="F26:F27"/>
    <mergeCell ref="G26:G27"/>
    <mergeCell ref="H26:H27"/>
    <mergeCell ref="D28:H28"/>
    <mergeCell ref="A43:H43"/>
    <mergeCell ref="A45:A49"/>
    <mergeCell ref="B45:C46"/>
    <mergeCell ref="D45:D48"/>
    <mergeCell ref="E45:H45"/>
    <mergeCell ref="E46:E48"/>
    <mergeCell ref="F46:H46"/>
    <mergeCell ref="A64:H64"/>
    <mergeCell ref="A62:H62"/>
    <mergeCell ref="B47:B48"/>
    <mergeCell ref="C47:C48"/>
    <mergeCell ref="F47:F48"/>
    <mergeCell ref="G47:G48"/>
    <mergeCell ref="H47:H48"/>
    <mergeCell ref="D49:H49"/>
  </mergeCells>
  <printOptions horizontalCentered="1"/>
  <pageMargins left="0.5905511811023623" right="0.5905511811023623" top="0.9055118110236221" bottom="0.35433070866141736" header="0.5118110236220472" footer="0.2362204724409449"/>
  <pageSetup firstPageNumber="21" useFirstPageNumber="1" horizontalDpi="600" verticalDpi="600" orientation="portrait" paperSize="9" scale="75" r:id="rId1"/>
  <headerFooter alignWithMargins="0">
    <oddHeader>&amp;C&amp;12- &amp;P -</oddHeader>
  </headerFooter>
</worksheet>
</file>

<file path=xl/worksheets/sheet17.xml><?xml version="1.0" encoding="utf-8"?>
<worksheet xmlns="http://schemas.openxmlformats.org/spreadsheetml/2006/main" xmlns:r="http://schemas.openxmlformats.org/officeDocument/2006/relationships">
  <sheetPr codeName="Tabelle14"/>
  <dimension ref="A1:I282"/>
  <sheetViews>
    <sheetView zoomScale="85" zoomScaleNormal="85" zoomScaleSheetLayoutView="70" zoomScalePageLayoutView="0" workbookViewId="0" topLeftCell="A109">
      <selection activeCell="A63" sqref="A63:J66"/>
    </sheetView>
  </sheetViews>
  <sheetFormatPr defaultColWidth="11.421875" defaultRowHeight="12.75"/>
  <cols>
    <col min="1" max="1" width="5.57421875" style="244" customWidth="1"/>
    <col min="2" max="2" width="1.8515625" style="244" customWidth="1"/>
    <col min="3" max="3" width="39.421875" style="244" customWidth="1"/>
    <col min="4" max="4" width="12.7109375" style="244" customWidth="1"/>
    <col min="5" max="5" width="13.28125" style="244" customWidth="1"/>
    <col min="6" max="6" width="11.140625" style="280" customWidth="1"/>
    <col min="7" max="7" width="12.7109375" style="244" customWidth="1"/>
    <col min="8" max="8" width="13.421875" style="244" customWidth="1"/>
    <col min="9" max="9" width="11.140625" style="297" customWidth="1"/>
    <col min="10" max="10" width="10.421875" style="244" customWidth="1"/>
    <col min="11" max="16384" width="11.421875" style="244" customWidth="1"/>
  </cols>
  <sheetData>
    <row r="1" spans="1:9" ht="17.25">
      <c r="A1" s="579" t="s">
        <v>64</v>
      </c>
      <c r="B1" s="579"/>
      <c r="C1" s="579"/>
      <c r="D1" s="579"/>
      <c r="E1" s="579"/>
      <c r="F1" s="579"/>
      <c r="G1" s="579"/>
      <c r="H1" s="579"/>
      <c r="I1" s="579"/>
    </row>
    <row r="2" spans="2:9" ht="12.75">
      <c r="B2" s="250"/>
      <c r="C2" s="251"/>
      <c r="D2" s="252"/>
      <c r="E2" s="252"/>
      <c r="F2" s="253"/>
      <c r="G2" s="254"/>
      <c r="H2" s="254"/>
      <c r="I2" s="254"/>
    </row>
    <row r="3" spans="1:9" ht="18" customHeight="1">
      <c r="A3" s="611" t="s">
        <v>1031</v>
      </c>
      <c r="B3" s="604" t="s">
        <v>722</v>
      </c>
      <c r="C3" s="605"/>
      <c r="D3" s="614" t="s">
        <v>1183</v>
      </c>
      <c r="E3" s="595"/>
      <c r="F3" s="595"/>
      <c r="G3" s="592" t="s">
        <v>1195</v>
      </c>
      <c r="H3" s="595"/>
      <c r="I3" s="595"/>
    </row>
    <row r="4" spans="1:9" ht="16.5" customHeight="1">
      <c r="A4" s="612"/>
      <c r="B4" s="606"/>
      <c r="C4" s="607"/>
      <c r="D4" s="255" t="s">
        <v>473</v>
      </c>
      <c r="E4" s="599" t="s">
        <v>474</v>
      </c>
      <c r="F4" s="600"/>
      <c r="G4" s="256" t="s">
        <v>473</v>
      </c>
      <c r="H4" s="599" t="s">
        <v>474</v>
      </c>
      <c r="I4" s="600"/>
    </row>
    <row r="5" spans="1:9" ht="15" customHeight="1">
      <c r="A5" s="612"/>
      <c r="B5" s="606"/>
      <c r="C5" s="607"/>
      <c r="D5" s="596" t="s">
        <v>111</v>
      </c>
      <c r="E5" s="601" t="s">
        <v>107</v>
      </c>
      <c r="F5" s="615" t="s">
        <v>1196</v>
      </c>
      <c r="G5" s="601" t="s">
        <v>111</v>
      </c>
      <c r="H5" s="601" t="s">
        <v>107</v>
      </c>
      <c r="I5" s="615" t="s">
        <v>1197</v>
      </c>
    </row>
    <row r="6" spans="1:9" ht="12.75">
      <c r="A6" s="612"/>
      <c r="B6" s="606"/>
      <c r="C6" s="607"/>
      <c r="D6" s="597"/>
      <c r="E6" s="602"/>
      <c r="F6" s="616"/>
      <c r="G6" s="602"/>
      <c r="H6" s="602"/>
      <c r="I6" s="616"/>
    </row>
    <row r="7" spans="1:9" ht="18.75" customHeight="1">
      <c r="A7" s="612"/>
      <c r="B7" s="606"/>
      <c r="C7" s="607"/>
      <c r="D7" s="597"/>
      <c r="E7" s="602"/>
      <c r="F7" s="616"/>
      <c r="G7" s="602"/>
      <c r="H7" s="602"/>
      <c r="I7" s="616"/>
    </row>
    <row r="8" spans="1:9" ht="27.75" customHeight="1">
      <c r="A8" s="613"/>
      <c r="B8" s="608"/>
      <c r="C8" s="609"/>
      <c r="D8" s="598"/>
      <c r="E8" s="603"/>
      <c r="F8" s="617"/>
      <c r="G8" s="603"/>
      <c r="H8" s="603"/>
      <c r="I8" s="617"/>
    </row>
    <row r="9" spans="1:9" ht="12.75">
      <c r="A9" s="257"/>
      <c r="B9" s="258"/>
      <c r="C9" s="259"/>
      <c r="D9" s="252"/>
      <c r="E9" s="252"/>
      <c r="F9" s="253"/>
      <c r="G9" s="252"/>
      <c r="H9" s="252"/>
      <c r="I9" s="252"/>
    </row>
    <row r="10" spans="1:9" s="264" customFormat="1" ht="12.75">
      <c r="A10" s="260" t="s">
        <v>208</v>
      </c>
      <c r="B10" s="261" t="s">
        <v>482</v>
      </c>
      <c r="C10" s="262"/>
      <c r="D10" s="263">
        <v>136907060</v>
      </c>
      <c r="E10" s="263">
        <v>248604543</v>
      </c>
      <c r="F10" s="302">
        <v>11.6648219100811</v>
      </c>
      <c r="G10" s="263">
        <v>274336671</v>
      </c>
      <c r="H10" s="263">
        <v>484835061</v>
      </c>
      <c r="I10" s="302">
        <v>2.73282785246963</v>
      </c>
    </row>
    <row r="11" spans="1:9" s="264" customFormat="1" ht="24" customHeight="1">
      <c r="A11" s="265">
        <v>1</v>
      </c>
      <c r="B11" s="266" t="s">
        <v>209</v>
      </c>
      <c r="C11" s="262"/>
      <c r="D11" s="263">
        <v>2340412</v>
      </c>
      <c r="E11" s="263">
        <v>4589946</v>
      </c>
      <c r="F11" s="302">
        <v>4.57125281935616</v>
      </c>
      <c r="G11" s="263">
        <v>4190952</v>
      </c>
      <c r="H11" s="263">
        <v>7695120</v>
      </c>
      <c r="I11" s="302">
        <v>6.43858319798761</v>
      </c>
    </row>
    <row r="12" spans="1:9" ht="24" customHeight="1">
      <c r="A12" s="267">
        <v>101</v>
      </c>
      <c r="B12" s="268"/>
      <c r="C12" s="269" t="s">
        <v>210</v>
      </c>
      <c r="D12" s="270">
        <v>500</v>
      </c>
      <c r="E12" s="270">
        <v>21750</v>
      </c>
      <c r="F12" s="303">
        <v>119.69696969697</v>
      </c>
      <c r="G12" s="270">
        <v>3000</v>
      </c>
      <c r="H12" s="270">
        <v>74000</v>
      </c>
      <c r="I12" s="303">
        <v>175.6052141527</v>
      </c>
    </row>
    <row r="13" spans="1:9" ht="12.75">
      <c r="A13" s="267">
        <v>102</v>
      </c>
      <c r="B13" s="268"/>
      <c r="C13" s="269" t="s">
        <v>211</v>
      </c>
      <c r="D13" s="270">
        <v>172460</v>
      </c>
      <c r="E13" s="270">
        <v>328883</v>
      </c>
      <c r="F13" s="303">
        <v>-77.9629592404232</v>
      </c>
      <c r="G13" s="270">
        <v>321428</v>
      </c>
      <c r="H13" s="270">
        <v>701772</v>
      </c>
      <c r="I13" s="303">
        <v>-69.4696964423686</v>
      </c>
    </row>
    <row r="14" spans="1:9" ht="12.75">
      <c r="A14" s="267">
        <v>103</v>
      </c>
      <c r="B14" s="268"/>
      <c r="C14" s="269" t="s">
        <v>212</v>
      </c>
      <c r="D14" s="270">
        <v>2037769</v>
      </c>
      <c r="E14" s="270">
        <v>4163812</v>
      </c>
      <c r="F14" s="303">
        <v>54.5998693787471</v>
      </c>
      <c r="G14" s="270">
        <v>3448869</v>
      </c>
      <c r="H14" s="270">
        <v>6772463</v>
      </c>
      <c r="I14" s="303">
        <v>49.3246234727905</v>
      </c>
    </row>
    <row r="15" spans="1:9" ht="12.75">
      <c r="A15" s="267">
        <v>105</v>
      </c>
      <c r="B15" s="268"/>
      <c r="C15" s="269" t="s">
        <v>213</v>
      </c>
      <c r="D15" s="270" t="s">
        <v>106</v>
      </c>
      <c r="E15" s="270" t="s">
        <v>106</v>
      </c>
      <c r="F15" s="304" t="s">
        <v>1113</v>
      </c>
      <c r="G15" s="270" t="s">
        <v>106</v>
      </c>
      <c r="H15" s="270" t="s">
        <v>106</v>
      </c>
      <c r="I15" s="304" t="s">
        <v>1113</v>
      </c>
    </row>
    <row r="16" spans="1:9" ht="12.75">
      <c r="A16" s="267">
        <v>107</v>
      </c>
      <c r="B16" s="268"/>
      <c r="C16" s="269" t="s">
        <v>533</v>
      </c>
      <c r="D16" s="270">
        <v>129448</v>
      </c>
      <c r="E16" s="270">
        <v>46111</v>
      </c>
      <c r="F16" s="305">
        <v>-74.6816746739876</v>
      </c>
      <c r="G16" s="270">
        <v>417318</v>
      </c>
      <c r="H16" s="270">
        <v>113895</v>
      </c>
      <c r="I16" s="303">
        <v>-66.5308053529554</v>
      </c>
    </row>
    <row r="17" spans="1:9" ht="12.75">
      <c r="A17" s="267">
        <v>109</v>
      </c>
      <c r="B17" s="268"/>
      <c r="C17" s="269" t="s">
        <v>214</v>
      </c>
      <c r="D17" s="270">
        <v>235</v>
      </c>
      <c r="E17" s="270">
        <v>29390</v>
      </c>
      <c r="F17" s="305">
        <v>153.755828008979</v>
      </c>
      <c r="G17" s="270">
        <v>337</v>
      </c>
      <c r="H17" s="270">
        <v>32990</v>
      </c>
      <c r="I17" s="305">
        <v>15.8275402008286</v>
      </c>
    </row>
    <row r="18" spans="1:9" s="264" customFormat="1" ht="24" customHeight="1">
      <c r="A18" s="265">
        <v>2</v>
      </c>
      <c r="B18" s="266" t="s">
        <v>215</v>
      </c>
      <c r="C18" s="262"/>
      <c r="D18" s="263">
        <v>29845738</v>
      </c>
      <c r="E18" s="263">
        <v>58369168</v>
      </c>
      <c r="F18" s="302">
        <v>13.9149849931408</v>
      </c>
      <c r="G18" s="263">
        <v>60019129</v>
      </c>
      <c r="H18" s="263">
        <v>113987726</v>
      </c>
      <c r="I18" s="302">
        <v>10.3530656986564</v>
      </c>
    </row>
    <row r="19" spans="1:9" ht="24" customHeight="1">
      <c r="A19" s="267">
        <v>201</v>
      </c>
      <c r="B19" s="268"/>
      <c r="C19" s="269" t="s">
        <v>532</v>
      </c>
      <c r="D19" s="270">
        <v>9326040</v>
      </c>
      <c r="E19" s="270">
        <v>8536409</v>
      </c>
      <c r="F19" s="303">
        <v>-10.2954381594128</v>
      </c>
      <c r="G19" s="270">
        <v>20112489</v>
      </c>
      <c r="H19" s="270">
        <v>16632984</v>
      </c>
      <c r="I19" s="303">
        <v>-10.1609698973334</v>
      </c>
    </row>
    <row r="20" spans="1:9" ht="12.75">
      <c r="A20" s="267">
        <v>202</v>
      </c>
      <c r="B20" s="268"/>
      <c r="C20" s="269" t="s">
        <v>216</v>
      </c>
      <c r="D20" s="270">
        <v>3805328</v>
      </c>
      <c r="E20" s="270">
        <v>9720128</v>
      </c>
      <c r="F20" s="303">
        <v>33.5040111109036</v>
      </c>
      <c r="G20" s="270">
        <v>7733403</v>
      </c>
      <c r="H20" s="270">
        <v>20840021</v>
      </c>
      <c r="I20" s="303">
        <v>30.0429484500662</v>
      </c>
    </row>
    <row r="21" spans="1:9" ht="12.75">
      <c r="A21" s="267">
        <v>203</v>
      </c>
      <c r="B21" s="268"/>
      <c r="C21" s="269" t="s">
        <v>531</v>
      </c>
      <c r="D21" s="270">
        <v>1968589</v>
      </c>
      <c r="E21" s="270">
        <v>4722991</v>
      </c>
      <c r="F21" s="303">
        <v>4.62478772624627</v>
      </c>
      <c r="G21" s="270">
        <v>3736942</v>
      </c>
      <c r="H21" s="270">
        <v>9145983</v>
      </c>
      <c r="I21" s="303">
        <v>7.7739627237616</v>
      </c>
    </row>
    <row r="22" spans="1:9" ht="12.75">
      <c r="A22" s="267">
        <v>204</v>
      </c>
      <c r="B22" s="268"/>
      <c r="C22" s="269" t="s">
        <v>218</v>
      </c>
      <c r="D22" s="270">
        <v>12535145</v>
      </c>
      <c r="E22" s="270">
        <v>32393862</v>
      </c>
      <c r="F22" s="303">
        <v>14.3531782987003</v>
      </c>
      <c r="G22" s="270">
        <v>24702503</v>
      </c>
      <c r="H22" s="270">
        <v>62231315</v>
      </c>
      <c r="I22" s="303">
        <v>9.59414568651454</v>
      </c>
    </row>
    <row r="23" spans="1:9" ht="12.75">
      <c r="A23" s="267">
        <v>206</v>
      </c>
      <c r="B23" s="268"/>
      <c r="C23" s="269" t="s">
        <v>851</v>
      </c>
      <c r="D23" s="270">
        <v>123</v>
      </c>
      <c r="E23" s="270">
        <v>4913</v>
      </c>
      <c r="F23" s="303">
        <v>-98.0321315704095</v>
      </c>
      <c r="G23" s="270">
        <v>1332</v>
      </c>
      <c r="H23" s="270">
        <v>18402</v>
      </c>
      <c r="I23" s="303">
        <v>-95.2214140480352</v>
      </c>
    </row>
    <row r="24" spans="1:9" ht="12.75">
      <c r="A24" s="267">
        <v>208</v>
      </c>
      <c r="B24" s="268"/>
      <c r="C24" s="269" t="s">
        <v>540</v>
      </c>
      <c r="D24" s="270">
        <v>298451</v>
      </c>
      <c r="E24" s="270">
        <v>261358</v>
      </c>
      <c r="F24" s="303">
        <v>229.751826291021</v>
      </c>
      <c r="G24" s="270">
        <v>486304</v>
      </c>
      <c r="H24" s="270">
        <v>425724</v>
      </c>
      <c r="I24" s="303">
        <v>156.924562462281</v>
      </c>
    </row>
    <row r="25" spans="1:9" ht="12.75">
      <c r="A25" s="271">
        <v>209</v>
      </c>
      <c r="B25" s="272"/>
      <c r="C25" s="269" t="s">
        <v>541</v>
      </c>
      <c r="D25" s="270">
        <v>1511473</v>
      </c>
      <c r="E25" s="270">
        <v>1798810</v>
      </c>
      <c r="F25" s="303">
        <v>235.186151380763</v>
      </c>
      <c r="G25" s="270">
        <v>2429829</v>
      </c>
      <c r="H25" s="270">
        <v>2964182</v>
      </c>
      <c r="I25" s="303">
        <v>137.507732148752</v>
      </c>
    </row>
    <row r="26" spans="1:9" ht="12.75">
      <c r="A26" s="271">
        <v>211</v>
      </c>
      <c r="B26" s="272"/>
      <c r="C26" s="269" t="s">
        <v>530</v>
      </c>
      <c r="D26" s="270">
        <v>2238</v>
      </c>
      <c r="E26" s="270">
        <v>3083</v>
      </c>
      <c r="F26" s="303">
        <v>24.4650787242632</v>
      </c>
      <c r="G26" s="270">
        <v>3787</v>
      </c>
      <c r="H26" s="270">
        <v>5149</v>
      </c>
      <c r="I26" s="303">
        <v>21.7545519035233</v>
      </c>
    </row>
    <row r="27" spans="1:9" ht="12.75">
      <c r="A27" s="271">
        <v>219</v>
      </c>
      <c r="B27" s="272"/>
      <c r="C27" s="269" t="s">
        <v>219</v>
      </c>
      <c r="D27" s="270">
        <v>398351</v>
      </c>
      <c r="E27" s="270">
        <v>927614</v>
      </c>
      <c r="F27" s="303">
        <v>26.6988189433456</v>
      </c>
      <c r="G27" s="270">
        <v>812540</v>
      </c>
      <c r="H27" s="270">
        <v>1723966</v>
      </c>
      <c r="I27" s="303">
        <v>2.54286334585404</v>
      </c>
    </row>
    <row r="28" spans="1:9" s="264" customFormat="1" ht="24" customHeight="1">
      <c r="A28" s="273">
        <v>3</v>
      </c>
      <c r="B28" s="274" t="s">
        <v>220</v>
      </c>
      <c r="C28" s="262"/>
      <c r="D28" s="263">
        <v>87615328</v>
      </c>
      <c r="E28" s="263">
        <v>165747353</v>
      </c>
      <c r="F28" s="302">
        <v>10.9215511648599</v>
      </c>
      <c r="G28" s="263">
        <v>180256428</v>
      </c>
      <c r="H28" s="263">
        <v>326334405</v>
      </c>
      <c r="I28" s="302">
        <v>-0.99997113132234</v>
      </c>
    </row>
    <row r="29" spans="1:9" ht="24" customHeight="1">
      <c r="A29" s="271">
        <v>301</v>
      </c>
      <c r="B29" s="272"/>
      <c r="C29" s="269" t="s">
        <v>221</v>
      </c>
      <c r="D29" s="270">
        <v>11701793</v>
      </c>
      <c r="E29" s="270">
        <v>2715169</v>
      </c>
      <c r="F29" s="303">
        <v>-48.726068461451</v>
      </c>
      <c r="G29" s="270">
        <v>26941355</v>
      </c>
      <c r="H29" s="270">
        <v>6038621</v>
      </c>
      <c r="I29" s="303">
        <v>-53.9095321436122</v>
      </c>
    </row>
    <row r="30" spans="1:9" ht="12.75">
      <c r="A30" s="271">
        <v>302</v>
      </c>
      <c r="B30" s="272"/>
      <c r="C30" s="269" t="s">
        <v>222</v>
      </c>
      <c r="D30" s="270">
        <v>50360</v>
      </c>
      <c r="E30" s="270">
        <v>7655</v>
      </c>
      <c r="F30" s="303">
        <v>-67.7358172469021</v>
      </c>
      <c r="G30" s="270">
        <v>358120</v>
      </c>
      <c r="H30" s="270">
        <v>57472</v>
      </c>
      <c r="I30" s="303">
        <v>3.64092114042522</v>
      </c>
    </row>
    <row r="31" spans="1:9" ht="12.75">
      <c r="A31" s="271">
        <v>303</v>
      </c>
      <c r="B31" s="272"/>
      <c r="C31" s="269" t="s">
        <v>223</v>
      </c>
      <c r="D31" s="270">
        <v>8364476</v>
      </c>
      <c r="E31" s="270">
        <v>1260895</v>
      </c>
      <c r="F31" s="303">
        <v>-59.7857976869008</v>
      </c>
      <c r="G31" s="270">
        <v>18364401</v>
      </c>
      <c r="H31" s="270">
        <v>2862319</v>
      </c>
      <c r="I31" s="303">
        <v>-46.2223332810397</v>
      </c>
    </row>
    <row r="32" spans="1:9" ht="12.75">
      <c r="A32" s="271">
        <v>304</v>
      </c>
      <c r="B32" s="272"/>
      <c r="C32" s="269" t="s">
        <v>224</v>
      </c>
      <c r="D32" s="270" t="s">
        <v>1113</v>
      </c>
      <c r="E32" s="270" t="s">
        <v>1113</v>
      </c>
      <c r="F32" s="303">
        <v>-100</v>
      </c>
      <c r="G32" s="270">
        <v>202680</v>
      </c>
      <c r="H32" s="270">
        <v>39002</v>
      </c>
      <c r="I32" s="303">
        <v>-32.2787887206556</v>
      </c>
    </row>
    <row r="33" spans="1:9" ht="12.75">
      <c r="A33" s="271">
        <v>305</v>
      </c>
      <c r="B33" s="272"/>
      <c r="C33" s="269" t="s">
        <v>225</v>
      </c>
      <c r="D33" s="270">
        <v>4628</v>
      </c>
      <c r="E33" s="270">
        <v>12588</v>
      </c>
      <c r="F33" s="303" t="s">
        <v>719</v>
      </c>
      <c r="G33" s="270">
        <v>4854</v>
      </c>
      <c r="H33" s="270">
        <v>13577</v>
      </c>
      <c r="I33" s="303">
        <v>215.59739655974</v>
      </c>
    </row>
    <row r="34" spans="1:9" ht="12.75">
      <c r="A34" s="271">
        <v>308</v>
      </c>
      <c r="B34" s="272"/>
      <c r="C34" s="269" t="s">
        <v>852</v>
      </c>
      <c r="D34" s="270">
        <v>1282688</v>
      </c>
      <c r="E34" s="270">
        <v>216353</v>
      </c>
      <c r="F34" s="303">
        <v>51.3106178227239</v>
      </c>
      <c r="G34" s="270">
        <v>1909767</v>
      </c>
      <c r="H34" s="270">
        <v>338599</v>
      </c>
      <c r="I34" s="303">
        <v>55.6032977334976</v>
      </c>
    </row>
    <row r="35" spans="1:9" ht="12.75">
      <c r="A35" s="271">
        <v>309</v>
      </c>
      <c r="B35" s="272"/>
      <c r="C35" s="269" t="s">
        <v>226</v>
      </c>
      <c r="D35" s="270">
        <v>965</v>
      </c>
      <c r="E35" s="270">
        <v>4394</v>
      </c>
      <c r="F35" s="303">
        <v>-63.5715470071298</v>
      </c>
      <c r="G35" s="270">
        <v>1747</v>
      </c>
      <c r="H35" s="270">
        <v>7717</v>
      </c>
      <c r="I35" s="303">
        <v>-40.4552469135802</v>
      </c>
    </row>
    <row r="36" spans="1:9" ht="12.75">
      <c r="A36" s="271">
        <v>310</v>
      </c>
      <c r="B36" s="272"/>
      <c r="C36" s="269" t="s">
        <v>227</v>
      </c>
      <c r="D36" s="270">
        <v>38117</v>
      </c>
      <c r="E36" s="270">
        <v>36263</v>
      </c>
      <c r="F36" s="303">
        <v>-94.4748325522151</v>
      </c>
      <c r="G36" s="270">
        <v>68517</v>
      </c>
      <c r="H36" s="270">
        <v>62790</v>
      </c>
      <c r="I36" s="303">
        <v>-96.1115518308033</v>
      </c>
    </row>
    <row r="37" spans="1:9" ht="12.75">
      <c r="A37" s="271">
        <v>315</v>
      </c>
      <c r="B37" s="272"/>
      <c r="C37" s="269" t="s">
        <v>842</v>
      </c>
      <c r="D37" s="270">
        <v>23769078</v>
      </c>
      <c r="E37" s="270">
        <v>59058747</v>
      </c>
      <c r="F37" s="303">
        <v>8.72899933341782</v>
      </c>
      <c r="G37" s="270">
        <v>46088442</v>
      </c>
      <c r="H37" s="270">
        <v>116178429</v>
      </c>
      <c r="I37" s="303">
        <v>1.96568324768586</v>
      </c>
    </row>
    <row r="38" spans="1:9" ht="12.75">
      <c r="A38" s="271">
        <v>316</v>
      </c>
      <c r="B38" s="272"/>
      <c r="C38" s="269" t="s">
        <v>228</v>
      </c>
      <c r="D38" s="270">
        <v>586920</v>
      </c>
      <c r="E38" s="270">
        <v>236727</v>
      </c>
      <c r="F38" s="303">
        <v>-39.4622033551555</v>
      </c>
      <c r="G38" s="270">
        <v>1139820</v>
      </c>
      <c r="H38" s="270">
        <v>456792</v>
      </c>
      <c r="I38" s="303">
        <v>-40.9776077939865</v>
      </c>
    </row>
    <row r="39" spans="1:9" ht="12.75">
      <c r="A39" s="271">
        <v>320</v>
      </c>
      <c r="B39" s="272"/>
      <c r="C39" s="269" t="s">
        <v>889</v>
      </c>
      <c r="D39" s="270">
        <v>35633</v>
      </c>
      <c r="E39" s="270">
        <v>555588</v>
      </c>
      <c r="F39" s="303">
        <v>4.58363294794424</v>
      </c>
      <c r="G39" s="270">
        <v>102608</v>
      </c>
      <c r="H39" s="270">
        <v>1581149</v>
      </c>
      <c r="I39" s="303">
        <v>30.8039507177821</v>
      </c>
    </row>
    <row r="40" spans="1:9" ht="12.75">
      <c r="A40" s="271">
        <v>325</v>
      </c>
      <c r="B40" s="272"/>
      <c r="C40" s="269" t="s">
        <v>881</v>
      </c>
      <c r="D40" s="270">
        <v>946042</v>
      </c>
      <c r="E40" s="270">
        <v>261071</v>
      </c>
      <c r="F40" s="303">
        <v>-26.1305181907182</v>
      </c>
      <c r="G40" s="270">
        <v>2572649</v>
      </c>
      <c r="H40" s="270">
        <v>695260</v>
      </c>
      <c r="I40" s="303">
        <v>-25.9957040339079</v>
      </c>
    </row>
    <row r="41" spans="1:9" ht="12.75">
      <c r="A41" s="271">
        <v>335</v>
      </c>
      <c r="B41" s="272"/>
      <c r="C41" s="269" t="s">
        <v>529</v>
      </c>
      <c r="D41" s="270">
        <v>794166</v>
      </c>
      <c r="E41" s="270">
        <v>321109</v>
      </c>
      <c r="F41" s="303">
        <v>10.9541234317069</v>
      </c>
      <c r="G41" s="270">
        <v>1430071</v>
      </c>
      <c r="H41" s="270">
        <v>589502</v>
      </c>
      <c r="I41" s="303">
        <v>14.2893148092858</v>
      </c>
    </row>
    <row r="42" spans="1:9" ht="12.75">
      <c r="A42" s="271">
        <v>340</v>
      </c>
      <c r="B42" s="272"/>
      <c r="C42" s="269" t="s">
        <v>229</v>
      </c>
      <c r="D42" s="270">
        <v>950876</v>
      </c>
      <c r="E42" s="270">
        <v>334780</v>
      </c>
      <c r="F42" s="303">
        <v>-18.2751810722995</v>
      </c>
      <c r="G42" s="270">
        <v>1263211</v>
      </c>
      <c r="H42" s="270">
        <v>521484</v>
      </c>
      <c r="I42" s="303">
        <v>-32.5344162657204</v>
      </c>
    </row>
    <row r="43" spans="1:9" ht="12.75">
      <c r="A43" s="271">
        <v>345</v>
      </c>
      <c r="B43" s="272"/>
      <c r="C43" s="269" t="s">
        <v>853</v>
      </c>
      <c r="D43" s="270">
        <v>1142</v>
      </c>
      <c r="E43" s="270">
        <v>638</v>
      </c>
      <c r="F43" s="303">
        <v>-97.0326961536673</v>
      </c>
      <c r="G43" s="270">
        <v>1198</v>
      </c>
      <c r="H43" s="270">
        <v>791</v>
      </c>
      <c r="I43" s="303">
        <v>-98.1499672560577</v>
      </c>
    </row>
    <row r="44" spans="1:9" ht="12.75">
      <c r="A44" s="271">
        <v>350</v>
      </c>
      <c r="B44" s="272"/>
      <c r="C44" s="269" t="s">
        <v>528</v>
      </c>
      <c r="D44" s="270">
        <v>18980</v>
      </c>
      <c r="E44" s="270">
        <v>8900</v>
      </c>
      <c r="F44" s="305">
        <v>-36.8794326241135</v>
      </c>
      <c r="G44" s="270">
        <v>18980</v>
      </c>
      <c r="H44" s="270">
        <v>8900</v>
      </c>
      <c r="I44" s="305">
        <v>-68.3274021352313</v>
      </c>
    </row>
    <row r="45" spans="1:9" ht="12.75">
      <c r="A45" s="271">
        <v>355</v>
      </c>
      <c r="B45" s="272"/>
      <c r="C45" s="269" t="s">
        <v>527</v>
      </c>
      <c r="D45" s="270" t="s">
        <v>106</v>
      </c>
      <c r="E45" s="270" t="s">
        <v>106</v>
      </c>
      <c r="F45" s="304" t="s">
        <v>1113</v>
      </c>
      <c r="G45" s="270" t="s">
        <v>106</v>
      </c>
      <c r="H45" s="270" t="s">
        <v>106</v>
      </c>
      <c r="I45" s="304" t="s">
        <v>1113</v>
      </c>
    </row>
    <row r="46" spans="1:9" ht="12.75">
      <c r="A46" s="271">
        <v>360</v>
      </c>
      <c r="B46" s="272"/>
      <c r="C46" s="269" t="s">
        <v>526</v>
      </c>
      <c r="D46" s="270">
        <v>10306</v>
      </c>
      <c r="E46" s="270">
        <v>64408</v>
      </c>
      <c r="F46" s="303">
        <v>-60.1622999084589</v>
      </c>
      <c r="G46" s="270">
        <v>11464</v>
      </c>
      <c r="H46" s="270">
        <v>71360</v>
      </c>
      <c r="I46" s="303">
        <v>-69.5102672124283</v>
      </c>
    </row>
    <row r="47" spans="1:9" ht="12.75">
      <c r="A47" s="271">
        <v>370</v>
      </c>
      <c r="B47" s="272"/>
      <c r="C47" s="269" t="s">
        <v>840</v>
      </c>
      <c r="D47" s="270">
        <v>1050002</v>
      </c>
      <c r="E47" s="270">
        <v>2749038</v>
      </c>
      <c r="F47" s="303">
        <v>77.7531638203276</v>
      </c>
      <c r="G47" s="270">
        <v>1835891</v>
      </c>
      <c r="H47" s="270">
        <v>3806028</v>
      </c>
      <c r="I47" s="303">
        <v>8.94127661864336</v>
      </c>
    </row>
    <row r="48" spans="1:9" ht="12.75">
      <c r="A48" s="271">
        <v>372</v>
      </c>
      <c r="B48" s="272"/>
      <c r="C48" s="269" t="s">
        <v>230</v>
      </c>
      <c r="D48" s="270">
        <v>143743</v>
      </c>
      <c r="E48" s="270">
        <v>440714</v>
      </c>
      <c r="F48" s="303">
        <v>9.1822123126471</v>
      </c>
      <c r="G48" s="270">
        <v>231278</v>
      </c>
      <c r="H48" s="270">
        <v>787855</v>
      </c>
      <c r="I48" s="303">
        <v>7.04944338990697</v>
      </c>
    </row>
    <row r="49" spans="1:9" ht="12.75">
      <c r="A49" s="271">
        <v>375</v>
      </c>
      <c r="B49" s="272"/>
      <c r="C49" s="269" t="s">
        <v>525</v>
      </c>
      <c r="D49" s="270">
        <v>1158</v>
      </c>
      <c r="E49" s="270">
        <v>18084</v>
      </c>
      <c r="F49" s="303">
        <v>-99.5179603999297</v>
      </c>
      <c r="G49" s="270">
        <v>6870</v>
      </c>
      <c r="H49" s="270">
        <v>27726</v>
      </c>
      <c r="I49" s="303">
        <v>-99.5766415979329</v>
      </c>
    </row>
    <row r="50" spans="1:9" ht="12.75">
      <c r="A50" s="271">
        <v>377</v>
      </c>
      <c r="B50" s="272"/>
      <c r="C50" s="269" t="s">
        <v>232</v>
      </c>
      <c r="D50" s="270">
        <v>5176460</v>
      </c>
      <c r="E50" s="270">
        <v>29116311</v>
      </c>
      <c r="F50" s="303">
        <v>23.380796888376</v>
      </c>
      <c r="G50" s="270">
        <v>12503460</v>
      </c>
      <c r="H50" s="270">
        <v>67965403</v>
      </c>
      <c r="I50" s="303">
        <v>14.0259146744266</v>
      </c>
    </row>
    <row r="51" spans="1:9" ht="12.75">
      <c r="A51" s="271">
        <v>379</v>
      </c>
      <c r="B51" s="272"/>
      <c r="C51" s="269" t="s">
        <v>524</v>
      </c>
      <c r="D51" s="270">
        <v>304824</v>
      </c>
      <c r="E51" s="270">
        <v>3204334</v>
      </c>
      <c r="F51" s="303" t="s">
        <v>719</v>
      </c>
      <c r="G51" s="270">
        <v>343228</v>
      </c>
      <c r="H51" s="270">
        <v>3367017</v>
      </c>
      <c r="I51" s="303" t="s">
        <v>719</v>
      </c>
    </row>
    <row r="52" spans="1:9" ht="12.75">
      <c r="A52" s="271">
        <v>381</v>
      </c>
      <c r="B52" s="272"/>
      <c r="C52" s="269" t="s">
        <v>523</v>
      </c>
      <c r="D52" s="270">
        <v>2653330</v>
      </c>
      <c r="E52" s="270">
        <v>9595998</v>
      </c>
      <c r="F52" s="303">
        <v>-14.5716371188273</v>
      </c>
      <c r="G52" s="270">
        <v>5217953</v>
      </c>
      <c r="H52" s="270">
        <v>17913856</v>
      </c>
      <c r="I52" s="303">
        <v>-15.270142091326</v>
      </c>
    </row>
    <row r="53" spans="1:9" ht="12.75">
      <c r="A53" s="271">
        <v>383</v>
      </c>
      <c r="B53" s="272"/>
      <c r="C53" s="269" t="s">
        <v>512</v>
      </c>
      <c r="D53" s="270">
        <v>26226</v>
      </c>
      <c r="E53" s="270">
        <v>34749</v>
      </c>
      <c r="F53" s="303">
        <v>-89.8959911372934</v>
      </c>
      <c r="G53" s="270">
        <v>53083</v>
      </c>
      <c r="H53" s="270">
        <v>68785</v>
      </c>
      <c r="I53" s="303">
        <v>-88.5149113301397</v>
      </c>
    </row>
    <row r="54" spans="1:9" ht="12.75">
      <c r="A54" s="271">
        <v>385</v>
      </c>
      <c r="B54" s="272"/>
      <c r="C54" s="269" t="s">
        <v>522</v>
      </c>
      <c r="D54" s="270">
        <v>3136869</v>
      </c>
      <c r="E54" s="270">
        <v>2246787</v>
      </c>
      <c r="F54" s="303">
        <v>361.538319323588</v>
      </c>
      <c r="G54" s="270">
        <v>8866045</v>
      </c>
      <c r="H54" s="270">
        <v>6568743</v>
      </c>
      <c r="I54" s="303">
        <v>593.206646770537</v>
      </c>
    </row>
    <row r="55" spans="1:9" ht="12.75">
      <c r="A55" s="271">
        <v>389</v>
      </c>
      <c r="B55" s="272"/>
      <c r="C55" s="269" t="s">
        <v>511</v>
      </c>
      <c r="D55" s="270">
        <v>1500</v>
      </c>
      <c r="E55" s="270">
        <v>13300</v>
      </c>
      <c r="F55" s="303">
        <v>-82.1198107119811</v>
      </c>
      <c r="G55" s="270">
        <v>17100</v>
      </c>
      <c r="H55" s="270">
        <v>113993</v>
      </c>
      <c r="I55" s="303">
        <v>-28.1109681650774</v>
      </c>
    </row>
    <row r="56" spans="1:9" ht="12.75">
      <c r="A56" s="271">
        <v>393</v>
      </c>
      <c r="B56" s="272"/>
      <c r="C56" s="269" t="s">
        <v>534</v>
      </c>
      <c r="D56" s="270">
        <v>18287691</v>
      </c>
      <c r="E56" s="270">
        <v>38295661</v>
      </c>
      <c r="F56" s="303">
        <v>29.0605594805907</v>
      </c>
      <c r="G56" s="270">
        <v>36889458</v>
      </c>
      <c r="H56" s="270">
        <v>71093919</v>
      </c>
      <c r="I56" s="303">
        <v>5.39388440815382</v>
      </c>
    </row>
    <row r="57" spans="1:9" ht="12.75">
      <c r="A57" s="271">
        <v>395</v>
      </c>
      <c r="B57" s="272"/>
      <c r="C57" s="269" t="s">
        <v>843</v>
      </c>
      <c r="D57" s="270">
        <v>8250247</v>
      </c>
      <c r="E57" s="270">
        <v>14846448</v>
      </c>
      <c r="F57" s="303">
        <v>19.6672309970528</v>
      </c>
      <c r="G57" s="270">
        <v>13749069</v>
      </c>
      <c r="H57" s="270">
        <v>24926343</v>
      </c>
      <c r="I57" s="303">
        <v>-16.315317369607</v>
      </c>
    </row>
    <row r="58" spans="1:9" ht="12.75">
      <c r="A58" s="271">
        <v>396</v>
      </c>
      <c r="B58" s="272"/>
      <c r="C58" s="269" t="s">
        <v>844</v>
      </c>
      <c r="D58" s="270">
        <v>27108</v>
      </c>
      <c r="E58" s="270">
        <v>90644</v>
      </c>
      <c r="F58" s="303">
        <v>96.2968577430322</v>
      </c>
      <c r="G58" s="270">
        <v>63109</v>
      </c>
      <c r="H58" s="270">
        <v>170973</v>
      </c>
      <c r="I58" s="303">
        <v>128.049138344982</v>
      </c>
    </row>
    <row r="59" spans="1:9" s="264" customFormat="1" ht="24" customHeight="1">
      <c r="A59" s="273">
        <v>4</v>
      </c>
      <c r="B59" s="274" t="s">
        <v>233</v>
      </c>
      <c r="C59" s="262"/>
      <c r="D59" s="263">
        <v>17105582</v>
      </c>
      <c r="E59" s="263">
        <v>19898076</v>
      </c>
      <c r="F59" s="302">
        <v>13.1953418855469</v>
      </c>
      <c r="G59" s="263">
        <v>29870162</v>
      </c>
      <c r="H59" s="263">
        <v>36817810</v>
      </c>
      <c r="I59" s="302">
        <v>15.8379315211747</v>
      </c>
    </row>
    <row r="60" spans="1:9" ht="24" customHeight="1">
      <c r="A60" s="271">
        <v>401</v>
      </c>
      <c r="B60" s="272"/>
      <c r="C60" s="269" t="s">
        <v>234</v>
      </c>
      <c r="D60" s="270" t="s">
        <v>106</v>
      </c>
      <c r="E60" s="270" t="s">
        <v>106</v>
      </c>
      <c r="F60" s="304" t="s">
        <v>1113</v>
      </c>
      <c r="G60" s="270" t="s">
        <v>106</v>
      </c>
      <c r="H60" s="270" t="s">
        <v>106</v>
      </c>
      <c r="I60" s="304" t="s">
        <v>1113</v>
      </c>
    </row>
    <row r="61" spans="1:9" ht="12.75">
      <c r="A61" s="271">
        <v>402</v>
      </c>
      <c r="B61" s="272"/>
      <c r="C61" s="269" t="s">
        <v>235</v>
      </c>
      <c r="D61" s="270">
        <v>51538</v>
      </c>
      <c r="E61" s="270">
        <v>224108</v>
      </c>
      <c r="F61" s="303">
        <v>25.3561699771223</v>
      </c>
      <c r="G61" s="270">
        <v>92835</v>
      </c>
      <c r="H61" s="270">
        <v>397512</v>
      </c>
      <c r="I61" s="303">
        <v>8.41817879322618</v>
      </c>
    </row>
    <row r="62" spans="1:9" ht="12.75">
      <c r="A62" s="271">
        <v>403</v>
      </c>
      <c r="B62" s="272"/>
      <c r="C62" s="269" t="s">
        <v>236</v>
      </c>
      <c r="D62" s="270">
        <v>170</v>
      </c>
      <c r="E62" s="270">
        <v>994</v>
      </c>
      <c r="F62" s="305">
        <v>-82.7400590380274</v>
      </c>
      <c r="G62" s="270">
        <v>1334</v>
      </c>
      <c r="H62" s="270">
        <v>16789</v>
      </c>
      <c r="I62" s="305">
        <v>187.581363480644</v>
      </c>
    </row>
    <row r="63" spans="1:9" ht="12.75">
      <c r="A63" s="271">
        <v>411</v>
      </c>
      <c r="B63" s="272"/>
      <c r="C63" s="269" t="s">
        <v>237</v>
      </c>
      <c r="D63" s="270">
        <v>774784</v>
      </c>
      <c r="E63" s="270">
        <v>9523315</v>
      </c>
      <c r="F63" s="303">
        <v>19.7857411760148</v>
      </c>
      <c r="G63" s="270">
        <v>1709447</v>
      </c>
      <c r="H63" s="270">
        <v>19019069</v>
      </c>
      <c r="I63" s="303">
        <v>18.1866092615362</v>
      </c>
    </row>
    <row r="64" spans="1:9" ht="12.75">
      <c r="A64" s="271">
        <v>421</v>
      </c>
      <c r="B64" s="272"/>
      <c r="C64" s="269" t="s">
        <v>238</v>
      </c>
      <c r="D64" s="270">
        <v>16158096</v>
      </c>
      <c r="E64" s="270">
        <v>9994658</v>
      </c>
      <c r="F64" s="303">
        <v>8.65610573628202</v>
      </c>
      <c r="G64" s="270">
        <v>27658537</v>
      </c>
      <c r="H64" s="270">
        <v>16980848</v>
      </c>
      <c r="I64" s="303">
        <v>13.8841370605611</v>
      </c>
    </row>
    <row r="65" spans="1:9" ht="12.75">
      <c r="A65" s="271">
        <v>423</v>
      </c>
      <c r="B65" s="272"/>
      <c r="C65" s="269" t="s">
        <v>239</v>
      </c>
      <c r="D65" s="270">
        <v>75030</v>
      </c>
      <c r="E65" s="270">
        <v>124852</v>
      </c>
      <c r="F65" s="303">
        <v>-18.4091176432147</v>
      </c>
      <c r="G65" s="270">
        <v>196235</v>
      </c>
      <c r="H65" s="270">
        <v>275719</v>
      </c>
      <c r="I65" s="303">
        <v>-11.0724433879806</v>
      </c>
    </row>
    <row r="66" spans="1:9" ht="12.75">
      <c r="A66" s="271">
        <v>425</v>
      </c>
      <c r="B66" s="272"/>
      <c r="C66" s="269" t="s">
        <v>240</v>
      </c>
      <c r="D66" s="270">
        <v>45964</v>
      </c>
      <c r="E66" s="270">
        <v>30149</v>
      </c>
      <c r="F66" s="303">
        <v>-67.3174486167722</v>
      </c>
      <c r="G66" s="270">
        <v>211774</v>
      </c>
      <c r="H66" s="270">
        <v>127873</v>
      </c>
      <c r="I66" s="303">
        <v>30.0540056751727</v>
      </c>
    </row>
    <row r="67" spans="1:9" ht="16.5">
      <c r="A67" s="610" t="s">
        <v>65</v>
      </c>
      <c r="B67" s="610"/>
      <c r="C67" s="610"/>
      <c r="D67" s="610"/>
      <c r="E67" s="610"/>
      <c r="F67" s="610"/>
      <c r="G67" s="610"/>
      <c r="H67" s="610"/>
      <c r="I67" s="610"/>
    </row>
    <row r="68" spans="3:9" ht="12.75">
      <c r="C68" s="275"/>
      <c r="D68" s="252"/>
      <c r="E68" s="252"/>
      <c r="F68" s="253"/>
      <c r="G68" s="276"/>
      <c r="H68" s="276"/>
      <c r="I68" s="276"/>
    </row>
    <row r="69" spans="1:9" ht="18" customHeight="1">
      <c r="A69" s="611" t="s">
        <v>1031</v>
      </c>
      <c r="B69" s="604" t="s">
        <v>722</v>
      </c>
      <c r="C69" s="605"/>
      <c r="D69" s="614" t="s">
        <v>1183</v>
      </c>
      <c r="E69" s="595"/>
      <c r="F69" s="595"/>
      <c r="G69" s="592" t="s">
        <v>1195</v>
      </c>
      <c r="H69" s="595"/>
      <c r="I69" s="595"/>
    </row>
    <row r="70" spans="1:9" ht="16.5" customHeight="1">
      <c r="A70" s="612"/>
      <c r="B70" s="606"/>
      <c r="C70" s="607"/>
      <c r="D70" s="255" t="s">
        <v>473</v>
      </c>
      <c r="E70" s="599" t="s">
        <v>474</v>
      </c>
      <c r="F70" s="600"/>
      <c r="G70" s="256" t="s">
        <v>473</v>
      </c>
      <c r="H70" s="599" t="s">
        <v>474</v>
      </c>
      <c r="I70" s="600"/>
    </row>
    <row r="71" spans="1:9" ht="15" customHeight="1">
      <c r="A71" s="612"/>
      <c r="B71" s="606"/>
      <c r="C71" s="607"/>
      <c r="D71" s="596" t="s">
        <v>111</v>
      </c>
      <c r="E71" s="601" t="s">
        <v>107</v>
      </c>
      <c r="F71" s="615" t="s">
        <v>1196</v>
      </c>
      <c r="G71" s="601" t="s">
        <v>111</v>
      </c>
      <c r="H71" s="601" t="s">
        <v>107</v>
      </c>
      <c r="I71" s="615" t="s">
        <v>1197</v>
      </c>
    </row>
    <row r="72" spans="1:9" ht="12.75">
      <c r="A72" s="612"/>
      <c r="B72" s="606"/>
      <c r="C72" s="607"/>
      <c r="D72" s="597"/>
      <c r="E72" s="602"/>
      <c r="F72" s="616"/>
      <c r="G72" s="602"/>
      <c r="H72" s="602"/>
      <c r="I72" s="616"/>
    </row>
    <row r="73" spans="1:9" ht="18.75" customHeight="1">
      <c r="A73" s="612"/>
      <c r="B73" s="606"/>
      <c r="C73" s="607"/>
      <c r="D73" s="597"/>
      <c r="E73" s="602"/>
      <c r="F73" s="616"/>
      <c r="G73" s="602"/>
      <c r="H73" s="602"/>
      <c r="I73" s="616"/>
    </row>
    <row r="74" spans="1:9" ht="27.75" customHeight="1">
      <c r="A74" s="613"/>
      <c r="B74" s="608"/>
      <c r="C74" s="609"/>
      <c r="D74" s="598"/>
      <c r="E74" s="603"/>
      <c r="F74" s="617"/>
      <c r="G74" s="603"/>
      <c r="H74" s="603"/>
      <c r="I74" s="617"/>
    </row>
    <row r="75" spans="1:9" ht="12.75">
      <c r="A75" s="277"/>
      <c r="B75" s="278"/>
      <c r="C75" s="259"/>
      <c r="D75" s="279"/>
      <c r="E75" s="279"/>
      <c r="G75" s="279"/>
      <c r="H75" s="279"/>
      <c r="I75" s="281"/>
    </row>
    <row r="76" spans="1:9" s="264" customFormat="1" ht="12.75">
      <c r="A76" s="260" t="s">
        <v>241</v>
      </c>
      <c r="B76" s="266" t="s">
        <v>197</v>
      </c>
      <c r="C76" s="262"/>
      <c r="D76" s="263">
        <v>1007566613</v>
      </c>
      <c r="E76" s="263">
        <v>3143195354</v>
      </c>
      <c r="F76" s="302">
        <v>2.37720568224401</v>
      </c>
      <c r="G76" s="263">
        <v>2005501407</v>
      </c>
      <c r="H76" s="263">
        <v>6232369296</v>
      </c>
      <c r="I76" s="302">
        <v>2.2148556866766</v>
      </c>
    </row>
    <row r="77" spans="1:9" s="264" customFormat="1" ht="24" customHeight="1">
      <c r="A77" s="265">
        <v>5</v>
      </c>
      <c r="B77" s="266" t="s">
        <v>198</v>
      </c>
      <c r="C77" s="262"/>
      <c r="D77" s="263">
        <v>67340506</v>
      </c>
      <c r="E77" s="263">
        <v>27261060</v>
      </c>
      <c r="F77" s="302">
        <v>10.4181241346326</v>
      </c>
      <c r="G77" s="263">
        <v>131296075</v>
      </c>
      <c r="H77" s="263">
        <v>50970928</v>
      </c>
      <c r="I77" s="302">
        <v>-0.960573621561252</v>
      </c>
    </row>
    <row r="78" spans="1:9" ht="24" customHeight="1">
      <c r="A78" s="267">
        <v>502</v>
      </c>
      <c r="B78" s="268"/>
      <c r="C78" s="269" t="s">
        <v>854</v>
      </c>
      <c r="D78" s="270">
        <v>25751</v>
      </c>
      <c r="E78" s="270">
        <v>67914</v>
      </c>
      <c r="F78" s="303">
        <v>-1.45108395971791</v>
      </c>
      <c r="G78" s="270">
        <v>65941</v>
      </c>
      <c r="H78" s="270">
        <v>162144</v>
      </c>
      <c r="I78" s="303">
        <v>27.9535357202042</v>
      </c>
    </row>
    <row r="79" spans="1:9" ht="12.75">
      <c r="A79" s="267">
        <v>503</v>
      </c>
      <c r="B79" s="268"/>
      <c r="C79" s="269" t="s">
        <v>242</v>
      </c>
      <c r="D79" s="270" t="s">
        <v>1113</v>
      </c>
      <c r="E79" s="270" t="s">
        <v>1113</v>
      </c>
      <c r="F79" s="303">
        <v>-100</v>
      </c>
      <c r="G79" s="270">
        <v>24357</v>
      </c>
      <c r="H79" s="270">
        <v>43230</v>
      </c>
      <c r="I79" s="303">
        <v>-4.80070469059679</v>
      </c>
    </row>
    <row r="80" spans="1:9" ht="12.75">
      <c r="A80" s="267">
        <v>504</v>
      </c>
      <c r="B80" s="268"/>
      <c r="C80" s="282" t="s">
        <v>855</v>
      </c>
      <c r="D80" s="270">
        <v>2578</v>
      </c>
      <c r="E80" s="270">
        <v>4089</v>
      </c>
      <c r="F80" s="303">
        <v>47.2982708933718</v>
      </c>
      <c r="G80" s="270">
        <v>8588</v>
      </c>
      <c r="H80" s="270">
        <v>8113</v>
      </c>
      <c r="I80" s="303">
        <v>38.5653287788215</v>
      </c>
    </row>
    <row r="81" spans="1:9" ht="12.75">
      <c r="A81" s="267">
        <v>505</v>
      </c>
      <c r="B81" s="268"/>
      <c r="C81" s="269" t="s">
        <v>243</v>
      </c>
      <c r="D81" s="270">
        <v>70460</v>
      </c>
      <c r="E81" s="270">
        <v>110340</v>
      </c>
      <c r="F81" s="305">
        <v>36.8626040361692</v>
      </c>
      <c r="G81" s="270">
        <v>131235</v>
      </c>
      <c r="H81" s="270">
        <v>199264</v>
      </c>
      <c r="I81" s="305">
        <v>21.6285173655619</v>
      </c>
    </row>
    <row r="82" spans="1:9" ht="12.75">
      <c r="A82" s="267">
        <v>506</v>
      </c>
      <c r="B82" s="268"/>
      <c r="C82" s="269" t="s">
        <v>838</v>
      </c>
      <c r="D82" s="270">
        <v>12148834</v>
      </c>
      <c r="E82" s="270">
        <v>10280898</v>
      </c>
      <c r="F82" s="303">
        <v>13.2975705744743</v>
      </c>
      <c r="G82" s="270">
        <v>22804524</v>
      </c>
      <c r="H82" s="270">
        <v>18166325</v>
      </c>
      <c r="I82" s="303">
        <v>2.77554637498079</v>
      </c>
    </row>
    <row r="83" spans="1:9" ht="12.75">
      <c r="A83" s="267">
        <v>507</v>
      </c>
      <c r="B83" s="268"/>
      <c r="C83" s="269" t="s">
        <v>244</v>
      </c>
      <c r="D83" s="270" t="s">
        <v>106</v>
      </c>
      <c r="E83" s="270" t="s">
        <v>106</v>
      </c>
      <c r="F83" s="304" t="s">
        <v>1113</v>
      </c>
      <c r="G83" s="270" t="s">
        <v>106</v>
      </c>
      <c r="H83" s="270" t="s">
        <v>106</v>
      </c>
      <c r="I83" s="304" t="s">
        <v>1113</v>
      </c>
    </row>
    <row r="84" spans="1:9" ht="12.75">
      <c r="A84" s="267">
        <v>508</v>
      </c>
      <c r="B84" s="268"/>
      <c r="C84" s="269" t="s">
        <v>510</v>
      </c>
      <c r="D84" s="270" t="s">
        <v>1113</v>
      </c>
      <c r="E84" s="270" t="s">
        <v>1113</v>
      </c>
      <c r="F84" s="303">
        <v>-100</v>
      </c>
      <c r="G84" s="270">
        <v>34655</v>
      </c>
      <c r="H84" s="270">
        <v>17095</v>
      </c>
      <c r="I84" s="303">
        <v>-88.6593561141295</v>
      </c>
    </row>
    <row r="85" spans="1:9" ht="12.75">
      <c r="A85" s="267">
        <v>511</v>
      </c>
      <c r="B85" s="268"/>
      <c r="C85" s="269" t="s">
        <v>245</v>
      </c>
      <c r="D85" s="270">
        <v>27049908</v>
      </c>
      <c r="E85" s="270">
        <v>2066130</v>
      </c>
      <c r="F85" s="303">
        <v>-5.60633832287728</v>
      </c>
      <c r="G85" s="270">
        <v>54202444</v>
      </c>
      <c r="H85" s="270">
        <v>4129885</v>
      </c>
      <c r="I85" s="303">
        <v>11.9653033449549</v>
      </c>
    </row>
    <row r="86" spans="1:9" ht="12.75">
      <c r="A86" s="267">
        <v>513</v>
      </c>
      <c r="B86" s="268"/>
      <c r="C86" s="269" t="s">
        <v>246</v>
      </c>
      <c r="D86" s="283">
        <v>4117581</v>
      </c>
      <c r="E86" s="283">
        <v>10104859</v>
      </c>
      <c r="F86" s="303">
        <v>4.44598821547534</v>
      </c>
      <c r="G86" s="270">
        <v>7407684</v>
      </c>
      <c r="H86" s="270">
        <v>19647834</v>
      </c>
      <c r="I86" s="303">
        <v>-12.451308761061</v>
      </c>
    </row>
    <row r="87" spans="1:9" ht="12.75">
      <c r="A87" s="267">
        <v>516</v>
      </c>
      <c r="B87" s="268"/>
      <c r="C87" s="269" t="s">
        <v>247</v>
      </c>
      <c r="D87" s="270" t="s">
        <v>106</v>
      </c>
      <c r="E87" s="270" t="s">
        <v>106</v>
      </c>
      <c r="F87" s="304" t="s">
        <v>1113</v>
      </c>
      <c r="G87" s="270" t="s">
        <v>106</v>
      </c>
      <c r="H87" s="270" t="s">
        <v>106</v>
      </c>
      <c r="I87" s="304" t="s">
        <v>1113</v>
      </c>
    </row>
    <row r="88" spans="1:9" ht="12.75">
      <c r="A88" s="267">
        <v>517</v>
      </c>
      <c r="B88" s="268"/>
      <c r="C88" s="269" t="s">
        <v>248</v>
      </c>
      <c r="D88" s="270" t="s">
        <v>106</v>
      </c>
      <c r="E88" s="270" t="s">
        <v>106</v>
      </c>
      <c r="F88" s="304" t="s">
        <v>1113</v>
      </c>
      <c r="G88" s="270" t="s">
        <v>106</v>
      </c>
      <c r="H88" s="270" t="s">
        <v>106</v>
      </c>
      <c r="I88" s="304" t="s">
        <v>1113</v>
      </c>
    </row>
    <row r="89" spans="1:9" ht="12.75">
      <c r="A89" s="267">
        <v>518</v>
      </c>
      <c r="B89" s="268"/>
      <c r="C89" s="269" t="s">
        <v>483</v>
      </c>
      <c r="D89" s="270" t="s">
        <v>106</v>
      </c>
      <c r="E89" s="270" t="s">
        <v>106</v>
      </c>
      <c r="F89" s="304" t="s">
        <v>1113</v>
      </c>
      <c r="G89" s="270" t="s">
        <v>106</v>
      </c>
      <c r="H89" s="270" t="s">
        <v>106</v>
      </c>
      <c r="I89" s="304" t="s">
        <v>1113</v>
      </c>
    </row>
    <row r="90" spans="1:9" ht="12.75">
      <c r="A90" s="267">
        <v>519</v>
      </c>
      <c r="B90" s="268"/>
      <c r="C90" s="269" t="s">
        <v>249</v>
      </c>
      <c r="D90" s="270" t="s">
        <v>106</v>
      </c>
      <c r="E90" s="270" t="s">
        <v>106</v>
      </c>
      <c r="F90" s="303">
        <v>-100</v>
      </c>
      <c r="G90" s="270" t="s">
        <v>106</v>
      </c>
      <c r="H90" s="270" t="s">
        <v>106</v>
      </c>
      <c r="I90" s="303">
        <v>-100</v>
      </c>
    </row>
    <row r="91" spans="1:9" ht="12.75">
      <c r="A91" s="267">
        <v>520</v>
      </c>
      <c r="B91" s="268"/>
      <c r="C91" s="269" t="s">
        <v>509</v>
      </c>
      <c r="D91" s="270" t="s">
        <v>106</v>
      </c>
      <c r="E91" s="270" t="s">
        <v>106</v>
      </c>
      <c r="F91" s="304" t="s">
        <v>1113</v>
      </c>
      <c r="G91" s="270" t="s">
        <v>106</v>
      </c>
      <c r="H91" s="270" t="s">
        <v>106</v>
      </c>
      <c r="I91" s="304" t="s">
        <v>1113</v>
      </c>
    </row>
    <row r="92" spans="1:9" ht="12.75">
      <c r="A92" s="267">
        <v>522</v>
      </c>
      <c r="B92" s="268"/>
      <c r="C92" s="269" t="s">
        <v>250</v>
      </c>
      <c r="D92" s="270" t="s">
        <v>106</v>
      </c>
      <c r="E92" s="270" t="s">
        <v>106</v>
      </c>
      <c r="F92" s="304" t="s">
        <v>1113</v>
      </c>
      <c r="G92" s="270" t="s">
        <v>106</v>
      </c>
      <c r="H92" s="270" t="s">
        <v>106</v>
      </c>
      <c r="I92" s="304" t="s">
        <v>1113</v>
      </c>
    </row>
    <row r="93" spans="1:9" ht="12.75">
      <c r="A93" s="267">
        <v>523</v>
      </c>
      <c r="B93" s="268"/>
      <c r="C93" s="269" t="s">
        <v>251</v>
      </c>
      <c r="D93" s="270" t="s">
        <v>106</v>
      </c>
      <c r="E93" s="270" t="s">
        <v>106</v>
      </c>
      <c r="F93" s="304" t="s">
        <v>1113</v>
      </c>
      <c r="G93" s="270" t="s">
        <v>106</v>
      </c>
      <c r="H93" s="270" t="s">
        <v>106</v>
      </c>
      <c r="I93" s="304" t="s">
        <v>1113</v>
      </c>
    </row>
    <row r="94" spans="1:9" ht="12.75">
      <c r="A94" s="267">
        <v>524</v>
      </c>
      <c r="B94" s="268"/>
      <c r="C94" s="269" t="s">
        <v>252</v>
      </c>
      <c r="D94" s="270" t="s">
        <v>106</v>
      </c>
      <c r="E94" s="270" t="s">
        <v>106</v>
      </c>
      <c r="F94" s="304" t="s">
        <v>1113</v>
      </c>
      <c r="G94" s="270" t="s">
        <v>106</v>
      </c>
      <c r="H94" s="270" t="s">
        <v>106</v>
      </c>
      <c r="I94" s="304" t="s">
        <v>1113</v>
      </c>
    </row>
    <row r="95" spans="1:9" ht="12.75">
      <c r="A95" s="267">
        <v>526</v>
      </c>
      <c r="B95" s="268"/>
      <c r="C95" s="269" t="s">
        <v>253</v>
      </c>
      <c r="D95" s="270" t="s">
        <v>106</v>
      </c>
      <c r="E95" s="270" t="s">
        <v>106</v>
      </c>
      <c r="F95" s="304" t="s">
        <v>1113</v>
      </c>
      <c r="G95" s="270" t="s">
        <v>106</v>
      </c>
      <c r="H95" s="270" t="s">
        <v>106</v>
      </c>
      <c r="I95" s="304" t="s">
        <v>1113</v>
      </c>
    </row>
    <row r="96" spans="1:9" ht="12.75">
      <c r="A96" s="267">
        <v>528</v>
      </c>
      <c r="B96" s="268"/>
      <c r="C96" s="269" t="s">
        <v>880</v>
      </c>
      <c r="D96" s="283">
        <v>274820</v>
      </c>
      <c r="E96" s="283">
        <v>296174</v>
      </c>
      <c r="F96" s="303">
        <v>34.9471919225056</v>
      </c>
      <c r="G96" s="270">
        <v>583484</v>
      </c>
      <c r="H96" s="270">
        <v>620862</v>
      </c>
      <c r="I96" s="303">
        <v>47.1303210334115</v>
      </c>
    </row>
    <row r="97" spans="1:9" ht="12.75">
      <c r="A97" s="267">
        <v>529</v>
      </c>
      <c r="B97" s="268"/>
      <c r="C97" s="269" t="s">
        <v>255</v>
      </c>
      <c r="D97" s="270" t="s">
        <v>106</v>
      </c>
      <c r="E97" s="270" t="s">
        <v>106</v>
      </c>
      <c r="F97" s="304" t="s">
        <v>1113</v>
      </c>
      <c r="G97" s="270" t="s">
        <v>106</v>
      </c>
      <c r="H97" s="270" t="s">
        <v>106</v>
      </c>
      <c r="I97" s="304" t="s">
        <v>1113</v>
      </c>
    </row>
    <row r="98" spans="1:9" ht="12.75">
      <c r="A98" s="267">
        <v>530</v>
      </c>
      <c r="B98" s="268"/>
      <c r="C98" s="269" t="s">
        <v>256</v>
      </c>
      <c r="D98" s="283">
        <v>88437</v>
      </c>
      <c r="E98" s="283">
        <v>341861</v>
      </c>
      <c r="F98" s="303" t="s">
        <v>719</v>
      </c>
      <c r="G98" s="270">
        <v>125208</v>
      </c>
      <c r="H98" s="270">
        <v>365478</v>
      </c>
      <c r="I98" s="303">
        <v>654.901474780022</v>
      </c>
    </row>
    <row r="99" spans="1:9" ht="12.75">
      <c r="A99" s="267">
        <v>532</v>
      </c>
      <c r="B99" s="268"/>
      <c r="C99" s="269" t="s">
        <v>257</v>
      </c>
      <c r="D99" s="270">
        <v>16391577</v>
      </c>
      <c r="E99" s="270">
        <v>1404549</v>
      </c>
      <c r="F99" s="303">
        <v>-6.7959290253696</v>
      </c>
      <c r="G99" s="270">
        <v>29486623</v>
      </c>
      <c r="H99" s="270">
        <v>2583632</v>
      </c>
      <c r="I99" s="303">
        <v>-12.3621262266895</v>
      </c>
    </row>
    <row r="100" spans="1:9" ht="12.75">
      <c r="A100" s="267">
        <v>534</v>
      </c>
      <c r="B100" s="268"/>
      <c r="C100" s="269" t="s">
        <v>535</v>
      </c>
      <c r="D100" s="270">
        <v>1417223</v>
      </c>
      <c r="E100" s="270">
        <v>939729</v>
      </c>
      <c r="F100" s="303">
        <v>263.64406779661</v>
      </c>
      <c r="G100" s="270">
        <v>3292449</v>
      </c>
      <c r="H100" s="270">
        <v>1481051</v>
      </c>
      <c r="I100" s="303">
        <v>160.410065794795</v>
      </c>
    </row>
    <row r="101" spans="1:9" ht="12.75">
      <c r="A101" s="267">
        <v>537</v>
      </c>
      <c r="B101" s="268"/>
      <c r="C101" s="269" t="s">
        <v>258</v>
      </c>
      <c r="D101" s="270">
        <v>3</v>
      </c>
      <c r="E101" s="270">
        <v>90</v>
      </c>
      <c r="F101" s="304" t="s">
        <v>719</v>
      </c>
      <c r="G101" s="270">
        <v>3</v>
      </c>
      <c r="H101" s="270">
        <v>90</v>
      </c>
      <c r="I101" s="305">
        <v>-25</v>
      </c>
    </row>
    <row r="102" spans="1:9" ht="12.75">
      <c r="A102" s="267">
        <v>590</v>
      </c>
      <c r="B102" s="268"/>
      <c r="C102" s="269" t="s">
        <v>508</v>
      </c>
      <c r="D102" s="270">
        <v>5753334</v>
      </c>
      <c r="E102" s="270">
        <v>1644427</v>
      </c>
      <c r="F102" s="303">
        <v>12.7754273757787</v>
      </c>
      <c r="G102" s="270">
        <v>13128880</v>
      </c>
      <c r="H102" s="270">
        <v>3545925</v>
      </c>
      <c r="I102" s="303">
        <v>11.7246574854741</v>
      </c>
    </row>
    <row r="103" spans="1:9" s="264" customFormat="1" ht="24" customHeight="1">
      <c r="A103" s="265">
        <v>6</v>
      </c>
      <c r="B103" s="266" t="s">
        <v>199</v>
      </c>
      <c r="C103" s="262"/>
      <c r="D103" s="263">
        <v>273672706</v>
      </c>
      <c r="E103" s="263">
        <v>135561000</v>
      </c>
      <c r="F103" s="302">
        <v>3.24632662927191</v>
      </c>
      <c r="G103" s="263">
        <v>535054521</v>
      </c>
      <c r="H103" s="263">
        <v>268406329</v>
      </c>
      <c r="I103" s="302">
        <v>-0.137512314207271</v>
      </c>
    </row>
    <row r="104" spans="1:9" ht="24" customHeight="1">
      <c r="A104" s="267">
        <v>602</v>
      </c>
      <c r="B104" s="268"/>
      <c r="C104" s="269" t="s">
        <v>507</v>
      </c>
      <c r="D104" s="270">
        <v>410488</v>
      </c>
      <c r="E104" s="270">
        <v>1218614</v>
      </c>
      <c r="F104" s="303">
        <v>-54.0373392353147</v>
      </c>
      <c r="G104" s="270">
        <v>1172373</v>
      </c>
      <c r="H104" s="270">
        <v>3311252</v>
      </c>
      <c r="I104" s="303">
        <v>-35.6176347979742</v>
      </c>
    </row>
    <row r="105" spans="1:9" ht="12.75">
      <c r="A105" s="267">
        <v>603</v>
      </c>
      <c r="B105" s="268"/>
      <c r="C105" s="269" t="s">
        <v>259</v>
      </c>
      <c r="D105" s="270">
        <v>150089</v>
      </c>
      <c r="E105" s="270">
        <v>1097037</v>
      </c>
      <c r="F105" s="303">
        <v>2.6211955667642</v>
      </c>
      <c r="G105" s="270">
        <v>327472</v>
      </c>
      <c r="H105" s="270">
        <v>2569294</v>
      </c>
      <c r="I105" s="303">
        <v>13.725781814013</v>
      </c>
    </row>
    <row r="106" spans="1:9" ht="12.75">
      <c r="A106" s="267">
        <v>604</v>
      </c>
      <c r="B106" s="268"/>
      <c r="C106" s="269" t="s">
        <v>890</v>
      </c>
      <c r="D106" s="270">
        <v>37942</v>
      </c>
      <c r="E106" s="270">
        <v>666670</v>
      </c>
      <c r="F106" s="303">
        <v>-24.8543967284774</v>
      </c>
      <c r="G106" s="270">
        <v>68739</v>
      </c>
      <c r="H106" s="270">
        <v>1181139</v>
      </c>
      <c r="I106" s="303">
        <v>-30.6916116206103</v>
      </c>
    </row>
    <row r="107" spans="1:9" ht="12.75">
      <c r="A107" s="267">
        <v>605</v>
      </c>
      <c r="B107" s="268"/>
      <c r="C107" s="269" t="s">
        <v>260</v>
      </c>
      <c r="D107" s="270">
        <v>4750</v>
      </c>
      <c r="E107" s="270">
        <v>48466</v>
      </c>
      <c r="F107" s="303">
        <v>-22.1292115875898</v>
      </c>
      <c r="G107" s="270">
        <v>11865</v>
      </c>
      <c r="H107" s="270">
        <v>115574</v>
      </c>
      <c r="I107" s="303">
        <v>-3.10616286186169</v>
      </c>
    </row>
    <row r="108" spans="1:9" ht="12.75">
      <c r="A108" s="267">
        <v>606</v>
      </c>
      <c r="B108" s="268"/>
      <c r="C108" s="269" t="s">
        <v>261</v>
      </c>
      <c r="D108" s="270" t="s">
        <v>106</v>
      </c>
      <c r="E108" s="270" t="s">
        <v>106</v>
      </c>
      <c r="F108" s="304" t="s">
        <v>1113</v>
      </c>
      <c r="G108" s="270" t="s">
        <v>106</v>
      </c>
      <c r="H108" s="270" t="s">
        <v>106</v>
      </c>
      <c r="I108" s="304" t="s">
        <v>1113</v>
      </c>
    </row>
    <row r="109" spans="1:9" ht="12.75">
      <c r="A109" s="267">
        <v>607</v>
      </c>
      <c r="B109" s="268"/>
      <c r="C109" s="269" t="s">
        <v>262</v>
      </c>
      <c r="D109" s="270">
        <v>74836865</v>
      </c>
      <c r="E109" s="270">
        <v>33816849</v>
      </c>
      <c r="F109" s="303">
        <v>3.80056586095046</v>
      </c>
      <c r="G109" s="270">
        <v>152918336</v>
      </c>
      <c r="H109" s="270">
        <v>70286014</v>
      </c>
      <c r="I109" s="303">
        <v>6.94941278262365</v>
      </c>
    </row>
    <row r="110" spans="1:9" ht="12.75">
      <c r="A110" s="267">
        <v>608</v>
      </c>
      <c r="B110" s="268"/>
      <c r="C110" s="269" t="s">
        <v>264</v>
      </c>
      <c r="D110" s="270">
        <v>49919477</v>
      </c>
      <c r="E110" s="270">
        <v>26463396</v>
      </c>
      <c r="F110" s="303">
        <v>-7.62318783513715</v>
      </c>
      <c r="G110" s="270">
        <v>92143246</v>
      </c>
      <c r="H110" s="270">
        <v>49250518</v>
      </c>
      <c r="I110" s="303">
        <v>-15.6572998104681</v>
      </c>
    </row>
    <row r="111" spans="1:9" ht="12.75">
      <c r="A111" s="267">
        <v>609</v>
      </c>
      <c r="B111" s="268"/>
      <c r="C111" s="269" t="s">
        <v>265</v>
      </c>
      <c r="D111" s="270">
        <v>7267381</v>
      </c>
      <c r="E111" s="270">
        <v>26737162</v>
      </c>
      <c r="F111" s="303">
        <v>24.7478917631384</v>
      </c>
      <c r="G111" s="270">
        <v>12302164</v>
      </c>
      <c r="H111" s="270">
        <v>48391650</v>
      </c>
      <c r="I111" s="303">
        <v>17.3766706504003</v>
      </c>
    </row>
    <row r="112" spans="1:9" ht="12.75">
      <c r="A112" s="267">
        <v>611</v>
      </c>
      <c r="B112" s="268"/>
      <c r="C112" s="269" t="s">
        <v>266</v>
      </c>
      <c r="D112" s="270">
        <v>57553240</v>
      </c>
      <c r="E112" s="270">
        <v>4970732</v>
      </c>
      <c r="F112" s="303">
        <v>36.9209228708833</v>
      </c>
      <c r="G112" s="270">
        <v>104700110</v>
      </c>
      <c r="H112" s="270">
        <v>8939825</v>
      </c>
      <c r="I112" s="303">
        <v>24.6020565874453</v>
      </c>
    </row>
    <row r="113" spans="1:9" ht="12.75">
      <c r="A113" s="267">
        <v>612</v>
      </c>
      <c r="B113" s="268"/>
      <c r="C113" s="269" t="s">
        <v>267</v>
      </c>
      <c r="D113" s="270">
        <v>29203520</v>
      </c>
      <c r="E113" s="270">
        <v>9341152</v>
      </c>
      <c r="F113" s="303">
        <v>15.3155893498571</v>
      </c>
      <c r="G113" s="270">
        <v>48304640</v>
      </c>
      <c r="H113" s="270">
        <v>17277046</v>
      </c>
      <c r="I113" s="303">
        <v>2.77458518635332</v>
      </c>
    </row>
    <row r="114" spans="1:9" ht="12.75">
      <c r="A114" s="267">
        <v>641</v>
      </c>
      <c r="B114" s="268"/>
      <c r="C114" s="269" t="s">
        <v>268</v>
      </c>
      <c r="D114" s="270" t="s">
        <v>106</v>
      </c>
      <c r="E114" s="270" t="s">
        <v>106</v>
      </c>
      <c r="F114" s="304" t="s">
        <v>1113</v>
      </c>
      <c r="G114" s="270" t="s">
        <v>106</v>
      </c>
      <c r="H114" s="270" t="s">
        <v>106</v>
      </c>
      <c r="I114" s="304" t="s">
        <v>1113</v>
      </c>
    </row>
    <row r="115" spans="1:9" ht="12.75">
      <c r="A115" s="267">
        <v>642</v>
      </c>
      <c r="B115" s="268"/>
      <c r="C115" s="269" t="s">
        <v>481</v>
      </c>
      <c r="D115" s="270">
        <v>5680455</v>
      </c>
      <c r="E115" s="270">
        <v>2778242</v>
      </c>
      <c r="F115" s="303">
        <v>-29.3133484108211</v>
      </c>
      <c r="G115" s="270">
        <v>10003408</v>
      </c>
      <c r="H115" s="270">
        <v>4974992</v>
      </c>
      <c r="I115" s="303">
        <v>-54.6717757503906</v>
      </c>
    </row>
    <row r="116" spans="1:9" ht="12.75">
      <c r="A116" s="267">
        <v>643</v>
      </c>
      <c r="B116" s="268"/>
      <c r="C116" s="269" t="s">
        <v>269</v>
      </c>
      <c r="D116" s="270" t="s">
        <v>1113</v>
      </c>
      <c r="E116" s="270" t="s">
        <v>1113</v>
      </c>
      <c r="F116" s="304" t="s">
        <v>1113</v>
      </c>
      <c r="G116" s="270">
        <v>6840</v>
      </c>
      <c r="H116" s="270">
        <v>27177</v>
      </c>
      <c r="I116" s="304" t="s">
        <v>719</v>
      </c>
    </row>
    <row r="117" spans="1:9" ht="12.75">
      <c r="A117" s="267">
        <v>644</v>
      </c>
      <c r="B117" s="268"/>
      <c r="C117" s="269" t="s">
        <v>270</v>
      </c>
      <c r="D117" s="270">
        <v>2347</v>
      </c>
      <c r="E117" s="270">
        <v>30155</v>
      </c>
      <c r="F117" s="303">
        <v>-16.620582867887</v>
      </c>
      <c r="G117" s="270">
        <v>44559</v>
      </c>
      <c r="H117" s="270">
        <v>94951</v>
      </c>
      <c r="I117" s="303">
        <v>-16.8147252593216</v>
      </c>
    </row>
    <row r="118" spans="1:9" ht="12.75">
      <c r="A118" s="267">
        <v>645</v>
      </c>
      <c r="B118" s="268"/>
      <c r="C118" s="269" t="s">
        <v>271</v>
      </c>
      <c r="D118" s="270">
        <v>3237285</v>
      </c>
      <c r="E118" s="270">
        <v>3685369</v>
      </c>
      <c r="F118" s="303">
        <v>6.4917333413471</v>
      </c>
      <c r="G118" s="270">
        <v>5898646</v>
      </c>
      <c r="H118" s="270">
        <v>7083969</v>
      </c>
      <c r="I118" s="303">
        <v>-3.90510003802304</v>
      </c>
    </row>
    <row r="119" spans="1:9" ht="12.75">
      <c r="A119" s="267">
        <v>646</v>
      </c>
      <c r="B119" s="268"/>
      <c r="C119" s="269" t="s">
        <v>272</v>
      </c>
      <c r="D119" s="270">
        <v>623252</v>
      </c>
      <c r="E119" s="270">
        <v>986293</v>
      </c>
      <c r="F119" s="303">
        <v>-62.6111003703662</v>
      </c>
      <c r="G119" s="270">
        <v>1512816</v>
      </c>
      <c r="H119" s="270">
        <v>2407418</v>
      </c>
      <c r="I119" s="303">
        <v>-37.9176389796123</v>
      </c>
    </row>
    <row r="120" spans="1:9" ht="12.75">
      <c r="A120" s="267">
        <v>647</v>
      </c>
      <c r="B120" s="268"/>
      <c r="C120" s="269" t="s">
        <v>273</v>
      </c>
      <c r="D120" s="270" t="s">
        <v>106</v>
      </c>
      <c r="E120" s="270" t="s">
        <v>106</v>
      </c>
      <c r="F120" s="303" t="s">
        <v>1113</v>
      </c>
      <c r="G120" s="270" t="s">
        <v>106</v>
      </c>
      <c r="H120" s="270" t="s">
        <v>106</v>
      </c>
      <c r="I120" s="303" t="s">
        <v>1113</v>
      </c>
    </row>
    <row r="121" spans="1:9" ht="12.75">
      <c r="A121" s="267">
        <v>648</v>
      </c>
      <c r="B121" s="268"/>
      <c r="C121" s="269" t="s">
        <v>274</v>
      </c>
      <c r="D121" s="270" t="s">
        <v>1113</v>
      </c>
      <c r="E121" s="270" t="s">
        <v>1113</v>
      </c>
      <c r="F121" s="304" t="s">
        <v>1113</v>
      </c>
      <c r="G121" s="270">
        <v>413516</v>
      </c>
      <c r="H121" s="270">
        <v>707849</v>
      </c>
      <c r="I121" s="303" t="s">
        <v>719</v>
      </c>
    </row>
    <row r="122" spans="1:9" ht="12.75">
      <c r="A122" s="267">
        <v>649</v>
      </c>
      <c r="B122" s="268"/>
      <c r="C122" s="269" t="s">
        <v>275</v>
      </c>
      <c r="D122" s="270" t="s">
        <v>1113</v>
      </c>
      <c r="E122" s="270" t="s">
        <v>1113</v>
      </c>
      <c r="F122" s="304" t="s">
        <v>1113</v>
      </c>
      <c r="G122" s="270">
        <v>46</v>
      </c>
      <c r="H122" s="270">
        <v>786</v>
      </c>
      <c r="I122" s="304" t="s">
        <v>719</v>
      </c>
    </row>
    <row r="123" spans="1:9" ht="12.75">
      <c r="A123" s="267">
        <v>650</v>
      </c>
      <c r="B123" s="268"/>
      <c r="C123" s="269" t="s">
        <v>276</v>
      </c>
      <c r="D123" s="270">
        <v>20260</v>
      </c>
      <c r="E123" s="270">
        <v>31827</v>
      </c>
      <c r="F123" s="303" t="s">
        <v>719</v>
      </c>
      <c r="G123" s="270">
        <v>44491</v>
      </c>
      <c r="H123" s="270">
        <v>65872</v>
      </c>
      <c r="I123" s="303" t="s">
        <v>719</v>
      </c>
    </row>
    <row r="124" spans="1:9" ht="12.75">
      <c r="A124" s="267">
        <v>656</v>
      </c>
      <c r="B124" s="268"/>
      <c r="C124" s="269" t="s">
        <v>277</v>
      </c>
      <c r="D124" s="270" t="s">
        <v>106</v>
      </c>
      <c r="E124" s="270" t="s">
        <v>106</v>
      </c>
      <c r="F124" s="304" t="s">
        <v>1113</v>
      </c>
      <c r="G124" s="270" t="s">
        <v>106</v>
      </c>
      <c r="H124" s="270" t="s">
        <v>106</v>
      </c>
      <c r="I124" s="304" t="s">
        <v>1113</v>
      </c>
    </row>
    <row r="125" spans="1:9" ht="12.75">
      <c r="A125" s="267">
        <v>659</v>
      </c>
      <c r="B125" s="268"/>
      <c r="C125" s="269" t="s">
        <v>278</v>
      </c>
      <c r="D125" s="270">
        <v>460228</v>
      </c>
      <c r="E125" s="270">
        <v>5721950</v>
      </c>
      <c r="F125" s="303">
        <v>2.72553586682116</v>
      </c>
      <c r="G125" s="270">
        <v>1000272</v>
      </c>
      <c r="H125" s="270">
        <v>11338373</v>
      </c>
      <c r="I125" s="303">
        <v>-15.5570041849966</v>
      </c>
    </row>
    <row r="126" spans="1:9" ht="12.75">
      <c r="A126" s="267">
        <v>661</v>
      </c>
      <c r="B126" s="268"/>
      <c r="C126" s="269" t="s">
        <v>506</v>
      </c>
      <c r="D126" s="270">
        <v>4359</v>
      </c>
      <c r="E126" s="270">
        <v>27403</v>
      </c>
      <c r="F126" s="303">
        <v>-0.627357122135194</v>
      </c>
      <c r="G126" s="270">
        <v>11678</v>
      </c>
      <c r="H126" s="270">
        <v>56149</v>
      </c>
      <c r="I126" s="303">
        <v>-2.78407812040099</v>
      </c>
    </row>
    <row r="127" spans="1:9" ht="12.75">
      <c r="A127" s="267">
        <v>665</v>
      </c>
      <c r="B127" s="268"/>
      <c r="C127" s="269" t="s">
        <v>879</v>
      </c>
      <c r="D127" s="270" t="s">
        <v>106</v>
      </c>
      <c r="E127" s="270" t="s">
        <v>106</v>
      </c>
      <c r="F127" s="304" t="s">
        <v>1113</v>
      </c>
      <c r="G127" s="270" t="s">
        <v>106</v>
      </c>
      <c r="H127" s="270" t="s">
        <v>106</v>
      </c>
      <c r="I127" s="304" t="s">
        <v>1113</v>
      </c>
    </row>
    <row r="128" spans="1:9" ht="12.75">
      <c r="A128" s="267">
        <v>667</v>
      </c>
      <c r="B128" s="268"/>
      <c r="C128" s="269" t="s">
        <v>878</v>
      </c>
      <c r="D128" s="270">
        <v>849795</v>
      </c>
      <c r="E128" s="270">
        <v>423110</v>
      </c>
      <c r="F128" s="305">
        <v>329.28744635302</v>
      </c>
      <c r="G128" s="270">
        <v>875795</v>
      </c>
      <c r="H128" s="270">
        <v>439010</v>
      </c>
      <c r="I128" s="303">
        <v>280.12485821406</v>
      </c>
    </row>
    <row r="129" spans="1:9" ht="12.75">
      <c r="A129" s="267">
        <v>669</v>
      </c>
      <c r="B129" s="268"/>
      <c r="C129" s="269" t="s">
        <v>536</v>
      </c>
      <c r="D129" s="283">
        <v>835086</v>
      </c>
      <c r="E129" s="283">
        <v>1128054</v>
      </c>
      <c r="F129" s="303">
        <v>-32.1309208875744</v>
      </c>
      <c r="G129" s="270">
        <v>1766014</v>
      </c>
      <c r="H129" s="270">
        <v>2391437</v>
      </c>
      <c r="I129" s="303">
        <v>-27.4958501915355</v>
      </c>
    </row>
    <row r="130" spans="1:9" ht="12.75">
      <c r="A130" s="267">
        <v>671</v>
      </c>
      <c r="B130" s="268"/>
      <c r="C130" s="269" t="s">
        <v>279</v>
      </c>
      <c r="D130" s="270">
        <v>1140</v>
      </c>
      <c r="E130" s="270">
        <v>2124</v>
      </c>
      <c r="F130" s="303">
        <v>-31.7261330761813</v>
      </c>
      <c r="G130" s="270">
        <v>2239</v>
      </c>
      <c r="H130" s="270">
        <v>3954</v>
      </c>
      <c r="I130" s="303">
        <v>-44.6218487394958</v>
      </c>
    </row>
    <row r="131" spans="1:9" ht="12.75">
      <c r="A131" s="267">
        <v>673</v>
      </c>
      <c r="B131" s="268"/>
      <c r="C131" s="269" t="s">
        <v>505</v>
      </c>
      <c r="D131" s="270">
        <v>20972237</v>
      </c>
      <c r="E131" s="270">
        <v>5329859</v>
      </c>
      <c r="F131" s="303">
        <v>-16.2109791045405</v>
      </c>
      <c r="G131" s="270">
        <v>52093189</v>
      </c>
      <c r="H131" s="270">
        <v>13308612</v>
      </c>
      <c r="I131" s="303">
        <v>-5.56530946339252</v>
      </c>
    </row>
    <row r="132" spans="1:9" ht="12.75">
      <c r="A132" s="267">
        <v>679</v>
      </c>
      <c r="B132" s="268"/>
      <c r="C132" s="269" t="s">
        <v>280</v>
      </c>
      <c r="D132" s="270">
        <v>19805578</v>
      </c>
      <c r="E132" s="270">
        <v>9907586</v>
      </c>
      <c r="F132" s="303">
        <v>22.4292066903413</v>
      </c>
      <c r="G132" s="270">
        <v>46287878</v>
      </c>
      <c r="H132" s="270">
        <v>22097270</v>
      </c>
      <c r="I132" s="303">
        <v>38.9021103157302</v>
      </c>
    </row>
    <row r="133" spans="1:9" ht="12.75">
      <c r="A133" s="267">
        <v>683</v>
      </c>
      <c r="B133" s="268"/>
      <c r="C133" s="269" t="s">
        <v>504</v>
      </c>
      <c r="D133" s="270" t="s">
        <v>106</v>
      </c>
      <c r="E133" s="270" t="s">
        <v>106</v>
      </c>
      <c r="F133" s="304" t="s">
        <v>1113</v>
      </c>
      <c r="G133" s="270" t="s">
        <v>106</v>
      </c>
      <c r="H133" s="270" t="s">
        <v>106</v>
      </c>
      <c r="I133" s="303">
        <v>-100</v>
      </c>
    </row>
    <row r="134" spans="1:9" ht="12.75">
      <c r="A134" s="267">
        <v>690</v>
      </c>
      <c r="B134" s="268"/>
      <c r="C134" s="269" t="s">
        <v>281</v>
      </c>
      <c r="D134" s="270">
        <v>1796932</v>
      </c>
      <c r="E134" s="270">
        <v>1148950</v>
      </c>
      <c r="F134" s="303">
        <v>220.436303192231</v>
      </c>
      <c r="G134" s="270">
        <v>3144189</v>
      </c>
      <c r="H134" s="270">
        <v>2086198</v>
      </c>
      <c r="I134" s="303">
        <v>114.588581391402</v>
      </c>
    </row>
    <row r="135" spans="1:9" ht="12.75">
      <c r="A135" s="284"/>
      <c r="B135" s="284"/>
      <c r="C135" s="275"/>
      <c r="D135" s="270"/>
      <c r="E135" s="270"/>
      <c r="G135" s="279"/>
      <c r="H135" s="279"/>
      <c r="I135" s="281"/>
    </row>
    <row r="136" spans="1:9" ht="12.75">
      <c r="A136" s="284"/>
      <c r="B136" s="284"/>
      <c r="C136" s="275"/>
      <c r="D136" s="270"/>
      <c r="E136" s="270"/>
      <c r="G136" s="279"/>
      <c r="H136" s="279"/>
      <c r="I136" s="281"/>
    </row>
    <row r="137" spans="1:9" ht="16.5">
      <c r="A137" s="610" t="s">
        <v>65</v>
      </c>
      <c r="B137" s="610"/>
      <c r="C137" s="610"/>
      <c r="D137" s="610"/>
      <c r="E137" s="610"/>
      <c r="F137" s="610"/>
      <c r="G137" s="610"/>
      <c r="H137" s="610"/>
      <c r="I137" s="610"/>
    </row>
    <row r="138" spans="3:9" ht="12.75">
      <c r="C138" s="275"/>
      <c r="D138" s="252"/>
      <c r="E138" s="252"/>
      <c r="F138" s="253"/>
      <c r="G138" s="276"/>
      <c r="H138" s="276"/>
      <c r="I138" s="276"/>
    </row>
    <row r="139" spans="1:9" ht="18" customHeight="1">
      <c r="A139" s="611" t="s">
        <v>1031</v>
      </c>
      <c r="B139" s="604" t="s">
        <v>722</v>
      </c>
      <c r="C139" s="605"/>
      <c r="D139" s="614" t="s">
        <v>1183</v>
      </c>
      <c r="E139" s="595"/>
      <c r="F139" s="595"/>
      <c r="G139" s="592" t="s">
        <v>1195</v>
      </c>
      <c r="H139" s="595"/>
      <c r="I139" s="595"/>
    </row>
    <row r="140" spans="1:9" ht="16.5" customHeight="1">
      <c r="A140" s="612"/>
      <c r="B140" s="606"/>
      <c r="C140" s="607"/>
      <c r="D140" s="255" t="s">
        <v>473</v>
      </c>
      <c r="E140" s="599" t="s">
        <v>474</v>
      </c>
      <c r="F140" s="600"/>
      <c r="G140" s="256" t="s">
        <v>473</v>
      </c>
      <c r="H140" s="599" t="s">
        <v>474</v>
      </c>
      <c r="I140" s="600"/>
    </row>
    <row r="141" spans="1:9" ht="15" customHeight="1">
      <c r="A141" s="612"/>
      <c r="B141" s="606"/>
      <c r="C141" s="607"/>
      <c r="D141" s="596" t="s">
        <v>111</v>
      </c>
      <c r="E141" s="601" t="s">
        <v>107</v>
      </c>
      <c r="F141" s="615" t="s">
        <v>1196</v>
      </c>
      <c r="G141" s="601" t="s">
        <v>111</v>
      </c>
      <c r="H141" s="601" t="s">
        <v>107</v>
      </c>
      <c r="I141" s="615" t="s">
        <v>1197</v>
      </c>
    </row>
    <row r="142" spans="1:9" ht="12.75">
      <c r="A142" s="612"/>
      <c r="B142" s="606"/>
      <c r="C142" s="607"/>
      <c r="D142" s="597"/>
      <c r="E142" s="602"/>
      <c r="F142" s="616"/>
      <c r="G142" s="602"/>
      <c r="H142" s="602"/>
      <c r="I142" s="616"/>
    </row>
    <row r="143" spans="1:9" ht="18.75" customHeight="1">
      <c r="A143" s="612"/>
      <c r="B143" s="606"/>
      <c r="C143" s="607"/>
      <c r="D143" s="597"/>
      <c r="E143" s="602"/>
      <c r="F143" s="616"/>
      <c r="G143" s="602"/>
      <c r="H143" s="602"/>
      <c r="I143" s="616"/>
    </row>
    <row r="144" spans="1:9" ht="27.75" customHeight="1">
      <c r="A144" s="613"/>
      <c r="B144" s="608"/>
      <c r="C144" s="609"/>
      <c r="D144" s="598"/>
      <c r="E144" s="603"/>
      <c r="F144" s="617"/>
      <c r="G144" s="603"/>
      <c r="H144" s="603"/>
      <c r="I144" s="617"/>
    </row>
    <row r="145" spans="1:9" ht="12.75">
      <c r="A145" s="277"/>
      <c r="B145" s="278"/>
      <c r="C145" s="259"/>
      <c r="D145" s="279"/>
      <c r="E145" s="279"/>
      <c r="G145" s="285"/>
      <c r="H145" s="285"/>
      <c r="I145" s="285"/>
    </row>
    <row r="146" spans="1:9" s="264" customFormat="1" ht="12.75">
      <c r="A146" s="260" t="s">
        <v>282</v>
      </c>
      <c r="B146" s="266" t="s">
        <v>200</v>
      </c>
      <c r="C146" s="262"/>
      <c r="D146" s="263">
        <v>666553401</v>
      </c>
      <c r="E146" s="263">
        <v>2980373294</v>
      </c>
      <c r="F146" s="302">
        <v>2.26992626530975</v>
      </c>
      <c r="G146" s="263">
        <v>1339150811</v>
      </c>
      <c r="H146" s="263">
        <v>5912992039</v>
      </c>
      <c r="I146" s="302">
        <v>2.35258687990897</v>
      </c>
    </row>
    <row r="147" spans="1:9" s="264" customFormat="1" ht="24" customHeight="1">
      <c r="A147" s="265">
        <v>7</v>
      </c>
      <c r="B147" s="266" t="s">
        <v>283</v>
      </c>
      <c r="C147" s="262"/>
      <c r="D147" s="263">
        <v>309967037</v>
      </c>
      <c r="E147" s="263">
        <v>296306406</v>
      </c>
      <c r="F147" s="302">
        <v>-1.06511402822146</v>
      </c>
      <c r="G147" s="263">
        <v>628740706</v>
      </c>
      <c r="H147" s="263">
        <v>594430424</v>
      </c>
      <c r="I147" s="302">
        <v>-0.746076299902924</v>
      </c>
    </row>
    <row r="148" spans="1:9" ht="24" customHeight="1">
      <c r="A148" s="267">
        <v>701</v>
      </c>
      <c r="B148" s="268"/>
      <c r="C148" s="269" t="s">
        <v>856</v>
      </c>
      <c r="D148" s="270">
        <v>17892</v>
      </c>
      <c r="E148" s="270">
        <v>214515</v>
      </c>
      <c r="F148" s="303">
        <v>41.0753862038578</v>
      </c>
      <c r="G148" s="270">
        <v>23414</v>
      </c>
      <c r="H148" s="270">
        <v>390469</v>
      </c>
      <c r="I148" s="303">
        <v>47.2884328850833</v>
      </c>
    </row>
    <row r="149" spans="1:9" ht="12.75">
      <c r="A149" s="267">
        <v>702</v>
      </c>
      <c r="B149" s="268"/>
      <c r="C149" s="269" t="s">
        <v>857</v>
      </c>
      <c r="D149" s="270">
        <v>208798</v>
      </c>
      <c r="E149" s="270">
        <v>1592787</v>
      </c>
      <c r="F149" s="303">
        <v>32.4281067814253</v>
      </c>
      <c r="G149" s="270">
        <v>382432</v>
      </c>
      <c r="H149" s="270">
        <v>3142313</v>
      </c>
      <c r="I149" s="303">
        <v>59.0728022221401</v>
      </c>
    </row>
    <row r="150" spans="1:9" ht="12.75">
      <c r="A150" s="267">
        <v>703</v>
      </c>
      <c r="B150" s="268"/>
      <c r="C150" s="269" t="s">
        <v>858</v>
      </c>
      <c r="D150" s="270">
        <v>462</v>
      </c>
      <c r="E150" s="270">
        <v>18013</v>
      </c>
      <c r="F150" s="303">
        <v>311.255707762557</v>
      </c>
      <c r="G150" s="270">
        <v>462</v>
      </c>
      <c r="H150" s="270">
        <v>18013</v>
      </c>
      <c r="I150" s="303">
        <v>23.3767123287671</v>
      </c>
    </row>
    <row r="151" spans="1:9" ht="12.75">
      <c r="A151" s="267">
        <v>704</v>
      </c>
      <c r="B151" s="268"/>
      <c r="C151" s="269" t="s">
        <v>859</v>
      </c>
      <c r="D151" s="270">
        <v>226986</v>
      </c>
      <c r="E151" s="270">
        <v>4089683</v>
      </c>
      <c r="F151" s="303">
        <v>36.876065348159</v>
      </c>
      <c r="G151" s="270">
        <v>444013</v>
      </c>
      <c r="H151" s="270">
        <v>8107322</v>
      </c>
      <c r="I151" s="303">
        <v>32.1660730270469</v>
      </c>
    </row>
    <row r="152" spans="1:9" ht="12.75">
      <c r="A152" s="267">
        <v>705</v>
      </c>
      <c r="B152" s="268"/>
      <c r="C152" s="269" t="s">
        <v>891</v>
      </c>
      <c r="D152" s="270">
        <v>2275</v>
      </c>
      <c r="E152" s="270">
        <v>35545</v>
      </c>
      <c r="F152" s="303">
        <v>-38.8778072015683</v>
      </c>
      <c r="G152" s="270">
        <v>5583</v>
      </c>
      <c r="H152" s="270">
        <v>65790</v>
      </c>
      <c r="I152" s="303">
        <v>-40.6377449741943</v>
      </c>
    </row>
    <row r="153" spans="1:9" ht="12.75">
      <c r="A153" s="267">
        <v>706</v>
      </c>
      <c r="B153" s="268"/>
      <c r="C153" s="269" t="s">
        <v>284</v>
      </c>
      <c r="D153" s="270">
        <v>1669</v>
      </c>
      <c r="E153" s="270">
        <v>56952</v>
      </c>
      <c r="F153" s="303">
        <v>-94.8380313604641</v>
      </c>
      <c r="G153" s="270">
        <v>5579</v>
      </c>
      <c r="H153" s="270">
        <v>218371</v>
      </c>
      <c r="I153" s="303">
        <v>-91.6201794763068</v>
      </c>
    </row>
    <row r="154" spans="1:9" ht="12.75">
      <c r="A154" s="267">
        <v>707</v>
      </c>
      <c r="B154" s="268"/>
      <c r="C154" s="269" t="s">
        <v>877</v>
      </c>
      <c r="D154" s="270" t="s">
        <v>106</v>
      </c>
      <c r="E154" s="270" t="s">
        <v>106</v>
      </c>
      <c r="F154" s="303" t="s">
        <v>1113</v>
      </c>
      <c r="G154" s="270" t="s">
        <v>106</v>
      </c>
      <c r="H154" s="270" t="s">
        <v>106</v>
      </c>
      <c r="I154" s="303" t="s">
        <v>1113</v>
      </c>
    </row>
    <row r="155" spans="1:9" ht="12.75">
      <c r="A155" s="267">
        <v>708</v>
      </c>
      <c r="B155" s="268"/>
      <c r="C155" s="269" t="s">
        <v>286</v>
      </c>
      <c r="D155" s="270">
        <v>56277727</v>
      </c>
      <c r="E155" s="270">
        <v>36041525</v>
      </c>
      <c r="F155" s="303">
        <v>-1.70338319966442</v>
      </c>
      <c r="G155" s="270">
        <v>113957390</v>
      </c>
      <c r="H155" s="270">
        <v>74572687</v>
      </c>
      <c r="I155" s="303">
        <v>2.37315963351428</v>
      </c>
    </row>
    <row r="156" spans="1:9" ht="12.75">
      <c r="A156" s="267">
        <v>709</v>
      </c>
      <c r="B156" s="268"/>
      <c r="C156" s="269" t="s">
        <v>287</v>
      </c>
      <c r="D156" s="283">
        <v>19151542</v>
      </c>
      <c r="E156" s="283">
        <v>13146127</v>
      </c>
      <c r="F156" s="303">
        <v>13.5583724217354</v>
      </c>
      <c r="G156" s="270">
        <v>37128635</v>
      </c>
      <c r="H156" s="270">
        <v>25488044</v>
      </c>
      <c r="I156" s="303">
        <v>22.0395313935236</v>
      </c>
    </row>
    <row r="157" spans="1:9" ht="12.75">
      <c r="A157" s="267">
        <v>711</v>
      </c>
      <c r="B157" s="268"/>
      <c r="C157" s="269" t="s">
        <v>288</v>
      </c>
      <c r="D157" s="270">
        <v>7045388</v>
      </c>
      <c r="E157" s="270">
        <v>21528044</v>
      </c>
      <c r="F157" s="303">
        <v>-19.9955404517262</v>
      </c>
      <c r="G157" s="270">
        <v>12155605</v>
      </c>
      <c r="H157" s="270">
        <v>41111986</v>
      </c>
      <c r="I157" s="303">
        <v>-9.49225206566085</v>
      </c>
    </row>
    <row r="158" spans="1:9" ht="12.75">
      <c r="A158" s="267">
        <v>732</v>
      </c>
      <c r="B158" s="268"/>
      <c r="C158" s="269" t="s">
        <v>290</v>
      </c>
      <c r="D158" s="270">
        <v>21482233</v>
      </c>
      <c r="E158" s="270">
        <v>33185480</v>
      </c>
      <c r="F158" s="303">
        <v>-23.8119805597894</v>
      </c>
      <c r="G158" s="270">
        <v>44145711</v>
      </c>
      <c r="H158" s="270">
        <v>70803915</v>
      </c>
      <c r="I158" s="303">
        <v>-15.692116059103</v>
      </c>
    </row>
    <row r="159" spans="1:9" ht="12.75">
      <c r="A159" s="267">
        <v>734</v>
      </c>
      <c r="B159" s="268"/>
      <c r="C159" s="269" t="s">
        <v>293</v>
      </c>
      <c r="D159" s="270">
        <v>12038353</v>
      </c>
      <c r="E159" s="270">
        <v>13251465</v>
      </c>
      <c r="F159" s="303">
        <v>34.5974786838939</v>
      </c>
      <c r="G159" s="270">
        <v>20693398</v>
      </c>
      <c r="H159" s="270">
        <v>25524800</v>
      </c>
      <c r="I159" s="303">
        <v>28.6741548133862</v>
      </c>
    </row>
    <row r="160" spans="1:9" ht="12.75">
      <c r="A160" s="267">
        <v>736</v>
      </c>
      <c r="B160" s="268"/>
      <c r="C160" s="269" t="s">
        <v>294</v>
      </c>
      <c r="D160" s="270">
        <v>992166</v>
      </c>
      <c r="E160" s="270">
        <v>1717702</v>
      </c>
      <c r="F160" s="303">
        <v>42.383640447948</v>
      </c>
      <c r="G160" s="270">
        <v>1531266</v>
      </c>
      <c r="H160" s="270">
        <v>2768479</v>
      </c>
      <c r="I160" s="303">
        <v>25.0560802966858</v>
      </c>
    </row>
    <row r="161" spans="1:9" ht="12.75">
      <c r="A161" s="267">
        <v>738</v>
      </c>
      <c r="B161" s="268"/>
      <c r="C161" s="269" t="s">
        <v>503</v>
      </c>
      <c r="D161" s="270">
        <v>1780358</v>
      </c>
      <c r="E161" s="270">
        <v>2226443</v>
      </c>
      <c r="F161" s="303">
        <v>-18.0286687942082</v>
      </c>
      <c r="G161" s="270">
        <v>4979922</v>
      </c>
      <c r="H161" s="270">
        <v>6445986</v>
      </c>
      <c r="I161" s="303">
        <v>-13.4680447910563</v>
      </c>
    </row>
    <row r="162" spans="1:9" ht="12.75">
      <c r="A162" s="267">
        <v>740</v>
      </c>
      <c r="B162" s="268"/>
      <c r="C162" s="269" t="s">
        <v>295</v>
      </c>
      <c r="D162" s="270">
        <v>22358</v>
      </c>
      <c r="E162" s="270">
        <v>1281878</v>
      </c>
      <c r="F162" s="303">
        <v>51.896577261928</v>
      </c>
      <c r="G162" s="270">
        <v>59106</v>
      </c>
      <c r="H162" s="270">
        <v>2555851</v>
      </c>
      <c r="I162" s="303">
        <v>20.4231357826452</v>
      </c>
    </row>
    <row r="163" spans="1:9" ht="12.75">
      <c r="A163" s="267">
        <v>749</v>
      </c>
      <c r="B163" s="268"/>
      <c r="C163" s="269" t="s">
        <v>296</v>
      </c>
      <c r="D163" s="270">
        <v>12282371</v>
      </c>
      <c r="E163" s="270">
        <v>26751200</v>
      </c>
      <c r="F163" s="303">
        <v>-8.26781605994921</v>
      </c>
      <c r="G163" s="270">
        <v>24905737</v>
      </c>
      <c r="H163" s="270">
        <v>53359403</v>
      </c>
      <c r="I163" s="303">
        <v>-11.3228965397013</v>
      </c>
    </row>
    <row r="164" spans="1:9" ht="12.75">
      <c r="A164" s="267">
        <v>751</v>
      </c>
      <c r="B164" s="268"/>
      <c r="C164" s="269" t="s">
        <v>297</v>
      </c>
      <c r="D164" s="270">
        <v>10104720</v>
      </c>
      <c r="E164" s="270">
        <v>18264701</v>
      </c>
      <c r="F164" s="303">
        <v>20.8186632004736</v>
      </c>
      <c r="G164" s="270">
        <v>18737544</v>
      </c>
      <c r="H164" s="270">
        <v>34548394</v>
      </c>
      <c r="I164" s="303">
        <v>22.9486820374017</v>
      </c>
    </row>
    <row r="165" spans="1:9" ht="12.75">
      <c r="A165" s="267">
        <v>753</v>
      </c>
      <c r="B165" s="268"/>
      <c r="C165" s="269" t="s">
        <v>502</v>
      </c>
      <c r="D165" s="270">
        <v>140798685</v>
      </c>
      <c r="E165" s="270">
        <v>67555039</v>
      </c>
      <c r="F165" s="303">
        <v>-7.77464797731101</v>
      </c>
      <c r="G165" s="270">
        <v>295884993</v>
      </c>
      <c r="H165" s="270">
        <v>140256960</v>
      </c>
      <c r="I165" s="303">
        <v>-12.7083474442649</v>
      </c>
    </row>
    <row r="166" spans="1:9" ht="12.75">
      <c r="A166" s="267">
        <v>755</v>
      </c>
      <c r="B166" s="268"/>
      <c r="C166" s="269" t="s">
        <v>298</v>
      </c>
      <c r="D166" s="283">
        <v>19764757</v>
      </c>
      <c r="E166" s="283">
        <v>27405794</v>
      </c>
      <c r="F166" s="303">
        <v>27.6740141037847</v>
      </c>
      <c r="G166" s="270">
        <v>40899766</v>
      </c>
      <c r="H166" s="270">
        <v>56970462</v>
      </c>
      <c r="I166" s="303">
        <v>35.886070531335</v>
      </c>
    </row>
    <row r="167" spans="1:9" ht="12.75">
      <c r="A167" s="267">
        <v>757</v>
      </c>
      <c r="B167" s="268"/>
      <c r="C167" s="269" t="s">
        <v>299</v>
      </c>
      <c r="D167" s="270">
        <v>3915416</v>
      </c>
      <c r="E167" s="270">
        <v>7268478</v>
      </c>
      <c r="F167" s="303">
        <v>39.9122545296212</v>
      </c>
      <c r="G167" s="270">
        <v>6919418</v>
      </c>
      <c r="H167" s="270">
        <v>12165202</v>
      </c>
      <c r="I167" s="303">
        <v>1.47048434023219</v>
      </c>
    </row>
    <row r="168" spans="1:9" ht="12.75">
      <c r="A168" s="267">
        <v>759</v>
      </c>
      <c r="B168" s="268"/>
      <c r="C168" s="269" t="s">
        <v>300</v>
      </c>
      <c r="D168" s="283">
        <v>2450782</v>
      </c>
      <c r="E168" s="283">
        <v>8025985</v>
      </c>
      <c r="F168" s="303">
        <v>102.732959575841</v>
      </c>
      <c r="G168" s="270">
        <v>3099949</v>
      </c>
      <c r="H168" s="270">
        <v>11259753</v>
      </c>
      <c r="I168" s="303">
        <v>51.5378875908743</v>
      </c>
    </row>
    <row r="169" spans="1:9" ht="12.75">
      <c r="A169" s="267">
        <v>771</v>
      </c>
      <c r="B169" s="268"/>
      <c r="C169" s="269" t="s">
        <v>301</v>
      </c>
      <c r="D169" s="270">
        <v>203800</v>
      </c>
      <c r="E169" s="270">
        <v>3590523</v>
      </c>
      <c r="F169" s="303">
        <v>4.87020478547383</v>
      </c>
      <c r="G169" s="270">
        <v>372761</v>
      </c>
      <c r="H169" s="270">
        <v>6763091</v>
      </c>
      <c r="I169" s="303">
        <v>15.7193254661905</v>
      </c>
    </row>
    <row r="170" spans="1:9" ht="12.75">
      <c r="A170" s="267">
        <v>772</v>
      </c>
      <c r="B170" s="268"/>
      <c r="C170" s="269" t="s">
        <v>302</v>
      </c>
      <c r="D170" s="270">
        <v>1140485</v>
      </c>
      <c r="E170" s="270">
        <v>5091243</v>
      </c>
      <c r="F170" s="303">
        <v>4.16507422353564</v>
      </c>
      <c r="G170" s="270">
        <v>2288156</v>
      </c>
      <c r="H170" s="270">
        <v>9924356</v>
      </c>
      <c r="I170" s="303">
        <v>13.5475931439576</v>
      </c>
    </row>
    <row r="171" spans="1:9" ht="12.75">
      <c r="A171" s="267">
        <v>779</v>
      </c>
      <c r="B171" s="268"/>
      <c r="C171" s="269" t="s">
        <v>304</v>
      </c>
      <c r="D171" s="270">
        <v>38981</v>
      </c>
      <c r="E171" s="270">
        <v>1171929</v>
      </c>
      <c r="F171" s="303">
        <v>-13.1481765570355</v>
      </c>
      <c r="G171" s="270">
        <v>77971</v>
      </c>
      <c r="H171" s="270">
        <v>2393157</v>
      </c>
      <c r="I171" s="303">
        <v>-6.49681434095518</v>
      </c>
    </row>
    <row r="172" spans="1:9" ht="12.75">
      <c r="A172" s="267">
        <v>781</v>
      </c>
      <c r="B172" s="268"/>
      <c r="C172" s="269" t="s">
        <v>305</v>
      </c>
      <c r="D172" s="270">
        <v>18641</v>
      </c>
      <c r="E172" s="270">
        <v>2715284</v>
      </c>
      <c r="F172" s="303">
        <v>-4.39554906600876</v>
      </c>
      <c r="G172" s="270">
        <v>41446</v>
      </c>
      <c r="H172" s="270">
        <v>5438162</v>
      </c>
      <c r="I172" s="303">
        <v>-2.15537831616905</v>
      </c>
    </row>
    <row r="173" spans="1:9" ht="12.75">
      <c r="A173" s="267">
        <v>790</v>
      </c>
      <c r="B173" s="268"/>
      <c r="C173" s="269" t="s">
        <v>306</v>
      </c>
      <c r="D173" s="270">
        <v>192</v>
      </c>
      <c r="E173" s="270">
        <v>80071</v>
      </c>
      <c r="F173" s="303">
        <v>353.018387553041</v>
      </c>
      <c r="G173" s="270">
        <v>449</v>
      </c>
      <c r="H173" s="270">
        <v>137458</v>
      </c>
      <c r="I173" s="303">
        <v>244.981804492408</v>
      </c>
    </row>
    <row r="174" spans="1:9" s="264" customFormat="1" ht="24" customHeight="1">
      <c r="A174" s="265">
        <v>8</v>
      </c>
      <c r="B174" s="266" t="s">
        <v>307</v>
      </c>
      <c r="C174" s="262"/>
      <c r="D174" s="263">
        <v>356586364</v>
      </c>
      <c r="E174" s="263">
        <v>2684066888</v>
      </c>
      <c r="F174" s="302">
        <v>2.65192897982527</v>
      </c>
      <c r="G174" s="263">
        <v>710410105</v>
      </c>
      <c r="H174" s="263">
        <v>5318561615</v>
      </c>
      <c r="I174" s="302">
        <v>2.71097232393423</v>
      </c>
    </row>
    <row r="175" spans="1:9" ht="24" customHeight="1">
      <c r="A175" s="267">
        <v>801</v>
      </c>
      <c r="B175" s="268"/>
      <c r="C175" s="269" t="s">
        <v>892</v>
      </c>
      <c r="D175" s="270">
        <v>31578</v>
      </c>
      <c r="E175" s="270">
        <v>2517894</v>
      </c>
      <c r="F175" s="303">
        <v>18.8523421694345</v>
      </c>
      <c r="G175" s="270">
        <v>63387</v>
      </c>
      <c r="H175" s="270">
        <v>5054127</v>
      </c>
      <c r="I175" s="303">
        <v>23.0368699661499</v>
      </c>
    </row>
    <row r="176" spans="1:9" ht="12.75">
      <c r="A176" s="267">
        <v>802</v>
      </c>
      <c r="B176" s="268"/>
      <c r="C176" s="269" t="s">
        <v>860</v>
      </c>
      <c r="D176" s="270">
        <v>386</v>
      </c>
      <c r="E176" s="270">
        <v>48307</v>
      </c>
      <c r="F176" s="303">
        <v>834.190678785535</v>
      </c>
      <c r="G176" s="270">
        <v>491</v>
      </c>
      <c r="H176" s="270">
        <v>59277</v>
      </c>
      <c r="I176" s="303">
        <v>473.278529980658</v>
      </c>
    </row>
    <row r="177" spans="1:9" ht="12.75">
      <c r="A177" s="267">
        <v>803</v>
      </c>
      <c r="B177" s="268"/>
      <c r="C177" s="269" t="s">
        <v>861</v>
      </c>
      <c r="D177" s="270">
        <v>8007</v>
      </c>
      <c r="E177" s="270">
        <v>438734</v>
      </c>
      <c r="F177" s="303">
        <v>39.1370807896615</v>
      </c>
      <c r="G177" s="270">
        <v>15145</v>
      </c>
      <c r="H177" s="270">
        <v>952972</v>
      </c>
      <c r="I177" s="303">
        <v>42.6568485532554</v>
      </c>
    </row>
    <row r="178" spans="1:9" ht="12.75">
      <c r="A178" s="267">
        <v>804</v>
      </c>
      <c r="B178" s="268"/>
      <c r="C178" s="269" t="s">
        <v>862</v>
      </c>
      <c r="D178" s="270">
        <v>22715</v>
      </c>
      <c r="E178" s="270">
        <v>936053</v>
      </c>
      <c r="F178" s="303">
        <v>28.4141340836538</v>
      </c>
      <c r="G178" s="270">
        <v>47398</v>
      </c>
      <c r="H178" s="270">
        <v>2118485</v>
      </c>
      <c r="I178" s="303">
        <v>63.1330546794145</v>
      </c>
    </row>
    <row r="179" spans="1:9" ht="12.75">
      <c r="A179" s="267">
        <v>805</v>
      </c>
      <c r="B179" s="268"/>
      <c r="C179" s="269" t="s">
        <v>863</v>
      </c>
      <c r="D179" s="270">
        <v>52</v>
      </c>
      <c r="E179" s="270">
        <v>3161</v>
      </c>
      <c r="F179" s="305">
        <v>172.970639032815</v>
      </c>
      <c r="G179" s="270">
        <v>203</v>
      </c>
      <c r="H179" s="270">
        <v>10033</v>
      </c>
      <c r="I179" s="303">
        <v>-67.7654618473896</v>
      </c>
    </row>
    <row r="180" spans="1:9" ht="12.75">
      <c r="A180" s="267">
        <v>806</v>
      </c>
      <c r="B180" s="268"/>
      <c r="C180" s="269" t="s">
        <v>864</v>
      </c>
      <c r="D180" s="270">
        <v>2158</v>
      </c>
      <c r="E180" s="270">
        <v>82843</v>
      </c>
      <c r="F180" s="303">
        <v>51.1678405897595</v>
      </c>
      <c r="G180" s="270">
        <v>4434</v>
      </c>
      <c r="H180" s="270">
        <v>195169</v>
      </c>
      <c r="I180" s="303">
        <v>-27.7272306467441</v>
      </c>
    </row>
    <row r="181" spans="1:9" ht="12.75">
      <c r="A181" s="267">
        <v>807</v>
      </c>
      <c r="B181" s="268"/>
      <c r="C181" s="269" t="s">
        <v>308</v>
      </c>
      <c r="D181" s="270">
        <v>280</v>
      </c>
      <c r="E181" s="270">
        <v>6326</v>
      </c>
      <c r="F181" s="303">
        <v>72.7943184922152</v>
      </c>
      <c r="G181" s="270">
        <v>673</v>
      </c>
      <c r="H181" s="270">
        <v>15838</v>
      </c>
      <c r="I181" s="303">
        <v>176.356656778922</v>
      </c>
    </row>
    <row r="182" spans="1:9" ht="12.75">
      <c r="A182" s="267">
        <v>808</v>
      </c>
      <c r="B182" s="268"/>
      <c r="C182" s="269" t="s">
        <v>309</v>
      </c>
      <c r="D182" s="270">
        <v>1303</v>
      </c>
      <c r="E182" s="270">
        <v>41392</v>
      </c>
      <c r="F182" s="303">
        <v>319.159493670886</v>
      </c>
      <c r="G182" s="270">
        <v>3076</v>
      </c>
      <c r="H182" s="270">
        <v>98337</v>
      </c>
      <c r="I182" s="303">
        <v>184.21098265896</v>
      </c>
    </row>
    <row r="183" spans="1:9" ht="12.75">
      <c r="A183" s="267">
        <v>809</v>
      </c>
      <c r="B183" s="268"/>
      <c r="C183" s="269" t="s">
        <v>310</v>
      </c>
      <c r="D183" s="270">
        <v>2283756</v>
      </c>
      <c r="E183" s="270">
        <v>16748596</v>
      </c>
      <c r="F183" s="303">
        <v>11.9865920419067</v>
      </c>
      <c r="G183" s="270">
        <v>4394070</v>
      </c>
      <c r="H183" s="270">
        <v>32171352</v>
      </c>
      <c r="I183" s="303">
        <v>9.19949610810275</v>
      </c>
    </row>
    <row r="184" spans="1:9" ht="12.75">
      <c r="A184" s="267">
        <v>810</v>
      </c>
      <c r="B184" s="268"/>
      <c r="C184" s="269" t="s">
        <v>311</v>
      </c>
      <c r="D184" s="270">
        <v>3432</v>
      </c>
      <c r="E184" s="270">
        <v>238873</v>
      </c>
      <c r="F184" s="305">
        <v>21.1544703901321</v>
      </c>
      <c r="G184" s="270">
        <v>6933</v>
      </c>
      <c r="H184" s="270">
        <v>456616</v>
      </c>
      <c r="I184" s="303">
        <v>-0.66525407136362</v>
      </c>
    </row>
    <row r="185" spans="1:9" ht="12.75">
      <c r="A185" s="267">
        <v>811</v>
      </c>
      <c r="B185" s="268"/>
      <c r="C185" s="269" t="s">
        <v>312</v>
      </c>
      <c r="D185" s="270">
        <v>21068</v>
      </c>
      <c r="E185" s="270">
        <v>1346668</v>
      </c>
      <c r="F185" s="303">
        <v>119.481459267758</v>
      </c>
      <c r="G185" s="270">
        <v>44742</v>
      </c>
      <c r="H185" s="270">
        <v>2853019</v>
      </c>
      <c r="I185" s="303">
        <v>147.337133959951</v>
      </c>
    </row>
    <row r="186" spans="1:9" ht="12.75">
      <c r="A186" s="267">
        <v>812</v>
      </c>
      <c r="B186" s="268"/>
      <c r="C186" s="269" t="s">
        <v>893</v>
      </c>
      <c r="D186" s="270">
        <v>233402</v>
      </c>
      <c r="E186" s="270">
        <v>1743187</v>
      </c>
      <c r="F186" s="303">
        <v>5.50038007533723</v>
      </c>
      <c r="G186" s="270">
        <v>475809</v>
      </c>
      <c r="H186" s="270">
        <v>3408076</v>
      </c>
      <c r="I186" s="303">
        <v>6.9534847448755</v>
      </c>
    </row>
    <row r="187" spans="1:9" ht="12.75">
      <c r="A187" s="267">
        <v>813</v>
      </c>
      <c r="B187" s="268"/>
      <c r="C187" s="269" t="s">
        <v>313</v>
      </c>
      <c r="D187" s="270">
        <v>22052994</v>
      </c>
      <c r="E187" s="270">
        <v>38645499</v>
      </c>
      <c r="F187" s="303">
        <v>-12.6185149083732</v>
      </c>
      <c r="G187" s="270">
        <v>42808273</v>
      </c>
      <c r="H187" s="270">
        <v>79677242</v>
      </c>
      <c r="I187" s="303">
        <v>-7.82584186649599</v>
      </c>
    </row>
    <row r="188" spans="1:9" ht="12.75">
      <c r="A188" s="267">
        <v>814</v>
      </c>
      <c r="B188" s="268"/>
      <c r="C188" s="269" t="s">
        <v>314</v>
      </c>
      <c r="D188" s="270">
        <v>5468223</v>
      </c>
      <c r="E188" s="270">
        <v>25646802</v>
      </c>
      <c r="F188" s="303">
        <v>7.17178997075412</v>
      </c>
      <c r="G188" s="270">
        <v>10847837</v>
      </c>
      <c r="H188" s="270">
        <v>50448231</v>
      </c>
      <c r="I188" s="303">
        <v>4.2333595885264</v>
      </c>
    </row>
    <row r="189" spans="1:9" ht="12.75">
      <c r="A189" s="267">
        <v>815</v>
      </c>
      <c r="B189" s="268"/>
      <c r="C189" s="269" t="s">
        <v>501</v>
      </c>
      <c r="D189" s="270">
        <v>9944581</v>
      </c>
      <c r="E189" s="270">
        <v>11646905</v>
      </c>
      <c r="F189" s="303">
        <v>13.6878251518331</v>
      </c>
      <c r="G189" s="270">
        <v>20260367</v>
      </c>
      <c r="H189" s="270">
        <v>22836033</v>
      </c>
      <c r="I189" s="303">
        <v>18.7417232937064</v>
      </c>
    </row>
    <row r="190" spans="1:9" ht="12.75">
      <c r="A190" s="267">
        <v>816</v>
      </c>
      <c r="B190" s="268"/>
      <c r="C190" s="269" t="s">
        <v>315</v>
      </c>
      <c r="D190" s="270">
        <v>4670172</v>
      </c>
      <c r="E190" s="270">
        <v>35310203</v>
      </c>
      <c r="F190" s="303">
        <v>-8.80483365177851</v>
      </c>
      <c r="G190" s="270">
        <v>8749599</v>
      </c>
      <c r="H190" s="270">
        <v>70413958</v>
      </c>
      <c r="I190" s="303">
        <v>-12.1543763437311</v>
      </c>
    </row>
    <row r="191" spans="1:9" ht="12.75">
      <c r="A191" s="267">
        <v>817</v>
      </c>
      <c r="B191" s="268"/>
      <c r="C191" s="269" t="s">
        <v>316</v>
      </c>
      <c r="D191" s="270">
        <v>79703</v>
      </c>
      <c r="E191" s="270">
        <v>432935</v>
      </c>
      <c r="F191" s="303">
        <v>308.926901606672</v>
      </c>
      <c r="G191" s="270">
        <v>123249</v>
      </c>
      <c r="H191" s="270">
        <v>737501</v>
      </c>
      <c r="I191" s="303">
        <v>155.519561511704</v>
      </c>
    </row>
    <row r="192" spans="1:9" ht="12.75">
      <c r="A192" s="267">
        <v>818</v>
      </c>
      <c r="B192" s="268"/>
      <c r="C192" s="269" t="s">
        <v>317</v>
      </c>
      <c r="D192" s="270">
        <v>2022384</v>
      </c>
      <c r="E192" s="270">
        <v>12343731</v>
      </c>
      <c r="F192" s="303">
        <v>-33.5736890971029</v>
      </c>
      <c r="G192" s="270">
        <v>5039956</v>
      </c>
      <c r="H192" s="270">
        <v>25691302</v>
      </c>
      <c r="I192" s="303">
        <v>-29.6020395905299</v>
      </c>
    </row>
    <row r="193" spans="1:9" ht="12.75">
      <c r="A193" s="267">
        <v>819</v>
      </c>
      <c r="B193" s="268"/>
      <c r="C193" s="269" t="s">
        <v>318</v>
      </c>
      <c r="D193" s="270">
        <v>62585133</v>
      </c>
      <c r="E193" s="270">
        <v>70686144</v>
      </c>
      <c r="F193" s="303">
        <v>5.82383680137019</v>
      </c>
      <c r="G193" s="270">
        <v>122788963</v>
      </c>
      <c r="H193" s="270">
        <v>140327786</v>
      </c>
      <c r="I193" s="303">
        <v>9.12663725880449</v>
      </c>
    </row>
    <row r="194" spans="1:9" ht="12.75">
      <c r="A194" s="267">
        <v>820</v>
      </c>
      <c r="B194" s="268"/>
      <c r="C194" s="269" t="s">
        <v>865</v>
      </c>
      <c r="D194" s="270">
        <v>1480951</v>
      </c>
      <c r="E194" s="270">
        <v>40110640</v>
      </c>
      <c r="F194" s="303">
        <v>15.7332734257532</v>
      </c>
      <c r="G194" s="270">
        <v>2702534</v>
      </c>
      <c r="H194" s="270">
        <v>75114310</v>
      </c>
      <c r="I194" s="303">
        <v>9.831731533368</v>
      </c>
    </row>
    <row r="195" spans="1:9" ht="12.75">
      <c r="A195" s="267">
        <v>823</v>
      </c>
      <c r="B195" s="268"/>
      <c r="C195" s="269" t="s">
        <v>319</v>
      </c>
      <c r="D195" s="270">
        <v>89705</v>
      </c>
      <c r="E195" s="270">
        <v>1849652</v>
      </c>
      <c r="F195" s="303">
        <v>22.6365317433112</v>
      </c>
      <c r="G195" s="270">
        <v>161144</v>
      </c>
      <c r="H195" s="270">
        <v>3301405</v>
      </c>
      <c r="I195" s="303">
        <v>18.4163850094137</v>
      </c>
    </row>
    <row r="196" spans="1:9" ht="12.75">
      <c r="A196" s="267">
        <v>829</v>
      </c>
      <c r="B196" s="268"/>
      <c r="C196" s="269" t="s">
        <v>320</v>
      </c>
      <c r="D196" s="270">
        <v>28834227</v>
      </c>
      <c r="E196" s="270">
        <v>122216018</v>
      </c>
      <c r="F196" s="303">
        <v>4.16051728572063</v>
      </c>
      <c r="G196" s="270">
        <v>56245567</v>
      </c>
      <c r="H196" s="270">
        <v>242292542</v>
      </c>
      <c r="I196" s="303">
        <v>3.91681835250661</v>
      </c>
    </row>
    <row r="197" spans="1:9" ht="12.75">
      <c r="A197" s="267">
        <v>831</v>
      </c>
      <c r="B197" s="268"/>
      <c r="C197" s="269" t="s">
        <v>321</v>
      </c>
      <c r="D197" s="283">
        <v>331172</v>
      </c>
      <c r="E197" s="283">
        <v>462287</v>
      </c>
      <c r="F197" s="303">
        <v>-43.9830696396179</v>
      </c>
      <c r="G197" s="270">
        <v>711906</v>
      </c>
      <c r="H197" s="270">
        <v>939823</v>
      </c>
      <c r="I197" s="303">
        <v>-35.0976515427224</v>
      </c>
    </row>
    <row r="198" spans="1:9" ht="12.75">
      <c r="A198" s="267">
        <v>832</v>
      </c>
      <c r="B198" s="268"/>
      <c r="C198" s="269" t="s">
        <v>322</v>
      </c>
      <c r="D198" s="270">
        <v>63988524</v>
      </c>
      <c r="E198" s="270">
        <v>228495284</v>
      </c>
      <c r="F198" s="303">
        <v>1.02626722570436</v>
      </c>
      <c r="G198" s="270">
        <v>127009523</v>
      </c>
      <c r="H198" s="270">
        <v>459377581</v>
      </c>
      <c r="I198" s="303">
        <v>8.17394850585401</v>
      </c>
    </row>
    <row r="199" spans="1:9" ht="12.75">
      <c r="A199" s="267">
        <v>833</v>
      </c>
      <c r="B199" s="268"/>
      <c r="C199" s="269" t="s">
        <v>323</v>
      </c>
      <c r="D199" s="283">
        <v>18052</v>
      </c>
      <c r="E199" s="283">
        <v>47912</v>
      </c>
      <c r="F199" s="303">
        <v>3.63160513053447</v>
      </c>
      <c r="G199" s="270">
        <v>36069</v>
      </c>
      <c r="H199" s="270">
        <v>90938</v>
      </c>
      <c r="I199" s="303">
        <v>-25.7709574728594</v>
      </c>
    </row>
    <row r="200" spans="1:9" ht="12.75">
      <c r="A200" s="267">
        <v>834</v>
      </c>
      <c r="B200" s="268"/>
      <c r="C200" s="269" t="s">
        <v>324</v>
      </c>
      <c r="D200" s="270">
        <v>872350</v>
      </c>
      <c r="E200" s="270">
        <v>138951509</v>
      </c>
      <c r="F200" s="303">
        <v>2.43105961432512</v>
      </c>
      <c r="G200" s="270">
        <v>2025638</v>
      </c>
      <c r="H200" s="270">
        <v>283167728</v>
      </c>
      <c r="I200" s="303">
        <v>3.35007973060746</v>
      </c>
    </row>
    <row r="201" spans="1:9" ht="12.75">
      <c r="A201" s="267">
        <v>835</v>
      </c>
      <c r="B201" s="268"/>
      <c r="C201" s="269" t="s">
        <v>500</v>
      </c>
      <c r="D201" s="270">
        <v>290469</v>
      </c>
      <c r="E201" s="270">
        <v>2525153</v>
      </c>
      <c r="F201" s="303">
        <v>-28.2197122595009</v>
      </c>
      <c r="G201" s="270">
        <v>591003</v>
      </c>
      <c r="H201" s="270">
        <v>4751268</v>
      </c>
      <c r="I201" s="303">
        <v>-40.5850721004687</v>
      </c>
    </row>
    <row r="202" spans="1:9" ht="12.75">
      <c r="A202" s="267">
        <v>839</v>
      </c>
      <c r="B202" s="268"/>
      <c r="C202" s="269" t="s">
        <v>325</v>
      </c>
      <c r="D202" s="270">
        <v>8160219</v>
      </c>
      <c r="E202" s="270">
        <v>19216595</v>
      </c>
      <c r="F202" s="303">
        <v>-3.88697045566148</v>
      </c>
      <c r="G202" s="270">
        <v>14657003</v>
      </c>
      <c r="H202" s="270">
        <v>37105357</v>
      </c>
      <c r="I202" s="303">
        <v>-8.22807240269209</v>
      </c>
    </row>
    <row r="203" spans="1:9" ht="12.75">
      <c r="A203" s="267">
        <v>841</v>
      </c>
      <c r="B203" s="268"/>
      <c r="C203" s="269" t="s">
        <v>866</v>
      </c>
      <c r="D203" s="270">
        <v>359385</v>
      </c>
      <c r="E203" s="270">
        <v>2255752</v>
      </c>
      <c r="F203" s="303">
        <v>-8.88490081863154</v>
      </c>
      <c r="G203" s="270">
        <v>1003170</v>
      </c>
      <c r="H203" s="270">
        <v>6249074</v>
      </c>
      <c r="I203" s="303">
        <v>71.8764594473725</v>
      </c>
    </row>
    <row r="204" spans="1:9" ht="12.75">
      <c r="A204" s="267">
        <v>842</v>
      </c>
      <c r="B204" s="268"/>
      <c r="C204" s="269" t="s">
        <v>326</v>
      </c>
      <c r="D204" s="270">
        <v>2471637</v>
      </c>
      <c r="E204" s="270">
        <v>48388669</v>
      </c>
      <c r="F204" s="303">
        <v>5.09982303474432</v>
      </c>
      <c r="G204" s="270">
        <v>4845637</v>
      </c>
      <c r="H204" s="270">
        <v>93891411</v>
      </c>
      <c r="I204" s="303">
        <v>-22.6946714301205</v>
      </c>
    </row>
    <row r="205" spans="1:9" ht="12.75">
      <c r="A205" s="267">
        <v>843</v>
      </c>
      <c r="B205" s="268"/>
      <c r="C205" s="269" t="s">
        <v>327</v>
      </c>
      <c r="D205" s="270">
        <v>422959</v>
      </c>
      <c r="E205" s="270">
        <v>10138365</v>
      </c>
      <c r="F205" s="303">
        <v>8.76817131754196</v>
      </c>
      <c r="G205" s="270">
        <v>853132</v>
      </c>
      <c r="H205" s="270">
        <v>21282635</v>
      </c>
      <c r="I205" s="303">
        <v>12.6266164919353</v>
      </c>
    </row>
    <row r="207" spans="1:9" ht="16.5">
      <c r="A207" s="610" t="s">
        <v>65</v>
      </c>
      <c r="B207" s="610"/>
      <c r="C207" s="610"/>
      <c r="D207" s="610"/>
      <c r="E207" s="610"/>
      <c r="F207" s="610"/>
      <c r="G207" s="610"/>
      <c r="H207" s="610"/>
      <c r="I207" s="610"/>
    </row>
    <row r="208" spans="3:9" ht="12.75">
      <c r="C208" s="275"/>
      <c r="D208" s="252"/>
      <c r="E208" s="252"/>
      <c r="F208" s="253"/>
      <c r="G208" s="276"/>
      <c r="H208" s="276"/>
      <c r="I208" s="286"/>
    </row>
    <row r="209" spans="1:9" ht="18" customHeight="1">
      <c r="A209" s="611" t="s">
        <v>1031</v>
      </c>
      <c r="B209" s="604" t="s">
        <v>722</v>
      </c>
      <c r="C209" s="605"/>
      <c r="D209" s="614" t="s">
        <v>1183</v>
      </c>
      <c r="E209" s="595"/>
      <c r="F209" s="595"/>
      <c r="G209" s="592" t="s">
        <v>1195</v>
      </c>
      <c r="H209" s="595"/>
      <c r="I209" s="595"/>
    </row>
    <row r="210" spans="1:9" ht="16.5" customHeight="1">
      <c r="A210" s="612"/>
      <c r="B210" s="606"/>
      <c r="C210" s="607"/>
      <c r="D210" s="255" t="s">
        <v>473</v>
      </c>
      <c r="E210" s="599" t="s">
        <v>474</v>
      </c>
      <c r="F210" s="600"/>
      <c r="G210" s="256" t="s">
        <v>473</v>
      </c>
      <c r="H210" s="599" t="s">
        <v>474</v>
      </c>
      <c r="I210" s="600"/>
    </row>
    <row r="211" spans="1:9" ht="15" customHeight="1">
      <c r="A211" s="612"/>
      <c r="B211" s="606"/>
      <c r="C211" s="607"/>
      <c r="D211" s="596" t="s">
        <v>111</v>
      </c>
      <c r="E211" s="601" t="s">
        <v>107</v>
      </c>
      <c r="F211" s="615" t="s">
        <v>1196</v>
      </c>
      <c r="G211" s="601" t="s">
        <v>111</v>
      </c>
      <c r="H211" s="601" t="s">
        <v>107</v>
      </c>
      <c r="I211" s="615" t="s">
        <v>1197</v>
      </c>
    </row>
    <row r="212" spans="1:9" ht="12.75">
      <c r="A212" s="612"/>
      <c r="B212" s="606"/>
      <c r="C212" s="607"/>
      <c r="D212" s="597"/>
      <c r="E212" s="602"/>
      <c r="F212" s="616"/>
      <c r="G212" s="602"/>
      <c r="H212" s="602"/>
      <c r="I212" s="616"/>
    </row>
    <row r="213" spans="1:9" ht="18.75" customHeight="1">
      <c r="A213" s="612"/>
      <c r="B213" s="606"/>
      <c r="C213" s="607"/>
      <c r="D213" s="597"/>
      <c r="E213" s="602"/>
      <c r="F213" s="616"/>
      <c r="G213" s="602"/>
      <c r="H213" s="602"/>
      <c r="I213" s="616"/>
    </row>
    <row r="214" spans="1:9" ht="27.75" customHeight="1">
      <c r="A214" s="613"/>
      <c r="B214" s="608"/>
      <c r="C214" s="609"/>
      <c r="D214" s="598"/>
      <c r="E214" s="603"/>
      <c r="F214" s="617"/>
      <c r="G214" s="603"/>
      <c r="H214" s="603"/>
      <c r="I214" s="617"/>
    </row>
    <row r="215" spans="1:9" ht="12.75">
      <c r="A215" s="287"/>
      <c r="B215" s="288"/>
      <c r="C215" s="259"/>
      <c r="D215" s="279"/>
      <c r="E215" s="279"/>
      <c r="G215" s="279"/>
      <c r="H215" s="279"/>
      <c r="I215" s="281"/>
    </row>
    <row r="216" spans="1:9" ht="12.75">
      <c r="A216" s="267"/>
      <c r="B216" s="289" t="s">
        <v>292</v>
      </c>
      <c r="C216" s="290"/>
      <c r="D216" s="279"/>
      <c r="E216" s="279"/>
      <c r="G216" s="279"/>
      <c r="H216" s="279"/>
      <c r="I216" s="281"/>
    </row>
    <row r="217" spans="1:9" ht="12.75">
      <c r="A217" s="267"/>
      <c r="B217" s="271"/>
      <c r="C217" s="269"/>
      <c r="D217" s="279"/>
      <c r="E217" s="279"/>
      <c r="G217" s="279"/>
      <c r="H217" s="279"/>
      <c r="I217" s="281"/>
    </row>
    <row r="218" spans="1:9" ht="12.75">
      <c r="A218" s="267">
        <v>844</v>
      </c>
      <c r="B218" s="268"/>
      <c r="C218" s="269" t="s">
        <v>867</v>
      </c>
      <c r="D218" s="270">
        <v>5127366</v>
      </c>
      <c r="E218" s="270">
        <v>52158392</v>
      </c>
      <c r="F218" s="303">
        <v>1.21054139509721</v>
      </c>
      <c r="G218" s="270">
        <v>10484297</v>
      </c>
      <c r="H218" s="270">
        <v>105686852</v>
      </c>
      <c r="I218" s="303">
        <v>1.70334944731643</v>
      </c>
    </row>
    <row r="219" spans="1:9" ht="12.75">
      <c r="A219" s="267">
        <v>845</v>
      </c>
      <c r="B219" s="271"/>
      <c r="C219" s="269" t="s">
        <v>837</v>
      </c>
      <c r="D219" s="270">
        <v>1103548</v>
      </c>
      <c r="E219" s="270">
        <v>8310980</v>
      </c>
      <c r="F219" s="303">
        <v>-7.96399612852071</v>
      </c>
      <c r="G219" s="270">
        <v>2570562</v>
      </c>
      <c r="H219" s="270">
        <v>16762853</v>
      </c>
      <c r="I219" s="303">
        <v>-22.1289978397727</v>
      </c>
    </row>
    <row r="220" spans="1:9" ht="12.75">
      <c r="A220" s="267">
        <v>846</v>
      </c>
      <c r="B220" s="271"/>
      <c r="C220" s="269" t="s">
        <v>328</v>
      </c>
      <c r="D220" s="283">
        <v>4819618</v>
      </c>
      <c r="E220" s="283">
        <v>30918051</v>
      </c>
      <c r="F220" s="303">
        <v>4.60765545560774</v>
      </c>
      <c r="G220" s="270">
        <v>9121201</v>
      </c>
      <c r="H220" s="270">
        <v>60438239</v>
      </c>
      <c r="I220" s="303">
        <v>28.7070784311487</v>
      </c>
    </row>
    <row r="221" spans="1:9" ht="12.75">
      <c r="A221" s="267">
        <v>847</v>
      </c>
      <c r="B221" s="271"/>
      <c r="C221" s="269" t="s">
        <v>868</v>
      </c>
      <c r="D221" s="270">
        <v>199602</v>
      </c>
      <c r="E221" s="270">
        <v>1165234</v>
      </c>
      <c r="F221" s="303">
        <v>3.76839626758142</v>
      </c>
      <c r="G221" s="270">
        <v>370233</v>
      </c>
      <c r="H221" s="270">
        <v>2225856</v>
      </c>
      <c r="I221" s="303">
        <v>-22.3143853330122</v>
      </c>
    </row>
    <row r="222" spans="1:9" ht="12.75">
      <c r="A222" s="267">
        <v>848</v>
      </c>
      <c r="B222" s="271"/>
      <c r="C222" s="269" t="s">
        <v>869</v>
      </c>
      <c r="D222" s="283">
        <v>840470</v>
      </c>
      <c r="E222" s="283">
        <v>12606944</v>
      </c>
      <c r="F222" s="303">
        <v>19.4647817547746</v>
      </c>
      <c r="G222" s="270">
        <v>2233000</v>
      </c>
      <c r="H222" s="270">
        <v>26089732</v>
      </c>
      <c r="I222" s="303">
        <v>27.9852887518073</v>
      </c>
    </row>
    <row r="223" spans="1:9" ht="12.75">
      <c r="A223" s="267">
        <v>849</v>
      </c>
      <c r="B223" s="271"/>
      <c r="C223" s="269" t="s">
        <v>329</v>
      </c>
      <c r="D223" s="270">
        <v>4368996</v>
      </c>
      <c r="E223" s="270">
        <v>17276513</v>
      </c>
      <c r="F223" s="303">
        <v>-10.6884677659613</v>
      </c>
      <c r="G223" s="270">
        <v>8993761</v>
      </c>
      <c r="H223" s="270">
        <v>33101193</v>
      </c>
      <c r="I223" s="303">
        <v>-5.33618427972669</v>
      </c>
    </row>
    <row r="224" spans="1:9" ht="12.75">
      <c r="A224" s="267">
        <v>850</v>
      </c>
      <c r="B224" s="271"/>
      <c r="C224" s="269" t="s">
        <v>330</v>
      </c>
      <c r="D224" s="270">
        <v>53007</v>
      </c>
      <c r="E224" s="270">
        <v>81777</v>
      </c>
      <c r="F224" s="303" t="s">
        <v>719</v>
      </c>
      <c r="G224" s="270">
        <v>54468</v>
      </c>
      <c r="H224" s="270">
        <v>101497</v>
      </c>
      <c r="I224" s="303">
        <v>868.760141261812</v>
      </c>
    </row>
    <row r="225" spans="1:9" ht="12.75">
      <c r="A225" s="267">
        <v>851</v>
      </c>
      <c r="B225" s="271"/>
      <c r="C225" s="269" t="s">
        <v>882</v>
      </c>
      <c r="D225" s="270">
        <v>764832</v>
      </c>
      <c r="E225" s="270">
        <v>11202785</v>
      </c>
      <c r="F225" s="303">
        <v>-6.52780206709102</v>
      </c>
      <c r="G225" s="270">
        <v>1630222</v>
      </c>
      <c r="H225" s="270">
        <v>22685000</v>
      </c>
      <c r="I225" s="303">
        <v>-4.34125406865932</v>
      </c>
    </row>
    <row r="226" spans="1:9" ht="12.75">
      <c r="A226" s="267">
        <v>852</v>
      </c>
      <c r="B226" s="271"/>
      <c r="C226" s="269" t="s">
        <v>331</v>
      </c>
      <c r="D226" s="270">
        <v>2421039</v>
      </c>
      <c r="E226" s="270">
        <v>51562204</v>
      </c>
      <c r="F226" s="303">
        <v>-11.555699114166</v>
      </c>
      <c r="G226" s="270">
        <v>6149764</v>
      </c>
      <c r="H226" s="270">
        <v>117041116</v>
      </c>
      <c r="I226" s="303">
        <v>-3.10711588331426</v>
      </c>
    </row>
    <row r="227" spans="1:9" ht="12.75">
      <c r="A227" s="267">
        <v>853</v>
      </c>
      <c r="B227" s="271"/>
      <c r="C227" s="269" t="s">
        <v>720</v>
      </c>
      <c r="D227" s="270">
        <v>142152</v>
      </c>
      <c r="E227" s="270">
        <v>16535877</v>
      </c>
      <c r="F227" s="303">
        <v>0.78161796900369</v>
      </c>
      <c r="G227" s="270">
        <v>321629</v>
      </c>
      <c r="H227" s="270">
        <v>34274855</v>
      </c>
      <c r="I227" s="303">
        <v>10.8319434954211</v>
      </c>
    </row>
    <row r="228" spans="1:9" ht="12.75">
      <c r="A228" s="267">
        <v>854</v>
      </c>
      <c r="B228" s="271"/>
      <c r="C228" s="269" t="s">
        <v>537</v>
      </c>
      <c r="D228" s="270">
        <v>378560</v>
      </c>
      <c r="E228" s="270">
        <v>5107988</v>
      </c>
      <c r="F228" s="303">
        <v>76.849795036561</v>
      </c>
      <c r="G228" s="270">
        <v>780817</v>
      </c>
      <c r="H228" s="270">
        <v>9908730</v>
      </c>
      <c r="I228" s="303">
        <v>80.138879243487</v>
      </c>
    </row>
    <row r="229" spans="1:9" ht="12.75">
      <c r="A229" s="267">
        <v>859</v>
      </c>
      <c r="B229" s="271"/>
      <c r="C229" s="269" t="s">
        <v>332</v>
      </c>
      <c r="D229" s="283">
        <v>4652040</v>
      </c>
      <c r="E229" s="283">
        <v>80066152</v>
      </c>
      <c r="F229" s="303">
        <v>-14.6380488921572</v>
      </c>
      <c r="G229" s="270">
        <v>10414333</v>
      </c>
      <c r="H229" s="270">
        <v>172803281</v>
      </c>
      <c r="I229" s="303">
        <v>-8.62109250283032</v>
      </c>
    </row>
    <row r="230" spans="1:9" ht="12.75">
      <c r="A230" s="267">
        <v>860</v>
      </c>
      <c r="B230" s="271"/>
      <c r="C230" s="269" t="s">
        <v>850</v>
      </c>
      <c r="D230" s="270">
        <v>1209593</v>
      </c>
      <c r="E230" s="270">
        <v>3323824</v>
      </c>
      <c r="F230" s="303">
        <v>-26.3640921312853</v>
      </c>
      <c r="G230" s="270">
        <v>2454233</v>
      </c>
      <c r="H230" s="270">
        <v>6866869</v>
      </c>
      <c r="I230" s="303">
        <v>-8.9095386943531</v>
      </c>
    </row>
    <row r="231" spans="1:9" ht="12.75">
      <c r="A231" s="267">
        <v>861</v>
      </c>
      <c r="B231" s="271"/>
      <c r="C231" s="269" t="s">
        <v>875</v>
      </c>
      <c r="D231" s="283">
        <v>7624245</v>
      </c>
      <c r="E231" s="283">
        <v>155935169</v>
      </c>
      <c r="F231" s="303">
        <v>7.07232193125176</v>
      </c>
      <c r="G231" s="270">
        <v>19720755</v>
      </c>
      <c r="H231" s="270">
        <v>298522466</v>
      </c>
      <c r="I231" s="303">
        <v>1.20146010139629</v>
      </c>
    </row>
    <row r="232" spans="1:9" ht="12.75">
      <c r="A232" s="267">
        <v>862</v>
      </c>
      <c r="B232" s="271"/>
      <c r="C232" s="269" t="s">
        <v>333</v>
      </c>
      <c r="D232" s="270">
        <v>253650</v>
      </c>
      <c r="E232" s="270">
        <v>6648819</v>
      </c>
      <c r="F232" s="303">
        <v>-4.02994278013873</v>
      </c>
      <c r="G232" s="270">
        <v>555101</v>
      </c>
      <c r="H232" s="270">
        <v>14872301</v>
      </c>
      <c r="I232" s="303">
        <v>2.82963848079336</v>
      </c>
    </row>
    <row r="233" spans="1:9" ht="12.75">
      <c r="A233" s="267">
        <v>863</v>
      </c>
      <c r="B233" s="271"/>
      <c r="C233" s="269" t="s">
        <v>499</v>
      </c>
      <c r="D233" s="270">
        <v>34113</v>
      </c>
      <c r="E233" s="270">
        <v>21386420</v>
      </c>
      <c r="F233" s="303">
        <v>-38.8919533746703</v>
      </c>
      <c r="G233" s="270">
        <v>60813</v>
      </c>
      <c r="H233" s="270">
        <v>43622800</v>
      </c>
      <c r="I233" s="303">
        <v>-30.271043290351</v>
      </c>
    </row>
    <row r="234" spans="1:9" ht="12.75">
      <c r="A234" s="267">
        <v>864</v>
      </c>
      <c r="B234" s="271"/>
      <c r="C234" s="269" t="s">
        <v>876</v>
      </c>
      <c r="D234" s="270">
        <v>88585</v>
      </c>
      <c r="E234" s="270">
        <v>13231232</v>
      </c>
      <c r="F234" s="303">
        <v>46.803564054206</v>
      </c>
      <c r="G234" s="270">
        <v>184607</v>
      </c>
      <c r="H234" s="270">
        <v>27094448</v>
      </c>
      <c r="I234" s="303">
        <v>60.7633444749536</v>
      </c>
    </row>
    <row r="235" spans="1:9" ht="12.75">
      <c r="A235" s="267">
        <v>865</v>
      </c>
      <c r="B235" s="271"/>
      <c r="C235" s="269" t="s">
        <v>334</v>
      </c>
      <c r="D235" s="270">
        <v>4581754</v>
      </c>
      <c r="E235" s="270">
        <v>139892866</v>
      </c>
      <c r="F235" s="303">
        <v>29.5655173437059</v>
      </c>
      <c r="G235" s="270">
        <v>8994000</v>
      </c>
      <c r="H235" s="270">
        <v>269890585</v>
      </c>
      <c r="I235" s="303">
        <v>25.1996578585457</v>
      </c>
    </row>
    <row r="236" spans="1:9" ht="12.75">
      <c r="A236" s="267">
        <v>869</v>
      </c>
      <c r="B236" s="271"/>
      <c r="C236" s="269" t="s">
        <v>335</v>
      </c>
      <c r="D236" s="270">
        <v>2229046</v>
      </c>
      <c r="E236" s="270">
        <v>86294788</v>
      </c>
      <c r="F236" s="303">
        <v>6.7900100190672</v>
      </c>
      <c r="G236" s="270">
        <v>4520774</v>
      </c>
      <c r="H236" s="270">
        <v>178841054</v>
      </c>
      <c r="I236" s="303">
        <v>12.0537200563198</v>
      </c>
    </row>
    <row r="237" spans="1:9" ht="12.75">
      <c r="A237" s="267">
        <v>871</v>
      </c>
      <c r="B237" s="271"/>
      <c r="C237" s="269" t="s">
        <v>498</v>
      </c>
      <c r="D237" s="270">
        <v>901656</v>
      </c>
      <c r="E237" s="270">
        <v>92899122</v>
      </c>
      <c r="F237" s="303">
        <v>-3.45696743309811</v>
      </c>
      <c r="G237" s="270">
        <v>1548515</v>
      </c>
      <c r="H237" s="270">
        <v>180786791</v>
      </c>
      <c r="I237" s="303">
        <v>3.35348360903508</v>
      </c>
    </row>
    <row r="238" spans="1:9" ht="12.75">
      <c r="A238" s="267">
        <v>872</v>
      </c>
      <c r="B238" s="271"/>
      <c r="C238" s="269" t="s">
        <v>839</v>
      </c>
      <c r="D238" s="270">
        <v>1159260</v>
      </c>
      <c r="E238" s="270">
        <v>134059766</v>
      </c>
      <c r="F238" s="303">
        <v>3.64074267728286</v>
      </c>
      <c r="G238" s="270">
        <v>2265052</v>
      </c>
      <c r="H238" s="270">
        <v>274350059</v>
      </c>
      <c r="I238" s="303">
        <v>-0.995286752357728</v>
      </c>
    </row>
    <row r="239" spans="1:9" ht="12.75">
      <c r="A239" s="267">
        <v>873</v>
      </c>
      <c r="B239" s="271"/>
      <c r="C239" s="269" t="s">
        <v>497</v>
      </c>
      <c r="D239" s="270">
        <v>532599</v>
      </c>
      <c r="E239" s="270">
        <v>69108672</v>
      </c>
      <c r="F239" s="303">
        <v>0.0894638282095173</v>
      </c>
      <c r="G239" s="270">
        <v>1201525</v>
      </c>
      <c r="H239" s="270">
        <v>148960643</v>
      </c>
      <c r="I239" s="303">
        <v>11.318149237641</v>
      </c>
    </row>
    <row r="240" spans="1:9" ht="12.75">
      <c r="A240" s="267">
        <v>874</v>
      </c>
      <c r="B240" s="271"/>
      <c r="C240" s="269" t="s">
        <v>336</v>
      </c>
      <c r="D240" s="270">
        <v>231</v>
      </c>
      <c r="E240" s="270">
        <v>81325</v>
      </c>
      <c r="F240" s="303">
        <v>-33.3647425130075</v>
      </c>
      <c r="G240" s="270">
        <v>952</v>
      </c>
      <c r="H240" s="270">
        <v>161703</v>
      </c>
      <c r="I240" s="303">
        <v>-58.0088187635034</v>
      </c>
    </row>
    <row r="241" spans="1:9" ht="12.75">
      <c r="A241" s="267">
        <v>875</v>
      </c>
      <c r="B241" s="271"/>
      <c r="C241" s="269" t="s">
        <v>841</v>
      </c>
      <c r="D241" s="283">
        <v>6859338</v>
      </c>
      <c r="E241" s="283">
        <v>20037587</v>
      </c>
      <c r="F241" s="303">
        <v>-14.4682472937081</v>
      </c>
      <c r="G241" s="270">
        <v>13889853</v>
      </c>
      <c r="H241" s="270">
        <v>42888887</v>
      </c>
      <c r="I241" s="303">
        <v>-2.51298896408851</v>
      </c>
    </row>
    <row r="242" spans="1:9" ht="12.75">
      <c r="A242" s="267">
        <v>876</v>
      </c>
      <c r="B242" s="271"/>
      <c r="C242" s="269" t="s">
        <v>337</v>
      </c>
      <c r="D242" s="270">
        <v>31148</v>
      </c>
      <c r="E242" s="270">
        <v>2388412</v>
      </c>
      <c r="F242" s="303">
        <v>-3.77175438794406</v>
      </c>
      <c r="G242" s="270">
        <v>59283</v>
      </c>
      <c r="H242" s="270">
        <v>4720048</v>
      </c>
      <c r="I242" s="303">
        <v>-4.94561716149153</v>
      </c>
    </row>
    <row r="243" spans="1:9" ht="12.75">
      <c r="A243" s="267">
        <v>877</v>
      </c>
      <c r="B243" s="271"/>
      <c r="C243" s="269" t="s">
        <v>338</v>
      </c>
      <c r="D243" s="283">
        <v>451192</v>
      </c>
      <c r="E243" s="283">
        <v>5313174</v>
      </c>
      <c r="F243" s="303">
        <v>-26.9522817281097</v>
      </c>
      <c r="G243" s="270">
        <v>986492</v>
      </c>
      <c r="H243" s="270">
        <v>10302154</v>
      </c>
      <c r="I243" s="303">
        <v>-37.1852128079766</v>
      </c>
    </row>
    <row r="244" spans="1:9" ht="12.75">
      <c r="A244" s="267">
        <v>878</v>
      </c>
      <c r="B244" s="271"/>
      <c r="C244" s="269" t="s">
        <v>339</v>
      </c>
      <c r="D244" s="270">
        <v>10</v>
      </c>
      <c r="E244" s="270">
        <v>7683</v>
      </c>
      <c r="F244" s="303">
        <v>-47.7879714576962</v>
      </c>
      <c r="G244" s="270">
        <v>17</v>
      </c>
      <c r="H244" s="270">
        <v>9517</v>
      </c>
      <c r="I244" s="303">
        <v>-74.9387755102041</v>
      </c>
    </row>
    <row r="245" spans="1:9" ht="12.75">
      <c r="A245" s="267">
        <v>881</v>
      </c>
      <c r="B245" s="271"/>
      <c r="C245" s="269" t="s">
        <v>340</v>
      </c>
      <c r="D245" s="270">
        <v>4687333</v>
      </c>
      <c r="E245" s="270">
        <v>8553607</v>
      </c>
      <c r="F245" s="303">
        <v>27.3632598630656</v>
      </c>
      <c r="G245" s="270">
        <v>10133870</v>
      </c>
      <c r="H245" s="270">
        <v>16874745</v>
      </c>
      <c r="I245" s="303">
        <v>33.0834848667793</v>
      </c>
    </row>
    <row r="246" spans="1:9" ht="12.75">
      <c r="A246" s="267">
        <v>882</v>
      </c>
      <c r="B246" s="271"/>
      <c r="C246" s="269" t="s">
        <v>341</v>
      </c>
      <c r="D246" s="270" t="s">
        <v>1113</v>
      </c>
      <c r="E246" s="270" t="s">
        <v>1113</v>
      </c>
      <c r="F246" s="303" t="s">
        <v>1113</v>
      </c>
      <c r="G246" s="270">
        <v>130</v>
      </c>
      <c r="H246" s="270">
        <v>69500</v>
      </c>
      <c r="I246" s="303" t="s">
        <v>719</v>
      </c>
    </row>
    <row r="247" spans="1:9" ht="12.75">
      <c r="A247" s="267">
        <v>883</v>
      </c>
      <c r="B247" s="271"/>
      <c r="C247" s="269" t="s">
        <v>342</v>
      </c>
      <c r="D247" s="270">
        <v>41830</v>
      </c>
      <c r="E247" s="270">
        <v>43332745</v>
      </c>
      <c r="F247" s="303">
        <v>39.3477798638781</v>
      </c>
      <c r="G247" s="270">
        <v>107539</v>
      </c>
      <c r="H247" s="270">
        <v>67815011</v>
      </c>
      <c r="I247" s="303">
        <v>-27.0985647347494</v>
      </c>
    </row>
    <row r="248" spans="1:9" ht="12.75">
      <c r="A248" s="267">
        <v>884</v>
      </c>
      <c r="B248" s="271"/>
      <c r="C248" s="269" t="s">
        <v>343</v>
      </c>
      <c r="D248" s="270">
        <v>68236871</v>
      </c>
      <c r="E248" s="270">
        <v>646617332</v>
      </c>
      <c r="F248" s="303">
        <v>5.8626373551981</v>
      </c>
      <c r="G248" s="270">
        <v>134075331</v>
      </c>
      <c r="H248" s="270">
        <v>1254594340</v>
      </c>
      <c r="I248" s="303">
        <v>5.80859131719684</v>
      </c>
    </row>
    <row r="249" spans="1:9" ht="12.75">
      <c r="A249" s="267">
        <v>885</v>
      </c>
      <c r="B249" s="271"/>
      <c r="C249" s="269" t="s">
        <v>344</v>
      </c>
      <c r="D249" s="270">
        <v>1521223</v>
      </c>
      <c r="E249" s="270">
        <v>14377004</v>
      </c>
      <c r="F249" s="303">
        <v>-34.5974784575927</v>
      </c>
      <c r="G249" s="270">
        <v>2853514</v>
      </c>
      <c r="H249" s="270">
        <v>28002571</v>
      </c>
      <c r="I249" s="303">
        <v>-30.1607502041987</v>
      </c>
    </row>
    <row r="250" spans="1:9" ht="12.75">
      <c r="A250" s="267">
        <v>886</v>
      </c>
      <c r="B250" s="271"/>
      <c r="C250" s="269" t="s">
        <v>345</v>
      </c>
      <c r="D250" s="270">
        <v>148500</v>
      </c>
      <c r="E250" s="270">
        <v>132595</v>
      </c>
      <c r="F250" s="303">
        <v>-21.3678711001204</v>
      </c>
      <c r="G250" s="270">
        <v>406693</v>
      </c>
      <c r="H250" s="270">
        <v>419459</v>
      </c>
      <c r="I250" s="303">
        <v>114.089431267768</v>
      </c>
    </row>
    <row r="251" spans="1:9" ht="12.75">
      <c r="A251" s="267">
        <v>887</v>
      </c>
      <c r="B251" s="271"/>
      <c r="C251" s="269" t="s">
        <v>346</v>
      </c>
      <c r="D251" s="270">
        <v>3580658</v>
      </c>
      <c r="E251" s="270">
        <v>32886109</v>
      </c>
      <c r="F251" s="303">
        <v>-30.837498418738</v>
      </c>
      <c r="G251" s="270">
        <v>6402164</v>
      </c>
      <c r="H251" s="270">
        <v>57564897</v>
      </c>
      <c r="I251" s="303">
        <v>-29.057078461126</v>
      </c>
    </row>
    <row r="252" spans="1:9" ht="12.75">
      <c r="A252" s="267">
        <v>888</v>
      </c>
      <c r="B252" s="271"/>
      <c r="C252" s="269" t="s">
        <v>496</v>
      </c>
      <c r="D252" s="270">
        <v>18921</v>
      </c>
      <c r="E252" s="270">
        <v>1201976</v>
      </c>
      <c r="F252" s="303">
        <v>29.4444653847603</v>
      </c>
      <c r="G252" s="270">
        <v>37989</v>
      </c>
      <c r="H252" s="270">
        <v>2161720</v>
      </c>
      <c r="I252" s="303">
        <v>46.4604752790528</v>
      </c>
    </row>
    <row r="253" spans="1:9" ht="12.75">
      <c r="A253" s="267">
        <v>889</v>
      </c>
      <c r="B253" s="271"/>
      <c r="C253" s="269" t="s">
        <v>347</v>
      </c>
      <c r="D253" s="270">
        <v>9543206</v>
      </c>
      <c r="E253" s="270">
        <v>36321934</v>
      </c>
      <c r="F253" s="303">
        <v>8.9008513542353</v>
      </c>
      <c r="G253" s="270">
        <v>17752289</v>
      </c>
      <c r="H253" s="270">
        <v>69219561</v>
      </c>
      <c r="I253" s="303">
        <v>18.8577151655525</v>
      </c>
    </row>
    <row r="254" spans="1:9" ht="12.75">
      <c r="A254" s="267">
        <v>891</v>
      </c>
      <c r="B254" s="271"/>
      <c r="C254" s="269" t="s">
        <v>480</v>
      </c>
      <c r="D254" s="270">
        <v>426512</v>
      </c>
      <c r="E254" s="270">
        <v>13730418</v>
      </c>
      <c r="F254" s="303" t="s">
        <v>719</v>
      </c>
      <c r="G254" s="270">
        <v>795454</v>
      </c>
      <c r="H254" s="270">
        <v>19677554</v>
      </c>
      <c r="I254" s="303">
        <v>121.266288510658</v>
      </c>
    </row>
    <row r="255" spans="1:9" ht="12.75">
      <c r="A255" s="267">
        <v>896</v>
      </c>
      <c r="B255" s="271"/>
      <c r="C255" s="269" t="s">
        <v>348</v>
      </c>
      <c r="D255" s="270">
        <v>802683</v>
      </c>
      <c r="E255" s="270">
        <v>15789323</v>
      </c>
      <c r="F255" s="303">
        <v>-14.4379172786731</v>
      </c>
      <c r="G255" s="270">
        <v>1761942</v>
      </c>
      <c r="H255" s="270">
        <v>34063302</v>
      </c>
      <c r="I255" s="303">
        <v>-4.27332369639566</v>
      </c>
    </row>
    <row r="256" spans="1:9" s="264" customFormat="1" ht="24" customHeight="1">
      <c r="A256" s="291"/>
      <c r="B256" s="266" t="s">
        <v>201</v>
      </c>
      <c r="C256" s="262"/>
      <c r="D256" s="263">
        <v>1234260510</v>
      </c>
      <c r="E256" s="263">
        <v>3602395491</v>
      </c>
      <c r="F256" s="302">
        <v>5.93630312195788</v>
      </c>
      <c r="G256" s="263">
        <v>2430700108</v>
      </c>
      <c r="H256" s="263">
        <v>7072629658</v>
      </c>
      <c r="I256" s="302">
        <v>4.62220600995897</v>
      </c>
    </row>
    <row r="257" spans="1:9" ht="12.75">
      <c r="A257" s="243"/>
      <c r="D257" s="270"/>
      <c r="E257" s="270"/>
      <c r="G257" s="279"/>
      <c r="H257" s="279"/>
      <c r="I257" s="281"/>
    </row>
    <row r="258" spans="1:9" ht="12.75">
      <c r="A258" s="268"/>
      <c r="D258" s="270"/>
      <c r="E258" s="270"/>
      <c r="F258" s="270"/>
      <c r="G258" s="270"/>
      <c r="H258" s="270"/>
      <c r="I258" s="270"/>
    </row>
    <row r="259" spans="1:9" ht="12.75">
      <c r="A259" s="33"/>
      <c r="D259" s="270"/>
      <c r="E259" s="270"/>
      <c r="F259" s="292"/>
      <c r="G259" s="293"/>
      <c r="H259" s="279"/>
      <c r="I259" s="292"/>
    </row>
    <row r="260" spans="4:9" ht="12.75">
      <c r="D260" s="270"/>
      <c r="E260" s="270"/>
      <c r="G260" s="279"/>
      <c r="H260" s="270"/>
      <c r="I260" s="281"/>
    </row>
    <row r="261" spans="4:9" ht="12.75">
      <c r="D261" s="270"/>
      <c r="E261" s="270"/>
      <c r="G261" s="279"/>
      <c r="H261" s="279"/>
      <c r="I261" s="281"/>
    </row>
    <row r="262" spans="4:9" ht="12.75">
      <c r="D262" s="270"/>
      <c r="E262" s="270"/>
      <c r="G262" s="279"/>
      <c r="H262" s="279"/>
      <c r="I262" s="281"/>
    </row>
    <row r="263" spans="4:9" ht="12.75">
      <c r="D263" s="270"/>
      <c r="E263" s="270"/>
      <c r="G263" s="279"/>
      <c r="H263" s="279"/>
      <c r="I263" s="281"/>
    </row>
    <row r="264" spans="4:9" ht="12.75">
      <c r="D264" s="270"/>
      <c r="E264" s="270"/>
      <c r="G264" s="279"/>
      <c r="H264" s="279"/>
      <c r="I264" s="281"/>
    </row>
    <row r="265" spans="4:9" ht="12.75">
      <c r="D265" s="270"/>
      <c r="E265" s="270"/>
      <c r="G265" s="279"/>
      <c r="H265" s="279"/>
      <c r="I265" s="281"/>
    </row>
    <row r="266" spans="4:9" ht="12.75">
      <c r="D266" s="270"/>
      <c r="E266" s="270"/>
      <c r="G266" s="279"/>
      <c r="H266" s="279"/>
      <c r="I266" s="281"/>
    </row>
    <row r="267" spans="4:9" ht="12.75">
      <c r="D267" s="270"/>
      <c r="E267" s="270"/>
      <c r="G267" s="279"/>
      <c r="H267" s="279"/>
      <c r="I267" s="281"/>
    </row>
    <row r="268" spans="4:9" ht="12.75">
      <c r="D268" s="270"/>
      <c r="E268" s="270"/>
      <c r="G268" s="279"/>
      <c r="H268" s="279"/>
      <c r="I268" s="281"/>
    </row>
    <row r="269" spans="4:9" ht="12.75">
      <c r="D269" s="270"/>
      <c r="E269" s="270"/>
      <c r="G269" s="279"/>
      <c r="H269" s="279"/>
      <c r="I269" s="281"/>
    </row>
    <row r="270" spans="4:9" ht="12.75">
      <c r="D270" s="270"/>
      <c r="E270" s="270"/>
      <c r="G270" s="279"/>
      <c r="H270" s="279"/>
      <c r="I270" s="281"/>
    </row>
    <row r="271" spans="4:9" ht="12.75">
      <c r="D271" s="270"/>
      <c r="E271" s="270"/>
      <c r="G271" s="279"/>
      <c r="H271" s="294"/>
      <c r="I271" s="281"/>
    </row>
    <row r="272" spans="4:9" ht="12.75">
      <c r="D272" s="270"/>
      <c r="E272" s="270"/>
      <c r="G272" s="295"/>
      <c r="H272" s="295"/>
      <c r="I272" s="296"/>
    </row>
    <row r="273" spans="4:5" ht="12.75">
      <c r="D273" s="283"/>
      <c r="E273" s="283"/>
    </row>
    <row r="274" spans="4:5" ht="12.75">
      <c r="D274" s="270"/>
      <c r="E274" s="270"/>
    </row>
    <row r="275" spans="4:5" ht="12.75">
      <c r="D275" s="283"/>
      <c r="E275" s="283"/>
    </row>
    <row r="276" spans="4:5" ht="12.75">
      <c r="D276" s="270"/>
      <c r="E276" s="270"/>
    </row>
    <row r="277" spans="4:5" ht="12.75">
      <c r="D277" s="270"/>
      <c r="E277" s="270"/>
    </row>
    <row r="278" spans="4:5" ht="12.75">
      <c r="D278" s="270"/>
      <c r="E278" s="270"/>
    </row>
    <row r="279" spans="4:5" ht="12.75">
      <c r="D279" s="270"/>
      <c r="E279" s="270"/>
    </row>
    <row r="280" spans="4:5" ht="12.75">
      <c r="D280" s="270"/>
      <c r="E280" s="270"/>
    </row>
    <row r="281" spans="4:5" ht="12.75">
      <c r="D281" s="270"/>
      <c r="E281" s="270"/>
    </row>
    <row r="282" spans="4:5" ht="12.75">
      <c r="D282" s="270"/>
      <c r="E282" s="270"/>
    </row>
  </sheetData>
  <sheetProtection/>
  <mergeCells count="52">
    <mergeCell ref="A67:I67"/>
    <mergeCell ref="D69:F69"/>
    <mergeCell ref="A209:A214"/>
    <mergeCell ref="F141:F144"/>
    <mergeCell ref="G209:I209"/>
    <mergeCell ref="E210:F210"/>
    <mergeCell ref="I211:I214"/>
    <mergeCell ref="F211:F214"/>
    <mergeCell ref="D211:D214"/>
    <mergeCell ref="A139:A144"/>
    <mergeCell ref="B3:C8"/>
    <mergeCell ref="F5:F8"/>
    <mergeCell ref="I5:I8"/>
    <mergeCell ref="E5:E8"/>
    <mergeCell ref="D5:D8"/>
    <mergeCell ref="H5:H8"/>
    <mergeCell ref="A1:I1"/>
    <mergeCell ref="D3:F3"/>
    <mergeCell ref="G3:I3"/>
    <mergeCell ref="E4:F4"/>
    <mergeCell ref="H4:I4"/>
    <mergeCell ref="I141:I144"/>
    <mergeCell ref="I71:I74"/>
    <mergeCell ref="F71:F74"/>
    <mergeCell ref="G5:G8"/>
    <mergeCell ref="A3:A8"/>
    <mergeCell ref="A207:I207"/>
    <mergeCell ref="G139:I139"/>
    <mergeCell ref="D139:F139"/>
    <mergeCell ref="E141:E144"/>
    <mergeCell ref="B139:C144"/>
    <mergeCell ref="B209:C214"/>
    <mergeCell ref="D209:F209"/>
    <mergeCell ref="B69:C74"/>
    <mergeCell ref="G211:G214"/>
    <mergeCell ref="E71:E74"/>
    <mergeCell ref="H211:H214"/>
    <mergeCell ref="H210:I210"/>
    <mergeCell ref="H141:H144"/>
    <mergeCell ref="A137:I137"/>
    <mergeCell ref="A69:A74"/>
    <mergeCell ref="E140:F140"/>
    <mergeCell ref="E211:E214"/>
    <mergeCell ref="G69:I69"/>
    <mergeCell ref="D141:D144"/>
    <mergeCell ref="H140:I140"/>
    <mergeCell ref="G141:G144"/>
    <mergeCell ref="G71:G74"/>
    <mergeCell ref="H71:H74"/>
    <mergeCell ref="D71:D74"/>
    <mergeCell ref="H70:I70"/>
    <mergeCell ref="E70:F70"/>
  </mergeCells>
  <printOptions/>
  <pageMargins left="0.5905511811023623" right="0.5905511811023623" top="0.984251968503937" bottom="0" header="0.5118110236220472" footer="0.1968503937007874"/>
  <pageSetup firstPageNumber="22" useFirstPageNumber="1" fitToHeight="4" horizontalDpi="600" verticalDpi="600" orientation="portrait" paperSize="9" scale="74" r:id="rId1"/>
  <headerFooter>
    <oddHeader>&amp;C&amp;12 - &amp;P -</oddHeader>
    <oddFooter>&amp;L&amp;X________________
&amp;X*) Im Insgesamt sind Zuschätzungen für Antwortausfälle und Befreiungen (EGW-Position 904), Rückwaren (EGW-Position 901)
und Ersatzlieferungen (EGW-Position 903) enthalten.&amp;X
</oddFooter>
  </headerFooter>
  <rowBreaks count="3" manualBreakCount="3">
    <brk id="66" max="255" man="1"/>
    <brk id="136" max="255" man="1"/>
    <brk id="206" max="255" man="1"/>
  </rowBreaks>
</worksheet>
</file>

<file path=xl/worksheets/sheet18.xml><?xml version="1.0" encoding="utf-8"?>
<worksheet xmlns="http://schemas.openxmlformats.org/spreadsheetml/2006/main" xmlns:r="http://schemas.openxmlformats.org/officeDocument/2006/relationships">
  <sheetPr codeName="Tabelle15"/>
  <dimension ref="A1:L282"/>
  <sheetViews>
    <sheetView zoomScale="90" zoomScaleNormal="90" zoomScalePageLayoutView="0" workbookViewId="0" topLeftCell="A2">
      <selection activeCell="A2" sqref="A2"/>
    </sheetView>
  </sheetViews>
  <sheetFormatPr defaultColWidth="11.421875" defaultRowHeight="12.75"/>
  <cols>
    <col min="1" max="1" width="5.57421875" style="244" customWidth="1"/>
    <col min="2" max="2" width="1.8515625" style="244" customWidth="1"/>
    <col min="3" max="3" width="39.421875" style="244" customWidth="1"/>
    <col min="4" max="4" width="12.7109375" style="244" customWidth="1"/>
    <col min="5" max="5" width="13.28125" style="244" customWidth="1"/>
    <col min="6" max="6" width="11.140625" style="280" customWidth="1"/>
    <col min="7" max="8" width="12.7109375" style="244" customWidth="1"/>
    <col min="9" max="9" width="11.140625" style="297" customWidth="1"/>
    <col min="10" max="10" width="10.421875" style="244" customWidth="1"/>
    <col min="11" max="12" width="12.7109375" style="244" bestFit="1" customWidth="1"/>
    <col min="13" max="16384" width="11.421875" style="244" customWidth="1"/>
  </cols>
  <sheetData>
    <row r="1" spans="1:9" ht="17.25">
      <c r="A1" s="579" t="s">
        <v>66</v>
      </c>
      <c r="B1" s="579"/>
      <c r="C1" s="579"/>
      <c r="D1" s="579"/>
      <c r="E1" s="579"/>
      <c r="F1" s="579"/>
      <c r="G1" s="579"/>
      <c r="H1" s="623"/>
      <c r="I1" s="623"/>
    </row>
    <row r="2" spans="2:9" ht="12.75">
      <c r="B2" s="250"/>
      <c r="C2" s="251"/>
      <c r="D2" s="252"/>
      <c r="E2" s="252"/>
      <c r="F2" s="253"/>
      <c r="G2" s="254"/>
      <c r="H2" s="254"/>
      <c r="I2" s="254"/>
    </row>
    <row r="3" spans="1:9" ht="18" customHeight="1">
      <c r="A3" s="611" t="s">
        <v>1031</v>
      </c>
      <c r="B3" s="604" t="s">
        <v>722</v>
      </c>
      <c r="C3" s="605"/>
      <c r="D3" s="614" t="s">
        <v>1183</v>
      </c>
      <c r="E3" s="595"/>
      <c r="F3" s="595"/>
      <c r="G3" s="592" t="s">
        <v>1195</v>
      </c>
      <c r="H3" s="595"/>
      <c r="I3" s="595"/>
    </row>
    <row r="4" spans="1:9" ht="16.5" customHeight="1">
      <c r="A4" s="612"/>
      <c r="B4" s="606"/>
      <c r="C4" s="607"/>
      <c r="D4" s="255" t="s">
        <v>473</v>
      </c>
      <c r="E4" s="599" t="s">
        <v>474</v>
      </c>
      <c r="F4" s="600"/>
      <c r="G4" s="256" t="s">
        <v>473</v>
      </c>
      <c r="H4" s="599" t="s">
        <v>474</v>
      </c>
      <c r="I4" s="600"/>
    </row>
    <row r="5" spans="1:9" ht="15" customHeight="1">
      <c r="A5" s="612"/>
      <c r="B5" s="606"/>
      <c r="C5" s="607"/>
      <c r="D5" s="596" t="s">
        <v>111</v>
      </c>
      <c r="E5" s="601" t="s">
        <v>107</v>
      </c>
      <c r="F5" s="615" t="s">
        <v>1196</v>
      </c>
      <c r="G5" s="601" t="s">
        <v>111</v>
      </c>
      <c r="H5" s="601" t="s">
        <v>107</v>
      </c>
      <c r="I5" s="615" t="s">
        <v>1197</v>
      </c>
    </row>
    <row r="6" spans="1:9" ht="12.75">
      <c r="A6" s="612"/>
      <c r="B6" s="606"/>
      <c r="C6" s="607"/>
      <c r="D6" s="597"/>
      <c r="E6" s="602"/>
      <c r="F6" s="616"/>
      <c r="G6" s="602"/>
      <c r="H6" s="602"/>
      <c r="I6" s="616"/>
    </row>
    <row r="7" spans="1:9" ht="18.75" customHeight="1">
      <c r="A7" s="612"/>
      <c r="B7" s="606"/>
      <c r="C7" s="607"/>
      <c r="D7" s="597"/>
      <c r="E7" s="602"/>
      <c r="F7" s="616"/>
      <c r="G7" s="602"/>
      <c r="H7" s="602"/>
      <c r="I7" s="616"/>
    </row>
    <row r="8" spans="1:9" ht="27.75" customHeight="1">
      <c r="A8" s="613"/>
      <c r="B8" s="608"/>
      <c r="C8" s="609"/>
      <c r="D8" s="598"/>
      <c r="E8" s="603"/>
      <c r="F8" s="617"/>
      <c r="G8" s="603"/>
      <c r="H8" s="603"/>
      <c r="I8" s="617"/>
    </row>
    <row r="9" spans="1:9" ht="12.75">
      <c r="A9" s="257"/>
      <c r="B9" s="258"/>
      <c r="C9" s="259"/>
      <c r="D9" s="252"/>
      <c r="E9" s="252"/>
      <c r="F9" s="253"/>
      <c r="G9" s="252"/>
      <c r="H9" s="252"/>
      <c r="I9" s="252"/>
    </row>
    <row r="10" spans="1:9" s="264" customFormat="1" ht="12.75">
      <c r="A10" s="260" t="s">
        <v>208</v>
      </c>
      <c r="B10" s="261" t="s">
        <v>482</v>
      </c>
      <c r="C10" s="262"/>
      <c r="D10" s="263">
        <v>139341416</v>
      </c>
      <c r="E10" s="263">
        <v>240234637</v>
      </c>
      <c r="F10" s="302">
        <v>-1.17062519223337</v>
      </c>
      <c r="G10" s="263">
        <v>288643201</v>
      </c>
      <c r="H10" s="263">
        <v>487966916</v>
      </c>
      <c r="I10" s="302">
        <v>-5.19871652507048</v>
      </c>
    </row>
    <row r="11" spans="1:9" s="264" customFormat="1" ht="24" customHeight="1">
      <c r="A11" s="265">
        <v>1</v>
      </c>
      <c r="B11" s="266" t="s">
        <v>209</v>
      </c>
      <c r="C11" s="262"/>
      <c r="D11" s="263">
        <v>1179862</v>
      </c>
      <c r="E11" s="263">
        <v>1815732</v>
      </c>
      <c r="F11" s="302">
        <v>-28.1471617699143</v>
      </c>
      <c r="G11" s="263">
        <v>2254779</v>
      </c>
      <c r="H11" s="263">
        <v>3451901</v>
      </c>
      <c r="I11" s="302">
        <v>-14.7988224523883</v>
      </c>
    </row>
    <row r="12" spans="1:9" ht="24" customHeight="1">
      <c r="A12" s="267">
        <v>101</v>
      </c>
      <c r="B12" s="268"/>
      <c r="C12" s="269" t="s">
        <v>210</v>
      </c>
      <c r="D12" s="270" t="s">
        <v>1113</v>
      </c>
      <c r="E12" s="270" t="s">
        <v>1113</v>
      </c>
      <c r="F12" s="304" t="s">
        <v>1113</v>
      </c>
      <c r="G12" s="270">
        <v>400</v>
      </c>
      <c r="H12" s="270">
        <v>4500</v>
      </c>
      <c r="I12" s="303" t="s">
        <v>719</v>
      </c>
    </row>
    <row r="13" spans="1:9" ht="12.75">
      <c r="A13" s="267">
        <v>102</v>
      </c>
      <c r="B13" s="268"/>
      <c r="C13" s="269" t="s">
        <v>211</v>
      </c>
      <c r="D13" s="270" t="s">
        <v>106</v>
      </c>
      <c r="E13" s="270" t="s">
        <v>106</v>
      </c>
      <c r="F13" s="303" t="s">
        <v>1113</v>
      </c>
      <c r="G13" s="270" t="s">
        <v>106</v>
      </c>
      <c r="H13" s="270" t="s">
        <v>106</v>
      </c>
      <c r="I13" s="303" t="s">
        <v>1113</v>
      </c>
    </row>
    <row r="14" spans="1:9" ht="12.75">
      <c r="A14" s="267">
        <v>103</v>
      </c>
      <c r="B14" s="268"/>
      <c r="C14" s="269" t="s">
        <v>212</v>
      </c>
      <c r="D14" s="270">
        <v>1175395</v>
      </c>
      <c r="E14" s="270">
        <v>1735652</v>
      </c>
      <c r="F14" s="303">
        <v>-31.2297134525168</v>
      </c>
      <c r="G14" s="270">
        <v>2239109</v>
      </c>
      <c r="H14" s="270">
        <v>3269460</v>
      </c>
      <c r="I14" s="303">
        <v>-19.0256909277201</v>
      </c>
    </row>
    <row r="15" spans="1:9" ht="12.75">
      <c r="A15" s="267">
        <v>105</v>
      </c>
      <c r="B15" s="268"/>
      <c r="C15" s="269" t="s">
        <v>213</v>
      </c>
      <c r="D15" s="270" t="s">
        <v>106</v>
      </c>
      <c r="E15" s="270" t="s">
        <v>106</v>
      </c>
      <c r="F15" s="304" t="s">
        <v>1113</v>
      </c>
      <c r="G15" s="270" t="s">
        <v>106</v>
      </c>
      <c r="H15" s="270" t="s">
        <v>106</v>
      </c>
      <c r="I15" s="304" t="s">
        <v>1113</v>
      </c>
    </row>
    <row r="16" spans="1:9" ht="12.75">
      <c r="A16" s="267">
        <v>107</v>
      </c>
      <c r="B16" s="268"/>
      <c r="C16" s="269" t="s">
        <v>533</v>
      </c>
      <c r="D16" s="270">
        <v>4461</v>
      </c>
      <c r="E16" s="270">
        <v>79542</v>
      </c>
      <c r="F16" s="305" t="s">
        <v>719</v>
      </c>
      <c r="G16" s="270">
        <v>15245</v>
      </c>
      <c r="H16" s="270">
        <v>175130</v>
      </c>
      <c r="I16" s="303" t="s">
        <v>719</v>
      </c>
    </row>
    <row r="17" spans="1:9" ht="12.75">
      <c r="A17" s="267">
        <v>109</v>
      </c>
      <c r="B17" s="268"/>
      <c r="C17" s="269" t="s">
        <v>214</v>
      </c>
      <c r="D17" s="270">
        <v>6</v>
      </c>
      <c r="E17" s="270">
        <v>538</v>
      </c>
      <c r="F17" s="305">
        <v>-83.0551181102362</v>
      </c>
      <c r="G17" s="270">
        <v>25</v>
      </c>
      <c r="H17" s="270">
        <v>2811</v>
      </c>
      <c r="I17" s="305">
        <v>-79.6599131693198</v>
      </c>
    </row>
    <row r="18" spans="1:9" s="264" customFormat="1" ht="24" customHeight="1">
      <c r="A18" s="265">
        <v>2</v>
      </c>
      <c r="B18" s="266" t="s">
        <v>215</v>
      </c>
      <c r="C18" s="262"/>
      <c r="D18" s="263">
        <v>21448971</v>
      </c>
      <c r="E18" s="263">
        <v>55578867</v>
      </c>
      <c r="F18" s="302">
        <v>-9.64751277356285</v>
      </c>
      <c r="G18" s="263">
        <v>42526027</v>
      </c>
      <c r="H18" s="263">
        <v>111565108</v>
      </c>
      <c r="I18" s="302">
        <v>-10.4865996366946</v>
      </c>
    </row>
    <row r="19" spans="1:9" ht="24" customHeight="1">
      <c r="A19" s="267">
        <v>201</v>
      </c>
      <c r="B19" s="268"/>
      <c r="C19" s="269" t="s">
        <v>532</v>
      </c>
      <c r="D19" s="270">
        <v>4269569</v>
      </c>
      <c r="E19" s="270">
        <v>6304945</v>
      </c>
      <c r="F19" s="303">
        <v>-4.53953664706921</v>
      </c>
      <c r="G19" s="270">
        <v>8252816</v>
      </c>
      <c r="H19" s="270">
        <v>12259444</v>
      </c>
      <c r="I19" s="303">
        <v>-6.91587212546062</v>
      </c>
    </row>
    <row r="20" spans="1:9" ht="12.75">
      <c r="A20" s="267">
        <v>202</v>
      </c>
      <c r="B20" s="268"/>
      <c r="C20" s="269" t="s">
        <v>216</v>
      </c>
      <c r="D20" s="270">
        <v>2508684</v>
      </c>
      <c r="E20" s="270">
        <v>6981284</v>
      </c>
      <c r="F20" s="303">
        <v>28.9767411613605</v>
      </c>
      <c r="G20" s="270">
        <v>4029563</v>
      </c>
      <c r="H20" s="270">
        <v>11425373</v>
      </c>
      <c r="I20" s="303">
        <v>25.7959208659938</v>
      </c>
    </row>
    <row r="21" spans="1:9" ht="12.75">
      <c r="A21" s="267">
        <v>203</v>
      </c>
      <c r="B21" s="268"/>
      <c r="C21" s="269" t="s">
        <v>531</v>
      </c>
      <c r="D21" s="270">
        <v>3174748</v>
      </c>
      <c r="E21" s="270">
        <v>12143465</v>
      </c>
      <c r="F21" s="303">
        <v>-37.2747487560674</v>
      </c>
      <c r="G21" s="270">
        <v>6199087</v>
      </c>
      <c r="H21" s="270">
        <v>25330059</v>
      </c>
      <c r="I21" s="303">
        <v>-39.2111137664356</v>
      </c>
    </row>
    <row r="22" spans="1:9" ht="12.75">
      <c r="A22" s="267">
        <v>204</v>
      </c>
      <c r="B22" s="268"/>
      <c r="C22" s="269" t="s">
        <v>218</v>
      </c>
      <c r="D22" s="270">
        <v>9626093</v>
      </c>
      <c r="E22" s="270">
        <v>27223603</v>
      </c>
      <c r="F22" s="303">
        <v>2.38561510773982</v>
      </c>
      <c r="G22" s="270">
        <v>19765719</v>
      </c>
      <c r="H22" s="270">
        <v>55753104</v>
      </c>
      <c r="I22" s="303">
        <v>4.27854718799796</v>
      </c>
    </row>
    <row r="23" spans="1:9" ht="12.75">
      <c r="A23" s="267">
        <v>206</v>
      </c>
      <c r="B23" s="268"/>
      <c r="C23" s="269" t="s">
        <v>851</v>
      </c>
      <c r="D23" s="270">
        <v>59260</v>
      </c>
      <c r="E23" s="270">
        <v>357194</v>
      </c>
      <c r="F23" s="303">
        <v>1.27244787443367</v>
      </c>
      <c r="G23" s="270">
        <v>120167</v>
      </c>
      <c r="H23" s="270">
        <v>637202</v>
      </c>
      <c r="I23" s="303">
        <v>-23.0707379970445</v>
      </c>
    </row>
    <row r="24" spans="1:9" ht="12.75">
      <c r="A24" s="267">
        <v>208</v>
      </c>
      <c r="B24" s="268"/>
      <c r="C24" s="269" t="s">
        <v>540</v>
      </c>
      <c r="D24" s="270">
        <v>3416</v>
      </c>
      <c r="E24" s="270">
        <v>38267</v>
      </c>
      <c r="F24" s="303">
        <v>146.422821817245</v>
      </c>
      <c r="G24" s="270">
        <v>5412</v>
      </c>
      <c r="H24" s="270">
        <v>59898</v>
      </c>
      <c r="I24" s="303">
        <v>31.7829798468714</v>
      </c>
    </row>
    <row r="25" spans="1:9" ht="12.75">
      <c r="A25" s="271">
        <v>209</v>
      </c>
      <c r="B25" s="272"/>
      <c r="C25" s="269" t="s">
        <v>541</v>
      </c>
      <c r="D25" s="270">
        <v>1486637</v>
      </c>
      <c r="E25" s="270">
        <v>1768949</v>
      </c>
      <c r="F25" s="303">
        <v>20.9644474623745</v>
      </c>
      <c r="G25" s="270">
        <v>3461829</v>
      </c>
      <c r="H25" s="270">
        <v>4411401</v>
      </c>
      <c r="I25" s="303">
        <v>40.6904911951258</v>
      </c>
    </row>
    <row r="26" spans="1:9" ht="12.75">
      <c r="A26" s="271">
        <v>211</v>
      </c>
      <c r="B26" s="272"/>
      <c r="C26" s="269" t="s">
        <v>530</v>
      </c>
      <c r="D26" s="270">
        <v>583</v>
      </c>
      <c r="E26" s="270">
        <v>992</v>
      </c>
      <c r="F26" s="303">
        <v>-99.8937943571829</v>
      </c>
      <c r="G26" s="270">
        <v>824</v>
      </c>
      <c r="H26" s="270">
        <v>1432</v>
      </c>
      <c r="I26" s="303">
        <v>-99.9011617634067</v>
      </c>
    </row>
    <row r="27" spans="1:9" ht="12.75">
      <c r="A27" s="271">
        <v>219</v>
      </c>
      <c r="B27" s="272"/>
      <c r="C27" s="269" t="s">
        <v>219</v>
      </c>
      <c r="D27" s="270">
        <v>319981</v>
      </c>
      <c r="E27" s="270">
        <v>760168</v>
      </c>
      <c r="F27" s="303">
        <v>-2.80225653510365</v>
      </c>
      <c r="G27" s="270">
        <v>690610</v>
      </c>
      <c r="H27" s="270">
        <v>1687195</v>
      </c>
      <c r="I27" s="303">
        <v>-5.73123600728809</v>
      </c>
    </row>
    <row r="28" spans="1:9" s="264" customFormat="1" ht="24" customHeight="1">
      <c r="A28" s="273">
        <v>3</v>
      </c>
      <c r="B28" s="274" t="s">
        <v>220</v>
      </c>
      <c r="C28" s="262"/>
      <c r="D28" s="263">
        <v>103698419</v>
      </c>
      <c r="E28" s="263">
        <v>170061599</v>
      </c>
      <c r="F28" s="302">
        <v>5.1118094572593</v>
      </c>
      <c r="G28" s="263">
        <v>217910103</v>
      </c>
      <c r="H28" s="263">
        <v>345824833</v>
      </c>
      <c r="I28" s="302">
        <v>-2.21083972404737</v>
      </c>
    </row>
    <row r="29" spans="1:9" ht="24" customHeight="1">
      <c r="A29" s="271">
        <v>301</v>
      </c>
      <c r="B29" s="272"/>
      <c r="C29" s="269" t="s">
        <v>221</v>
      </c>
      <c r="D29" s="270">
        <v>4126120</v>
      </c>
      <c r="E29" s="270">
        <v>1216117</v>
      </c>
      <c r="F29" s="303">
        <v>-26.0938396390615</v>
      </c>
      <c r="G29" s="270">
        <v>10036561</v>
      </c>
      <c r="H29" s="270">
        <v>3037885</v>
      </c>
      <c r="I29" s="303">
        <v>-47.7687488147373</v>
      </c>
    </row>
    <row r="30" spans="1:9" ht="12.75">
      <c r="A30" s="271">
        <v>302</v>
      </c>
      <c r="B30" s="272"/>
      <c r="C30" s="269" t="s">
        <v>222</v>
      </c>
      <c r="D30" s="270" t="s">
        <v>106</v>
      </c>
      <c r="E30" s="270" t="s">
        <v>106</v>
      </c>
      <c r="F30" s="303">
        <v>-100</v>
      </c>
      <c r="G30" s="270" t="s">
        <v>106</v>
      </c>
      <c r="H30" s="270" t="s">
        <v>106</v>
      </c>
      <c r="I30" s="303">
        <v>-100</v>
      </c>
    </row>
    <row r="31" spans="1:9" ht="12.75">
      <c r="A31" s="271">
        <v>303</v>
      </c>
      <c r="B31" s="272"/>
      <c r="C31" s="269" t="s">
        <v>223</v>
      </c>
      <c r="D31" s="270">
        <v>1127013</v>
      </c>
      <c r="E31" s="270">
        <v>169450</v>
      </c>
      <c r="F31" s="303">
        <v>207.844633384202</v>
      </c>
      <c r="G31" s="270">
        <v>5924596</v>
      </c>
      <c r="H31" s="270">
        <v>1023041</v>
      </c>
      <c r="I31" s="303">
        <v>42.3852682386409</v>
      </c>
    </row>
    <row r="32" spans="1:9" ht="12.75">
      <c r="A32" s="271">
        <v>304</v>
      </c>
      <c r="B32" s="272"/>
      <c r="C32" s="269" t="s">
        <v>224</v>
      </c>
      <c r="D32" s="270" t="s">
        <v>1113</v>
      </c>
      <c r="E32" s="270" t="s">
        <v>1113</v>
      </c>
      <c r="F32" s="303">
        <v>-100</v>
      </c>
      <c r="G32" s="270">
        <v>154340</v>
      </c>
      <c r="H32" s="270">
        <v>23923</v>
      </c>
      <c r="I32" s="303">
        <v>126.093941971458</v>
      </c>
    </row>
    <row r="33" spans="1:9" ht="12.75">
      <c r="A33" s="271">
        <v>305</v>
      </c>
      <c r="B33" s="272"/>
      <c r="C33" s="269" t="s">
        <v>225</v>
      </c>
      <c r="D33" s="270">
        <v>523972</v>
      </c>
      <c r="E33" s="270">
        <v>130905</v>
      </c>
      <c r="F33" s="303">
        <v>-17.365779755705</v>
      </c>
      <c r="G33" s="270">
        <v>4596509</v>
      </c>
      <c r="H33" s="270">
        <v>1330921</v>
      </c>
      <c r="I33" s="303">
        <v>39.0030663953979</v>
      </c>
    </row>
    <row r="34" spans="1:9" ht="12.75">
      <c r="A34" s="271">
        <v>308</v>
      </c>
      <c r="B34" s="272"/>
      <c r="C34" s="269" t="s">
        <v>852</v>
      </c>
      <c r="D34" s="270">
        <v>100577</v>
      </c>
      <c r="E34" s="270">
        <v>14423</v>
      </c>
      <c r="F34" s="303">
        <v>-45.5612591530158</v>
      </c>
      <c r="G34" s="270">
        <v>102190</v>
      </c>
      <c r="H34" s="270">
        <v>25324</v>
      </c>
      <c r="I34" s="303">
        <v>-55.1557436560358</v>
      </c>
    </row>
    <row r="35" spans="1:9" ht="12.75">
      <c r="A35" s="271">
        <v>309</v>
      </c>
      <c r="B35" s="272"/>
      <c r="C35" s="269" t="s">
        <v>226</v>
      </c>
      <c r="D35" s="270">
        <v>562709</v>
      </c>
      <c r="E35" s="270">
        <v>399274</v>
      </c>
      <c r="F35" s="303">
        <v>-12.0834259970803</v>
      </c>
      <c r="G35" s="270">
        <v>1237058</v>
      </c>
      <c r="H35" s="270">
        <v>888085</v>
      </c>
      <c r="I35" s="303">
        <v>-29.3913127824475</v>
      </c>
    </row>
    <row r="36" spans="1:9" ht="12.75">
      <c r="A36" s="271">
        <v>310</v>
      </c>
      <c r="B36" s="272"/>
      <c r="C36" s="269" t="s">
        <v>227</v>
      </c>
      <c r="D36" s="270">
        <v>3253633</v>
      </c>
      <c r="E36" s="270">
        <v>978140</v>
      </c>
      <c r="F36" s="303">
        <v>163.987585183186</v>
      </c>
      <c r="G36" s="270">
        <v>3844425</v>
      </c>
      <c r="H36" s="270">
        <v>1236890</v>
      </c>
      <c r="I36" s="303">
        <v>89.4298832689592</v>
      </c>
    </row>
    <row r="37" spans="1:9" ht="12.75">
      <c r="A37" s="271">
        <v>315</v>
      </c>
      <c r="B37" s="272"/>
      <c r="C37" s="269" t="s">
        <v>842</v>
      </c>
      <c r="D37" s="270">
        <v>3850974</v>
      </c>
      <c r="E37" s="270">
        <v>9170724</v>
      </c>
      <c r="F37" s="303">
        <v>-5.00000310771527</v>
      </c>
      <c r="G37" s="270">
        <v>7888761</v>
      </c>
      <c r="H37" s="270">
        <v>18199270</v>
      </c>
      <c r="I37" s="303">
        <v>-10.6261429999784</v>
      </c>
    </row>
    <row r="38" spans="1:9" ht="12.75">
      <c r="A38" s="271">
        <v>316</v>
      </c>
      <c r="B38" s="272"/>
      <c r="C38" s="269" t="s">
        <v>228</v>
      </c>
      <c r="D38" s="270">
        <v>21600</v>
      </c>
      <c r="E38" s="270">
        <v>15854</v>
      </c>
      <c r="F38" s="303" t="s">
        <v>719</v>
      </c>
      <c r="G38" s="270">
        <v>54000</v>
      </c>
      <c r="H38" s="270">
        <v>39635</v>
      </c>
      <c r="I38" s="303" t="s">
        <v>719</v>
      </c>
    </row>
    <row r="39" spans="1:9" ht="12.75">
      <c r="A39" s="271">
        <v>320</v>
      </c>
      <c r="B39" s="272"/>
      <c r="C39" s="269" t="s">
        <v>889</v>
      </c>
      <c r="D39" s="270">
        <v>78207</v>
      </c>
      <c r="E39" s="270">
        <v>212382</v>
      </c>
      <c r="F39" s="303">
        <v>31.863505979064</v>
      </c>
      <c r="G39" s="270">
        <v>304315</v>
      </c>
      <c r="H39" s="270">
        <v>836828</v>
      </c>
      <c r="I39" s="303">
        <v>21.9737870077776</v>
      </c>
    </row>
    <row r="40" spans="1:9" ht="12.75">
      <c r="A40" s="271">
        <v>325</v>
      </c>
      <c r="B40" s="272"/>
      <c r="C40" s="269" t="s">
        <v>881</v>
      </c>
      <c r="D40" s="270">
        <v>1188344</v>
      </c>
      <c r="E40" s="270">
        <v>565100</v>
      </c>
      <c r="F40" s="303">
        <v>23.7742494365435</v>
      </c>
      <c r="G40" s="270">
        <v>1557526</v>
      </c>
      <c r="H40" s="270">
        <v>1126301</v>
      </c>
      <c r="I40" s="303">
        <v>31.407893800395</v>
      </c>
    </row>
    <row r="41" spans="1:9" ht="12.75">
      <c r="A41" s="271">
        <v>335</v>
      </c>
      <c r="B41" s="272"/>
      <c r="C41" s="269" t="s">
        <v>529</v>
      </c>
      <c r="D41" s="270">
        <v>133531</v>
      </c>
      <c r="E41" s="270">
        <v>34371</v>
      </c>
      <c r="F41" s="303">
        <v>47.2432849248169</v>
      </c>
      <c r="G41" s="270">
        <v>375980</v>
      </c>
      <c r="H41" s="270">
        <v>88492</v>
      </c>
      <c r="I41" s="303">
        <v>16.6548023939466</v>
      </c>
    </row>
    <row r="42" spans="1:9" ht="12.75">
      <c r="A42" s="271">
        <v>340</v>
      </c>
      <c r="B42" s="272"/>
      <c r="C42" s="269" t="s">
        <v>229</v>
      </c>
      <c r="D42" s="270">
        <v>3052326</v>
      </c>
      <c r="E42" s="270">
        <v>3467653</v>
      </c>
      <c r="F42" s="303">
        <v>-4.17819885621313</v>
      </c>
      <c r="G42" s="270">
        <v>6163219</v>
      </c>
      <c r="H42" s="270">
        <v>6940763</v>
      </c>
      <c r="I42" s="303">
        <v>-3.18326063576777</v>
      </c>
    </row>
    <row r="43" spans="1:9" ht="12.75">
      <c r="A43" s="271">
        <v>345</v>
      </c>
      <c r="B43" s="272"/>
      <c r="C43" s="269" t="s">
        <v>853</v>
      </c>
      <c r="D43" s="270">
        <v>14348251</v>
      </c>
      <c r="E43" s="270">
        <v>24704120</v>
      </c>
      <c r="F43" s="303">
        <v>-15.439966244609</v>
      </c>
      <c r="G43" s="270">
        <v>35455731</v>
      </c>
      <c r="H43" s="270">
        <v>61031663</v>
      </c>
      <c r="I43" s="303">
        <v>-13.9298238755745</v>
      </c>
    </row>
    <row r="44" spans="1:9" ht="12.75">
      <c r="A44" s="271">
        <v>350</v>
      </c>
      <c r="B44" s="272"/>
      <c r="C44" s="269" t="s">
        <v>528</v>
      </c>
      <c r="D44" s="270">
        <v>7194607</v>
      </c>
      <c r="E44" s="270">
        <v>14674576</v>
      </c>
      <c r="F44" s="305">
        <v>20.7458168285283</v>
      </c>
      <c r="G44" s="270">
        <v>8739334</v>
      </c>
      <c r="H44" s="270">
        <v>16994038</v>
      </c>
      <c r="I44" s="305">
        <v>16.8095060757441</v>
      </c>
    </row>
    <row r="45" spans="1:9" ht="12.75">
      <c r="A45" s="271">
        <v>355</v>
      </c>
      <c r="B45" s="272"/>
      <c r="C45" s="269" t="s">
        <v>527</v>
      </c>
      <c r="D45" s="270">
        <v>3061456</v>
      </c>
      <c r="E45" s="270">
        <v>4431961</v>
      </c>
      <c r="F45" s="303">
        <v>46.6162349135628</v>
      </c>
      <c r="G45" s="270">
        <v>10921938</v>
      </c>
      <c r="H45" s="270">
        <v>11877803</v>
      </c>
      <c r="I45" s="303">
        <v>10.7699600464275</v>
      </c>
    </row>
    <row r="46" spans="1:9" ht="12.75">
      <c r="A46" s="271">
        <v>360</v>
      </c>
      <c r="B46" s="272"/>
      <c r="C46" s="269" t="s">
        <v>526</v>
      </c>
      <c r="D46" s="270">
        <v>882458</v>
      </c>
      <c r="E46" s="270">
        <v>5485478</v>
      </c>
      <c r="F46" s="303">
        <v>-23.7498674252929</v>
      </c>
      <c r="G46" s="270">
        <v>1843685</v>
      </c>
      <c r="H46" s="270">
        <v>12680061</v>
      </c>
      <c r="I46" s="303">
        <v>-19.7775939391631</v>
      </c>
    </row>
    <row r="47" spans="1:9" ht="12.75">
      <c r="A47" s="271">
        <v>370</v>
      </c>
      <c r="B47" s="272"/>
      <c r="C47" s="269" t="s">
        <v>840</v>
      </c>
      <c r="D47" s="270">
        <v>9601511</v>
      </c>
      <c r="E47" s="270">
        <v>12312597</v>
      </c>
      <c r="F47" s="303">
        <v>1.34346005452956</v>
      </c>
      <c r="G47" s="270">
        <v>19937717</v>
      </c>
      <c r="H47" s="270">
        <v>25082395</v>
      </c>
      <c r="I47" s="303">
        <v>-10.7024691364618</v>
      </c>
    </row>
    <row r="48" spans="1:9" ht="12.75">
      <c r="A48" s="271">
        <v>372</v>
      </c>
      <c r="B48" s="272"/>
      <c r="C48" s="269" t="s">
        <v>230</v>
      </c>
      <c r="D48" s="270">
        <v>3586644</v>
      </c>
      <c r="E48" s="270">
        <v>6254499</v>
      </c>
      <c r="F48" s="303">
        <v>24.5560828066575</v>
      </c>
      <c r="G48" s="270">
        <v>7079900</v>
      </c>
      <c r="H48" s="270">
        <v>11995715</v>
      </c>
      <c r="I48" s="303">
        <v>15.4716536153132</v>
      </c>
    </row>
    <row r="49" spans="1:9" ht="12.75">
      <c r="A49" s="271">
        <v>375</v>
      </c>
      <c r="B49" s="272"/>
      <c r="C49" s="269" t="s">
        <v>525</v>
      </c>
      <c r="D49" s="270">
        <v>3140460</v>
      </c>
      <c r="E49" s="270">
        <v>4687117</v>
      </c>
      <c r="F49" s="303">
        <v>-35.2796410325947</v>
      </c>
      <c r="G49" s="270">
        <v>5990935</v>
      </c>
      <c r="H49" s="270">
        <v>9009568</v>
      </c>
      <c r="I49" s="303">
        <v>-36.220387603254</v>
      </c>
    </row>
    <row r="50" spans="1:9" ht="12.75">
      <c r="A50" s="271">
        <v>377</v>
      </c>
      <c r="B50" s="272"/>
      <c r="C50" s="269" t="s">
        <v>232</v>
      </c>
      <c r="D50" s="270">
        <v>6979831</v>
      </c>
      <c r="E50" s="270">
        <v>27927436</v>
      </c>
      <c r="F50" s="303">
        <v>66.2615873622925</v>
      </c>
      <c r="G50" s="270">
        <v>13004981</v>
      </c>
      <c r="H50" s="270">
        <v>53053969</v>
      </c>
      <c r="I50" s="303">
        <v>44.6084280372721</v>
      </c>
    </row>
    <row r="51" spans="1:9" ht="12.75">
      <c r="A51" s="271">
        <v>379</v>
      </c>
      <c r="B51" s="272"/>
      <c r="C51" s="269" t="s">
        <v>524</v>
      </c>
      <c r="D51" s="270">
        <v>579224</v>
      </c>
      <c r="E51" s="270">
        <v>1962548</v>
      </c>
      <c r="F51" s="303">
        <v>52.3634585076898</v>
      </c>
      <c r="G51" s="270">
        <v>1064887</v>
      </c>
      <c r="H51" s="270">
        <v>3769969</v>
      </c>
      <c r="I51" s="303">
        <v>24.5970887006367</v>
      </c>
    </row>
    <row r="52" spans="1:9" ht="12.75">
      <c r="A52" s="271">
        <v>381</v>
      </c>
      <c r="B52" s="272"/>
      <c r="C52" s="269" t="s">
        <v>523</v>
      </c>
      <c r="D52" s="270">
        <v>6582133</v>
      </c>
      <c r="E52" s="270">
        <v>4676467</v>
      </c>
      <c r="F52" s="303">
        <v>0.626290920804308</v>
      </c>
      <c r="G52" s="270">
        <v>11812591</v>
      </c>
      <c r="H52" s="270">
        <v>8132857</v>
      </c>
      <c r="I52" s="303">
        <v>-4.60002979468646</v>
      </c>
    </row>
    <row r="53" spans="1:9" ht="12.75">
      <c r="A53" s="271">
        <v>383</v>
      </c>
      <c r="B53" s="272"/>
      <c r="C53" s="269" t="s">
        <v>512</v>
      </c>
      <c r="D53" s="270">
        <v>1700071</v>
      </c>
      <c r="E53" s="270">
        <v>896063</v>
      </c>
      <c r="F53" s="303">
        <v>-22.1938573937991</v>
      </c>
      <c r="G53" s="270">
        <v>4481717</v>
      </c>
      <c r="H53" s="270">
        <v>2184583</v>
      </c>
      <c r="I53" s="303">
        <v>8.68242307074263</v>
      </c>
    </row>
    <row r="54" spans="1:9" ht="12.75">
      <c r="A54" s="271">
        <v>385</v>
      </c>
      <c r="B54" s="272"/>
      <c r="C54" s="269" t="s">
        <v>522</v>
      </c>
      <c r="D54" s="270">
        <v>3907900</v>
      </c>
      <c r="E54" s="270">
        <v>4672310</v>
      </c>
      <c r="F54" s="303">
        <v>-6.05157048550139</v>
      </c>
      <c r="G54" s="270">
        <v>7666344</v>
      </c>
      <c r="H54" s="270">
        <v>9261897</v>
      </c>
      <c r="I54" s="303">
        <v>-3.86022811599555</v>
      </c>
    </row>
    <row r="55" spans="1:9" ht="12.75">
      <c r="A55" s="271">
        <v>389</v>
      </c>
      <c r="B55" s="272"/>
      <c r="C55" s="269" t="s">
        <v>511</v>
      </c>
      <c r="D55" s="270">
        <v>890945</v>
      </c>
      <c r="E55" s="270">
        <v>227755</v>
      </c>
      <c r="F55" s="303">
        <v>134.077431422728</v>
      </c>
      <c r="G55" s="270">
        <v>1673235</v>
      </c>
      <c r="H55" s="270">
        <v>431162</v>
      </c>
      <c r="I55" s="303">
        <v>114.451910690216</v>
      </c>
    </row>
    <row r="56" spans="1:9" ht="12.75">
      <c r="A56" s="271">
        <v>393</v>
      </c>
      <c r="B56" s="272"/>
      <c r="C56" s="269" t="s">
        <v>534</v>
      </c>
      <c r="D56" s="270">
        <v>8931010</v>
      </c>
      <c r="E56" s="270">
        <v>13442757</v>
      </c>
      <c r="F56" s="303">
        <v>30.3755879882372</v>
      </c>
      <c r="G56" s="270">
        <v>18695334</v>
      </c>
      <c r="H56" s="270">
        <v>26299464</v>
      </c>
      <c r="I56" s="303">
        <v>0.697013663906034</v>
      </c>
    </row>
    <row r="57" spans="1:9" ht="12.75">
      <c r="A57" s="271">
        <v>395</v>
      </c>
      <c r="B57" s="272"/>
      <c r="C57" s="269" t="s">
        <v>843</v>
      </c>
      <c r="D57" s="270">
        <v>9170615</v>
      </c>
      <c r="E57" s="270">
        <v>11083197</v>
      </c>
      <c r="F57" s="303">
        <v>4.85134372039785</v>
      </c>
      <c r="G57" s="270">
        <v>16169277</v>
      </c>
      <c r="H57" s="270">
        <v>20060178</v>
      </c>
      <c r="I57" s="303">
        <v>-2.79155840855007</v>
      </c>
    </row>
    <row r="58" spans="1:9" ht="12.75">
      <c r="A58" s="271">
        <v>396</v>
      </c>
      <c r="B58" s="272"/>
      <c r="C58" s="269" t="s">
        <v>844</v>
      </c>
      <c r="D58" s="270">
        <v>5122297</v>
      </c>
      <c r="E58" s="270">
        <v>16248325</v>
      </c>
      <c r="F58" s="303">
        <v>-15.6749450403453</v>
      </c>
      <c r="G58" s="270">
        <v>11133017</v>
      </c>
      <c r="H58" s="270">
        <v>39162153</v>
      </c>
      <c r="I58" s="303">
        <v>-10.0560366478993</v>
      </c>
    </row>
    <row r="59" spans="1:9" s="264" customFormat="1" ht="24" customHeight="1">
      <c r="A59" s="273">
        <v>4</v>
      </c>
      <c r="B59" s="274" t="s">
        <v>233</v>
      </c>
      <c r="C59" s="262"/>
      <c r="D59" s="263">
        <v>13014164</v>
      </c>
      <c r="E59" s="263">
        <v>12778439</v>
      </c>
      <c r="F59" s="302">
        <v>-25.9163292587748</v>
      </c>
      <c r="G59" s="263">
        <v>25952292</v>
      </c>
      <c r="H59" s="263">
        <v>27125074</v>
      </c>
      <c r="I59" s="302">
        <v>-16.2707717757984</v>
      </c>
    </row>
    <row r="60" spans="1:9" ht="24" customHeight="1">
      <c r="A60" s="271">
        <v>401</v>
      </c>
      <c r="B60" s="272"/>
      <c r="C60" s="269" t="s">
        <v>234</v>
      </c>
      <c r="D60" s="270" t="s">
        <v>106</v>
      </c>
      <c r="E60" s="270" t="s">
        <v>106</v>
      </c>
      <c r="F60" s="304" t="s">
        <v>1113</v>
      </c>
      <c r="G60" s="270" t="s">
        <v>106</v>
      </c>
      <c r="H60" s="270" t="s">
        <v>106</v>
      </c>
      <c r="I60" s="304" t="s">
        <v>1113</v>
      </c>
    </row>
    <row r="61" spans="1:9" ht="12.75">
      <c r="A61" s="271">
        <v>402</v>
      </c>
      <c r="B61" s="272"/>
      <c r="C61" s="269" t="s">
        <v>235</v>
      </c>
      <c r="D61" s="270">
        <v>79200</v>
      </c>
      <c r="E61" s="270">
        <v>569861</v>
      </c>
      <c r="F61" s="303">
        <v>151.381169163446</v>
      </c>
      <c r="G61" s="270">
        <v>179735</v>
      </c>
      <c r="H61" s="270">
        <v>1265055</v>
      </c>
      <c r="I61" s="303">
        <v>145.966040663321</v>
      </c>
    </row>
    <row r="62" spans="1:9" ht="12.75">
      <c r="A62" s="271">
        <v>403</v>
      </c>
      <c r="B62" s="272"/>
      <c r="C62" s="269" t="s">
        <v>236</v>
      </c>
      <c r="D62" s="270">
        <v>4111</v>
      </c>
      <c r="E62" s="270">
        <v>80633</v>
      </c>
      <c r="F62" s="305" t="s">
        <v>719</v>
      </c>
      <c r="G62" s="270">
        <v>19718</v>
      </c>
      <c r="H62" s="270">
        <v>461695</v>
      </c>
      <c r="I62" s="305" t="s">
        <v>719</v>
      </c>
    </row>
    <row r="63" spans="1:9" ht="12.75">
      <c r="A63" s="271">
        <v>411</v>
      </c>
      <c r="B63" s="272"/>
      <c r="C63" s="269" t="s">
        <v>237</v>
      </c>
      <c r="D63" s="270">
        <v>601273</v>
      </c>
      <c r="E63" s="270">
        <v>3355466</v>
      </c>
      <c r="F63" s="303">
        <v>-24.0981660094322</v>
      </c>
      <c r="G63" s="270">
        <v>1230150</v>
      </c>
      <c r="H63" s="270">
        <v>7314261</v>
      </c>
      <c r="I63" s="303">
        <v>-16.9846858441014</v>
      </c>
    </row>
    <row r="64" spans="1:9" ht="12.75">
      <c r="A64" s="271">
        <v>421</v>
      </c>
      <c r="B64" s="272"/>
      <c r="C64" s="269" t="s">
        <v>238</v>
      </c>
      <c r="D64" s="270">
        <v>9688640</v>
      </c>
      <c r="E64" s="270">
        <v>5720182</v>
      </c>
      <c r="F64" s="303">
        <v>-14.2715494160085</v>
      </c>
      <c r="G64" s="270">
        <v>18478948</v>
      </c>
      <c r="H64" s="270">
        <v>10891775</v>
      </c>
      <c r="I64" s="303">
        <v>8.96884549165104</v>
      </c>
    </row>
    <row r="65" spans="1:9" ht="12.75">
      <c r="A65" s="271">
        <v>423</v>
      </c>
      <c r="B65" s="272"/>
      <c r="C65" s="269" t="s">
        <v>239</v>
      </c>
      <c r="D65" s="270">
        <v>1329000</v>
      </c>
      <c r="E65" s="270">
        <v>2287550</v>
      </c>
      <c r="F65" s="303">
        <v>-26.8879125908568</v>
      </c>
      <c r="G65" s="270">
        <v>2875679</v>
      </c>
      <c r="H65" s="270">
        <v>5427433</v>
      </c>
      <c r="I65" s="303">
        <v>-23.9281267152299</v>
      </c>
    </row>
    <row r="66" spans="1:9" ht="12.75">
      <c r="A66" s="271">
        <v>425</v>
      </c>
      <c r="B66" s="272"/>
      <c r="C66" s="269" t="s">
        <v>240</v>
      </c>
      <c r="D66" s="270">
        <v>1311940</v>
      </c>
      <c r="E66" s="270">
        <v>764747</v>
      </c>
      <c r="F66" s="303">
        <v>-72.6695592911176</v>
      </c>
      <c r="G66" s="270">
        <v>3168062</v>
      </c>
      <c r="H66" s="270">
        <v>1764855</v>
      </c>
      <c r="I66" s="303">
        <v>-70.2732725499543</v>
      </c>
    </row>
    <row r="67" spans="1:9" ht="16.5">
      <c r="A67" s="610" t="s">
        <v>67</v>
      </c>
      <c r="B67" s="610"/>
      <c r="C67" s="610"/>
      <c r="D67" s="610"/>
      <c r="E67" s="610"/>
      <c r="F67" s="610"/>
      <c r="G67" s="610"/>
      <c r="H67" s="610"/>
      <c r="I67" s="610"/>
    </row>
    <row r="68" spans="3:9" ht="12.75">
      <c r="C68" s="275"/>
      <c r="D68" s="252"/>
      <c r="E68" s="252"/>
      <c r="F68" s="253"/>
      <c r="G68" s="276"/>
      <c r="H68" s="276"/>
      <c r="I68" s="276"/>
    </row>
    <row r="69" spans="1:9" ht="18" customHeight="1">
      <c r="A69" s="611" t="s">
        <v>1031</v>
      </c>
      <c r="B69" s="604" t="s">
        <v>722</v>
      </c>
      <c r="C69" s="605"/>
      <c r="D69" s="614" t="s">
        <v>1183</v>
      </c>
      <c r="E69" s="595"/>
      <c r="F69" s="595"/>
      <c r="G69" s="592" t="s">
        <v>1195</v>
      </c>
      <c r="H69" s="595"/>
      <c r="I69" s="595"/>
    </row>
    <row r="70" spans="1:9" ht="16.5" customHeight="1">
      <c r="A70" s="612"/>
      <c r="B70" s="606"/>
      <c r="C70" s="607"/>
      <c r="D70" s="255" t="s">
        <v>473</v>
      </c>
      <c r="E70" s="599" t="s">
        <v>474</v>
      </c>
      <c r="F70" s="600"/>
      <c r="G70" s="256" t="s">
        <v>473</v>
      </c>
      <c r="H70" s="599" t="s">
        <v>474</v>
      </c>
      <c r="I70" s="600"/>
    </row>
    <row r="71" spans="1:9" ht="15" customHeight="1">
      <c r="A71" s="612"/>
      <c r="B71" s="606"/>
      <c r="C71" s="607"/>
      <c r="D71" s="596" t="s">
        <v>111</v>
      </c>
      <c r="E71" s="601" t="s">
        <v>107</v>
      </c>
      <c r="F71" s="615" t="s">
        <v>1196</v>
      </c>
      <c r="G71" s="601" t="s">
        <v>111</v>
      </c>
      <c r="H71" s="601" t="s">
        <v>107</v>
      </c>
      <c r="I71" s="615" t="s">
        <v>1197</v>
      </c>
    </row>
    <row r="72" spans="1:9" ht="12.75">
      <c r="A72" s="612"/>
      <c r="B72" s="606"/>
      <c r="C72" s="607"/>
      <c r="D72" s="597"/>
      <c r="E72" s="602"/>
      <c r="F72" s="616"/>
      <c r="G72" s="602"/>
      <c r="H72" s="602"/>
      <c r="I72" s="616"/>
    </row>
    <row r="73" spans="1:9" ht="18.75" customHeight="1">
      <c r="A73" s="612"/>
      <c r="B73" s="606"/>
      <c r="C73" s="607"/>
      <c r="D73" s="597"/>
      <c r="E73" s="602"/>
      <c r="F73" s="616"/>
      <c r="G73" s="602"/>
      <c r="H73" s="602"/>
      <c r="I73" s="616"/>
    </row>
    <row r="74" spans="1:9" ht="27.75" customHeight="1">
      <c r="A74" s="613"/>
      <c r="B74" s="608"/>
      <c r="C74" s="609"/>
      <c r="D74" s="598"/>
      <c r="E74" s="603"/>
      <c r="F74" s="617"/>
      <c r="G74" s="603"/>
      <c r="H74" s="603"/>
      <c r="I74" s="617"/>
    </row>
    <row r="75" spans="1:9" ht="12.75">
      <c r="A75" s="277"/>
      <c r="B75" s="278"/>
      <c r="C75" s="259"/>
      <c r="D75" s="279"/>
      <c r="E75" s="279"/>
      <c r="G75" s="279"/>
      <c r="H75" s="279"/>
      <c r="I75" s="281"/>
    </row>
    <row r="76" spans="1:9" s="264" customFormat="1" ht="12.75">
      <c r="A76" s="260" t="s">
        <v>241</v>
      </c>
      <c r="B76" s="266" t="s">
        <v>197</v>
      </c>
      <c r="C76" s="262"/>
      <c r="D76" s="263">
        <v>827525533</v>
      </c>
      <c r="E76" s="263">
        <v>1965186810</v>
      </c>
      <c r="F76" s="302">
        <v>4.04877686490394</v>
      </c>
      <c r="G76" s="263">
        <v>1610288417</v>
      </c>
      <c r="H76" s="263">
        <v>3923587188</v>
      </c>
      <c r="I76" s="302">
        <v>4.65395686745687</v>
      </c>
    </row>
    <row r="77" spans="1:9" s="264" customFormat="1" ht="24" customHeight="1">
      <c r="A77" s="265">
        <v>5</v>
      </c>
      <c r="B77" s="266" t="s">
        <v>198</v>
      </c>
      <c r="C77" s="262"/>
      <c r="D77" s="263">
        <v>87743429</v>
      </c>
      <c r="E77" s="263">
        <v>18822395</v>
      </c>
      <c r="F77" s="302">
        <v>8.24680489707885</v>
      </c>
      <c r="G77" s="263">
        <v>164741251</v>
      </c>
      <c r="H77" s="263">
        <v>36469133</v>
      </c>
      <c r="I77" s="302">
        <v>4.16892997399256</v>
      </c>
    </row>
    <row r="78" spans="1:9" ht="24" customHeight="1">
      <c r="A78" s="267">
        <v>502</v>
      </c>
      <c r="B78" s="268"/>
      <c r="C78" s="269" t="s">
        <v>854</v>
      </c>
      <c r="D78" s="270">
        <v>716912</v>
      </c>
      <c r="E78" s="270">
        <v>1641692</v>
      </c>
      <c r="F78" s="303">
        <v>-15.8623573824901</v>
      </c>
      <c r="G78" s="270">
        <v>1374741</v>
      </c>
      <c r="H78" s="270">
        <v>3267648</v>
      </c>
      <c r="I78" s="303">
        <v>-4.76508570754078</v>
      </c>
    </row>
    <row r="79" spans="1:9" ht="12.75">
      <c r="A79" s="267">
        <v>503</v>
      </c>
      <c r="B79" s="268"/>
      <c r="C79" s="269" t="s">
        <v>242</v>
      </c>
      <c r="D79" s="270">
        <v>322</v>
      </c>
      <c r="E79" s="270">
        <v>31726</v>
      </c>
      <c r="F79" s="303">
        <v>-83.2058482565864</v>
      </c>
      <c r="G79" s="270">
        <v>9914</v>
      </c>
      <c r="H79" s="270">
        <v>126314</v>
      </c>
      <c r="I79" s="303">
        <v>-61.396302646337</v>
      </c>
    </row>
    <row r="80" spans="1:9" ht="12.75">
      <c r="A80" s="267">
        <v>504</v>
      </c>
      <c r="B80" s="268"/>
      <c r="C80" s="282" t="s">
        <v>855</v>
      </c>
      <c r="D80" s="270">
        <v>52653</v>
      </c>
      <c r="E80" s="270">
        <v>204949</v>
      </c>
      <c r="F80" s="303">
        <v>25.396320384726</v>
      </c>
      <c r="G80" s="270">
        <v>90905</v>
      </c>
      <c r="H80" s="270">
        <v>399202</v>
      </c>
      <c r="I80" s="303">
        <v>-2.84739426919315</v>
      </c>
    </row>
    <row r="81" spans="1:9" ht="12.75">
      <c r="A81" s="267">
        <v>505</v>
      </c>
      <c r="B81" s="268"/>
      <c r="C81" s="269" t="s">
        <v>243</v>
      </c>
      <c r="D81" s="270">
        <v>50317</v>
      </c>
      <c r="E81" s="270">
        <v>49055</v>
      </c>
      <c r="F81" s="305">
        <v>-55.0774274489693</v>
      </c>
      <c r="G81" s="270">
        <v>87537</v>
      </c>
      <c r="H81" s="270">
        <v>56234</v>
      </c>
      <c r="I81" s="305">
        <v>-67.2381951120044</v>
      </c>
    </row>
    <row r="82" spans="1:9" ht="12.75">
      <c r="A82" s="267">
        <v>506</v>
      </c>
      <c r="B82" s="268"/>
      <c r="C82" s="269" t="s">
        <v>838</v>
      </c>
      <c r="D82" s="270">
        <v>1207787</v>
      </c>
      <c r="E82" s="270">
        <v>613600</v>
      </c>
      <c r="F82" s="303">
        <v>-26.3934089952149</v>
      </c>
      <c r="G82" s="270">
        <v>1912191</v>
      </c>
      <c r="H82" s="270">
        <v>926588</v>
      </c>
      <c r="I82" s="303">
        <v>-22.7502146781495</v>
      </c>
    </row>
    <row r="83" spans="1:9" ht="12.75">
      <c r="A83" s="267">
        <v>507</v>
      </c>
      <c r="B83" s="268"/>
      <c r="C83" s="269" t="s">
        <v>244</v>
      </c>
      <c r="D83" s="270" t="s">
        <v>106</v>
      </c>
      <c r="E83" s="270" t="s">
        <v>106</v>
      </c>
      <c r="F83" s="303" t="s">
        <v>1113</v>
      </c>
      <c r="G83" s="270" t="s">
        <v>106</v>
      </c>
      <c r="H83" s="270" t="s">
        <v>106</v>
      </c>
      <c r="I83" s="303" t="s">
        <v>1113</v>
      </c>
    </row>
    <row r="84" spans="1:9" ht="12.75">
      <c r="A84" s="267">
        <v>508</v>
      </c>
      <c r="B84" s="268"/>
      <c r="C84" s="269" t="s">
        <v>510</v>
      </c>
      <c r="D84" s="270">
        <v>43182</v>
      </c>
      <c r="E84" s="270">
        <v>80606</v>
      </c>
      <c r="F84" s="303">
        <v>-73.9585823668142</v>
      </c>
      <c r="G84" s="270">
        <v>43288</v>
      </c>
      <c r="H84" s="270">
        <v>82359</v>
      </c>
      <c r="I84" s="303">
        <v>-96.2889449228762</v>
      </c>
    </row>
    <row r="85" spans="1:9" ht="12.75">
      <c r="A85" s="267">
        <v>511</v>
      </c>
      <c r="B85" s="268"/>
      <c r="C85" s="269" t="s">
        <v>245</v>
      </c>
      <c r="D85" s="270">
        <v>43606517</v>
      </c>
      <c r="E85" s="270">
        <v>4002532</v>
      </c>
      <c r="F85" s="303">
        <v>14.0742404326607</v>
      </c>
      <c r="G85" s="270">
        <v>79077827</v>
      </c>
      <c r="H85" s="270">
        <v>7274276</v>
      </c>
      <c r="I85" s="303">
        <v>9.06744277437615</v>
      </c>
    </row>
    <row r="86" spans="1:9" ht="12.75">
      <c r="A86" s="267">
        <v>513</v>
      </c>
      <c r="B86" s="268"/>
      <c r="C86" s="269" t="s">
        <v>246</v>
      </c>
      <c r="D86" s="283">
        <v>5627816</v>
      </c>
      <c r="E86" s="283">
        <v>7387030</v>
      </c>
      <c r="F86" s="303">
        <v>54.4438653084359</v>
      </c>
      <c r="G86" s="270">
        <v>10538949</v>
      </c>
      <c r="H86" s="270">
        <v>14223179</v>
      </c>
      <c r="I86" s="303">
        <v>43.6469567235535</v>
      </c>
    </row>
    <row r="87" spans="1:9" ht="12.75">
      <c r="A87" s="267">
        <v>516</v>
      </c>
      <c r="B87" s="268"/>
      <c r="C87" s="269" t="s">
        <v>247</v>
      </c>
      <c r="D87" s="270" t="s">
        <v>106</v>
      </c>
      <c r="E87" s="270" t="s">
        <v>106</v>
      </c>
      <c r="F87" s="304" t="s">
        <v>1113</v>
      </c>
      <c r="G87" s="270" t="s">
        <v>106</v>
      </c>
      <c r="H87" s="270" t="s">
        <v>106</v>
      </c>
      <c r="I87" s="304" t="s">
        <v>1113</v>
      </c>
    </row>
    <row r="88" spans="1:9" ht="12.75">
      <c r="A88" s="267">
        <v>517</v>
      </c>
      <c r="B88" s="268"/>
      <c r="C88" s="269" t="s">
        <v>248</v>
      </c>
      <c r="D88" s="270">
        <v>196140</v>
      </c>
      <c r="E88" s="270">
        <v>15723</v>
      </c>
      <c r="F88" s="304" t="s">
        <v>719</v>
      </c>
      <c r="G88" s="270">
        <v>196140</v>
      </c>
      <c r="H88" s="270">
        <v>15723</v>
      </c>
      <c r="I88" s="304" t="s">
        <v>719</v>
      </c>
    </row>
    <row r="89" spans="1:9" ht="12.75">
      <c r="A89" s="267">
        <v>518</v>
      </c>
      <c r="B89" s="268"/>
      <c r="C89" s="269" t="s">
        <v>483</v>
      </c>
      <c r="D89" s="270" t="s">
        <v>106</v>
      </c>
      <c r="E89" s="270" t="s">
        <v>106</v>
      </c>
      <c r="F89" s="304" t="s">
        <v>1113</v>
      </c>
      <c r="G89" s="270" t="s">
        <v>106</v>
      </c>
      <c r="H89" s="270" t="s">
        <v>106</v>
      </c>
      <c r="I89" s="304" t="s">
        <v>1113</v>
      </c>
    </row>
    <row r="90" spans="1:9" ht="12.75">
      <c r="A90" s="267">
        <v>519</v>
      </c>
      <c r="B90" s="268"/>
      <c r="C90" s="269" t="s">
        <v>249</v>
      </c>
      <c r="D90" s="270" t="s">
        <v>106</v>
      </c>
      <c r="E90" s="270" t="s">
        <v>106</v>
      </c>
      <c r="F90" s="304" t="s">
        <v>1113</v>
      </c>
      <c r="G90" s="270" t="s">
        <v>106</v>
      </c>
      <c r="H90" s="270" t="s">
        <v>106</v>
      </c>
      <c r="I90" s="304" t="s">
        <v>1113</v>
      </c>
    </row>
    <row r="91" spans="1:9" ht="12.75">
      <c r="A91" s="267">
        <v>520</v>
      </c>
      <c r="B91" s="268"/>
      <c r="C91" s="269" t="s">
        <v>509</v>
      </c>
      <c r="D91" s="270" t="s">
        <v>106</v>
      </c>
      <c r="E91" s="270" t="s">
        <v>106</v>
      </c>
      <c r="F91" s="304" t="s">
        <v>1113</v>
      </c>
      <c r="G91" s="270" t="s">
        <v>106</v>
      </c>
      <c r="H91" s="270" t="s">
        <v>106</v>
      </c>
      <c r="I91" s="303">
        <v>-100</v>
      </c>
    </row>
    <row r="92" spans="1:9" ht="12.75">
      <c r="A92" s="267">
        <v>522</v>
      </c>
      <c r="B92" s="268"/>
      <c r="C92" s="269" t="s">
        <v>250</v>
      </c>
      <c r="D92" s="270" t="s">
        <v>106</v>
      </c>
      <c r="E92" s="270" t="s">
        <v>106</v>
      </c>
      <c r="F92" s="304" t="s">
        <v>1113</v>
      </c>
      <c r="G92" s="270" t="s">
        <v>106</v>
      </c>
      <c r="H92" s="270" t="s">
        <v>106</v>
      </c>
      <c r="I92" s="304" t="s">
        <v>1113</v>
      </c>
    </row>
    <row r="93" spans="1:9" ht="12.75">
      <c r="A93" s="267">
        <v>523</v>
      </c>
      <c r="B93" s="268"/>
      <c r="C93" s="269" t="s">
        <v>251</v>
      </c>
      <c r="D93" s="270" t="s">
        <v>106</v>
      </c>
      <c r="E93" s="270" t="s">
        <v>106</v>
      </c>
      <c r="F93" s="304" t="s">
        <v>1113</v>
      </c>
      <c r="G93" s="270" t="s">
        <v>106</v>
      </c>
      <c r="H93" s="270" t="s">
        <v>106</v>
      </c>
      <c r="I93" s="304" t="s">
        <v>1113</v>
      </c>
    </row>
    <row r="94" spans="1:9" ht="12.75">
      <c r="A94" s="267">
        <v>524</v>
      </c>
      <c r="B94" s="268"/>
      <c r="C94" s="269" t="s">
        <v>252</v>
      </c>
      <c r="D94" s="270" t="s">
        <v>106</v>
      </c>
      <c r="E94" s="270" t="s">
        <v>106</v>
      </c>
      <c r="F94" s="304" t="s">
        <v>1113</v>
      </c>
      <c r="G94" s="270" t="s">
        <v>106</v>
      </c>
      <c r="H94" s="270" t="s">
        <v>106</v>
      </c>
      <c r="I94" s="304" t="s">
        <v>1113</v>
      </c>
    </row>
    <row r="95" spans="1:9" ht="12.75">
      <c r="A95" s="267">
        <v>526</v>
      </c>
      <c r="B95" s="268"/>
      <c r="C95" s="269" t="s">
        <v>253</v>
      </c>
      <c r="D95" s="270" t="s">
        <v>106</v>
      </c>
      <c r="E95" s="270" t="s">
        <v>106</v>
      </c>
      <c r="F95" s="304" t="s">
        <v>1113</v>
      </c>
      <c r="G95" s="270" t="s">
        <v>106</v>
      </c>
      <c r="H95" s="270" t="s">
        <v>106</v>
      </c>
      <c r="I95" s="304" t="s">
        <v>1113</v>
      </c>
    </row>
    <row r="96" spans="1:9" ht="12.75">
      <c r="A96" s="267">
        <v>528</v>
      </c>
      <c r="B96" s="268"/>
      <c r="C96" s="269" t="s">
        <v>880</v>
      </c>
      <c r="D96" s="283">
        <v>276835</v>
      </c>
      <c r="E96" s="283">
        <v>115600</v>
      </c>
      <c r="F96" s="303">
        <v>-12.5461477939841</v>
      </c>
      <c r="G96" s="270">
        <v>668765</v>
      </c>
      <c r="H96" s="270">
        <v>230825</v>
      </c>
      <c r="I96" s="303">
        <v>-35.2981903395076</v>
      </c>
    </row>
    <row r="97" spans="1:9" ht="12.75">
      <c r="A97" s="267">
        <v>529</v>
      </c>
      <c r="B97" s="268"/>
      <c r="C97" s="269" t="s">
        <v>255</v>
      </c>
      <c r="D97" s="270">
        <v>608500</v>
      </c>
      <c r="E97" s="270">
        <v>180227</v>
      </c>
      <c r="F97" s="303">
        <v>26.7276537098498</v>
      </c>
      <c r="G97" s="270">
        <v>900880</v>
      </c>
      <c r="H97" s="270">
        <v>266851</v>
      </c>
      <c r="I97" s="303">
        <v>-49.5772135586431</v>
      </c>
    </row>
    <row r="98" spans="1:9" ht="12.75">
      <c r="A98" s="267">
        <v>530</v>
      </c>
      <c r="B98" s="268"/>
      <c r="C98" s="269" t="s">
        <v>256</v>
      </c>
      <c r="D98" s="283">
        <v>2639170</v>
      </c>
      <c r="E98" s="283">
        <v>418623</v>
      </c>
      <c r="F98" s="303">
        <v>36.0366947434098</v>
      </c>
      <c r="G98" s="270">
        <v>5146973</v>
      </c>
      <c r="H98" s="270">
        <v>795149</v>
      </c>
      <c r="I98" s="303">
        <v>35.0679374829074</v>
      </c>
    </row>
    <row r="99" spans="1:9" ht="12.75">
      <c r="A99" s="267">
        <v>532</v>
      </c>
      <c r="B99" s="268"/>
      <c r="C99" s="269" t="s">
        <v>257</v>
      </c>
      <c r="D99" s="270">
        <v>15671135</v>
      </c>
      <c r="E99" s="270">
        <v>1872373</v>
      </c>
      <c r="F99" s="303">
        <v>-15.0864725503223</v>
      </c>
      <c r="G99" s="270">
        <v>28035037</v>
      </c>
      <c r="H99" s="270">
        <v>3642217</v>
      </c>
      <c r="I99" s="303">
        <v>-0.725895233082639</v>
      </c>
    </row>
    <row r="100" spans="1:9" ht="12.75">
      <c r="A100" s="267">
        <v>534</v>
      </c>
      <c r="B100" s="268"/>
      <c r="C100" s="269" t="s">
        <v>535</v>
      </c>
      <c r="D100" s="270">
        <v>664527</v>
      </c>
      <c r="E100" s="270">
        <v>479266</v>
      </c>
      <c r="F100" s="303">
        <v>-42.7506940164079</v>
      </c>
      <c r="G100" s="270">
        <v>1258198</v>
      </c>
      <c r="H100" s="270">
        <v>1220242</v>
      </c>
      <c r="I100" s="303">
        <v>-19.0546127067015</v>
      </c>
    </row>
    <row r="101" spans="1:9" ht="12.75">
      <c r="A101" s="267">
        <v>537</v>
      </c>
      <c r="B101" s="268"/>
      <c r="C101" s="269" t="s">
        <v>258</v>
      </c>
      <c r="D101" s="270">
        <v>3</v>
      </c>
      <c r="E101" s="270">
        <v>6122</v>
      </c>
      <c r="F101" s="305">
        <v>-96.3705780871133</v>
      </c>
      <c r="G101" s="270">
        <v>45</v>
      </c>
      <c r="H101" s="270">
        <v>139850</v>
      </c>
      <c r="I101" s="305">
        <v>-71.0539388169061</v>
      </c>
    </row>
    <row r="102" spans="1:9" ht="12.75">
      <c r="A102" s="267">
        <v>590</v>
      </c>
      <c r="B102" s="268"/>
      <c r="C102" s="269" t="s">
        <v>508</v>
      </c>
      <c r="D102" s="270">
        <v>16381613</v>
      </c>
      <c r="E102" s="270">
        <v>1723271</v>
      </c>
      <c r="F102" s="303">
        <v>-1.40432402495458</v>
      </c>
      <c r="G102" s="270">
        <v>35399861</v>
      </c>
      <c r="H102" s="270">
        <v>3802476</v>
      </c>
      <c r="I102" s="303">
        <v>7.66058374630617</v>
      </c>
    </row>
    <row r="103" spans="1:9" s="264" customFormat="1" ht="24" customHeight="1">
      <c r="A103" s="265">
        <v>6</v>
      </c>
      <c r="B103" s="266" t="s">
        <v>199</v>
      </c>
      <c r="C103" s="262"/>
      <c r="D103" s="263">
        <v>175152871</v>
      </c>
      <c r="E103" s="263">
        <v>100213742</v>
      </c>
      <c r="F103" s="302">
        <v>-5.8987787927975</v>
      </c>
      <c r="G103" s="263">
        <v>311565313</v>
      </c>
      <c r="H103" s="263">
        <v>196638181</v>
      </c>
      <c r="I103" s="302">
        <v>-10.1015272837554</v>
      </c>
    </row>
    <row r="104" spans="1:9" ht="24" customHeight="1">
      <c r="A104" s="267">
        <v>602</v>
      </c>
      <c r="B104" s="268"/>
      <c r="C104" s="269" t="s">
        <v>507</v>
      </c>
      <c r="D104" s="270">
        <v>890087</v>
      </c>
      <c r="E104" s="270">
        <v>3029196</v>
      </c>
      <c r="F104" s="303">
        <v>5.14686459424927</v>
      </c>
      <c r="G104" s="270">
        <v>1619238</v>
      </c>
      <c r="H104" s="270">
        <v>5952794</v>
      </c>
      <c r="I104" s="303">
        <v>8.86693633487042</v>
      </c>
    </row>
    <row r="105" spans="1:9" ht="12.75">
      <c r="A105" s="267">
        <v>603</v>
      </c>
      <c r="B105" s="268"/>
      <c r="C105" s="269" t="s">
        <v>259</v>
      </c>
      <c r="D105" s="270">
        <v>101809</v>
      </c>
      <c r="E105" s="270">
        <v>201785</v>
      </c>
      <c r="F105" s="303">
        <v>52.5565325208477</v>
      </c>
      <c r="G105" s="270">
        <v>162371</v>
      </c>
      <c r="H105" s="270">
        <v>335454</v>
      </c>
      <c r="I105" s="303">
        <v>12.2411491322285</v>
      </c>
    </row>
    <row r="106" spans="1:9" ht="12.75">
      <c r="A106" s="267">
        <v>604</v>
      </c>
      <c r="B106" s="268"/>
      <c r="C106" s="269" t="s">
        <v>890</v>
      </c>
      <c r="D106" s="270">
        <v>31</v>
      </c>
      <c r="E106" s="270">
        <v>992</v>
      </c>
      <c r="F106" s="303">
        <v>-95.6785014158136</v>
      </c>
      <c r="G106" s="270">
        <v>265</v>
      </c>
      <c r="H106" s="270">
        <v>7202</v>
      </c>
      <c r="I106" s="303">
        <v>-87.8631614425346</v>
      </c>
    </row>
    <row r="107" spans="1:9" ht="12.75">
      <c r="A107" s="267">
        <v>605</v>
      </c>
      <c r="B107" s="268"/>
      <c r="C107" s="269" t="s">
        <v>260</v>
      </c>
      <c r="D107" s="270">
        <v>637207</v>
      </c>
      <c r="E107" s="270">
        <v>4599548</v>
      </c>
      <c r="F107" s="303">
        <v>131.097994173749</v>
      </c>
      <c r="G107" s="270">
        <v>1020026</v>
      </c>
      <c r="H107" s="270">
        <v>7661486</v>
      </c>
      <c r="I107" s="303">
        <v>89.9312810189845</v>
      </c>
    </row>
    <row r="108" spans="1:9" ht="12.75">
      <c r="A108" s="267">
        <v>606</v>
      </c>
      <c r="B108" s="268"/>
      <c r="C108" s="269" t="s">
        <v>261</v>
      </c>
      <c r="D108" s="270">
        <v>50</v>
      </c>
      <c r="E108" s="270">
        <v>467</v>
      </c>
      <c r="F108" s="303">
        <v>-97.0474805588923</v>
      </c>
      <c r="G108" s="270">
        <v>25303</v>
      </c>
      <c r="H108" s="270">
        <v>35217</v>
      </c>
      <c r="I108" s="303">
        <v>-26.2363068931571</v>
      </c>
    </row>
    <row r="109" spans="1:9" ht="12.75">
      <c r="A109" s="267">
        <v>607</v>
      </c>
      <c r="B109" s="268"/>
      <c r="C109" s="269" t="s">
        <v>262</v>
      </c>
      <c r="D109" s="270">
        <v>12047709</v>
      </c>
      <c r="E109" s="270">
        <v>6005850</v>
      </c>
      <c r="F109" s="303">
        <v>-18.3850268251716</v>
      </c>
      <c r="G109" s="270">
        <v>33139564</v>
      </c>
      <c r="H109" s="270">
        <v>12526156</v>
      </c>
      <c r="I109" s="303">
        <v>-22.9726173094103</v>
      </c>
    </row>
    <row r="110" spans="1:9" ht="12.75">
      <c r="A110" s="267">
        <v>608</v>
      </c>
      <c r="B110" s="268"/>
      <c r="C110" s="269" t="s">
        <v>264</v>
      </c>
      <c r="D110" s="270">
        <v>17581865</v>
      </c>
      <c r="E110" s="270">
        <v>10100863</v>
      </c>
      <c r="F110" s="303">
        <v>38.8508257825328</v>
      </c>
      <c r="G110" s="270">
        <v>31576664</v>
      </c>
      <c r="H110" s="270">
        <v>18902556</v>
      </c>
      <c r="I110" s="303">
        <v>31.4558871095445</v>
      </c>
    </row>
    <row r="111" spans="1:9" ht="12.75">
      <c r="A111" s="267">
        <v>609</v>
      </c>
      <c r="B111" s="268"/>
      <c r="C111" s="269" t="s">
        <v>265</v>
      </c>
      <c r="D111" s="270">
        <v>611275</v>
      </c>
      <c r="E111" s="270">
        <v>2423985</v>
      </c>
      <c r="F111" s="303">
        <v>-8.02679836420248</v>
      </c>
      <c r="G111" s="270">
        <v>1383754</v>
      </c>
      <c r="H111" s="270">
        <v>5127969</v>
      </c>
      <c r="I111" s="303">
        <v>-5.17866662426061</v>
      </c>
    </row>
    <row r="112" spans="1:9" ht="12.75">
      <c r="A112" s="267">
        <v>611</v>
      </c>
      <c r="B112" s="268"/>
      <c r="C112" s="269" t="s">
        <v>266</v>
      </c>
      <c r="D112" s="270">
        <v>265794</v>
      </c>
      <c r="E112" s="270">
        <v>38246</v>
      </c>
      <c r="F112" s="303">
        <v>-60.8420104227458</v>
      </c>
      <c r="G112" s="270">
        <v>621365</v>
      </c>
      <c r="H112" s="270">
        <v>73474</v>
      </c>
      <c r="I112" s="303">
        <v>-68.1864629879802</v>
      </c>
    </row>
    <row r="113" spans="1:9" ht="12.75">
      <c r="A113" s="267">
        <v>612</v>
      </c>
      <c r="B113" s="268"/>
      <c r="C113" s="269" t="s">
        <v>267</v>
      </c>
      <c r="D113" s="270">
        <v>5830970</v>
      </c>
      <c r="E113" s="270">
        <v>4076040</v>
      </c>
      <c r="F113" s="303">
        <v>-31.5171901758711</v>
      </c>
      <c r="G113" s="270">
        <v>11440384</v>
      </c>
      <c r="H113" s="270">
        <v>8699965</v>
      </c>
      <c r="I113" s="303">
        <v>-25.7934292290793</v>
      </c>
    </row>
    <row r="114" spans="1:9" ht="12.75">
      <c r="A114" s="267">
        <v>641</v>
      </c>
      <c r="B114" s="268"/>
      <c r="C114" s="269" t="s">
        <v>268</v>
      </c>
      <c r="D114" s="270">
        <v>25700</v>
      </c>
      <c r="E114" s="270">
        <v>7018</v>
      </c>
      <c r="F114" s="303">
        <v>-97.4396672807866</v>
      </c>
      <c r="G114" s="270">
        <v>25700</v>
      </c>
      <c r="H114" s="270">
        <v>7018</v>
      </c>
      <c r="I114" s="303">
        <v>-98.3374395906377</v>
      </c>
    </row>
    <row r="115" spans="1:9" ht="12.75">
      <c r="A115" s="267">
        <v>642</v>
      </c>
      <c r="B115" s="268"/>
      <c r="C115" s="269" t="s">
        <v>481</v>
      </c>
      <c r="D115" s="270">
        <v>86931337</v>
      </c>
      <c r="E115" s="270">
        <v>15752650</v>
      </c>
      <c r="F115" s="303">
        <v>115.939907796148</v>
      </c>
      <c r="G115" s="270">
        <v>125767210</v>
      </c>
      <c r="H115" s="270">
        <v>21682831</v>
      </c>
      <c r="I115" s="303">
        <v>27.1235881552935</v>
      </c>
    </row>
    <row r="116" spans="1:9" ht="12.75">
      <c r="A116" s="267">
        <v>643</v>
      </c>
      <c r="B116" s="268"/>
      <c r="C116" s="269" t="s">
        <v>269</v>
      </c>
      <c r="D116" s="270">
        <v>2593480</v>
      </c>
      <c r="E116" s="270">
        <v>3029269</v>
      </c>
      <c r="F116" s="303">
        <v>-15.4362699010003</v>
      </c>
      <c r="G116" s="270">
        <v>4119006</v>
      </c>
      <c r="H116" s="270">
        <v>4936494</v>
      </c>
      <c r="I116" s="303">
        <v>-19.8302377032687</v>
      </c>
    </row>
    <row r="117" spans="1:9" ht="12.75">
      <c r="A117" s="267">
        <v>644</v>
      </c>
      <c r="B117" s="268"/>
      <c r="C117" s="269" t="s">
        <v>270</v>
      </c>
      <c r="D117" s="270">
        <v>433988</v>
      </c>
      <c r="E117" s="270">
        <v>521057</v>
      </c>
      <c r="F117" s="303">
        <v>18.3873364399983</v>
      </c>
      <c r="G117" s="270">
        <v>841601</v>
      </c>
      <c r="H117" s="270">
        <v>1316048</v>
      </c>
      <c r="I117" s="303">
        <v>48.3782153547813</v>
      </c>
    </row>
    <row r="118" spans="1:9" ht="12.75">
      <c r="A118" s="267">
        <v>645</v>
      </c>
      <c r="B118" s="268"/>
      <c r="C118" s="269" t="s">
        <v>271</v>
      </c>
      <c r="D118" s="270">
        <v>17324994</v>
      </c>
      <c r="E118" s="270">
        <v>29274560</v>
      </c>
      <c r="F118" s="303">
        <v>-27.8431110406826</v>
      </c>
      <c r="G118" s="270">
        <v>38536098</v>
      </c>
      <c r="H118" s="270">
        <v>65037570</v>
      </c>
      <c r="I118" s="303">
        <v>-18.0826611091115</v>
      </c>
    </row>
    <row r="119" spans="1:9" ht="12.75">
      <c r="A119" s="267">
        <v>646</v>
      </c>
      <c r="B119" s="268"/>
      <c r="C119" s="269" t="s">
        <v>272</v>
      </c>
      <c r="D119" s="270">
        <v>1163356</v>
      </c>
      <c r="E119" s="270">
        <v>4945933</v>
      </c>
      <c r="F119" s="303">
        <v>-2.48172197607911</v>
      </c>
      <c r="G119" s="270">
        <v>2107045</v>
      </c>
      <c r="H119" s="270">
        <v>9157314</v>
      </c>
      <c r="I119" s="303">
        <v>-15.9308473452199</v>
      </c>
    </row>
    <row r="120" spans="1:9" ht="12.75">
      <c r="A120" s="267">
        <v>647</v>
      </c>
      <c r="B120" s="268"/>
      <c r="C120" s="269" t="s">
        <v>273</v>
      </c>
      <c r="D120" s="270">
        <v>6364</v>
      </c>
      <c r="E120" s="270">
        <v>69745</v>
      </c>
      <c r="F120" s="303">
        <v>-57.4803389623849</v>
      </c>
      <c r="G120" s="270">
        <v>10782</v>
      </c>
      <c r="H120" s="270">
        <v>126504</v>
      </c>
      <c r="I120" s="303">
        <v>-36.4259976782403</v>
      </c>
    </row>
    <row r="121" spans="1:9" ht="12.75">
      <c r="A121" s="267">
        <v>648</v>
      </c>
      <c r="B121" s="268"/>
      <c r="C121" s="269" t="s">
        <v>274</v>
      </c>
      <c r="D121" s="270">
        <v>876080</v>
      </c>
      <c r="E121" s="270">
        <v>1455228</v>
      </c>
      <c r="F121" s="305">
        <v>-23.0711731261779</v>
      </c>
      <c r="G121" s="270">
        <v>1529011</v>
      </c>
      <c r="H121" s="270">
        <v>2553220</v>
      </c>
      <c r="I121" s="303">
        <v>19.6087589353349</v>
      </c>
    </row>
    <row r="122" spans="1:9" ht="12.75">
      <c r="A122" s="267">
        <v>649</v>
      </c>
      <c r="B122" s="268"/>
      <c r="C122" s="269" t="s">
        <v>275</v>
      </c>
      <c r="D122" s="270">
        <v>3100</v>
      </c>
      <c r="E122" s="270">
        <v>56512</v>
      </c>
      <c r="F122" s="303" t="s">
        <v>719</v>
      </c>
      <c r="G122" s="270">
        <v>3500</v>
      </c>
      <c r="H122" s="270">
        <v>63114</v>
      </c>
      <c r="I122" s="303">
        <v>15.3483441772059</v>
      </c>
    </row>
    <row r="123" spans="1:9" ht="12.75">
      <c r="A123" s="267">
        <v>650</v>
      </c>
      <c r="B123" s="268"/>
      <c r="C123" s="269" t="s">
        <v>276</v>
      </c>
      <c r="D123" s="270">
        <v>589649</v>
      </c>
      <c r="E123" s="270">
        <v>1133634</v>
      </c>
      <c r="F123" s="303">
        <v>-30.7616056034022</v>
      </c>
      <c r="G123" s="270">
        <v>1060131</v>
      </c>
      <c r="H123" s="270">
        <v>1996354</v>
      </c>
      <c r="I123" s="303">
        <v>-23.4918475396988</v>
      </c>
    </row>
    <row r="124" spans="1:9" ht="12.75">
      <c r="A124" s="267">
        <v>656</v>
      </c>
      <c r="B124" s="268"/>
      <c r="C124" s="269" t="s">
        <v>277</v>
      </c>
      <c r="D124" s="270" t="s">
        <v>1113</v>
      </c>
      <c r="E124" s="270" t="s">
        <v>1113</v>
      </c>
      <c r="F124" s="303" t="s">
        <v>1113</v>
      </c>
      <c r="G124" s="270">
        <v>0</v>
      </c>
      <c r="H124" s="270">
        <v>4151</v>
      </c>
      <c r="I124" s="303" t="s">
        <v>719</v>
      </c>
    </row>
    <row r="125" spans="1:9" ht="12.75">
      <c r="A125" s="267">
        <v>659</v>
      </c>
      <c r="B125" s="268"/>
      <c r="C125" s="269" t="s">
        <v>278</v>
      </c>
      <c r="D125" s="270">
        <v>48442</v>
      </c>
      <c r="E125" s="270">
        <v>2673468</v>
      </c>
      <c r="F125" s="303">
        <v>-42.7689825793848</v>
      </c>
      <c r="G125" s="270">
        <v>97445</v>
      </c>
      <c r="H125" s="270">
        <v>6409492</v>
      </c>
      <c r="I125" s="303">
        <v>-43.3764148404776</v>
      </c>
    </row>
    <row r="126" spans="1:9" ht="12.75">
      <c r="A126" s="267">
        <v>661</v>
      </c>
      <c r="B126" s="268"/>
      <c r="C126" s="269" t="s">
        <v>506</v>
      </c>
      <c r="D126" s="270">
        <v>845522</v>
      </c>
      <c r="E126" s="270">
        <v>838321</v>
      </c>
      <c r="F126" s="303">
        <v>-38.5213970686375</v>
      </c>
      <c r="G126" s="270">
        <v>1951612</v>
      </c>
      <c r="H126" s="270">
        <v>1824280</v>
      </c>
      <c r="I126" s="303">
        <v>-36.4516922365223</v>
      </c>
    </row>
    <row r="127" spans="1:9" ht="12.75">
      <c r="A127" s="267">
        <v>665</v>
      </c>
      <c r="B127" s="268"/>
      <c r="C127" s="269" t="s">
        <v>879</v>
      </c>
      <c r="D127" s="270">
        <v>3917800</v>
      </c>
      <c r="E127" s="270">
        <v>557025</v>
      </c>
      <c r="F127" s="303">
        <v>9.64260477091236</v>
      </c>
      <c r="G127" s="270">
        <v>4255213</v>
      </c>
      <c r="H127" s="270">
        <v>607637</v>
      </c>
      <c r="I127" s="303">
        <v>-74.4652141244657</v>
      </c>
    </row>
    <row r="128" spans="1:9" ht="12.75">
      <c r="A128" s="267">
        <v>667</v>
      </c>
      <c r="B128" s="268"/>
      <c r="C128" s="269" t="s">
        <v>878</v>
      </c>
      <c r="D128" s="270">
        <v>1558849</v>
      </c>
      <c r="E128" s="270">
        <v>561046</v>
      </c>
      <c r="F128" s="305">
        <v>-36.9727376079015</v>
      </c>
      <c r="G128" s="270">
        <v>1896248</v>
      </c>
      <c r="H128" s="270">
        <v>743123</v>
      </c>
      <c r="I128" s="303">
        <v>-20.8589061593103</v>
      </c>
    </row>
    <row r="129" spans="1:9" ht="12.75">
      <c r="A129" s="267">
        <v>669</v>
      </c>
      <c r="B129" s="268"/>
      <c r="C129" s="269" t="s">
        <v>536</v>
      </c>
      <c r="D129" s="283">
        <v>1333355</v>
      </c>
      <c r="E129" s="283">
        <v>786133</v>
      </c>
      <c r="F129" s="303">
        <v>-0.41045234635591</v>
      </c>
      <c r="G129" s="270">
        <v>6271067</v>
      </c>
      <c r="H129" s="270">
        <v>3022600</v>
      </c>
      <c r="I129" s="303">
        <v>39.4758833526447</v>
      </c>
    </row>
    <row r="130" spans="1:9" ht="12.75">
      <c r="A130" s="267">
        <v>671</v>
      </c>
      <c r="B130" s="268"/>
      <c r="C130" s="269" t="s">
        <v>279</v>
      </c>
      <c r="D130" s="270" t="s">
        <v>106</v>
      </c>
      <c r="E130" s="270" t="s">
        <v>106</v>
      </c>
      <c r="F130" s="303" t="s">
        <v>1113</v>
      </c>
      <c r="G130" s="270" t="s">
        <v>106</v>
      </c>
      <c r="H130" s="270" t="s">
        <v>106</v>
      </c>
      <c r="I130" s="303" t="s">
        <v>1113</v>
      </c>
    </row>
    <row r="131" spans="1:9" ht="12.75">
      <c r="A131" s="267">
        <v>673</v>
      </c>
      <c r="B131" s="268"/>
      <c r="C131" s="269" t="s">
        <v>505</v>
      </c>
      <c r="D131" s="270">
        <v>9484072</v>
      </c>
      <c r="E131" s="270">
        <v>1891959</v>
      </c>
      <c r="F131" s="303">
        <v>-15.0532343104369</v>
      </c>
      <c r="G131" s="270">
        <v>20358953</v>
      </c>
      <c r="H131" s="270">
        <v>4717932</v>
      </c>
      <c r="I131" s="303">
        <v>-24.6543761139112</v>
      </c>
    </row>
    <row r="132" spans="1:9" ht="12.75">
      <c r="A132" s="267">
        <v>679</v>
      </c>
      <c r="B132" s="268"/>
      <c r="C132" s="269" t="s">
        <v>280</v>
      </c>
      <c r="D132" s="270">
        <v>9640748</v>
      </c>
      <c r="E132" s="270">
        <v>4849450</v>
      </c>
      <c r="F132" s="303">
        <v>4.04091395612923</v>
      </c>
      <c r="G132" s="270">
        <v>20820948</v>
      </c>
      <c r="H132" s="270">
        <v>10505988</v>
      </c>
      <c r="I132" s="303">
        <v>5.70463599773177</v>
      </c>
    </row>
    <row r="133" spans="1:9" ht="12.75">
      <c r="A133" s="267">
        <v>683</v>
      </c>
      <c r="B133" s="268"/>
      <c r="C133" s="269" t="s">
        <v>504</v>
      </c>
      <c r="D133" s="270" t="s">
        <v>106</v>
      </c>
      <c r="E133" s="270" t="s">
        <v>106</v>
      </c>
      <c r="F133" s="303" t="s">
        <v>1113</v>
      </c>
      <c r="G133" s="270" t="s">
        <v>106</v>
      </c>
      <c r="H133" s="270" t="s">
        <v>106</v>
      </c>
      <c r="I133" s="303" t="s">
        <v>1113</v>
      </c>
    </row>
    <row r="134" spans="1:9" ht="12.75">
      <c r="A134" s="267">
        <v>690</v>
      </c>
      <c r="B134" s="268"/>
      <c r="C134" s="269" t="s">
        <v>281</v>
      </c>
      <c r="D134" s="270">
        <v>409238</v>
      </c>
      <c r="E134" s="270">
        <v>1333762</v>
      </c>
      <c r="F134" s="303">
        <v>-36.4016054069235</v>
      </c>
      <c r="G134" s="270">
        <v>924809</v>
      </c>
      <c r="H134" s="270">
        <v>2604238</v>
      </c>
      <c r="I134" s="303">
        <v>-49.3082295745823</v>
      </c>
    </row>
    <row r="135" spans="1:9" ht="12.75">
      <c r="A135" s="284"/>
      <c r="B135" s="284"/>
      <c r="C135" s="275"/>
      <c r="D135" s="270"/>
      <c r="E135" s="270"/>
      <c r="G135" s="279"/>
      <c r="H135" s="279"/>
      <c r="I135" s="281"/>
    </row>
    <row r="136" spans="1:9" ht="12.75">
      <c r="A136" s="284"/>
      <c r="B136" s="284"/>
      <c r="C136" s="275"/>
      <c r="D136" s="270"/>
      <c r="E136" s="270"/>
      <c r="G136" s="279"/>
      <c r="H136" s="279"/>
      <c r="I136" s="281"/>
    </row>
    <row r="137" spans="1:9" ht="16.5">
      <c r="A137" s="610" t="s">
        <v>67</v>
      </c>
      <c r="B137" s="610"/>
      <c r="C137" s="610"/>
      <c r="D137" s="610"/>
      <c r="E137" s="610"/>
      <c r="F137" s="610"/>
      <c r="G137" s="610"/>
      <c r="H137" s="610"/>
      <c r="I137" s="610"/>
    </row>
    <row r="138" spans="3:9" ht="12.75">
      <c r="C138" s="275"/>
      <c r="D138" s="252"/>
      <c r="E138" s="252"/>
      <c r="F138" s="253"/>
      <c r="G138" s="276"/>
      <c r="H138" s="276"/>
      <c r="I138" s="276"/>
    </row>
    <row r="139" spans="1:9" ht="18" customHeight="1">
      <c r="A139" s="611" t="s">
        <v>1031</v>
      </c>
      <c r="B139" s="604" t="s">
        <v>722</v>
      </c>
      <c r="C139" s="605"/>
      <c r="D139" s="614" t="s">
        <v>1183</v>
      </c>
      <c r="E139" s="595"/>
      <c r="F139" s="595"/>
      <c r="G139" s="592" t="s">
        <v>1195</v>
      </c>
      <c r="H139" s="595"/>
      <c r="I139" s="595"/>
    </row>
    <row r="140" spans="1:9" ht="16.5" customHeight="1">
      <c r="A140" s="612"/>
      <c r="B140" s="606"/>
      <c r="C140" s="607"/>
      <c r="D140" s="255" t="s">
        <v>473</v>
      </c>
      <c r="E140" s="599" t="s">
        <v>474</v>
      </c>
      <c r="F140" s="600"/>
      <c r="G140" s="256" t="s">
        <v>473</v>
      </c>
      <c r="H140" s="599" t="s">
        <v>474</v>
      </c>
      <c r="I140" s="600"/>
    </row>
    <row r="141" spans="1:9" ht="15" customHeight="1">
      <c r="A141" s="612"/>
      <c r="B141" s="606"/>
      <c r="C141" s="607"/>
      <c r="D141" s="596" t="s">
        <v>111</v>
      </c>
      <c r="E141" s="601" t="s">
        <v>107</v>
      </c>
      <c r="F141" s="615" t="s">
        <v>1196</v>
      </c>
      <c r="G141" s="601" t="s">
        <v>111</v>
      </c>
      <c r="H141" s="601" t="s">
        <v>107</v>
      </c>
      <c r="I141" s="615" t="s">
        <v>1197</v>
      </c>
    </row>
    <row r="142" spans="1:9" ht="12.75">
      <c r="A142" s="612"/>
      <c r="B142" s="606"/>
      <c r="C142" s="607"/>
      <c r="D142" s="597"/>
      <c r="E142" s="602"/>
      <c r="F142" s="616"/>
      <c r="G142" s="602"/>
      <c r="H142" s="602"/>
      <c r="I142" s="616"/>
    </row>
    <row r="143" spans="1:9" ht="18.75" customHeight="1">
      <c r="A143" s="612"/>
      <c r="B143" s="606"/>
      <c r="C143" s="607"/>
      <c r="D143" s="597"/>
      <c r="E143" s="602"/>
      <c r="F143" s="616"/>
      <c r="G143" s="602"/>
      <c r="H143" s="602"/>
      <c r="I143" s="616"/>
    </row>
    <row r="144" spans="1:9" ht="27.75" customHeight="1">
      <c r="A144" s="613"/>
      <c r="B144" s="608"/>
      <c r="C144" s="609"/>
      <c r="D144" s="598"/>
      <c r="E144" s="603"/>
      <c r="F144" s="617"/>
      <c r="G144" s="603"/>
      <c r="H144" s="603"/>
      <c r="I144" s="617"/>
    </row>
    <row r="145" spans="1:9" ht="12.75">
      <c r="A145" s="277"/>
      <c r="B145" s="278"/>
      <c r="C145" s="259"/>
      <c r="D145" s="279"/>
      <c r="E145" s="279"/>
      <c r="G145" s="285"/>
      <c r="H145" s="285"/>
      <c r="I145" s="285"/>
    </row>
    <row r="146" spans="1:9" s="264" customFormat="1" ht="12.75">
      <c r="A146" s="260" t="s">
        <v>282</v>
      </c>
      <c r="B146" s="266" t="s">
        <v>200</v>
      </c>
      <c r="C146" s="262"/>
      <c r="D146" s="263">
        <v>564629233</v>
      </c>
      <c r="E146" s="263">
        <v>1846150673</v>
      </c>
      <c r="F146" s="302">
        <v>4.60768236726047</v>
      </c>
      <c r="G146" s="263">
        <v>1133981853</v>
      </c>
      <c r="H146" s="263">
        <v>3690479874</v>
      </c>
      <c r="I146" s="302">
        <v>5.58218713981898</v>
      </c>
    </row>
    <row r="147" spans="1:12" s="264" customFormat="1" ht="24" customHeight="1">
      <c r="A147" s="265">
        <v>7</v>
      </c>
      <c r="B147" s="266" t="s">
        <v>283</v>
      </c>
      <c r="C147" s="262"/>
      <c r="D147" s="263">
        <v>326788521</v>
      </c>
      <c r="E147" s="263">
        <v>369298623</v>
      </c>
      <c r="F147" s="302">
        <v>0.492763053217075</v>
      </c>
      <c r="G147" s="263">
        <v>642067370</v>
      </c>
      <c r="H147" s="263">
        <v>715321575</v>
      </c>
      <c r="I147" s="302">
        <v>2.49031899385332</v>
      </c>
      <c r="K147" s="298"/>
      <c r="L147" s="298"/>
    </row>
    <row r="148" spans="1:9" ht="24" customHeight="1">
      <c r="A148" s="267">
        <v>701</v>
      </c>
      <c r="B148" s="268"/>
      <c r="C148" s="269" t="s">
        <v>856</v>
      </c>
      <c r="D148" s="270">
        <v>77343</v>
      </c>
      <c r="E148" s="270">
        <v>586979</v>
      </c>
      <c r="F148" s="303">
        <v>30.6023050907796</v>
      </c>
      <c r="G148" s="270">
        <v>151591</v>
      </c>
      <c r="H148" s="270">
        <v>1207099</v>
      </c>
      <c r="I148" s="303">
        <v>36.8765230091315</v>
      </c>
    </row>
    <row r="149" spans="1:9" ht="12.75">
      <c r="A149" s="267">
        <v>702</v>
      </c>
      <c r="B149" s="268"/>
      <c r="C149" s="269" t="s">
        <v>857</v>
      </c>
      <c r="D149" s="270">
        <v>360306</v>
      </c>
      <c r="E149" s="270">
        <v>2448434</v>
      </c>
      <c r="F149" s="303">
        <v>35.4338452688145</v>
      </c>
      <c r="G149" s="270">
        <v>696120</v>
      </c>
      <c r="H149" s="270">
        <v>4559548</v>
      </c>
      <c r="I149" s="303">
        <v>36.1914468071888</v>
      </c>
    </row>
    <row r="150" spans="1:9" ht="12.75">
      <c r="A150" s="267">
        <v>703</v>
      </c>
      <c r="B150" s="268"/>
      <c r="C150" s="269" t="s">
        <v>858</v>
      </c>
      <c r="D150" s="270">
        <v>428</v>
      </c>
      <c r="E150" s="270">
        <v>19194</v>
      </c>
      <c r="F150" s="303">
        <v>-49.000956530981</v>
      </c>
      <c r="G150" s="270">
        <v>519</v>
      </c>
      <c r="H150" s="270">
        <v>23342</v>
      </c>
      <c r="I150" s="303">
        <v>-71.5902728755386</v>
      </c>
    </row>
    <row r="151" spans="1:9" ht="12.75">
      <c r="A151" s="267">
        <v>704</v>
      </c>
      <c r="B151" s="268"/>
      <c r="C151" s="269" t="s">
        <v>859</v>
      </c>
      <c r="D151" s="270">
        <v>49345</v>
      </c>
      <c r="E151" s="270">
        <v>348123</v>
      </c>
      <c r="F151" s="303">
        <v>-42.2497710713859</v>
      </c>
      <c r="G151" s="270">
        <v>124430</v>
      </c>
      <c r="H151" s="270">
        <v>775619</v>
      </c>
      <c r="I151" s="303">
        <v>-23.6766749194078</v>
      </c>
    </row>
    <row r="152" spans="1:9" ht="12.75">
      <c r="A152" s="267">
        <v>705</v>
      </c>
      <c r="B152" s="268"/>
      <c r="C152" s="269" t="s">
        <v>891</v>
      </c>
      <c r="D152" s="270">
        <v>34287</v>
      </c>
      <c r="E152" s="270">
        <v>277372</v>
      </c>
      <c r="F152" s="303">
        <v>-5.30308461787952</v>
      </c>
      <c r="G152" s="270">
        <v>73745</v>
      </c>
      <c r="H152" s="270">
        <v>717144</v>
      </c>
      <c r="I152" s="303">
        <v>3.21247281681809</v>
      </c>
    </row>
    <row r="153" spans="1:9" ht="12.75">
      <c r="A153" s="267">
        <v>706</v>
      </c>
      <c r="B153" s="268"/>
      <c r="C153" s="269" t="s">
        <v>284</v>
      </c>
      <c r="D153" s="270">
        <v>81968</v>
      </c>
      <c r="E153" s="270">
        <v>1857616</v>
      </c>
      <c r="F153" s="303">
        <v>-3.70541242871664</v>
      </c>
      <c r="G153" s="270">
        <v>144152</v>
      </c>
      <c r="H153" s="270">
        <v>3435606</v>
      </c>
      <c r="I153" s="303">
        <v>-8.44536471491158</v>
      </c>
    </row>
    <row r="154" spans="1:9" ht="12.75">
      <c r="A154" s="267">
        <v>707</v>
      </c>
      <c r="B154" s="268"/>
      <c r="C154" s="269" t="s">
        <v>877</v>
      </c>
      <c r="D154" s="270">
        <v>30894</v>
      </c>
      <c r="E154" s="270">
        <v>868107</v>
      </c>
      <c r="F154" s="305">
        <v>-3.85900911676369</v>
      </c>
      <c r="G154" s="270">
        <v>57001</v>
      </c>
      <c r="H154" s="270">
        <v>1659137</v>
      </c>
      <c r="I154" s="303">
        <v>60.9139428807522</v>
      </c>
    </row>
    <row r="155" spans="1:9" ht="12.75">
      <c r="A155" s="267">
        <v>708</v>
      </c>
      <c r="B155" s="268"/>
      <c r="C155" s="269" t="s">
        <v>286</v>
      </c>
      <c r="D155" s="270">
        <v>59990314</v>
      </c>
      <c r="E155" s="270">
        <v>50803435</v>
      </c>
      <c r="F155" s="303">
        <v>-2.32442912152513</v>
      </c>
      <c r="G155" s="270">
        <v>123563732</v>
      </c>
      <c r="H155" s="270">
        <v>104112857</v>
      </c>
      <c r="I155" s="303">
        <v>-4.84617880609569</v>
      </c>
    </row>
    <row r="156" spans="1:9" ht="12.75">
      <c r="A156" s="267">
        <v>709</v>
      </c>
      <c r="B156" s="268"/>
      <c r="C156" s="269" t="s">
        <v>287</v>
      </c>
      <c r="D156" s="283">
        <v>18789240</v>
      </c>
      <c r="E156" s="283">
        <v>7471658</v>
      </c>
      <c r="F156" s="303">
        <v>19.6901945343034</v>
      </c>
      <c r="G156" s="270">
        <v>36106304</v>
      </c>
      <c r="H156" s="270">
        <v>14836435</v>
      </c>
      <c r="I156" s="303">
        <v>8.42074786053244</v>
      </c>
    </row>
    <row r="157" spans="1:9" ht="12.75">
      <c r="A157" s="267">
        <v>711</v>
      </c>
      <c r="B157" s="268"/>
      <c r="C157" s="269" t="s">
        <v>288</v>
      </c>
      <c r="D157" s="270">
        <v>10566827</v>
      </c>
      <c r="E157" s="270">
        <v>5986124</v>
      </c>
      <c r="F157" s="303">
        <v>-2.65879410631209</v>
      </c>
      <c r="G157" s="270">
        <v>18011610</v>
      </c>
      <c r="H157" s="270">
        <v>11390110</v>
      </c>
      <c r="I157" s="303">
        <v>-1.41238592964929</v>
      </c>
    </row>
    <row r="158" spans="1:9" ht="12.75">
      <c r="A158" s="267">
        <v>732</v>
      </c>
      <c r="B158" s="268"/>
      <c r="C158" s="269" t="s">
        <v>290</v>
      </c>
      <c r="D158" s="270">
        <v>65732409</v>
      </c>
      <c r="E158" s="270">
        <v>83894768</v>
      </c>
      <c r="F158" s="303">
        <v>-2.76826734566696</v>
      </c>
      <c r="G158" s="270">
        <v>134897871</v>
      </c>
      <c r="H158" s="270">
        <v>170954464</v>
      </c>
      <c r="I158" s="303">
        <v>6.10205042707923</v>
      </c>
    </row>
    <row r="159" spans="1:9" ht="12.75">
      <c r="A159" s="267">
        <v>734</v>
      </c>
      <c r="B159" s="268"/>
      <c r="C159" s="269" t="s">
        <v>293</v>
      </c>
      <c r="D159" s="270">
        <v>1691191</v>
      </c>
      <c r="E159" s="270">
        <v>10800876</v>
      </c>
      <c r="F159" s="303">
        <v>20.7796769338585</v>
      </c>
      <c r="G159" s="270">
        <v>2859569</v>
      </c>
      <c r="H159" s="270">
        <v>19662793</v>
      </c>
      <c r="I159" s="303">
        <v>18.6818253617456</v>
      </c>
    </row>
    <row r="160" spans="1:9" ht="12.75">
      <c r="A160" s="267">
        <v>736</v>
      </c>
      <c r="B160" s="268"/>
      <c r="C160" s="269" t="s">
        <v>294</v>
      </c>
      <c r="D160" s="270">
        <v>879741</v>
      </c>
      <c r="E160" s="270">
        <v>1969512</v>
      </c>
      <c r="F160" s="303">
        <v>-52.6963402153594</v>
      </c>
      <c r="G160" s="270">
        <v>3129984</v>
      </c>
      <c r="H160" s="270">
        <v>5561957</v>
      </c>
      <c r="I160" s="303">
        <v>-34.1463827590535</v>
      </c>
    </row>
    <row r="161" spans="1:9" ht="12.75">
      <c r="A161" s="267">
        <v>738</v>
      </c>
      <c r="B161" s="268"/>
      <c r="C161" s="269" t="s">
        <v>503</v>
      </c>
      <c r="D161" s="270">
        <v>2657324</v>
      </c>
      <c r="E161" s="270">
        <v>4628879</v>
      </c>
      <c r="F161" s="303">
        <v>-8.00608459567428</v>
      </c>
      <c r="G161" s="270">
        <v>4401650</v>
      </c>
      <c r="H161" s="270">
        <v>8092109</v>
      </c>
      <c r="I161" s="303">
        <v>-3.20961307451623</v>
      </c>
    </row>
    <row r="162" spans="1:9" ht="12.75">
      <c r="A162" s="267">
        <v>740</v>
      </c>
      <c r="B162" s="268"/>
      <c r="C162" s="269" t="s">
        <v>295</v>
      </c>
      <c r="D162" s="270">
        <v>250857</v>
      </c>
      <c r="E162" s="270">
        <v>2516540</v>
      </c>
      <c r="F162" s="303">
        <v>-83.2907136554564</v>
      </c>
      <c r="G162" s="270">
        <v>500338</v>
      </c>
      <c r="H162" s="270">
        <v>4919129</v>
      </c>
      <c r="I162" s="303">
        <v>-73.338869207467</v>
      </c>
    </row>
    <row r="163" spans="1:9" ht="12.75">
      <c r="A163" s="267">
        <v>749</v>
      </c>
      <c r="B163" s="268"/>
      <c r="C163" s="269" t="s">
        <v>296</v>
      </c>
      <c r="D163" s="270">
        <v>17348201</v>
      </c>
      <c r="E163" s="270">
        <v>46271670</v>
      </c>
      <c r="F163" s="303">
        <v>3.45001277707986</v>
      </c>
      <c r="G163" s="270">
        <v>35038682</v>
      </c>
      <c r="H163" s="270">
        <v>81625329</v>
      </c>
      <c r="I163" s="303">
        <v>-4.57894038756845</v>
      </c>
    </row>
    <row r="164" spans="1:9" ht="12.75">
      <c r="A164" s="267">
        <v>751</v>
      </c>
      <c r="B164" s="268"/>
      <c r="C164" s="269" t="s">
        <v>297</v>
      </c>
      <c r="D164" s="270">
        <v>17237030</v>
      </c>
      <c r="E164" s="270">
        <v>21600394</v>
      </c>
      <c r="F164" s="303">
        <v>38.7506642727475</v>
      </c>
      <c r="G164" s="270">
        <v>29553777</v>
      </c>
      <c r="H164" s="270">
        <v>38134916</v>
      </c>
      <c r="I164" s="303">
        <v>21.2539752218458</v>
      </c>
    </row>
    <row r="165" spans="1:9" ht="12.75">
      <c r="A165" s="267">
        <v>753</v>
      </c>
      <c r="B165" s="268"/>
      <c r="C165" s="269" t="s">
        <v>502</v>
      </c>
      <c r="D165" s="270">
        <v>9069437</v>
      </c>
      <c r="E165" s="270">
        <v>8101643</v>
      </c>
      <c r="F165" s="303">
        <v>19.6817141563914</v>
      </c>
      <c r="G165" s="270">
        <v>15996208</v>
      </c>
      <c r="H165" s="270">
        <v>14165599</v>
      </c>
      <c r="I165" s="303">
        <v>5.0782430770534</v>
      </c>
    </row>
    <row r="166" spans="1:9" ht="12.75">
      <c r="A166" s="267">
        <v>755</v>
      </c>
      <c r="B166" s="268"/>
      <c r="C166" s="269" t="s">
        <v>298</v>
      </c>
      <c r="D166" s="283">
        <v>98274324</v>
      </c>
      <c r="E166" s="283">
        <v>66444723</v>
      </c>
      <c r="F166" s="303">
        <v>0.859653582645606</v>
      </c>
      <c r="G166" s="270">
        <v>195719659</v>
      </c>
      <c r="H166" s="270">
        <v>132998829</v>
      </c>
      <c r="I166" s="303">
        <v>7.87584992825261</v>
      </c>
    </row>
    <row r="167" spans="1:9" ht="12.75">
      <c r="A167" s="267">
        <v>757</v>
      </c>
      <c r="B167" s="268"/>
      <c r="C167" s="269" t="s">
        <v>299</v>
      </c>
      <c r="D167" s="270">
        <v>11231208</v>
      </c>
      <c r="E167" s="270">
        <v>7135709</v>
      </c>
      <c r="F167" s="303">
        <v>10.8118823259021</v>
      </c>
      <c r="G167" s="270">
        <v>18628647</v>
      </c>
      <c r="H167" s="270">
        <v>11780254</v>
      </c>
      <c r="I167" s="303">
        <v>-23.0314023147447</v>
      </c>
    </row>
    <row r="168" spans="1:9" ht="12.75">
      <c r="A168" s="267">
        <v>759</v>
      </c>
      <c r="B168" s="268"/>
      <c r="C168" s="269" t="s">
        <v>300</v>
      </c>
      <c r="D168" s="283">
        <v>373808</v>
      </c>
      <c r="E168" s="283">
        <v>620108</v>
      </c>
      <c r="F168" s="303">
        <v>13.1552968440645</v>
      </c>
      <c r="G168" s="270">
        <v>486140</v>
      </c>
      <c r="H168" s="270">
        <v>955178</v>
      </c>
      <c r="I168" s="303">
        <v>25.5524593180683</v>
      </c>
    </row>
    <row r="169" spans="1:9" ht="12.75">
      <c r="A169" s="267">
        <v>771</v>
      </c>
      <c r="B169" s="268"/>
      <c r="C169" s="269" t="s">
        <v>301</v>
      </c>
      <c r="D169" s="270">
        <v>1439284</v>
      </c>
      <c r="E169" s="270">
        <v>10184322</v>
      </c>
      <c r="F169" s="303">
        <v>75.6656593463457</v>
      </c>
      <c r="G169" s="270">
        <v>2345686</v>
      </c>
      <c r="H169" s="270">
        <v>18302916</v>
      </c>
      <c r="I169" s="303">
        <v>106.655901948251</v>
      </c>
    </row>
    <row r="170" spans="1:9" ht="12.75">
      <c r="A170" s="267">
        <v>772</v>
      </c>
      <c r="B170" s="268"/>
      <c r="C170" s="269" t="s">
        <v>302</v>
      </c>
      <c r="D170" s="270">
        <v>10491890</v>
      </c>
      <c r="E170" s="270">
        <v>30786202</v>
      </c>
      <c r="F170" s="303">
        <v>16.1194818101229</v>
      </c>
      <c r="G170" s="270">
        <v>19280203</v>
      </c>
      <c r="H170" s="270">
        <v>57814970</v>
      </c>
      <c r="I170" s="303">
        <v>14.0470063281475</v>
      </c>
    </row>
    <row r="171" spans="1:9" ht="12.75">
      <c r="A171" s="267">
        <v>779</v>
      </c>
      <c r="B171" s="268"/>
      <c r="C171" s="269" t="s">
        <v>304</v>
      </c>
      <c r="D171" s="270">
        <v>116804</v>
      </c>
      <c r="E171" s="270">
        <v>3473043</v>
      </c>
      <c r="F171" s="303">
        <v>-30.7523120824853</v>
      </c>
      <c r="G171" s="270">
        <v>249070</v>
      </c>
      <c r="H171" s="270">
        <v>6981159</v>
      </c>
      <c r="I171" s="303">
        <v>-26.076441635392</v>
      </c>
    </row>
    <row r="172" spans="1:9" ht="12.75">
      <c r="A172" s="267">
        <v>781</v>
      </c>
      <c r="B172" s="268"/>
      <c r="C172" s="269" t="s">
        <v>305</v>
      </c>
      <c r="D172" s="270">
        <v>155</v>
      </c>
      <c r="E172" s="270">
        <v>126077</v>
      </c>
      <c r="F172" s="303">
        <v>-43.674134965488</v>
      </c>
      <c r="G172" s="270">
        <v>362</v>
      </c>
      <c r="H172" s="270">
        <v>433680</v>
      </c>
      <c r="I172" s="303">
        <v>12.5739798567127</v>
      </c>
    </row>
    <row r="173" spans="1:9" ht="12.75">
      <c r="A173" s="267">
        <v>790</v>
      </c>
      <c r="B173" s="268"/>
      <c r="C173" s="269" t="s">
        <v>306</v>
      </c>
      <c r="D173" s="270">
        <v>13906</v>
      </c>
      <c r="E173" s="270">
        <v>77115</v>
      </c>
      <c r="F173" s="303">
        <v>-21.1188510755823</v>
      </c>
      <c r="G173" s="270">
        <v>50320</v>
      </c>
      <c r="H173" s="270">
        <v>221396</v>
      </c>
      <c r="I173" s="303">
        <v>-32.0427150254614</v>
      </c>
    </row>
    <row r="174" spans="1:12" s="264" customFormat="1" ht="24" customHeight="1">
      <c r="A174" s="265">
        <v>8</v>
      </c>
      <c r="B174" s="266" t="s">
        <v>307</v>
      </c>
      <c r="C174" s="262"/>
      <c r="D174" s="442">
        <v>237840712</v>
      </c>
      <c r="E174" s="442">
        <v>1476852050</v>
      </c>
      <c r="F174" s="444">
        <v>5.68986504517544</v>
      </c>
      <c r="G174" s="442">
        <v>491914483</v>
      </c>
      <c r="H174" s="442">
        <v>2975158299</v>
      </c>
      <c r="I174" s="444">
        <v>6.35359049297277</v>
      </c>
      <c r="K174" s="298"/>
      <c r="L174" s="298"/>
    </row>
    <row r="175" spans="1:9" ht="24" customHeight="1">
      <c r="A175" s="267">
        <v>801</v>
      </c>
      <c r="B175" s="268"/>
      <c r="C175" s="269" t="s">
        <v>892</v>
      </c>
      <c r="D175" s="270">
        <v>137156</v>
      </c>
      <c r="E175" s="270">
        <v>5027995</v>
      </c>
      <c r="F175" s="303">
        <v>16.3864292547812</v>
      </c>
      <c r="G175" s="270">
        <v>338284</v>
      </c>
      <c r="H175" s="270">
        <v>13052146</v>
      </c>
      <c r="I175" s="303">
        <v>-4.05173973377228</v>
      </c>
    </row>
    <row r="176" spans="1:9" ht="12.75">
      <c r="A176" s="267">
        <v>802</v>
      </c>
      <c r="B176" s="268"/>
      <c r="C176" s="269" t="s">
        <v>860</v>
      </c>
      <c r="D176" s="270">
        <v>3856</v>
      </c>
      <c r="E176" s="270">
        <v>212976</v>
      </c>
      <c r="F176" s="303">
        <v>-31.2951833463984</v>
      </c>
      <c r="G176" s="270">
        <v>6911</v>
      </c>
      <c r="H176" s="270">
        <v>336503</v>
      </c>
      <c r="I176" s="303">
        <v>-36.4194953283389</v>
      </c>
    </row>
    <row r="177" spans="1:9" ht="12.75">
      <c r="A177" s="267">
        <v>803</v>
      </c>
      <c r="B177" s="268"/>
      <c r="C177" s="269" t="s">
        <v>861</v>
      </c>
      <c r="D177" s="270">
        <v>248138</v>
      </c>
      <c r="E177" s="270">
        <v>4635907</v>
      </c>
      <c r="F177" s="303">
        <v>12.8530135475019</v>
      </c>
      <c r="G177" s="270">
        <v>754284</v>
      </c>
      <c r="H177" s="270">
        <v>14805715</v>
      </c>
      <c r="I177" s="303">
        <v>33.7611949009316</v>
      </c>
    </row>
    <row r="178" spans="1:9" ht="12.75">
      <c r="A178" s="267">
        <v>804</v>
      </c>
      <c r="B178" s="268"/>
      <c r="C178" s="269" t="s">
        <v>862</v>
      </c>
      <c r="D178" s="443">
        <v>129582</v>
      </c>
      <c r="E178" s="443">
        <v>4499726</v>
      </c>
      <c r="F178" s="445">
        <v>8.04685965491093</v>
      </c>
      <c r="G178" s="443">
        <v>367438</v>
      </c>
      <c r="H178" s="443">
        <v>14182305</v>
      </c>
      <c r="I178" s="445">
        <v>8.98875031584694</v>
      </c>
    </row>
    <row r="179" spans="1:9" ht="12.75">
      <c r="A179" s="267">
        <v>805</v>
      </c>
      <c r="B179" s="268"/>
      <c r="C179" s="269" t="s">
        <v>863</v>
      </c>
      <c r="D179" s="270">
        <v>9897</v>
      </c>
      <c r="E179" s="270">
        <v>204459</v>
      </c>
      <c r="F179" s="305">
        <v>103.027655032024</v>
      </c>
      <c r="G179" s="270">
        <v>10196</v>
      </c>
      <c r="H179" s="270">
        <v>223181</v>
      </c>
      <c r="I179" s="303">
        <v>77.3952785947063</v>
      </c>
    </row>
    <row r="180" spans="1:9" ht="12.75">
      <c r="A180" s="267">
        <v>806</v>
      </c>
      <c r="B180" s="268"/>
      <c r="C180" s="269" t="s">
        <v>864</v>
      </c>
      <c r="D180" s="270">
        <v>72119</v>
      </c>
      <c r="E180" s="270">
        <v>2155029</v>
      </c>
      <c r="F180" s="303">
        <v>-4.56800888147683</v>
      </c>
      <c r="G180" s="270">
        <v>284713</v>
      </c>
      <c r="H180" s="270">
        <v>8558902</v>
      </c>
      <c r="I180" s="303">
        <v>3.65897731660301</v>
      </c>
    </row>
    <row r="181" spans="1:9" ht="12.75">
      <c r="A181" s="267">
        <v>807</v>
      </c>
      <c r="B181" s="268"/>
      <c r="C181" s="269" t="s">
        <v>308</v>
      </c>
      <c r="D181" s="270">
        <v>5500</v>
      </c>
      <c r="E181" s="270">
        <v>214714</v>
      </c>
      <c r="F181" s="303">
        <v>38.6163798112306</v>
      </c>
      <c r="G181" s="270">
        <v>17097</v>
      </c>
      <c r="H181" s="270">
        <v>733443</v>
      </c>
      <c r="I181" s="303">
        <v>8.1522300112953</v>
      </c>
    </row>
    <row r="182" spans="1:9" ht="12.75">
      <c r="A182" s="267">
        <v>808</v>
      </c>
      <c r="B182" s="268"/>
      <c r="C182" s="269" t="s">
        <v>309</v>
      </c>
      <c r="D182" s="270">
        <v>3072</v>
      </c>
      <c r="E182" s="270">
        <v>154513</v>
      </c>
      <c r="F182" s="303">
        <v>85.6368791599587</v>
      </c>
      <c r="G182" s="270">
        <v>11510</v>
      </c>
      <c r="H182" s="270">
        <v>490508</v>
      </c>
      <c r="I182" s="303">
        <v>12.1484130286665</v>
      </c>
    </row>
    <row r="183" spans="1:9" ht="12.75">
      <c r="A183" s="267">
        <v>809</v>
      </c>
      <c r="B183" s="268"/>
      <c r="C183" s="269" t="s">
        <v>310</v>
      </c>
      <c r="D183" s="270">
        <v>7731294</v>
      </c>
      <c r="E183" s="270">
        <v>38043654</v>
      </c>
      <c r="F183" s="303">
        <v>15.1080857630208</v>
      </c>
      <c r="G183" s="270">
        <v>14764475</v>
      </c>
      <c r="H183" s="270">
        <v>74237711</v>
      </c>
      <c r="I183" s="303">
        <v>14.1916775019308</v>
      </c>
    </row>
    <row r="184" spans="1:9" ht="12.75">
      <c r="A184" s="267">
        <v>810</v>
      </c>
      <c r="B184" s="268"/>
      <c r="C184" s="269" t="s">
        <v>311</v>
      </c>
      <c r="D184" s="270">
        <v>564</v>
      </c>
      <c r="E184" s="270">
        <v>19331</v>
      </c>
      <c r="F184" s="305">
        <v>-92.4594908761829</v>
      </c>
      <c r="G184" s="270">
        <v>7254</v>
      </c>
      <c r="H184" s="270">
        <v>134188</v>
      </c>
      <c r="I184" s="303">
        <v>-75.6821213175597</v>
      </c>
    </row>
    <row r="185" spans="1:9" ht="12.75">
      <c r="A185" s="267">
        <v>811</v>
      </c>
      <c r="B185" s="268"/>
      <c r="C185" s="269" t="s">
        <v>312</v>
      </c>
      <c r="D185" s="270">
        <v>279594</v>
      </c>
      <c r="E185" s="270">
        <v>8568247</v>
      </c>
      <c r="F185" s="303">
        <v>17.8869267469718</v>
      </c>
      <c r="G185" s="443">
        <v>869494</v>
      </c>
      <c r="H185" s="443">
        <v>20863715</v>
      </c>
      <c r="I185" s="445">
        <v>23.5105670641527</v>
      </c>
    </row>
    <row r="186" spans="1:9" ht="12.75">
      <c r="A186" s="267">
        <v>812</v>
      </c>
      <c r="B186" s="268"/>
      <c r="C186" s="269" t="s">
        <v>893</v>
      </c>
      <c r="D186" s="270">
        <v>148151</v>
      </c>
      <c r="E186" s="270">
        <v>1873226</v>
      </c>
      <c r="F186" s="303">
        <v>33.6699058500823</v>
      </c>
      <c r="G186" s="270">
        <v>298241</v>
      </c>
      <c r="H186" s="270">
        <v>4226608</v>
      </c>
      <c r="I186" s="303">
        <v>43.1703573629144</v>
      </c>
    </row>
    <row r="187" spans="1:9" ht="12.75">
      <c r="A187" s="267">
        <v>813</v>
      </c>
      <c r="B187" s="268"/>
      <c r="C187" s="269" t="s">
        <v>313</v>
      </c>
      <c r="D187" s="270">
        <v>11291742</v>
      </c>
      <c r="E187" s="270">
        <v>18411561</v>
      </c>
      <c r="F187" s="303">
        <v>-0.28903438631859</v>
      </c>
      <c r="G187" s="270">
        <v>23380089</v>
      </c>
      <c r="H187" s="270">
        <v>36232615</v>
      </c>
      <c r="I187" s="303">
        <v>-10.293560035162</v>
      </c>
    </row>
    <row r="188" spans="1:9" ht="12.75">
      <c r="A188" s="267">
        <v>814</v>
      </c>
      <c r="B188" s="268"/>
      <c r="C188" s="269" t="s">
        <v>314</v>
      </c>
      <c r="D188" s="270">
        <v>1209923</v>
      </c>
      <c r="E188" s="270">
        <v>4150835</v>
      </c>
      <c r="F188" s="303">
        <v>51.2873053205607</v>
      </c>
      <c r="G188" s="270">
        <v>2229660</v>
      </c>
      <c r="H188" s="270">
        <v>7754162</v>
      </c>
      <c r="I188" s="303">
        <v>36.6974349933892</v>
      </c>
    </row>
    <row r="189" spans="1:9" ht="12.75">
      <c r="A189" s="267">
        <v>815</v>
      </c>
      <c r="B189" s="268"/>
      <c r="C189" s="269" t="s">
        <v>501</v>
      </c>
      <c r="D189" s="270">
        <v>13517560</v>
      </c>
      <c r="E189" s="270">
        <v>17043035</v>
      </c>
      <c r="F189" s="303">
        <v>0.973797048357653</v>
      </c>
      <c r="G189" s="270">
        <v>24989771</v>
      </c>
      <c r="H189" s="270">
        <v>32653224</v>
      </c>
      <c r="I189" s="303">
        <v>-1.19709161429495</v>
      </c>
    </row>
    <row r="190" spans="1:9" ht="12.75">
      <c r="A190" s="267">
        <v>816</v>
      </c>
      <c r="B190" s="268"/>
      <c r="C190" s="269" t="s">
        <v>315</v>
      </c>
      <c r="D190" s="270">
        <v>4915253</v>
      </c>
      <c r="E190" s="270">
        <v>25442568</v>
      </c>
      <c r="F190" s="303">
        <v>10.5866944774563</v>
      </c>
      <c r="G190" s="270">
        <v>9835059</v>
      </c>
      <c r="H190" s="270">
        <v>51759439</v>
      </c>
      <c r="I190" s="303">
        <v>9.32787006300953</v>
      </c>
    </row>
    <row r="191" spans="1:9" ht="12.75">
      <c r="A191" s="267">
        <v>817</v>
      </c>
      <c r="B191" s="268"/>
      <c r="C191" s="269" t="s">
        <v>316</v>
      </c>
      <c r="D191" s="270">
        <v>1330696</v>
      </c>
      <c r="E191" s="270">
        <v>1344902</v>
      </c>
      <c r="F191" s="303">
        <v>-1.54623930472671</v>
      </c>
      <c r="G191" s="270">
        <v>2538739</v>
      </c>
      <c r="H191" s="270">
        <v>2709788</v>
      </c>
      <c r="I191" s="303">
        <v>-0.425228562189488</v>
      </c>
    </row>
    <row r="192" spans="1:9" ht="12.75">
      <c r="A192" s="267">
        <v>818</v>
      </c>
      <c r="B192" s="268"/>
      <c r="C192" s="269" t="s">
        <v>317</v>
      </c>
      <c r="D192" s="270">
        <v>3898892</v>
      </c>
      <c r="E192" s="270">
        <v>5375402</v>
      </c>
      <c r="F192" s="303">
        <v>-22.7798053047384</v>
      </c>
      <c r="G192" s="270">
        <v>7983037</v>
      </c>
      <c r="H192" s="270">
        <v>11047404</v>
      </c>
      <c r="I192" s="303">
        <v>-17.9390599281453</v>
      </c>
    </row>
    <row r="193" spans="1:9" ht="12.75">
      <c r="A193" s="267">
        <v>819</v>
      </c>
      <c r="B193" s="268"/>
      <c r="C193" s="269" t="s">
        <v>318</v>
      </c>
      <c r="D193" s="270">
        <v>13192056</v>
      </c>
      <c r="E193" s="270">
        <v>24912791</v>
      </c>
      <c r="F193" s="303">
        <v>9.21367293183064</v>
      </c>
      <c r="G193" s="270">
        <v>24706746</v>
      </c>
      <c r="H193" s="270">
        <v>50006051</v>
      </c>
      <c r="I193" s="303">
        <v>0.171470803189038</v>
      </c>
    </row>
    <row r="194" spans="1:9" ht="12.75">
      <c r="A194" s="267">
        <v>820</v>
      </c>
      <c r="B194" s="268"/>
      <c r="C194" s="269" t="s">
        <v>865</v>
      </c>
      <c r="D194" s="443">
        <v>1023936</v>
      </c>
      <c r="E194" s="443">
        <v>12667091</v>
      </c>
      <c r="F194" s="445">
        <v>22.3020720720634</v>
      </c>
      <c r="G194" s="443">
        <v>2291652</v>
      </c>
      <c r="H194" s="443">
        <v>28134915</v>
      </c>
      <c r="I194" s="445">
        <v>24.5104480889436</v>
      </c>
    </row>
    <row r="195" spans="1:9" ht="12.75">
      <c r="A195" s="267">
        <v>823</v>
      </c>
      <c r="B195" s="268"/>
      <c r="C195" s="269" t="s">
        <v>319</v>
      </c>
      <c r="D195" s="443">
        <v>98662</v>
      </c>
      <c r="E195" s="443">
        <v>1355595</v>
      </c>
      <c r="F195" s="445">
        <v>5.72323899888552</v>
      </c>
      <c r="G195" s="443">
        <v>177489</v>
      </c>
      <c r="H195" s="443">
        <v>2632335</v>
      </c>
      <c r="I195" s="445">
        <v>15.7933562779109</v>
      </c>
    </row>
    <row r="196" spans="1:9" ht="12.75">
      <c r="A196" s="267">
        <v>829</v>
      </c>
      <c r="B196" s="268"/>
      <c r="C196" s="269" t="s">
        <v>320</v>
      </c>
      <c r="D196" s="443">
        <v>16582781</v>
      </c>
      <c r="E196" s="443">
        <v>67523827</v>
      </c>
      <c r="F196" s="445">
        <v>4.16946751515336</v>
      </c>
      <c r="G196" s="443">
        <v>34886645</v>
      </c>
      <c r="H196" s="443">
        <v>136632238</v>
      </c>
      <c r="I196" s="445">
        <v>1.11471392212762</v>
      </c>
    </row>
    <row r="197" spans="1:9" ht="12.75">
      <c r="A197" s="267">
        <v>831</v>
      </c>
      <c r="B197" s="268"/>
      <c r="C197" s="269" t="s">
        <v>321</v>
      </c>
      <c r="D197" s="283">
        <v>945067</v>
      </c>
      <c r="E197" s="283">
        <v>1494633</v>
      </c>
      <c r="F197" s="303">
        <v>39.049209457668</v>
      </c>
      <c r="G197" s="270">
        <v>1696387</v>
      </c>
      <c r="H197" s="270">
        <v>2957019</v>
      </c>
      <c r="I197" s="303">
        <v>5.10190589725599</v>
      </c>
    </row>
    <row r="198" spans="1:9" ht="12.75">
      <c r="A198" s="267">
        <v>832</v>
      </c>
      <c r="B198" s="268"/>
      <c r="C198" s="269" t="s">
        <v>322</v>
      </c>
      <c r="D198" s="270">
        <v>31772876</v>
      </c>
      <c r="E198" s="270">
        <v>94997994</v>
      </c>
      <c r="F198" s="303">
        <v>-5.0733614049655</v>
      </c>
      <c r="G198" s="270">
        <v>67266745</v>
      </c>
      <c r="H198" s="270">
        <v>192580552</v>
      </c>
      <c r="I198" s="303">
        <v>-2.89180742763399</v>
      </c>
    </row>
    <row r="199" spans="1:9" ht="12.75">
      <c r="A199" s="267">
        <v>833</v>
      </c>
      <c r="B199" s="268"/>
      <c r="C199" s="269" t="s">
        <v>323</v>
      </c>
      <c r="D199" s="283">
        <v>180309</v>
      </c>
      <c r="E199" s="283">
        <v>1462926</v>
      </c>
      <c r="F199" s="303">
        <v>-8.72161366886545</v>
      </c>
      <c r="G199" s="270">
        <v>334235</v>
      </c>
      <c r="H199" s="270">
        <v>2975640</v>
      </c>
      <c r="I199" s="303">
        <v>-8.21852063420779</v>
      </c>
    </row>
    <row r="200" spans="1:9" ht="12.75">
      <c r="A200" s="267">
        <v>834</v>
      </c>
      <c r="B200" s="268"/>
      <c r="C200" s="269" t="s">
        <v>324</v>
      </c>
      <c r="D200" s="270">
        <v>88336</v>
      </c>
      <c r="E200" s="270">
        <v>7805716</v>
      </c>
      <c r="F200" s="303">
        <v>-20.9199954977668</v>
      </c>
      <c r="G200" s="270">
        <v>169069</v>
      </c>
      <c r="H200" s="270">
        <v>17568326</v>
      </c>
      <c r="I200" s="303">
        <v>2.43869899901965</v>
      </c>
    </row>
    <row r="201" spans="1:9" ht="12.75">
      <c r="A201" s="267">
        <v>835</v>
      </c>
      <c r="B201" s="268"/>
      <c r="C201" s="269" t="s">
        <v>500</v>
      </c>
      <c r="D201" s="270">
        <v>117036</v>
      </c>
      <c r="E201" s="270">
        <v>1201394</v>
      </c>
      <c r="F201" s="303">
        <v>-13.2828599620187</v>
      </c>
      <c r="G201" s="270">
        <v>258488</v>
      </c>
      <c r="H201" s="270">
        <v>2499303</v>
      </c>
      <c r="I201" s="303">
        <v>-20.8012145510363</v>
      </c>
    </row>
    <row r="202" spans="1:9" ht="12.75">
      <c r="A202" s="267">
        <v>839</v>
      </c>
      <c r="B202" s="268"/>
      <c r="C202" s="269" t="s">
        <v>325</v>
      </c>
      <c r="D202" s="443">
        <v>5652544</v>
      </c>
      <c r="E202" s="443">
        <v>10648025</v>
      </c>
      <c r="F202" s="445">
        <v>-24.615309243941</v>
      </c>
      <c r="G202" s="443">
        <v>11733793</v>
      </c>
      <c r="H202" s="443">
        <v>24539761</v>
      </c>
      <c r="I202" s="445">
        <v>-10.7563761717204</v>
      </c>
    </row>
    <row r="203" spans="1:9" ht="12.75">
      <c r="A203" s="267">
        <v>841</v>
      </c>
      <c r="B203" s="268"/>
      <c r="C203" s="269" t="s">
        <v>866</v>
      </c>
      <c r="D203" s="270">
        <v>455130</v>
      </c>
      <c r="E203" s="270">
        <v>6085195</v>
      </c>
      <c r="F203" s="303">
        <v>0.376420132373866</v>
      </c>
      <c r="G203" s="270">
        <v>900120</v>
      </c>
      <c r="H203" s="270">
        <v>13085449</v>
      </c>
      <c r="I203" s="303">
        <v>14.098318945173</v>
      </c>
    </row>
    <row r="204" spans="1:9" ht="12.75">
      <c r="A204" s="267">
        <v>842</v>
      </c>
      <c r="B204" s="268"/>
      <c r="C204" s="269" t="s">
        <v>326</v>
      </c>
      <c r="D204" s="270">
        <v>2721932</v>
      </c>
      <c r="E204" s="270">
        <v>28654918</v>
      </c>
      <c r="F204" s="303">
        <v>56.9857230513006</v>
      </c>
      <c r="G204" s="270">
        <v>4829214</v>
      </c>
      <c r="H204" s="270">
        <v>54327324</v>
      </c>
      <c r="I204" s="303">
        <v>10.2540215019529</v>
      </c>
    </row>
    <row r="205" spans="1:9" ht="12.75">
      <c r="A205" s="267">
        <v>843</v>
      </c>
      <c r="B205" s="268"/>
      <c r="C205" s="269" t="s">
        <v>327</v>
      </c>
      <c r="D205" s="270">
        <v>635802</v>
      </c>
      <c r="E205" s="270">
        <v>7238287</v>
      </c>
      <c r="F205" s="303">
        <v>48.144713512624</v>
      </c>
      <c r="G205" s="270">
        <v>1200661</v>
      </c>
      <c r="H205" s="270">
        <v>12706185</v>
      </c>
      <c r="I205" s="303">
        <v>40.1369651800115</v>
      </c>
    </row>
    <row r="207" spans="1:9" ht="16.5">
      <c r="A207" s="610" t="s">
        <v>67</v>
      </c>
      <c r="B207" s="610"/>
      <c r="C207" s="610"/>
      <c r="D207" s="610"/>
      <c r="E207" s="610"/>
      <c r="F207" s="610"/>
      <c r="G207" s="610"/>
      <c r="H207" s="610"/>
      <c r="I207" s="610"/>
    </row>
    <row r="208" spans="1:9" ht="12.75">
      <c r="A208" s="268"/>
      <c r="C208" s="289"/>
      <c r="D208" s="252"/>
      <c r="E208" s="252"/>
      <c r="F208" s="253"/>
      <c r="G208" s="276"/>
      <c r="H208" s="276"/>
      <c r="I208" s="286"/>
    </row>
    <row r="209" spans="1:9" ht="18" customHeight="1">
      <c r="A209" s="611" t="s">
        <v>1031</v>
      </c>
      <c r="B209" s="604" t="s">
        <v>722</v>
      </c>
      <c r="C209" s="605"/>
      <c r="D209" s="614" t="s">
        <v>1183</v>
      </c>
      <c r="E209" s="595"/>
      <c r="F209" s="619"/>
      <c r="G209" s="592" t="s">
        <v>1195</v>
      </c>
      <c r="H209" s="595"/>
      <c r="I209" s="595"/>
    </row>
    <row r="210" spans="1:9" ht="16.5" customHeight="1">
      <c r="A210" s="612"/>
      <c r="B210" s="606"/>
      <c r="C210" s="607"/>
      <c r="D210" s="255" t="s">
        <v>473</v>
      </c>
      <c r="E210" s="599" t="s">
        <v>474</v>
      </c>
      <c r="F210" s="618"/>
      <c r="G210" s="256" t="s">
        <v>473</v>
      </c>
      <c r="H210" s="599" t="s">
        <v>474</v>
      </c>
      <c r="I210" s="600"/>
    </row>
    <row r="211" spans="1:9" ht="15" customHeight="1">
      <c r="A211" s="612"/>
      <c r="B211" s="606"/>
      <c r="C211" s="607"/>
      <c r="D211" s="596" t="s">
        <v>111</v>
      </c>
      <c r="E211" s="601" t="s">
        <v>107</v>
      </c>
      <c r="F211" s="620" t="s">
        <v>1196</v>
      </c>
      <c r="G211" s="601" t="s">
        <v>111</v>
      </c>
      <c r="H211" s="601" t="s">
        <v>107</v>
      </c>
      <c r="I211" s="615" t="s">
        <v>1197</v>
      </c>
    </row>
    <row r="212" spans="1:9" ht="12.75">
      <c r="A212" s="612"/>
      <c r="B212" s="606"/>
      <c r="C212" s="607"/>
      <c r="D212" s="597"/>
      <c r="E212" s="602"/>
      <c r="F212" s="621"/>
      <c r="G212" s="602"/>
      <c r="H212" s="602"/>
      <c r="I212" s="616"/>
    </row>
    <row r="213" spans="1:9" ht="18.75" customHeight="1">
      <c r="A213" s="612"/>
      <c r="B213" s="606"/>
      <c r="C213" s="607"/>
      <c r="D213" s="597"/>
      <c r="E213" s="602"/>
      <c r="F213" s="621"/>
      <c r="G213" s="602"/>
      <c r="H213" s="602"/>
      <c r="I213" s="616"/>
    </row>
    <row r="214" spans="1:9" ht="27.75" customHeight="1">
      <c r="A214" s="613"/>
      <c r="B214" s="608"/>
      <c r="C214" s="609"/>
      <c r="D214" s="598"/>
      <c r="E214" s="603"/>
      <c r="F214" s="622"/>
      <c r="G214" s="603"/>
      <c r="H214" s="603"/>
      <c r="I214" s="617"/>
    </row>
    <row r="215" spans="1:9" ht="12.75">
      <c r="A215" s="287"/>
      <c r="B215" s="288"/>
      <c r="C215" s="259"/>
      <c r="D215" s="279"/>
      <c r="E215" s="279"/>
      <c r="G215" s="279"/>
      <c r="H215" s="279"/>
      <c r="I215" s="281"/>
    </row>
    <row r="216" spans="1:9" ht="12.75">
      <c r="A216" s="267"/>
      <c r="B216" s="289" t="s">
        <v>292</v>
      </c>
      <c r="C216" s="290"/>
      <c r="D216" s="279"/>
      <c r="E216" s="279"/>
      <c r="G216" s="279"/>
      <c r="H216" s="279"/>
      <c r="I216" s="281"/>
    </row>
    <row r="217" spans="1:9" ht="12.75">
      <c r="A217" s="267"/>
      <c r="B217" s="271"/>
      <c r="C217" s="269"/>
      <c r="D217" s="279"/>
      <c r="E217" s="279"/>
      <c r="G217" s="279"/>
      <c r="H217" s="279"/>
      <c r="I217" s="281"/>
    </row>
    <row r="218" spans="1:9" ht="12.75">
      <c r="A218" s="267">
        <v>844</v>
      </c>
      <c r="B218" s="268"/>
      <c r="C218" s="269" t="s">
        <v>867</v>
      </c>
      <c r="D218" s="270">
        <v>6410035</v>
      </c>
      <c r="E218" s="270">
        <v>27070572</v>
      </c>
      <c r="F218" s="303">
        <v>56.4422806641196</v>
      </c>
      <c r="G218" s="270">
        <v>13375450</v>
      </c>
      <c r="H218" s="270">
        <v>51354654</v>
      </c>
      <c r="I218" s="303">
        <v>41.7607010244326</v>
      </c>
    </row>
    <row r="219" spans="1:9" ht="12.75">
      <c r="A219" s="267">
        <v>845</v>
      </c>
      <c r="B219" s="271"/>
      <c r="C219" s="269" t="s">
        <v>837</v>
      </c>
      <c r="D219" s="270">
        <v>1183164</v>
      </c>
      <c r="E219" s="270">
        <v>4499628</v>
      </c>
      <c r="F219" s="303">
        <v>-32.0416863573281</v>
      </c>
      <c r="G219" s="270">
        <v>2340978</v>
      </c>
      <c r="H219" s="270">
        <v>8146188</v>
      </c>
      <c r="I219" s="303">
        <v>-44.2621362531472</v>
      </c>
    </row>
    <row r="220" spans="1:9" ht="12.75">
      <c r="A220" s="267">
        <v>846</v>
      </c>
      <c r="B220" s="271"/>
      <c r="C220" s="269" t="s">
        <v>328</v>
      </c>
      <c r="D220" s="446">
        <v>1363689</v>
      </c>
      <c r="E220" s="446">
        <v>8648739</v>
      </c>
      <c r="F220" s="445">
        <v>26.7480444248522</v>
      </c>
      <c r="G220" s="443">
        <v>2231075</v>
      </c>
      <c r="H220" s="443">
        <v>14489635</v>
      </c>
      <c r="I220" s="445">
        <v>9.40897053834421</v>
      </c>
    </row>
    <row r="221" spans="1:9" ht="12.75">
      <c r="A221" s="267">
        <v>847</v>
      </c>
      <c r="B221" s="271"/>
      <c r="C221" s="269" t="s">
        <v>868</v>
      </c>
      <c r="D221" s="270">
        <v>493261</v>
      </c>
      <c r="E221" s="270">
        <v>7987336</v>
      </c>
      <c r="F221" s="303">
        <v>547.707615332841</v>
      </c>
      <c r="G221" s="270">
        <v>1119926</v>
      </c>
      <c r="H221" s="270">
        <v>17133412</v>
      </c>
      <c r="I221" s="303">
        <v>665.463687924568</v>
      </c>
    </row>
    <row r="222" spans="1:9" ht="12.75">
      <c r="A222" s="267">
        <v>848</v>
      </c>
      <c r="B222" s="271"/>
      <c r="C222" s="269" t="s">
        <v>869</v>
      </c>
      <c r="D222" s="283">
        <v>57482</v>
      </c>
      <c r="E222" s="283">
        <v>1238987</v>
      </c>
      <c r="F222" s="303">
        <v>-66.5721107033232</v>
      </c>
      <c r="G222" s="270">
        <v>106062</v>
      </c>
      <c r="H222" s="270">
        <v>2805054</v>
      </c>
      <c r="I222" s="303">
        <v>-57.4414892430694</v>
      </c>
    </row>
    <row r="223" spans="1:9" ht="12.75">
      <c r="A223" s="267">
        <v>849</v>
      </c>
      <c r="B223" s="271"/>
      <c r="C223" s="269" t="s">
        <v>329</v>
      </c>
      <c r="D223" s="443">
        <v>1483057</v>
      </c>
      <c r="E223" s="443">
        <v>9262049</v>
      </c>
      <c r="F223" s="445">
        <v>3.07123272853772</v>
      </c>
      <c r="G223" s="443">
        <v>2472603</v>
      </c>
      <c r="H223" s="443">
        <v>17652274</v>
      </c>
      <c r="I223" s="445">
        <v>-0.0665420140864796</v>
      </c>
    </row>
    <row r="224" spans="1:9" ht="12.75">
      <c r="A224" s="267">
        <v>850</v>
      </c>
      <c r="B224" s="271"/>
      <c r="C224" s="269" t="s">
        <v>330</v>
      </c>
      <c r="D224" s="270">
        <v>365309</v>
      </c>
      <c r="E224" s="270">
        <v>2483780</v>
      </c>
      <c r="F224" s="303">
        <v>24.9278859816384</v>
      </c>
      <c r="G224" s="270">
        <v>534321</v>
      </c>
      <c r="H224" s="270">
        <v>4260674</v>
      </c>
      <c r="I224" s="303">
        <v>72.6858287892261</v>
      </c>
    </row>
    <row r="225" spans="1:9" ht="12.75">
      <c r="A225" s="267">
        <v>851</v>
      </c>
      <c r="B225" s="271"/>
      <c r="C225" s="269" t="s">
        <v>882</v>
      </c>
      <c r="D225" s="270">
        <v>291326</v>
      </c>
      <c r="E225" s="270">
        <v>6540976</v>
      </c>
      <c r="F225" s="303">
        <v>39.2692055302491</v>
      </c>
      <c r="G225" s="270">
        <v>688214</v>
      </c>
      <c r="H225" s="270">
        <v>11151844</v>
      </c>
      <c r="I225" s="303">
        <v>12.1607509725948</v>
      </c>
    </row>
    <row r="226" spans="1:9" ht="12.75">
      <c r="A226" s="267">
        <v>852</v>
      </c>
      <c r="B226" s="271"/>
      <c r="C226" s="269" t="s">
        <v>331</v>
      </c>
      <c r="D226" s="270">
        <v>1948341</v>
      </c>
      <c r="E226" s="270">
        <v>13941227</v>
      </c>
      <c r="F226" s="303">
        <v>-8.48007181253117</v>
      </c>
      <c r="G226" s="270">
        <v>3769906</v>
      </c>
      <c r="H226" s="270">
        <v>27405386</v>
      </c>
      <c r="I226" s="303">
        <v>-13.5917600648653</v>
      </c>
    </row>
    <row r="227" spans="1:9" ht="12.75">
      <c r="A227" s="267">
        <v>853</v>
      </c>
      <c r="B227" s="271"/>
      <c r="C227" s="269" t="s">
        <v>720</v>
      </c>
      <c r="D227" s="270">
        <v>382835</v>
      </c>
      <c r="E227" s="270">
        <v>26837990</v>
      </c>
      <c r="F227" s="303">
        <v>17.9521757763199</v>
      </c>
      <c r="G227" s="270">
        <v>802967</v>
      </c>
      <c r="H227" s="270">
        <v>59071359</v>
      </c>
      <c r="I227" s="303">
        <v>15.3591118595578</v>
      </c>
    </row>
    <row r="228" spans="1:9" ht="12.75">
      <c r="A228" s="267">
        <v>854</v>
      </c>
      <c r="B228" s="271"/>
      <c r="C228" s="269" t="s">
        <v>537</v>
      </c>
      <c r="D228" s="270">
        <v>60609</v>
      </c>
      <c r="E228" s="270">
        <v>1566247</v>
      </c>
      <c r="F228" s="303">
        <v>-4.48111726051624</v>
      </c>
      <c r="G228" s="270">
        <v>103288</v>
      </c>
      <c r="H228" s="270">
        <v>2889185</v>
      </c>
      <c r="I228" s="303">
        <v>-21.2132276947359</v>
      </c>
    </row>
    <row r="229" spans="1:9" ht="12.75">
      <c r="A229" s="267">
        <v>859</v>
      </c>
      <c r="B229" s="271"/>
      <c r="C229" s="269" t="s">
        <v>332</v>
      </c>
      <c r="D229" s="283">
        <v>3352074</v>
      </c>
      <c r="E229" s="283">
        <v>37274638</v>
      </c>
      <c r="F229" s="303">
        <v>-12.4520695380882</v>
      </c>
      <c r="G229" s="270">
        <v>6229850</v>
      </c>
      <c r="H229" s="270">
        <v>70152760</v>
      </c>
      <c r="I229" s="303">
        <v>-13.1181384219687</v>
      </c>
    </row>
    <row r="230" spans="1:9" ht="12.75">
      <c r="A230" s="267">
        <v>860</v>
      </c>
      <c r="B230" s="271"/>
      <c r="C230" s="269" t="s">
        <v>850</v>
      </c>
      <c r="D230" s="270">
        <v>198373</v>
      </c>
      <c r="E230" s="270">
        <v>1457113</v>
      </c>
      <c r="F230" s="303">
        <v>25.3045731332399</v>
      </c>
      <c r="G230" s="270">
        <v>371068</v>
      </c>
      <c r="H230" s="270">
        <v>3090073</v>
      </c>
      <c r="I230" s="303">
        <v>17.4352221335462</v>
      </c>
    </row>
    <row r="231" spans="1:9" ht="12.75">
      <c r="A231" s="267">
        <v>861</v>
      </c>
      <c r="B231" s="271"/>
      <c r="C231" s="269" t="s">
        <v>875</v>
      </c>
      <c r="D231" s="283">
        <v>4170187</v>
      </c>
      <c r="E231" s="283">
        <v>80012126</v>
      </c>
      <c r="F231" s="303">
        <v>0.0488426947247831</v>
      </c>
      <c r="G231" s="270">
        <v>9583742</v>
      </c>
      <c r="H231" s="270">
        <v>166235301</v>
      </c>
      <c r="I231" s="303">
        <v>7.84340935660921</v>
      </c>
    </row>
    <row r="232" spans="1:9" ht="12.75">
      <c r="A232" s="267">
        <v>862</v>
      </c>
      <c r="B232" s="271"/>
      <c r="C232" s="269" t="s">
        <v>333</v>
      </c>
      <c r="D232" s="270">
        <v>2401674</v>
      </c>
      <c r="E232" s="270">
        <v>14292581</v>
      </c>
      <c r="F232" s="303">
        <v>12.9642553640823</v>
      </c>
      <c r="G232" s="270">
        <v>5331333</v>
      </c>
      <c r="H232" s="270">
        <v>29962763</v>
      </c>
      <c r="I232" s="303">
        <v>-3.62138211434416</v>
      </c>
    </row>
    <row r="233" spans="1:9" ht="12.75">
      <c r="A233" s="267">
        <v>863</v>
      </c>
      <c r="B233" s="271"/>
      <c r="C233" s="269" t="s">
        <v>499</v>
      </c>
      <c r="D233" s="270">
        <v>524521</v>
      </c>
      <c r="E233" s="270">
        <v>72611249</v>
      </c>
      <c r="F233" s="303">
        <v>1.63943506411447</v>
      </c>
      <c r="G233" s="270">
        <v>1053828</v>
      </c>
      <c r="H233" s="270">
        <v>133378867</v>
      </c>
      <c r="I233" s="303">
        <v>-4.88736551766472</v>
      </c>
    </row>
    <row r="234" spans="1:9" ht="12.75">
      <c r="A234" s="267">
        <v>864</v>
      </c>
      <c r="B234" s="271"/>
      <c r="C234" s="269" t="s">
        <v>876</v>
      </c>
      <c r="D234" s="270">
        <v>1900585</v>
      </c>
      <c r="E234" s="270">
        <v>63168679</v>
      </c>
      <c r="F234" s="303">
        <v>17.6298462713166</v>
      </c>
      <c r="G234" s="270">
        <v>3822322</v>
      </c>
      <c r="H234" s="270">
        <v>122258514</v>
      </c>
      <c r="I234" s="303">
        <v>18.3542682532579</v>
      </c>
    </row>
    <row r="235" spans="1:9" ht="12.75">
      <c r="A235" s="267">
        <v>865</v>
      </c>
      <c r="B235" s="271"/>
      <c r="C235" s="269" t="s">
        <v>334</v>
      </c>
      <c r="D235" s="270">
        <v>411377</v>
      </c>
      <c r="E235" s="270">
        <v>70386871</v>
      </c>
      <c r="F235" s="303">
        <v>40.1750403850116</v>
      </c>
      <c r="G235" s="270">
        <v>817988</v>
      </c>
      <c r="H235" s="270">
        <v>146611297</v>
      </c>
      <c r="I235" s="303">
        <v>56.4695248493414</v>
      </c>
    </row>
    <row r="236" spans="1:9" ht="12.75">
      <c r="A236" s="267">
        <v>869</v>
      </c>
      <c r="B236" s="271"/>
      <c r="C236" s="269" t="s">
        <v>335</v>
      </c>
      <c r="D236" s="270">
        <v>4777790</v>
      </c>
      <c r="E236" s="270">
        <v>68310456</v>
      </c>
      <c r="F236" s="303">
        <v>-5.03202878065025</v>
      </c>
      <c r="G236" s="270">
        <v>10015946</v>
      </c>
      <c r="H236" s="270">
        <v>140038135</v>
      </c>
      <c r="I236" s="303">
        <v>0.132366111200881</v>
      </c>
    </row>
    <row r="237" spans="1:9" ht="12.75">
      <c r="A237" s="267">
        <v>871</v>
      </c>
      <c r="B237" s="271"/>
      <c r="C237" s="269" t="s">
        <v>498</v>
      </c>
      <c r="D237" s="270">
        <v>608281</v>
      </c>
      <c r="E237" s="270">
        <v>29927682</v>
      </c>
      <c r="F237" s="303">
        <v>3.31314997954117</v>
      </c>
      <c r="G237" s="443">
        <v>1140297</v>
      </c>
      <c r="H237" s="443">
        <v>67256762</v>
      </c>
      <c r="I237" s="445">
        <v>16.9524026537823</v>
      </c>
    </row>
    <row r="238" spans="1:9" ht="12.75">
      <c r="A238" s="267">
        <v>872</v>
      </c>
      <c r="B238" s="271"/>
      <c r="C238" s="269" t="s">
        <v>839</v>
      </c>
      <c r="D238" s="443">
        <v>437829</v>
      </c>
      <c r="E238" s="443">
        <v>25503085</v>
      </c>
      <c r="F238" s="445">
        <v>6.80096638576106</v>
      </c>
      <c r="G238" s="443">
        <v>927527</v>
      </c>
      <c r="H238" s="443">
        <v>50884789</v>
      </c>
      <c r="I238" s="445">
        <v>0.601690957638951</v>
      </c>
    </row>
    <row r="239" spans="1:9" ht="12.75">
      <c r="A239" s="267">
        <v>873</v>
      </c>
      <c r="B239" s="271"/>
      <c r="C239" s="269" t="s">
        <v>497</v>
      </c>
      <c r="D239" s="270">
        <v>605688</v>
      </c>
      <c r="E239" s="270">
        <v>31360596</v>
      </c>
      <c r="F239" s="303">
        <v>10.9563844615188</v>
      </c>
      <c r="G239" s="270">
        <v>1172973</v>
      </c>
      <c r="H239" s="270">
        <v>60025729</v>
      </c>
      <c r="I239" s="303">
        <v>6.68475442276473</v>
      </c>
    </row>
    <row r="240" spans="1:9" ht="12.75">
      <c r="A240" s="267">
        <v>874</v>
      </c>
      <c r="B240" s="271"/>
      <c r="C240" s="269" t="s">
        <v>336</v>
      </c>
      <c r="D240" s="270">
        <v>53824</v>
      </c>
      <c r="E240" s="270">
        <v>1774342</v>
      </c>
      <c r="F240" s="303">
        <v>-21.8827128153697</v>
      </c>
      <c r="G240" s="270">
        <v>105173</v>
      </c>
      <c r="H240" s="270">
        <v>3800043</v>
      </c>
      <c r="I240" s="303">
        <v>-12.2535796670754</v>
      </c>
    </row>
    <row r="241" spans="1:9" ht="12.75">
      <c r="A241" s="267">
        <v>875</v>
      </c>
      <c r="B241" s="271"/>
      <c r="C241" s="269" t="s">
        <v>841</v>
      </c>
      <c r="D241" s="283">
        <v>52548514</v>
      </c>
      <c r="E241" s="283">
        <v>102662003</v>
      </c>
      <c r="F241" s="303">
        <v>21.91353224018</v>
      </c>
      <c r="G241" s="270">
        <v>114049842</v>
      </c>
      <c r="H241" s="270">
        <v>218904091</v>
      </c>
      <c r="I241" s="303">
        <v>18.4239492959782</v>
      </c>
    </row>
    <row r="242" spans="1:9" ht="12.75">
      <c r="A242" s="267">
        <v>876</v>
      </c>
      <c r="B242" s="271"/>
      <c r="C242" s="269" t="s">
        <v>337</v>
      </c>
      <c r="D242" s="270">
        <v>4187</v>
      </c>
      <c r="E242" s="270">
        <v>232983</v>
      </c>
      <c r="F242" s="303">
        <v>-37.2612116740361</v>
      </c>
      <c r="G242" s="270">
        <v>14066</v>
      </c>
      <c r="H242" s="270">
        <v>517808</v>
      </c>
      <c r="I242" s="303">
        <v>-17.3057881859936</v>
      </c>
    </row>
    <row r="243" spans="1:9" ht="12.75">
      <c r="A243" s="267">
        <v>877</v>
      </c>
      <c r="B243" s="271"/>
      <c r="C243" s="269" t="s">
        <v>338</v>
      </c>
      <c r="D243" s="283">
        <v>1189579</v>
      </c>
      <c r="E243" s="283">
        <v>15304127</v>
      </c>
      <c r="F243" s="303">
        <v>2.36696217992196</v>
      </c>
      <c r="G243" s="270">
        <v>2972242</v>
      </c>
      <c r="H243" s="270">
        <v>34186034</v>
      </c>
      <c r="I243" s="303">
        <v>-1.11856582552161</v>
      </c>
    </row>
    <row r="244" spans="1:9" ht="12.75">
      <c r="A244" s="267">
        <v>878</v>
      </c>
      <c r="B244" s="271"/>
      <c r="C244" s="269" t="s">
        <v>339</v>
      </c>
      <c r="D244" s="270">
        <v>6460</v>
      </c>
      <c r="E244" s="270">
        <v>339752</v>
      </c>
      <c r="F244" s="303">
        <v>12.048387469123</v>
      </c>
      <c r="G244" s="270">
        <v>10490</v>
      </c>
      <c r="H244" s="270">
        <v>672504</v>
      </c>
      <c r="I244" s="303">
        <v>21.2864037397471</v>
      </c>
    </row>
    <row r="245" spans="1:9" ht="12.75">
      <c r="A245" s="267">
        <v>881</v>
      </c>
      <c r="B245" s="271"/>
      <c r="C245" s="269" t="s">
        <v>340</v>
      </c>
      <c r="D245" s="270">
        <v>879470</v>
      </c>
      <c r="E245" s="270">
        <v>2105607</v>
      </c>
      <c r="F245" s="303">
        <v>-48.3207489932201</v>
      </c>
      <c r="G245" s="270">
        <v>1486335</v>
      </c>
      <c r="H245" s="270">
        <v>3208802</v>
      </c>
      <c r="I245" s="303">
        <v>-63.8192252303693</v>
      </c>
    </row>
    <row r="246" spans="1:9" ht="12.75">
      <c r="A246" s="267">
        <v>882</v>
      </c>
      <c r="B246" s="271"/>
      <c r="C246" s="269" t="s">
        <v>341</v>
      </c>
      <c r="D246" s="270">
        <v>1953</v>
      </c>
      <c r="E246" s="270">
        <v>20456</v>
      </c>
      <c r="F246" s="303">
        <v>-43.7867546029129</v>
      </c>
      <c r="G246" s="270">
        <v>2288</v>
      </c>
      <c r="H246" s="270">
        <v>22566</v>
      </c>
      <c r="I246" s="303">
        <v>-55.9670621292538</v>
      </c>
    </row>
    <row r="247" spans="1:9" ht="12.75">
      <c r="A247" s="267">
        <v>883</v>
      </c>
      <c r="B247" s="271"/>
      <c r="C247" s="269" t="s">
        <v>342</v>
      </c>
      <c r="D247" s="270">
        <v>16319</v>
      </c>
      <c r="E247" s="270">
        <v>137420913</v>
      </c>
      <c r="F247" s="303">
        <v>2.98899090825044</v>
      </c>
      <c r="G247" s="270">
        <v>26736</v>
      </c>
      <c r="H247" s="270">
        <v>226882239</v>
      </c>
      <c r="I247" s="303">
        <v>-10.0604782213347</v>
      </c>
    </row>
    <row r="248" spans="1:9" ht="12.75">
      <c r="A248" s="267">
        <v>884</v>
      </c>
      <c r="B248" s="271"/>
      <c r="C248" s="269" t="s">
        <v>343</v>
      </c>
      <c r="D248" s="270">
        <v>21271293</v>
      </c>
      <c r="E248" s="270">
        <v>132500286</v>
      </c>
      <c r="F248" s="303">
        <v>2.66088537593653</v>
      </c>
      <c r="G248" s="270">
        <v>42243374</v>
      </c>
      <c r="H248" s="270">
        <v>265812730</v>
      </c>
      <c r="I248" s="303">
        <v>6.85664783007114</v>
      </c>
    </row>
    <row r="249" spans="1:9" ht="12.75">
      <c r="A249" s="267">
        <v>885</v>
      </c>
      <c r="B249" s="271"/>
      <c r="C249" s="269" t="s">
        <v>344</v>
      </c>
      <c r="D249" s="270">
        <v>2746213</v>
      </c>
      <c r="E249" s="270">
        <v>30456938</v>
      </c>
      <c r="F249" s="303">
        <v>-16.0210663281069</v>
      </c>
      <c r="G249" s="270">
        <v>7011109</v>
      </c>
      <c r="H249" s="270">
        <v>70390233</v>
      </c>
      <c r="I249" s="303">
        <v>15.8422099045996</v>
      </c>
    </row>
    <row r="250" spans="1:9" ht="12.75">
      <c r="A250" s="267">
        <v>886</v>
      </c>
      <c r="B250" s="271"/>
      <c r="C250" s="269" t="s">
        <v>345</v>
      </c>
      <c r="D250" s="270">
        <v>9100</v>
      </c>
      <c r="E250" s="270">
        <v>93517</v>
      </c>
      <c r="F250" s="303">
        <v>-73.4384807868733</v>
      </c>
      <c r="G250" s="270">
        <v>17600</v>
      </c>
      <c r="H250" s="270">
        <v>255067</v>
      </c>
      <c r="I250" s="303">
        <v>-63.7728543895057</v>
      </c>
    </row>
    <row r="251" spans="1:9" ht="12.75">
      <c r="A251" s="267">
        <v>887</v>
      </c>
      <c r="B251" s="271"/>
      <c r="C251" s="269" t="s">
        <v>346</v>
      </c>
      <c r="D251" s="270">
        <v>2497322</v>
      </c>
      <c r="E251" s="270">
        <v>18876396</v>
      </c>
      <c r="F251" s="303">
        <v>-17.2887944266542</v>
      </c>
      <c r="G251" s="270">
        <v>6143337</v>
      </c>
      <c r="H251" s="270">
        <v>50011425</v>
      </c>
      <c r="I251" s="303">
        <v>33.346841837634</v>
      </c>
    </row>
    <row r="252" spans="1:9" ht="12.75">
      <c r="A252" s="267">
        <v>888</v>
      </c>
      <c r="B252" s="271"/>
      <c r="C252" s="269" t="s">
        <v>496</v>
      </c>
      <c r="D252" s="270">
        <v>428147</v>
      </c>
      <c r="E252" s="270">
        <v>2669636</v>
      </c>
      <c r="F252" s="303">
        <v>28.7010700518538</v>
      </c>
      <c r="G252" s="270">
        <v>1323443</v>
      </c>
      <c r="H252" s="270">
        <v>7283098</v>
      </c>
      <c r="I252" s="303">
        <v>42.2220911697146</v>
      </c>
    </row>
    <row r="253" spans="1:9" ht="12.75">
      <c r="A253" s="267">
        <v>889</v>
      </c>
      <c r="B253" s="271"/>
      <c r="C253" s="269" t="s">
        <v>347</v>
      </c>
      <c r="D253" s="443">
        <v>3447820</v>
      </c>
      <c r="E253" s="443">
        <v>13303089</v>
      </c>
      <c r="F253" s="445">
        <v>-3.86391765898101</v>
      </c>
      <c r="G253" s="443">
        <v>7471055</v>
      </c>
      <c r="H253" s="443">
        <v>28814746</v>
      </c>
      <c r="I253" s="445">
        <v>14.9738717927284</v>
      </c>
    </row>
    <row r="254" spans="1:9" ht="12.75">
      <c r="A254" s="267">
        <v>891</v>
      </c>
      <c r="B254" s="271"/>
      <c r="C254" s="269" t="s">
        <v>480</v>
      </c>
      <c r="D254" s="270" t="s">
        <v>106</v>
      </c>
      <c r="E254" s="270" t="s">
        <v>106</v>
      </c>
      <c r="F254" s="303" t="s">
        <v>1113</v>
      </c>
      <c r="G254" s="270" t="s">
        <v>106</v>
      </c>
      <c r="H254" s="270" t="s">
        <v>106</v>
      </c>
      <c r="I254" s="303" t="s">
        <v>1113</v>
      </c>
    </row>
    <row r="255" spans="1:9" ht="12.75">
      <c r="A255" s="267">
        <v>896</v>
      </c>
      <c r="B255" s="271"/>
      <c r="C255" s="269" t="s">
        <v>348</v>
      </c>
      <c r="D255" s="443">
        <v>913568</v>
      </c>
      <c r="E255" s="443">
        <v>11282926</v>
      </c>
      <c r="F255" s="445">
        <v>-19.5657763856887</v>
      </c>
      <c r="G255" s="443">
        <v>1888233</v>
      </c>
      <c r="H255" s="443">
        <v>23495603</v>
      </c>
      <c r="I255" s="445">
        <v>-10.0216911283052</v>
      </c>
    </row>
    <row r="256" spans="1:9" s="264" customFormat="1" ht="24" customHeight="1">
      <c r="A256" s="291"/>
      <c r="B256" s="266" t="s">
        <v>201</v>
      </c>
      <c r="C256" s="262"/>
      <c r="D256" s="442">
        <v>1109739467</v>
      </c>
      <c r="E256" s="442">
        <v>2460913405</v>
      </c>
      <c r="F256" s="444">
        <v>7.87634169477343</v>
      </c>
      <c r="G256" s="442">
        <v>2158559629</v>
      </c>
      <c r="H256" s="442">
        <v>4873223169</v>
      </c>
      <c r="I256" s="444">
        <v>6.89295657164475</v>
      </c>
    </row>
    <row r="257" spans="1:9" ht="12.75">
      <c r="A257" s="243"/>
      <c r="D257" s="270"/>
      <c r="E257" s="270"/>
      <c r="G257" s="279"/>
      <c r="H257" s="279"/>
      <c r="I257" s="281"/>
    </row>
    <row r="258" spans="1:9" ht="12.75">
      <c r="A258" s="268"/>
      <c r="D258" s="270"/>
      <c r="E258" s="270"/>
      <c r="F258" s="270"/>
      <c r="G258" s="270"/>
      <c r="H258" s="270"/>
      <c r="I258" s="270"/>
    </row>
    <row r="259" spans="1:9" ht="12.75">
      <c r="A259" s="33"/>
      <c r="D259" s="270"/>
      <c r="E259" s="270"/>
      <c r="F259" s="292"/>
      <c r="G259" s="293"/>
      <c r="H259" s="279"/>
      <c r="I259" s="292"/>
    </row>
    <row r="260" spans="4:9" ht="12.75">
      <c r="D260" s="270"/>
      <c r="E260" s="270"/>
      <c r="G260" s="279"/>
      <c r="H260" s="270"/>
      <c r="I260" s="281"/>
    </row>
    <row r="261" spans="4:9" ht="12.75">
      <c r="D261" s="270"/>
      <c r="E261" s="270"/>
      <c r="G261" s="279"/>
      <c r="H261" s="279"/>
      <c r="I261" s="281"/>
    </row>
    <row r="262" spans="4:9" ht="12.75">
      <c r="D262" s="270"/>
      <c r="E262" s="270"/>
      <c r="G262" s="279"/>
      <c r="H262" s="279"/>
      <c r="I262" s="281"/>
    </row>
    <row r="263" spans="4:9" ht="12.75">
      <c r="D263" s="270"/>
      <c r="E263" s="270"/>
      <c r="G263" s="279"/>
      <c r="H263" s="279"/>
      <c r="I263" s="281"/>
    </row>
    <row r="264" spans="4:9" ht="12.75">
      <c r="D264" s="270"/>
      <c r="E264" s="270"/>
      <c r="G264" s="279"/>
      <c r="H264" s="279"/>
      <c r="I264" s="281"/>
    </row>
    <row r="265" spans="4:9" ht="12.75">
      <c r="D265" s="270"/>
      <c r="E265" s="270"/>
      <c r="G265" s="279"/>
      <c r="H265" s="279"/>
      <c r="I265" s="281"/>
    </row>
    <row r="266" spans="4:9" ht="12.75">
      <c r="D266" s="270"/>
      <c r="E266" s="270"/>
      <c r="G266" s="279"/>
      <c r="H266" s="279"/>
      <c r="I266" s="281"/>
    </row>
    <row r="267" spans="4:9" ht="12.75">
      <c r="D267" s="270"/>
      <c r="E267" s="270"/>
      <c r="G267" s="279"/>
      <c r="H267" s="279"/>
      <c r="I267" s="281"/>
    </row>
    <row r="268" spans="4:9" ht="12.75">
      <c r="D268" s="270"/>
      <c r="E268" s="270"/>
      <c r="G268" s="279"/>
      <c r="H268" s="279"/>
      <c r="I268" s="281"/>
    </row>
    <row r="269" spans="4:9" ht="12.75">
      <c r="D269" s="270"/>
      <c r="E269" s="270"/>
      <c r="G269" s="279"/>
      <c r="H269" s="279"/>
      <c r="I269" s="281"/>
    </row>
    <row r="270" spans="4:9" ht="12.75">
      <c r="D270" s="270"/>
      <c r="E270" s="270"/>
      <c r="G270" s="279"/>
      <c r="H270" s="279"/>
      <c r="I270" s="281"/>
    </row>
    <row r="271" spans="4:9" ht="12.75">
      <c r="D271" s="270"/>
      <c r="E271" s="270"/>
      <c r="G271" s="279"/>
      <c r="H271" s="294"/>
      <c r="I271" s="281"/>
    </row>
    <row r="272" spans="4:9" ht="12.75">
      <c r="D272" s="270"/>
      <c r="E272" s="270"/>
      <c r="G272" s="295"/>
      <c r="H272" s="295"/>
      <c r="I272" s="296"/>
    </row>
    <row r="273" spans="4:5" ht="12.75">
      <c r="D273" s="283"/>
      <c r="E273" s="283"/>
    </row>
    <row r="274" spans="4:5" ht="12.75">
      <c r="D274" s="270"/>
      <c r="E274" s="270"/>
    </row>
    <row r="275" spans="4:5" ht="12.75">
      <c r="D275" s="283"/>
      <c r="E275" s="283"/>
    </row>
    <row r="276" spans="4:5" ht="12.75">
      <c r="D276" s="270"/>
      <c r="E276" s="270"/>
    </row>
    <row r="277" spans="4:5" ht="12.75">
      <c r="D277" s="270"/>
      <c r="E277" s="270"/>
    </row>
    <row r="278" spans="4:5" ht="12.75">
      <c r="D278" s="270"/>
      <c r="E278" s="270"/>
    </row>
    <row r="279" spans="4:5" ht="12.75">
      <c r="D279" s="270"/>
      <c r="E279" s="270"/>
    </row>
    <row r="280" spans="4:5" ht="12.75">
      <c r="D280" s="270"/>
      <c r="E280" s="270"/>
    </row>
    <row r="281" spans="4:5" ht="12.75">
      <c r="D281" s="270"/>
      <c r="E281" s="270"/>
    </row>
    <row r="282" spans="4:5" ht="12.75">
      <c r="D282" s="270"/>
      <c r="E282" s="270"/>
    </row>
  </sheetData>
  <sheetProtection/>
  <mergeCells count="52">
    <mergeCell ref="F141:F144"/>
    <mergeCell ref="A137:I137"/>
    <mergeCell ref="A139:A144"/>
    <mergeCell ref="B139:C144"/>
    <mergeCell ref="D139:F139"/>
    <mergeCell ref="G139:I139"/>
    <mergeCell ref="E140:F140"/>
    <mergeCell ref="H140:I140"/>
    <mergeCell ref="B69:C74"/>
    <mergeCell ref="D69:F69"/>
    <mergeCell ref="G69:I69"/>
    <mergeCell ref="E70:F70"/>
    <mergeCell ref="G71:G74"/>
    <mergeCell ref="H71:H74"/>
    <mergeCell ref="A1:I1"/>
    <mergeCell ref="D3:F3"/>
    <mergeCell ref="G3:I3"/>
    <mergeCell ref="E4:F4"/>
    <mergeCell ref="H4:I4"/>
    <mergeCell ref="H5:H8"/>
    <mergeCell ref="A3:A8"/>
    <mergeCell ref="I5:I8"/>
    <mergeCell ref="D211:D214"/>
    <mergeCell ref="E211:E214"/>
    <mergeCell ref="F211:F214"/>
    <mergeCell ref="E71:E74"/>
    <mergeCell ref="F71:F74"/>
    <mergeCell ref="H70:I70"/>
    <mergeCell ref="D71:D74"/>
    <mergeCell ref="I71:I74"/>
    <mergeCell ref="G141:G144"/>
    <mergeCell ref="H141:H144"/>
    <mergeCell ref="D209:F209"/>
    <mergeCell ref="G209:I209"/>
    <mergeCell ref="B3:C8"/>
    <mergeCell ref="G5:G8"/>
    <mergeCell ref="E5:E8"/>
    <mergeCell ref="F5:F8"/>
    <mergeCell ref="D5:D8"/>
    <mergeCell ref="I141:I144"/>
    <mergeCell ref="A67:I67"/>
    <mergeCell ref="A69:A74"/>
    <mergeCell ref="E210:F210"/>
    <mergeCell ref="H210:I210"/>
    <mergeCell ref="D141:D144"/>
    <mergeCell ref="E141:E144"/>
    <mergeCell ref="G211:G214"/>
    <mergeCell ref="H211:H214"/>
    <mergeCell ref="I211:I214"/>
    <mergeCell ref="A207:I207"/>
    <mergeCell ref="A209:A214"/>
    <mergeCell ref="B209:C214"/>
  </mergeCells>
  <printOptions/>
  <pageMargins left="0.5905511811023623" right="0.5905511811023623" top="0.984251968503937" bottom="0" header="0.5118110236220472" footer="0.1968503937007874"/>
  <pageSetup firstPageNumber="26" useFirstPageNumber="1" horizontalDpi="600" verticalDpi="600" orientation="portrait" paperSize="9" scale="74" r:id="rId1"/>
  <headerFooter>
    <oddHeader>&amp;C&amp;12 - &amp;P -</oddHeader>
    <oddFooter>&amp;L&amp;X________________
&amp;X*) Im Insgesamt sind Zuschätzungen für Antwortausfälle und Befreiungen (EGW-Position 904), Rückwaren (EGW-Position 901)
und Ersatzlieferungen (EGW-Position 903) enthalten.&amp;X
</oddFooter>
  </headerFooter>
  <rowBreaks count="3" manualBreakCount="3">
    <brk id="66" max="255" man="1"/>
    <brk id="136" max="255" man="1"/>
    <brk id="206" max="255" man="1"/>
  </rowBreaks>
</worksheet>
</file>

<file path=xl/worksheets/sheet19.xml><?xml version="1.0" encoding="utf-8"?>
<worksheet xmlns="http://schemas.openxmlformats.org/spreadsheetml/2006/main" xmlns:r="http://schemas.openxmlformats.org/officeDocument/2006/relationships">
  <sheetPr codeName="Tabelle16"/>
  <dimension ref="A1:M349"/>
  <sheetViews>
    <sheetView zoomScaleSheetLayoutView="112" zoomScalePageLayoutView="0" workbookViewId="0" topLeftCell="A1">
      <selection activeCell="A2" sqref="A2"/>
    </sheetView>
  </sheetViews>
  <sheetFormatPr defaultColWidth="11.421875" defaultRowHeight="12.75"/>
  <cols>
    <col min="1" max="1" width="4.00390625" style="402" customWidth="1"/>
    <col min="2" max="2" width="3.8515625" style="412" customWidth="1"/>
    <col min="3" max="3" width="1.28515625" style="402" customWidth="1"/>
    <col min="4" max="4" width="35.28125" style="402" customWidth="1"/>
    <col min="5" max="5" width="13.28125" style="402" customWidth="1"/>
    <col min="6" max="6" width="13.8515625" style="402" customWidth="1"/>
    <col min="7" max="7" width="11.140625" style="416" customWidth="1"/>
    <col min="8" max="8" width="13.28125" style="402" customWidth="1"/>
    <col min="9" max="9" width="13.421875" style="402" customWidth="1"/>
    <col min="10" max="10" width="11.7109375" style="416" customWidth="1"/>
    <col min="11" max="16384" width="11.421875" style="244" customWidth="1"/>
  </cols>
  <sheetData>
    <row r="1" spans="1:13" ht="15">
      <c r="A1" s="645" t="s">
        <v>888</v>
      </c>
      <c r="B1" s="645"/>
      <c r="C1" s="645"/>
      <c r="D1" s="645"/>
      <c r="E1" s="645"/>
      <c r="F1" s="645"/>
      <c r="G1" s="645"/>
      <c r="H1" s="645"/>
      <c r="I1" s="645"/>
      <c r="J1" s="646"/>
      <c r="K1" s="411"/>
      <c r="L1" s="411"/>
      <c r="M1" s="411"/>
    </row>
    <row r="2" spans="4:10" ht="12.75">
      <c r="D2" s="413"/>
      <c r="E2" s="414"/>
      <c r="F2" s="415"/>
      <c r="H2" s="417"/>
      <c r="I2" s="418"/>
      <c r="J2" s="419"/>
    </row>
    <row r="3" spans="1:10" ht="17.25" customHeight="1">
      <c r="A3" s="632" t="s">
        <v>1042</v>
      </c>
      <c r="B3" s="633"/>
      <c r="C3" s="638" t="s">
        <v>1043</v>
      </c>
      <c r="D3" s="585"/>
      <c r="E3" s="614" t="s">
        <v>1183</v>
      </c>
      <c r="F3" s="595"/>
      <c r="G3" s="595"/>
      <c r="H3" s="592" t="s">
        <v>1195</v>
      </c>
      <c r="I3" s="595"/>
      <c r="J3" s="595"/>
    </row>
    <row r="4" spans="1:10" ht="16.5" customHeight="1">
      <c r="A4" s="634"/>
      <c r="B4" s="635"/>
      <c r="C4" s="639"/>
      <c r="D4" s="640"/>
      <c r="E4" s="421" t="s">
        <v>473</v>
      </c>
      <c r="F4" s="599" t="s">
        <v>474</v>
      </c>
      <c r="G4" s="600"/>
      <c r="H4" s="256" t="s">
        <v>473</v>
      </c>
      <c r="I4" s="643" t="s">
        <v>474</v>
      </c>
      <c r="J4" s="644"/>
    </row>
    <row r="5" spans="1:10" ht="12.75" customHeight="1">
      <c r="A5" s="634"/>
      <c r="B5" s="635"/>
      <c r="C5" s="639"/>
      <c r="D5" s="640"/>
      <c r="E5" s="596" t="s">
        <v>111</v>
      </c>
      <c r="F5" s="601" t="s">
        <v>107</v>
      </c>
      <c r="G5" s="624" t="s">
        <v>1198</v>
      </c>
      <c r="H5" s="601" t="s">
        <v>111</v>
      </c>
      <c r="I5" s="601" t="s">
        <v>107</v>
      </c>
      <c r="J5" s="615" t="s">
        <v>1197</v>
      </c>
    </row>
    <row r="6" spans="1:10" ht="12.75" customHeight="1">
      <c r="A6" s="634"/>
      <c r="B6" s="635"/>
      <c r="C6" s="639"/>
      <c r="D6" s="640"/>
      <c r="E6" s="597"/>
      <c r="F6" s="602"/>
      <c r="G6" s="625"/>
      <c r="H6" s="602"/>
      <c r="I6" s="602"/>
      <c r="J6" s="627"/>
    </row>
    <row r="7" spans="1:10" ht="12.75" customHeight="1">
      <c r="A7" s="634"/>
      <c r="B7" s="635"/>
      <c r="C7" s="639"/>
      <c r="D7" s="640"/>
      <c r="E7" s="597"/>
      <c r="F7" s="602"/>
      <c r="G7" s="625"/>
      <c r="H7" s="602"/>
      <c r="I7" s="602"/>
      <c r="J7" s="627"/>
    </row>
    <row r="8" spans="1:10" ht="28.5" customHeight="1">
      <c r="A8" s="636"/>
      <c r="B8" s="637"/>
      <c r="C8" s="641"/>
      <c r="D8" s="642"/>
      <c r="E8" s="598"/>
      <c r="F8" s="603"/>
      <c r="G8" s="626"/>
      <c r="H8" s="603"/>
      <c r="I8" s="603"/>
      <c r="J8" s="628"/>
    </row>
    <row r="9" spans="1:9" ht="9" customHeight="1">
      <c r="A9" s="413"/>
      <c r="B9" s="422"/>
      <c r="C9" s="423"/>
      <c r="D9" s="424"/>
      <c r="E9" s="414"/>
      <c r="F9" s="415"/>
      <c r="H9" s="414"/>
      <c r="I9" s="414"/>
    </row>
    <row r="10" spans="2:10" s="264" customFormat="1" ht="12.75">
      <c r="B10" s="265"/>
      <c r="C10" s="266" t="s">
        <v>1044</v>
      </c>
      <c r="D10" s="262"/>
      <c r="E10" s="263">
        <v>1046603074</v>
      </c>
      <c r="F10" s="263">
        <v>2620260878</v>
      </c>
      <c r="G10" s="302">
        <v>6.90545128524896</v>
      </c>
      <c r="H10" s="263">
        <v>2073365544</v>
      </c>
      <c r="I10" s="263">
        <v>5155477848</v>
      </c>
      <c r="J10" s="302">
        <v>6.71510678577032</v>
      </c>
    </row>
    <row r="11" spans="1:10" ht="24" customHeight="1">
      <c r="A11" s="413" t="s">
        <v>542</v>
      </c>
      <c r="B11" s="425">
        <v>1</v>
      </c>
      <c r="C11" s="423"/>
      <c r="D11" s="424" t="s">
        <v>349</v>
      </c>
      <c r="E11" s="410">
        <v>119678405</v>
      </c>
      <c r="F11" s="410">
        <v>254556887</v>
      </c>
      <c r="G11" s="305">
        <v>5.60982862820083</v>
      </c>
      <c r="H11" s="410">
        <v>241380766</v>
      </c>
      <c r="I11" s="410">
        <v>503856406</v>
      </c>
      <c r="J11" s="305">
        <v>4.53050809969089</v>
      </c>
    </row>
    <row r="12" spans="1:10" ht="12.75">
      <c r="A12" s="413" t="s">
        <v>543</v>
      </c>
      <c r="B12" s="425">
        <v>3</v>
      </c>
      <c r="C12" s="423"/>
      <c r="D12" s="424" t="s">
        <v>350</v>
      </c>
      <c r="E12" s="410">
        <v>89855683</v>
      </c>
      <c r="F12" s="410">
        <v>162239781</v>
      </c>
      <c r="G12" s="305">
        <v>11.6686320551394</v>
      </c>
      <c r="H12" s="410">
        <v>187948541</v>
      </c>
      <c r="I12" s="410">
        <v>322098626</v>
      </c>
      <c r="J12" s="305">
        <v>10.1032055312586</v>
      </c>
    </row>
    <row r="13" spans="1:10" ht="12.75">
      <c r="A13" s="413" t="s">
        <v>544</v>
      </c>
      <c r="B13" s="425">
        <v>5</v>
      </c>
      <c r="C13" s="423"/>
      <c r="D13" s="424" t="s">
        <v>351</v>
      </c>
      <c r="E13" s="410">
        <v>89209188</v>
      </c>
      <c r="F13" s="410">
        <v>188559831</v>
      </c>
      <c r="G13" s="305">
        <v>8.28114321307503</v>
      </c>
      <c r="H13" s="410">
        <v>190900692</v>
      </c>
      <c r="I13" s="410">
        <v>372825760</v>
      </c>
      <c r="J13" s="305">
        <v>6.20084936008867</v>
      </c>
    </row>
    <row r="14" spans="1:10" ht="12.75">
      <c r="A14" s="413" t="s">
        <v>545</v>
      </c>
      <c r="B14" s="425">
        <v>6</v>
      </c>
      <c r="C14" s="423"/>
      <c r="D14" s="424" t="s">
        <v>495</v>
      </c>
      <c r="E14" s="410">
        <v>73489112</v>
      </c>
      <c r="F14" s="410">
        <v>243562031</v>
      </c>
      <c r="G14" s="305">
        <v>18.640207029624</v>
      </c>
      <c r="H14" s="410">
        <v>126895717</v>
      </c>
      <c r="I14" s="410">
        <v>446654520</v>
      </c>
      <c r="J14" s="305">
        <v>3.98299811259673</v>
      </c>
    </row>
    <row r="15" spans="1:10" ht="12.75">
      <c r="A15" s="413" t="s">
        <v>546</v>
      </c>
      <c r="B15" s="425">
        <v>7</v>
      </c>
      <c r="C15" s="423"/>
      <c r="D15" s="424" t="s">
        <v>352</v>
      </c>
      <c r="E15" s="410">
        <v>2427018</v>
      </c>
      <c r="F15" s="410">
        <v>9711048</v>
      </c>
      <c r="G15" s="305">
        <v>4.21454590058748</v>
      </c>
      <c r="H15" s="410">
        <v>5118587</v>
      </c>
      <c r="I15" s="410">
        <v>21811940</v>
      </c>
      <c r="J15" s="305">
        <v>13.424548859012</v>
      </c>
    </row>
    <row r="16" spans="1:10" ht="12.75">
      <c r="A16" s="413" t="s">
        <v>547</v>
      </c>
      <c r="B16" s="425">
        <v>8</v>
      </c>
      <c r="C16" s="423"/>
      <c r="D16" s="424" t="s">
        <v>494</v>
      </c>
      <c r="E16" s="410">
        <v>65653278</v>
      </c>
      <c r="F16" s="410">
        <v>51047568</v>
      </c>
      <c r="G16" s="305">
        <v>-2.35050192129042</v>
      </c>
      <c r="H16" s="410">
        <v>132375037</v>
      </c>
      <c r="I16" s="410">
        <v>106955747</v>
      </c>
      <c r="J16" s="305">
        <v>15.7922144740697</v>
      </c>
    </row>
    <row r="17" spans="1:10" ht="12.75">
      <c r="A17" s="413" t="s">
        <v>548</v>
      </c>
      <c r="B17" s="425">
        <v>9</v>
      </c>
      <c r="C17" s="423"/>
      <c r="D17" s="424" t="s">
        <v>353</v>
      </c>
      <c r="E17" s="410">
        <v>3236493</v>
      </c>
      <c r="F17" s="410">
        <v>9651813</v>
      </c>
      <c r="G17" s="305">
        <v>9.6465998444106</v>
      </c>
      <c r="H17" s="410">
        <v>6248434</v>
      </c>
      <c r="I17" s="410">
        <v>19145025</v>
      </c>
      <c r="J17" s="305">
        <v>6.61476213523055</v>
      </c>
    </row>
    <row r="18" spans="1:10" ht="12.75">
      <c r="A18" s="413" t="s">
        <v>549</v>
      </c>
      <c r="B18" s="425">
        <v>10</v>
      </c>
      <c r="C18" s="423"/>
      <c r="D18" s="424" t="s">
        <v>354</v>
      </c>
      <c r="E18" s="410">
        <v>4458970</v>
      </c>
      <c r="F18" s="410">
        <v>24373591</v>
      </c>
      <c r="G18" s="305">
        <v>4.91371053316205</v>
      </c>
      <c r="H18" s="410">
        <v>9027101</v>
      </c>
      <c r="I18" s="410">
        <v>48342608</v>
      </c>
      <c r="J18" s="305">
        <v>5.06979624753274</v>
      </c>
    </row>
    <row r="19" spans="1:10" ht="12.75">
      <c r="A19" s="413" t="s">
        <v>550</v>
      </c>
      <c r="B19" s="425">
        <v>11</v>
      </c>
      <c r="C19" s="423"/>
      <c r="D19" s="424" t="s">
        <v>355</v>
      </c>
      <c r="E19" s="410">
        <v>34870283</v>
      </c>
      <c r="F19" s="410">
        <v>217274190</v>
      </c>
      <c r="G19" s="305">
        <v>21.4850203085802</v>
      </c>
      <c r="H19" s="410">
        <v>68214763</v>
      </c>
      <c r="I19" s="410">
        <v>418615320</v>
      </c>
      <c r="J19" s="305">
        <v>28.3203593711584</v>
      </c>
    </row>
    <row r="20" spans="1:10" ht="12.75">
      <c r="A20" s="413" t="s">
        <v>551</v>
      </c>
      <c r="B20" s="425">
        <v>13</v>
      </c>
      <c r="C20" s="423"/>
      <c r="D20" s="424" t="s">
        <v>356</v>
      </c>
      <c r="E20" s="410">
        <v>34847011</v>
      </c>
      <c r="F20" s="410">
        <v>58271541</v>
      </c>
      <c r="G20" s="305">
        <v>12.4428793893581</v>
      </c>
      <c r="H20" s="410">
        <v>65355568</v>
      </c>
      <c r="I20" s="410">
        <v>107348813</v>
      </c>
      <c r="J20" s="305">
        <v>15.2248027484666</v>
      </c>
    </row>
    <row r="21" spans="1:10" ht="12.75">
      <c r="A21" s="413" t="s">
        <v>552</v>
      </c>
      <c r="B21" s="425">
        <v>14</v>
      </c>
      <c r="C21" s="423"/>
      <c r="D21" s="424" t="s">
        <v>357</v>
      </c>
      <c r="E21" s="410">
        <v>9507781</v>
      </c>
      <c r="F21" s="410">
        <v>41151642</v>
      </c>
      <c r="G21" s="305">
        <v>-24.289426202982</v>
      </c>
      <c r="H21" s="410">
        <v>20263640</v>
      </c>
      <c r="I21" s="410">
        <v>94070341</v>
      </c>
      <c r="J21" s="305">
        <v>-13.6923067113094</v>
      </c>
    </row>
    <row r="22" spans="1:10" ht="12.75">
      <c r="A22" s="413" t="s">
        <v>553</v>
      </c>
      <c r="B22" s="425">
        <v>15</v>
      </c>
      <c r="C22" s="423"/>
      <c r="D22" s="424" t="s">
        <v>479</v>
      </c>
      <c r="E22" s="410">
        <v>83112803</v>
      </c>
      <c r="F22" s="410">
        <v>189537944</v>
      </c>
      <c r="G22" s="305">
        <v>2.67765024269437</v>
      </c>
      <c r="H22" s="410">
        <v>162072404</v>
      </c>
      <c r="I22" s="410">
        <v>374861304</v>
      </c>
      <c r="J22" s="305">
        <v>1.60522855011881</v>
      </c>
    </row>
    <row r="23" spans="1:10" ht="12.75">
      <c r="A23" s="413" t="s">
        <v>554</v>
      </c>
      <c r="B23" s="425">
        <v>17</v>
      </c>
      <c r="C23" s="423"/>
      <c r="D23" s="424" t="s">
        <v>358</v>
      </c>
      <c r="E23" s="410">
        <v>55169956</v>
      </c>
      <c r="F23" s="410">
        <v>92981149</v>
      </c>
      <c r="G23" s="305">
        <v>0.611091754277382</v>
      </c>
      <c r="H23" s="410">
        <v>113820321</v>
      </c>
      <c r="I23" s="410">
        <v>185572610</v>
      </c>
      <c r="J23" s="305">
        <v>1.34933017647654</v>
      </c>
    </row>
    <row r="24" spans="1:10" ht="12.75">
      <c r="A24" s="413" t="s">
        <v>555</v>
      </c>
      <c r="B24" s="425">
        <v>18</v>
      </c>
      <c r="C24" s="423"/>
      <c r="D24" s="269" t="s">
        <v>359</v>
      </c>
      <c r="E24" s="410">
        <v>10711401</v>
      </c>
      <c r="F24" s="410">
        <v>23662845</v>
      </c>
      <c r="G24" s="305">
        <v>-6.3538737073016</v>
      </c>
      <c r="H24" s="410">
        <v>18986132</v>
      </c>
      <c r="I24" s="410">
        <v>43450192</v>
      </c>
      <c r="J24" s="305">
        <v>3.67627033173349</v>
      </c>
    </row>
    <row r="25" spans="1:10" ht="12.75">
      <c r="A25" s="413" t="s">
        <v>558</v>
      </c>
      <c r="B25" s="425">
        <v>24</v>
      </c>
      <c r="C25" s="423"/>
      <c r="D25" s="424" t="s">
        <v>362</v>
      </c>
      <c r="E25" s="410">
        <v>353009</v>
      </c>
      <c r="F25" s="410">
        <v>872295</v>
      </c>
      <c r="G25" s="305">
        <v>44.4665818709383</v>
      </c>
      <c r="H25" s="410">
        <v>554768</v>
      </c>
      <c r="I25" s="410">
        <v>1795200</v>
      </c>
      <c r="J25" s="305">
        <v>33.0838505356862</v>
      </c>
    </row>
    <row r="26" spans="1:10" ht="12.75">
      <c r="A26" s="413" t="s">
        <v>559</v>
      </c>
      <c r="B26" s="425">
        <v>28</v>
      </c>
      <c r="C26" s="423"/>
      <c r="D26" s="424" t="s">
        <v>363</v>
      </c>
      <c r="E26" s="410">
        <v>8198391</v>
      </c>
      <c r="F26" s="410">
        <v>16714875</v>
      </c>
      <c r="G26" s="305">
        <v>-11.1033326314796</v>
      </c>
      <c r="H26" s="410">
        <v>17915583</v>
      </c>
      <c r="I26" s="410">
        <v>32397392</v>
      </c>
      <c r="J26" s="305">
        <v>-13.1038164952479</v>
      </c>
    </row>
    <row r="27" spans="1:10" ht="12.75">
      <c r="A27" s="413" t="s">
        <v>560</v>
      </c>
      <c r="B27" s="425">
        <v>37</v>
      </c>
      <c r="C27" s="423"/>
      <c r="D27" s="424" t="s">
        <v>364</v>
      </c>
      <c r="E27" s="410">
        <v>186915</v>
      </c>
      <c r="F27" s="410">
        <v>5911276</v>
      </c>
      <c r="G27" s="305">
        <v>11.0477905884112</v>
      </c>
      <c r="H27" s="410">
        <v>289986</v>
      </c>
      <c r="I27" s="410">
        <v>11401963</v>
      </c>
      <c r="J27" s="305">
        <v>-4.65525848610255</v>
      </c>
    </row>
    <row r="28" spans="1:10" ht="12.75">
      <c r="A28" s="413" t="s">
        <v>561</v>
      </c>
      <c r="B28" s="425">
        <v>39</v>
      </c>
      <c r="C28" s="423"/>
      <c r="D28" s="424" t="s">
        <v>365</v>
      </c>
      <c r="E28" s="410">
        <v>49143628</v>
      </c>
      <c r="F28" s="410">
        <v>115871932</v>
      </c>
      <c r="G28" s="305">
        <v>5.59428405352956</v>
      </c>
      <c r="H28" s="410">
        <v>91739045</v>
      </c>
      <c r="I28" s="410">
        <v>221606741</v>
      </c>
      <c r="J28" s="305">
        <v>1.8519082728107</v>
      </c>
    </row>
    <row r="29" spans="1:10" ht="12.75">
      <c r="A29" s="413" t="s">
        <v>562</v>
      </c>
      <c r="B29" s="425">
        <v>41</v>
      </c>
      <c r="C29" s="423"/>
      <c r="D29" s="424" t="s">
        <v>493</v>
      </c>
      <c r="E29" s="410">
        <v>28033</v>
      </c>
      <c r="F29" s="410">
        <v>57349</v>
      </c>
      <c r="G29" s="305">
        <v>24.1347215307691</v>
      </c>
      <c r="H29" s="410">
        <v>32903</v>
      </c>
      <c r="I29" s="410">
        <v>80742</v>
      </c>
      <c r="J29" s="305">
        <v>62.5437854813383</v>
      </c>
    </row>
    <row r="30" spans="1:10" ht="12.75">
      <c r="A30" s="413" t="s">
        <v>563</v>
      </c>
      <c r="B30" s="425">
        <v>43</v>
      </c>
      <c r="C30" s="423"/>
      <c r="D30" s="424" t="s">
        <v>366</v>
      </c>
      <c r="E30" s="410">
        <v>3822</v>
      </c>
      <c r="F30" s="410">
        <v>71270</v>
      </c>
      <c r="G30" s="305">
        <v>196.377926560486</v>
      </c>
      <c r="H30" s="410">
        <v>5094</v>
      </c>
      <c r="I30" s="410">
        <v>100057</v>
      </c>
      <c r="J30" s="305">
        <v>92.1770863343897</v>
      </c>
    </row>
    <row r="31" spans="1:10" ht="12.75">
      <c r="A31" s="413" t="s">
        <v>564</v>
      </c>
      <c r="B31" s="425">
        <v>44</v>
      </c>
      <c r="C31" s="423"/>
      <c r="D31" s="424" t="s">
        <v>367</v>
      </c>
      <c r="E31" s="410">
        <v>302</v>
      </c>
      <c r="F31" s="410">
        <v>4460</v>
      </c>
      <c r="G31" s="305">
        <v>-23.9686327991817</v>
      </c>
      <c r="H31" s="410">
        <v>1176</v>
      </c>
      <c r="I31" s="410">
        <v>15824</v>
      </c>
      <c r="J31" s="305">
        <v>20.9785932721713</v>
      </c>
    </row>
    <row r="32" spans="1:10" ht="12.75">
      <c r="A32" s="413" t="s">
        <v>565</v>
      </c>
      <c r="B32" s="425">
        <v>45</v>
      </c>
      <c r="C32" s="423"/>
      <c r="D32" s="424" t="s">
        <v>885</v>
      </c>
      <c r="E32" s="410" t="s">
        <v>106</v>
      </c>
      <c r="F32" s="410" t="s">
        <v>106</v>
      </c>
      <c r="G32" s="305" t="s">
        <v>1113</v>
      </c>
      <c r="H32" s="410" t="s">
        <v>106</v>
      </c>
      <c r="I32" s="410" t="s">
        <v>106</v>
      </c>
      <c r="J32" s="305" t="s">
        <v>1113</v>
      </c>
    </row>
    <row r="33" spans="1:10" ht="12.75">
      <c r="A33" s="413" t="s">
        <v>566</v>
      </c>
      <c r="B33" s="425">
        <v>46</v>
      </c>
      <c r="C33" s="423"/>
      <c r="D33" s="424" t="s">
        <v>368</v>
      </c>
      <c r="E33" s="410">
        <v>212433</v>
      </c>
      <c r="F33" s="410">
        <v>1022177</v>
      </c>
      <c r="G33" s="305">
        <v>-15.7906400450796</v>
      </c>
      <c r="H33" s="410">
        <v>379657</v>
      </c>
      <c r="I33" s="410">
        <v>1940104</v>
      </c>
      <c r="J33" s="305">
        <v>-13.9732728399802</v>
      </c>
    </row>
    <row r="34" spans="1:10" ht="12.75">
      <c r="A34" s="413" t="s">
        <v>567</v>
      </c>
      <c r="B34" s="425">
        <v>47</v>
      </c>
      <c r="C34" s="423"/>
      <c r="D34" s="424" t="s">
        <v>369</v>
      </c>
      <c r="E34" s="410">
        <v>4010</v>
      </c>
      <c r="F34" s="410">
        <v>16066</v>
      </c>
      <c r="G34" s="305">
        <v>-51.7523048740203</v>
      </c>
      <c r="H34" s="410">
        <v>16535</v>
      </c>
      <c r="I34" s="410">
        <v>33944</v>
      </c>
      <c r="J34" s="305">
        <v>-37.8554035993482</v>
      </c>
    </row>
    <row r="35" spans="1:10" ht="12.75">
      <c r="A35" s="413" t="s">
        <v>568</v>
      </c>
      <c r="B35" s="425">
        <v>52</v>
      </c>
      <c r="C35" s="423"/>
      <c r="D35" s="424" t="s">
        <v>538</v>
      </c>
      <c r="E35" s="410">
        <v>6725326</v>
      </c>
      <c r="F35" s="410">
        <v>35384131</v>
      </c>
      <c r="G35" s="305">
        <v>28.5641259891796</v>
      </c>
      <c r="H35" s="410">
        <v>12336555</v>
      </c>
      <c r="I35" s="410">
        <v>68149588</v>
      </c>
      <c r="J35" s="305">
        <v>24.3842994708735</v>
      </c>
    </row>
    <row r="36" spans="1:10" ht="12.75">
      <c r="A36" s="413" t="s">
        <v>569</v>
      </c>
      <c r="B36" s="425">
        <v>53</v>
      </c>
      <c r="C36" s="423"/>
      <c r="D36" s="424" t="s">
        <v>370</v>
      </c>
      <c r="E36" s="410">
        <v>3642687</v>
      </c>
      <c r="F36" s="410">
        <v>6000948</v>
      </c>
      <c r="G36" s="305">
        <v>10.7607154676345</v>
      </c>
      <c r="H36" s="410">
        <v>6530150</v>
      </c>
      <c r="I36" s="410">
        <v>11017649</v>
      </c>
      <c r="J36" s="305">
        <v>7.97495622504077</v>
      </c>
    </row>
    <row r="37" spans="1:10" ht="12.75">
      <c r="A37" s="413" t="s">
        <v>570</v>
      </c>
      <c r="B37" s="425">
        <v>54</v>
      </c>
      <c r="C37" s="423"/>
      <c r="D37" s="424" t="s">
        <v>371</v>
      </c>
      <c r="E37" s="410">
        <v>1859011</v>
      </c>
      <c r="F37" s="410">
        <v>4129124</v>
      </c>
      <c r="G37" s="305">
        <v>-15.8860917174632</v>
      </c>
      <c r="H37" s="410">
        <v>4026196</v>
      </c>
      <c r="I37" s="410">
        <v>8008179</v>
      </c>
      <c r="J37" s="305">
        <v>-6.54095959795772</v>
      </c>
    </row>
    <row r="38" spans="1:10" ht="12.75">
      <c r="A38" s="413" t="s">
        <v>571</v>
      </c>
      <c r="B38" s="425">
        <v>55</v>
      </c>
      <c r="C38" s="423"/>
      <c r="D38" s="424" t="s">
        <v>372</v>
      </c>
      <c r="E38" s="410">
        <v>5502801</v>
      </c>
      <c r="F38" s="410">
        <v>10959874</v>
      </c>
      <c r="G38" s="305">
        <v>11.8084095989031</v>
      </c>
      <c r="H38" s="410">
        <v>10325479</v>
      </c>
      <c r="I38" s="410">
        <v>22550076</v>
      </c>
      <c r="J38" s="305">
        <v>28.2349269592241</v>
      </c>
    </row>
    <row r="39" spans="1:10" ht="12.75">
      <c r="A39" s="413" t="s">
        <v>572</v>
      </c>
      <c r="B39" s="425">
        <v>60</v>
      </c>
      <c r="C39" s="423"/>
      <c r="D39" s="424" t="s">
        <v>373</v>
      </c>
      <c r="E39" s="410">
        <v>118118170</v>
      </c>
      <c r="F39" s="410">
        <v>186010856</v>
      </c>
      <c r="G39" s="305">
        <v>-0.389094973251261</v>
      </c>
      <c r="H39" s="410">
        <v>239083178</v>
      </c>
      <c r="I39" s="410">
        <v>377410162</v>
      </c>
      <c r="J39" s="305">
        <v>9.07295728057632</v>
      </c>
    </row>
    <row r="40" spans="1:10" ht="12.75">
      <c r="A40" s="413" t="s">
        <v>573</v>
      </c>
      <c r="B40" s="425">
        <v>61</v>
      </c>
      <c r="C40" s="423"/>
      <c r="D40" s="424" t="s">
        <v>374</v>
      </c>
      <c r="E40" s="410">
        <v>73618946</v>
      </c>
      <c r="F40" s="410">
        <v>170646634</v>
      </c>
      <c r="G40" s="305">
        <v>7.90717993506307</v>
      </c>
      <c r="H40" s="410">
        <v>145435099</v>
      </c>
      <c r="I40" s="410">
        <v>343948265</v>
      </c>
      <c r="J40" s="305">
        <v>5.58928745333928</v>
      </c>
    </row>
    <row r="41" spans="1:10" ht="12.75">
      <c r="A41" s="413" t="s">
        <v>574</v>
      </c>
      <c r="B41" s="425">
        <v>63</v>
      </c>
      <c r="C41" s="423"/>
      <c r="D41" s="424" t="s">
        <v>375</v>
      </c>
      <c r="E41" s="410">
        <v>22701990</v>
      </c>
      <c r="F41" s="410">
        <v>80467350</v>
      </c>
      <c r="G41" s="305">
        <v>22.7879661083677</v>
      </c>
      <c r="H41" s="410">
        <v>44982444</v>
      </c>
      <c r="I41" s="410">
        <v>154816793</v>
      </c>
      <c r="J41" s="305">
        <v>23.5965158057528</v>
      </c>
    </row>
    <row r="42" spans="1:10" ht="12.75">
      <c r="A42" s="413" t="s">
        <v>575</v>
      </c>
      <c r="B42" s="425">
        <v>64</v>
      </c>
      <c r="C42" s="423"/>
      <c r="D42" s="424" t="s">
        <v>376</v>
      </c>
      <c r="E42" s="410">
        <v>37922894</v>
      </c>
      <c r="F42" s="410">
        <v>252234147</v>
      </c>
      <c r="G42" s="305">
        <v>3.43252599497579</v>
      </c>
      <c r="H42" s="410">
        <v>72240630</v>
      </c>
      <c r="I42" s="410">
        <v>486875896</v>
      </c>
      <c r="J42" s="305">
        <v>-1.4726538372544</v>
      </c>
    </row>
    <row r="43" spans="1:10" ht="12.75">
      <c r="A43" s="413" t="s">
        <v>576</v>
      </c>
      <c r="B43" s="425">
        <v>66</v>
      </c>
      <c r="C43" s="423"/>
      <c r="D43" s="424" t="s">
        <v>492</v>
      </c>
      <c r="E43" s="410">
        <v>14160409</v>
      </c>
      <c r="F43" s="410">
        <v>59658583</v>
      </c>
      <c r="G43" s="305">
        <v>29.9321298666548</v>
      </c>
      <c r="H43" s="410">
        <v>25166366</v>
      </c>
      <c r="I43" s="410">
        <v>111187243</v>
      </c>
      <c r="J43" s="305">
        <v>22.9979093819333</v>
      </c>
    </row>
    <row r="44" spans="1:10" ht="12.75">
      <c r="A44" s="413" t="s">
        <v>577</v>
      </c>
      <c r="B44" s="425">
        <v>68</v>
      </c>
      <c r="C44" s="423"/>
      <c r="D44" s="424" t="s">
        <v>377</v>
      </c>
      <c r="E44" s="410">
        <v>3919090</v>
      </c>
      <c r="F44" s="410">
        <v>12791257</v>
      </c>
      <c r="G44" s="305">
        <v>-18.3121343605877</v>
      </c>
      <c r="H44" s="410">
        <v>7154327</v>
      </c>
      <c r="I44" s="410">
        <v>25315985</v>
      </c>
      <c r="J44" s="305">
        <v>-17.2618526649602</v>
      </c>
    </row>
    <row r="45" spans="1:10" ht="12.75">
      <c r="A45" s="413" t="s">
        <v>578</v>
      </c>
      <c r="B45" s="425">
        <v>70</v>
      </c>
      <c r="C45" s="423"/>
      <c r="D45" s="424" t="s">
        <v>378</v>
      </c>
      <c r="E45" s="410">
        <v>40220</v>
      </c>
      <c r="F45" s="410">
        <v>256422</v>
      </c>
      <c r="G45" s="305">
        <v>6.27437490415819</v>
      </c>
      <c r="H45" s="410">
        <v>130843</v>
      </c>
      <c r="I45" s="410">
        <v>445643</v>
      </c>
      <c r="J45" s="305">
        <v>3.58298390620787</v>
      </c>
    </row>
    <row r="46" spans="1:10" ht="12.75">
      <c r="A46" s="413" t="s">
        <v>579</v>
      </c>
      <c r="B46" s="425">
        <v>72</v>
      </c>
      <c r="C46" s="423"/>
      <c r="D46" s="424" t="s">
        <v>379</v>
      </c>
      <c r="E46" s="410">
        <v>2380672</v>
      </c>
      <c r="F46" s="410">
        <v>11417042</v>
      </c>
      <c r="G46" s="305">
        <v>32.543139051602</v>
      </c>
      <c r="H46" s="410">
        <v>5976015</v>
      </c>
      <c r="I46" s="410">
        <v>32509868</v>
      </c>
      <c r="J46" s="305">
        <v>106.379193439413</v>
      </c>
    </row>
    <row r="47" spans="1:10" ht="12.75">
      <c r="A47" s="413" t="s">
        <v>580</v>
      </c>
      <c r="B47" s="425">
        <v>73</v>
      </c>
      <c r="C47" s="423"/>
      <c r="D47" s="424" t="s">
        <v>380</v>
      </c>
      <c r="E47" s="410">
        <v>291200</v>
      </c>
      <c r="F47" s="410">
        <v>3350169</v>
      </c>
      <c r="G47" s="305">
        <v>11.0606519693873</v>
      </c>
      <c r="H47" s="410">
        <v>611800</v>
      </c>
      <c r="I47" s="410">
        <v>7105295</v>
      </c>
      <c r="J47" s="305">
        <v>6.20455478298251</v>
      </c>
    </row>
    <row r="48" spans="1:10" ht="12.75">
      <c r="A48" s="413" t="s">
        <v>581</v>
      </c>
      <c r="B48" s="425">
        <v>74</v>
      </c>
      <c r="C48" s="423"/>
      <c r="D48" s="424" t="s">
        <v>381</v>
      </c>
      <c r="E48" s="410">
        <v>247849</v>
      </c>
      <c r="F48" s="410">
        <v>401685</v>
      </c>
      <c r="G48" s="305">
        <v>-57.9712662138931</v>
      </c>
      <c r="H48" s="410">
        <v>506590</v>
      </c>
      <c r="I48" s="410">
        <v>850154</v>
      </c>
      <c r="J48" s="305">
        <v>-52.0126212167395</v>
      </c>
    </row>
    <row r="49" spans="1:10" ht="12.75">
      <c r="A49" s="413" t="s">
        <v>582</v>
      </c>
      <c r="B49" s="425">
        <v>75</v>
      </c>
      <c r="C49" s="423"/>
      <c r="D49" s="424" t="s">
        <v>478</v>
      </c>
      <c r="E49" s="410">
        <v>8668606</v>
      </c>
      <c r="F49" s="410">
        <v>45441797</v>
      </c>
      <c r="G49" s="305">
        <v>-19.6535120467492</v>
      </c>
      <c r="H49" s="410">
        <v>15842949</v>
      </c>
      <c r="I49" s="410">
        <v>101420334</v>
      </c>
      <c r="J49" s="305">
        <v>-9.84121180195098</v>
      </c>
    </row>
    <row r="50" spans="1:10" ht="12.75">
      <c r="A50" s="413" t="s">
        <v>591</v>
      </c>
      <c r="B50" s="425">
        <v>91</v>
      </c>
      <c r="C50" s="423"/>
      <c r="D50" s="424" t="s">
        <v>389</v>
      </c>
      <c r="E50" s="410">
        <v>6985791</v>
      </c>
      <c r="F50" s="410">
        <v>19093776</v>
      </c>
      <c r="G50" s="305">
        <v>21.4762920908616</v>
      </c>
      <c r="H50" s="410">
        <v>13414912</v>
      </c>
      <c r="I50" s="410">
        <v>37937866</v>
      </c>
      <c r="J50" s="305">
        <v>20.5322819429626</v>
      </c>
    </row>
    <row r="51" spans="1:10" ht="12.75">
      <c r="A51" s="413" t="s">
        <v>592</v>
      </c>
      <c r="B51" s="425">
        <v>92</v>
      </c>
      <c r="C51" s="423"/>
      <c r="D51" s="424" t="s">
        <v>390</v>
      </c>
      <c r="E51" s="410">
        <v>2173732</v>
      </c>
      <c r="F51" s="410">
        <v>5650009</v>
      </c>
      <c r="G51" s="305">
        <v>-31.8425123027085</v>
      </c>
      <c r="H51" s="410">
        <v>4450754</v>
      </c>
      <c r="I51" s="410">
        <v>11291836</v>
      </c>
      <c r="J51" s="305">
        <v>-19.3789950530027</v>
      </c>
    </row>
    <row r="52" spans="1:10" ht="12.75">
      <c r="A52" s="413" t="s">
        <v>593</v>
      </c>
      <c r="B52" s="425">
        <v>93</v>
      </c>
      <c r="C52" s="423"/>
      <c r="D52" s="424" t="s">
        <v>391</v>
      </c>
      <c r="E52" s="410">
        <v>1225676</v>
      </c>
      <c r="F52" s="410">
        <v>2584898</v>
      </c>
      <c r="G52" s="305">
        <v>116.769842561021</v>
      </c>
      <c r="H52" s="410">
        <v>1765658</v>
      </c>
      <c r="I52" s="410">
        <v>4088598</v>
      </c>
      <c r="J52" s="305">
        <v>83.5908677800249</v>
      </c>
    </row>
    <row r="53" spans="1:10" ht="12.75">
      <c r="A53" s="413" t="s">
        <v>943</v>
      </c>
      <c r="B53" s="425">
        <v>95</v>
      </c>
      <c r="C53" s="423"/>
      <c r="D53" s="424" t="s">
        <v>845</v>
      </c>
      <c r="E53" s="410">
        <v>171098</v>
      </c>
      <c r="F53" s="410">
        <v>328870</v>
      </c>
      <c r="G53" s="305">
        <v>-64.6807390979826</v>
      </c>
      <c r="H53" s="410">
        <v>280418</v>
      </c>
      <c r="I53" s="410">
        <v>661556</v>
      </c>
      <c r="J53" s="305">
        <v>-40.6192133317655</v>
      </c>
    </row>
    <row r="54" spans="1:10" ht="12.75">
      <c r="A54" s="413" t="s">
        <v>594</v>
      </c>
      <c r="B54" s="425">
        <v>96</v>
      </c>
      <c r="C54" s="423"/>
      <c r="D54" s="424" t="s">
        <v>834</v>
      </c>
      <c r="E54" s="410">
        <v>331601</v>
      </c>
      <c r="F54" s="410">
        <v>1168362</v>
      </c>
      <c r="G54" s="305">
        <v>-35.2261973203708</v>
      </c>
      <c r="H54" s="410">
        <v>590883</v>
      </c>
      <c r="I54" s="410">
        <v>2274268</v>
      </c>
      <c r="J54" s="305">
        <v>-49.6320962981074</v>
      </c>
    </row>
    <row r="55" spans="1:10" s="402" customFormat="1" ht="12.75">
      <c r="A55" s="413" t="s">
        <v>872</v>
      </c>
      <c r="B55" s="425">
        <v>97</v>
      </c>
      <c r="C55" s="423"/>
      <c r="D55" s="424" t="s">
        <v>846</v>
      </c>
      <c r="E55" s="410">
        <v>33767</v>
      </c>
      <c r="F55" s="410">
        <v>93091</v>
      </c>
      <c r="G55" s="305">
        <v>-72.1321977577871</v>
      </c>
      <c r="H55" s="410">
        <v>46524</v>
      </c>
      <c r="I55" s="410">
        <v>206102</v>
      </c>
      <c r="J55" s="305">
        <v>-49.5845227699134</v>
      </c>
    </row>
    <row r="56" spans="1:10" s="402" customFormat="1" ht="12.75">
      <c r="A56" s="413" t="s">
        <v>944</v>
      </c>
      <c r="B56" s="425">
        <v>98</v>
      </c>
      <c r="C56" s="423"/>
      <c r="D56" s="424" t="s">
        <v>847</v>
      </c>
      <c r="E56" s="410">
        <v>952766</v>
      </c>
      <c r="F56" s="410">
        <v>3462403</v>
      </c>
      <c r="G56" s="305">
        <v>-40.7332643166769</v>
      </c>
      <c r="H56" s="410">
        <v>1871022</v>
      </c>
      <c r="I56" s="410">
        <v>9179282</v>
      </c>
      <c r="J56" s="305">
        <v>12.4733651305786</v>
      </c>
    </row>
    <row r="57" spans="1:10" s="402" customFormat="1" ht="12.75">
      <c r="A57" s="413" t="s">
        <v>748</v>
      </c>
      <c r="B57" s="425">
        <v>600</v>
      </c>
      <c r="C57" s="423"/>
      <c r="D57" s="424" t="s">
        <v>128</v>
      </c>
      <c r="E57" s="410">
        <v>570847</v>
      </c>
      <c r="F57" s="410">
        <v>1605889</v>
      </c>
      <c r="G57" s="305">
        <v>4.76354811562625</v>
      </c>
      <c r="H57" s="410">
        <v>1054302</v>
      </c>
      <c r="I57" s="410">
        <v>3246031</v>
      </c>
      <c r="J57" s="305">
        <v>-35.7404564799172</v>
      </c>
    </row>
    <row r="58" spans="1:10" s="264" customFormat="1" ht="21" customHeight="1">
      <c r="A58" s="426" t="s">
        <v>684</v>
      </c>
      <c r="B58" s="427" t="s">
        <v>684</v>
      </c>
      <c r="C58" s="266" t="s">
        <v>1045</v>
      </c>
      <c r="D58" s="262"/>
      <c r="E58" s="263">
        <v>22445617</v>
      </c>
      <c r="F58" s="263">
        <v>89568157</v>
      </c>
      <c r="G58" s="302">
        <v>53.5287659725397</v>
      </c>
      <c r="H58" s="263">
        <v>43677580</v>
      </c>
      <c r="I58" s="263">
        <v>144523194</v>
      </c>
      <c r="J58" s="302">
        <v>14.8930387494921</v>
      </c>
    </row>
    <row r="59" spans="1:10" s="402" customFormat="1" ht="21" customHeight="1">
      <c r="A59" s="413" t="s">
        <v>556</v>
      </c>
      <c r="B59" s="425">
        <v>20</v>
      </c>
      <c r="C59" s="423"/>
      <c r="D59" s="424" t="s">
        <v>360</v>
      </c>
      <c r="E59" s="410">
        <v>137800</v>
      </c>
      <c r="F59" s="410">
        <v>20100</v>
      </c>
      <c r="G59" s="305" t="s">
        <v>719</v>
      </c>
      <c r="H59" s="410">
        <v>184800</v>
      </c>
      <c r="I59" s="410">
        <v>35800</v>
      </c>
      <c r="J59" s="305">
        <v>411.428571428571</v>
      </c>
    </row>
    <row r="60" spans="1:10" s="402" customFormat="1" ht="12.75">
      <c r="A60" s="413" t="s">
        <v>557</v>
      </c>
      <c r="B60" s="425">
        <v>23</v>
      </c>
      <c r="C60" s="423"/>
      <c r="D60" s="424" t="s">
        <v>361</v>
      </c>
      <c r="E60" s="410">
        <v>97098</v>
      </c>
      <c r="F60" s="410">
        <v>112676</v>
      </c>
      <c r="G60" s="305">
        <v>-14.8387486867862</v>
      </c>
      <c r="H60" s="410">
        <v>145922</v>
      </c>
      <c r="I60" s="410">
        <v>185024</v>
      </c>
      <c r="J60" s="305">
        <v>-37.9574208389081</v>
      </c>
    </row>
    <row r="61" spans="1:10" s="402" customFormat="1" ht="12.75">
      <c r="A61" s="413" t="s">
        <v>595</v>
      </c>
      <c r="B61" s="425">
        <v>204</v>
      </c>
      <c r="C61" s="423"/>
      <c r="D61" s="424" t="s">
        <v>392</v>
      </c>
      <c r="E61" s="410">
        <v>3819378</v>
      </c>
      <c r="F61" s="410">
        <v>5662488</v>
      </c>
      <c r="G61" s="305">
        <v>78.1563632553807</v>
      </c>
      <c r="H61" s="410">
        <v>6784010</v>
      </c>
      <c r="I61" s="410">
        <v>11337997</v>
      </c>
      <c r="J61" s="305">
        <v>75.5080454624471</v>
      </c>
    </row>
    <row r="62" spans="1:10" ht="12.75">
      <c r="A62" s="413" t="s">
        <v>1046</v>
      </c>
      <c r="B62" s="425">
        <v>206</v>
      </c>
      <c r="C62" s="264"/>
      <c r="D62" s="424" t="s">
        <v>1047</v>
      </c>
      <c r="E62" s="410" t="s">
        <v>106</v>
      </c>
      <c r="F62" s="410" t="s">
        <v>106</v>
      </c>
      <c r="G62" s="305" t="s">
        <v>1113</v>
      </c>
      <c r="H62" s="410" t="s">
        <v>106</v>
      </c>
      <c r="I62" s="410" t="s">
        <v>106</v>
      </c>
      <c r="J62" s="305" t="s">
        <v>1113</v>
      </c>
    </row>
    <row r="63" spans="1:10" ht="12.75">
      <c r="A63" s="413" t="s">
        <v>596</v>
      </c>
      <c r="B63" s="425">
        <v>208</v>
      </c>
      <c r="C63" s="423"/>
      <c r="D63" s="424" t="s">
        <v>393</v>
      </c>
      <c r="E63" s="410">
        <v>1143369</v>
      </c>
      <c r="F63" s="410">
        <v>6230871</v>
      </c>
      <c r="G63" s="305">
        <v>-1.95744572380222</v>
      </c>
      <c r="H63" s="410">
        <v>4789923</v>
      </c>
      <c r="I63" s="410">
        <v>14566288</v>
      </c>
      <c r="J63" s="305">
        <v>27.2459056691971</v>
      </c>
    </row>
    <row r="64" spans="1:10" ht="12.75">
      <c r="A64" s="413" t="s">
        <v>597</v>
      </c>
      <c r="B64" s="425">
        <v>212</v>
      </c>
      <c r="C64" s="423"/>
      <c r="D64" s="424" t="s">
        <v>394</v>
      </c>
      <c r="E64" s="410">
        <v>950095</v>
      </c>
      <c r="F64" s="410">
        <v>4139398</v>
      </c>
      <c r="G64" s="305">
        <v>12.4938207723688</v>
      </c>
      <c r="H64" s="410">
        <v>1633813</v>
      </c>
      <c r="I64" s="410">
        <v>7820864</v>
      </c>
      <c r="J64" s="305">
        <v>2.72474202782509</v>
      </c>
    </row>
    <row r="65" spans="1:10" ht="12.75">
      <c r="A65" s="413" t="s">
        <v>598</v>
      </c>
      <c r="B65" s="425">
        <v>216</v>
      </c>
      <c r="C65" s="423"/>
      <c r="D65" s="424" t="s">
        <v>1048</v>
      </c>
      <c r="E65" s="410">
        <v>25283</v>
      </c>
      <c r="F65" s="410">
        <v>1952366</v>
      </c>
      <c r="G65" s="305" t="s">
        <v>719</v>
      </c>
      <c r="H65" s="410">
        <v>42435</v>
      </c>
      <c r="I65" s="410">
        <v>2065061</v>
      </c>
      <c r="J65" s="305">
        <v>358.7362799697</v>
      </c>
    </row>
    <row r="66" spans="1:10" s="264" customFormat="1" ht="12.75">
      <c r="A66" s="413" t="s">
        <v>599</v>
      </c>
      <c r="B66" s="425">
        <v>220</v>
      </c>
      <c r="C66" s="423"/>
      <c r="D66" s="424" t="s">
        <v>491</v>
      </c>
      <c r="E66" s="410">
        <v>2628176</v>
      </c>
      <c r="F66" s="410">
        <v>11562169</v>
      </c>
      <c r="G66" s="305">
        <v>91.1771592104476</v>
      </c>
      <c r="H66" s="410">
        <v>3792504</v>
      </c>
      <c r="I66" s="410">
        <v>18517411</v>
      </c>
      <c r="J66" s="305">
        <v>-28.1111223566419</v>
      </c>
    </row>
    <row r="67" spans="1:10" ht="12.75">
      <c r="A67" s="413" t="s">
        <v>600</v>
      </c>
      <c r="B67" s="425">
        <v>224</v>
      </c>
      <c r="C67" s="423"/>
      <c r="D67" s="424" t="s">
        <v>395</v>
      </c>
      <c r="E67" s="410">
        <v>48924</v>
      </c>
      <c r="F67" s="410">
        <v>163623</v>
      </c>
      <c r="G67" s="305">
        <v>49.5968036863663</v>
      </c>
      <c r="H67" s="410">
        <v>49000</v>
      </c>
      <c r="I67" s="410">
        <v>182221</v>
      </c>
      <c r="J67" s="305">
        <v>-61.2901101468979</v>
      </c>
    </row>
    <row r="68" spans="1:10" ht="12.75">
      <c r="A68" s="413" t="s">
        <v>1049</v>
      </c>
      <c r="B68" s="425">
        <v>225</v>
      </c>
      <c r="C68" s="264"/>
      <c r="D68" s="424" t="s">
        <v>1050</v>
      </c>
      <c r="E68" s="410">
        <v>1411</v>
      </c>
      <c r="F68" s="410">
        <v>289688</v>
      </c>
      <c r="G68" s="305" t="s">
        <v>719</v>
      </c>
      <c r="H68" s="410">
        <v>2583</v>
      </c>
      <c r="I68" s="410">
        <v>378874</v>
      </c>
      <c r="J68" s="305">
        <v>517.128988646914</v>
      </c>
    </row>
    <row r="69" spans="1:10" ht="12.75">
      <c r="A69" s="413" t="s">
        <v>601</v>
      </c>
      <c r="B69" s="425">
        <v>228</v>
      </c>
      <c r="C69" s="423"/>
      <c r="D69" s="424" t="s">
        <v>396</v>
      </c>
      <c r="E69" s="410">
        <v>138615</v>
      </c>
      <c r="F69" s="410">
        <v>150003</v>
      </c>
      <c r="G69" s="305">
        <v>128.582966338022</v>
      </c>
      <c r="H69" s="410">
        <v>261106</v>
      </c>
      <c r="I69" s="410">
        <v>326846</v>
      </c>
      <c r="J69" s="305">
        <v>50.8726579485499</v>
      </c>
    </row>
    <row r="70" spans="1:10" ht="12.75">
      <c r="A70" s="413" t="s">
        <v>602</v>
      </c>
      <c r="B70" s="425">
        <v>232</v>
      </c>
      <c r="C70" s="423"/>
      <c r="D70" s="424" t="s">
        <v>397</v>
      </c>
      <c r="E70" s="410">
        <v>24540</v>
      </c>
      <c r="F70" s="410">
        <v>21115</v>
      </c>
      <c r="G70" s="305">
        <v>-62.0561385853939</v>
      </c>
      <c r="H70" s="410">
        <v>62951</v>
      </c>
      <c r="I70" s="410">
        <v>64781</v>
      </c>
      <c r="J70" s="305">
        <v>-54.7489155414609</v>
      </c>
    </row>
    <row r="71" spans="1:10" ht="12.75">
      <c r="A71" s="413" t="s">
        <v>603</v>
      </c>
      <c r="B71" s="425">
        <v>236</v>
      </c>
      <c r="C71" s="423"/>
      <c r="D71" s="424" t="s">
        <v>398</v>
      </c>
      <c r="E71" s="410">
        <v>350534</v>
      </c>
      <c r="F71" s="410">
        <v>275833</v>
      </c>
      <c r="G71" s="305">
        <v>160.748688377369</v>
      </c>
      <c r="H71" s="410">
        <v>806513</v>
      </c>
      <c r="I71" s="410">
        <v>522280</v>
      </c>
      <c r="J71" s="305">
        <v>66.9031458117626</v>
      </c>
    </row>
    <row r="72" spans="1:10" ht="12.75">
      <c r="A72" s="413" t="s">
        <v>604</v>
      </c>
      <c r="B72" s="425">
        <v>240</v>
      </c>
      <c r="C72" s="423"/>
      <c r="D72" s="424" t="s">
        <v>399</v>
      </c>
      <c r="E72" s="410">
        <v>71280</v>
      </c>
      <c r="F72" s="410">
        <v>42540</v>
      </c>
      <c r="G72" s="305">
        <v>438.481012658228</v>
      </c>
      <c r="H72" s="410">
        <v>140517</v>
      </c>
      <c r="I72" s="410">
        <v>92736</v>
      </c>
      <c r="J72" s="305">
        <v>218.308505526189</v>
      </c>
    </row>
    <row r="73" spans="1:10" ht="12.75">
      <c r="A73" s="413" t="s">
        <v>605</v>
      </c>
      <c r="B73" s="425">
        <v>244</v>
      </c>
      <c r="C73" s="423"/>
      <c r="D73" s="424" t="s">
        <v>400</v>
      </c>
      <c r="E73" s="410">
        <v>153013</v>
      </c>
      <c r="F73" s="410">
        <v>207238</v>
      </c>
      <c r="G73" s="305">
        <v>12.9491658445926</v>
      </c>
      <c r="H73" s="410">
        <v>324334</v>
      </c>
      <c r="I73" s="410">
        <v>530330</v>
      </c>
      <c r="J73" s="305">
        <v>84.5736738976845</v>
      </c>
    </row>
    <row r="74" spans="1:10" ht="12.75">
      <c r="A74" s="413" t="s">
        <v>606</v>
      </c>
      <c r="B74" s="425">
        <v>247</v>
      </c>
      <c r="C74" s="423"/>
      <c r="D74" s="424" t="s">
        <v>401</v>
      </c>
      <c r="E74" s="410">
        <v>97</v>
      </c>
      <c r="F74" s="410">
        <v>2900</v>
      </c>
      <c r="G74" s="305" t="s">
        <v>719</v>
      </c>
      <c r="H74" s="410">
        <v>14651</v>
      </c>
      <c r="I74" s="410">
        <v>23693</v>
      </c>
      <c r="J74" s="305">
        <v>245.127458120903</v>
      </c>
    </row>
    <row r="75" spans="1:10" ht="14.25">
      <c r="A75" s="631" t="s">
        <v>1070</v>
      </c>
      <c r="B75" s="631"/>
      <c r="C75" s="631"/>
      <c r="D75" s="631"/>
      <c r="E75" s="631"/>
      <c r="F75" s="631"/>
      <c r="G75" s="631"/>
      <c r="H75" s="631"/>
      <c r="I75" s="631"/>
      <c r="J75" s="631"/>
    </row>
    <row r="76" spans="4:10" ht="12.75">
      <c r="D76" s="413"/>
      <c r="E76" s="414"/>
      <c r="F76" s="415"/>
      <c r="H76" s="428"/>
      <c r="I76" s="429"/>
      <c r="J76" s="430"/>
    </row>
    <row r="77" spans="1:10" ht="17.25" customHeight="1">
      <c r="A77" s="632" t="s">
        <v>1042</v>
      </c>
      <c r="B77" s="633"/>
      <c r="C77" s="638" t="s">
        <v>1043</v>
      </c>
      <c r="D77" s="585"/>
      <c r="E77" s="614" t="s">
        <v>1183</v>
      </c>
      <c r="F77" s="595"/>
      <c r="G77" s="595"/>
      <c r="H77" s="592" t="s">
        <v>1195</v>
      </c>
      <c r="I77" s="595"/>
      <c r="J77" s="595"/>
    </row>
    <row r="78" spans="1:10" ht="16.5" customHeight="1">
      <c r="A78" s="634"/>
      <c r="B78" s="635"/>
      <c r="C78" s="639"/>
      <c r="D78" s="640"/>
      <c r="E78" s="421" t="s">
        <v>473</v>
      </c>
      <c r="F78" s="599" t="s">
        <v>474</v>
      </c>
      <c r="G78" s="600"/>
      <c r="H78" s="256" t="s">
        <v>473</v>
      </c>
      <c r="I78" s="643" t="s">
        <v>474</v>
      </c>
      <c r="J78" s="644"/>
    </row>
    <row r="79" spans="1:10" ht="12.75" customHeight="1">
      <c r="A79" s="634"/>
      <c r="B79" s="635"/>
      <c r="C79" s="639"/>
      <c r="D79" s="640"/>
      <c r="E79" s="596" t="s">
        <v>111</v>
      </c>
      <c r="F79" s="601" t="s">
        <v>107</v>
      </c>
      <c r="G79" s="624" t="s">
        <v>1198</v>
      </c>
      <c r="H79" s="601" t="s">
        <v>111</v>
      </c>
      <c r="I79" s="601" t="s">
        <v>107</v>
      </c>
      <c r="J79" s="615" t="s">
        <v>1197</v>
      </c>
    </row>
    <row r="80" spans="1:10" ht="12.75" customHeight="1">
      <c r="A80" s="634"/>
      <c r="B80" s="635"/>
      <c r="C80" s="639"/>
      <c r="D80" s="640"/>
      <c r="E80" s="597"/>
      <c r="F80" s="602"/>
      <c r="G80" s="625"/>
      <c r="H80" s="602"/>
      <c r="I80" s="602"/>
      <c r="J80" s="627"/>
    </row>
    <row r="81" spans="1:10" ht="12.75" customHeight="1">
      <c r="A81" s="634"/>
      <c r="B81" s="635"/>
      <c r="C81" s="639"/>
      <c r="D81" s="640"/>
      <c r="E81" s="597"/>
      <c r="F81" s="602"/>
      <c r="G81" s="625"/>
      <c r="H81" s="602"/>
      <c r="I81" s="602"/>
      <c r="J81" s="627"/>
    </row>
    <row r="82" spans="1:10" ht="28.5" customHeight="1">
      <c r="A82" s="636"/>
      <c r="B82" s="637"/>
      <c r="C82" s="641"/>
      <c r="D82" s="642"/>
      <c r="E82" s="598"/>
      <c r="F82" s="603"/>
      <c r="G82" s="626"/>
      <c r="H82" s="603"/>
      <c r="I82" s="603"/>
      <c r="J82" s="628"/>
    </row>
    <row r="83" spans="1:10" ht="11.25" customHeight="1">
      <c r="A83" s="413"/>
      <c r="B83" s="431"/>
      <c r="C83" s="423"/>
      <c r="D83" s="424"/>
      <c r="E83" s="410"/>
      <c r="F83" s="410"/>
      <c r="G83" s="432"/>
      <c r="H83" s="410"/>
      <c r="I83" s="410"/>
      <c r="J83" s="432"/>
    </row>
    <row r="84" spans="2:4" ht="12.75">
      <c r="B84" s="433"/>
      <c r="C84" s="434" t="s">
        <v>831</v>
      </c>
      <c r="D84" s="435"/>
    </row>
    <row r="85" spans="1:10" ht="12.75">
      <c r="A85" s="413"/>
      <c r="B85" s="431"/>
      <c r="C85" s="423"/>
      <c r="D85" s="424"/>
      <c r="E85" s="410"/>
      <c r="F85" s="410"/>
      <c r="G85" s="432"/>
      <c r="H85" s="410"/>
      <c r="I85" s="410"/>
      <c r="J85" s="432"/>
    </row>
    <row r="86" spans="1:10" ht="12.75">
      <c r="A86" s="413" t="s">
        <v>607</v>
      </c>
      <c r="B86" s="425">
        <v>248</v>
      </c>
      <c r="C86" s="423"/>
      <c r="D86" s="424" t="s">
        <v>402</v>
      </c>
      <c r="E86" s="410">
        <v>741476</v>
      </c>
      <c r="F86" s="410">
        <v>392236</v>
      </c>
      <c r="G86" s="305">
        <v>114.608684233564</v>
      </c>
      <c r="H86" s="410">
        <v>1362818</v>
      </c>
      <c r="I86" s="410">
        <v>752056</v>
      </c>
      <c r="J86" s="305">
        <v>40.4181984865091</v>
      </c>
    </row>
    <row r="87" spans="1:10" ht="12.75">
      <c r="A87" s="413" t="s">
        <v>608</v>
      </c>
      <c r="B87" s="425">
        <v>252</v>
      </c>
      <c r="C87" s="423"/>
      <c r="D87" s="424" t="s">
        <v>403</v>
      </c>
      <c r="E87" s="410">
        <v>27276</v>
      </c>
      <c r="F87" s="410">
        <v>54431</v>
      </c>
      <c r="G87" s="305">
        <v>-31.0947666911411</v>
      </c>
      <c r="H87" s="410">
        <v>77330</v>
      </c>
      <c r="I87" s="410">
        <v>128247</v>
      </c>
      <c r="J87" s="305">
        <v>10.2232879537954</v>
      </c>
    </row>
    <row r="88" spans="1:10" ht="12.75">
      <c r="A88" s="413" t="s">
        <v>609</v>
      </c>
      <c r="B88" s="425">
        <v>257</v>
      </c>
      <c r="C88" s="423"/>
      <c r="D88" s="424" t="s">
        <v>404</v>
      </c>
      <c r="E88" s="410" t="s">
        <v>106</v>
      </c>
      <c r="F88" s="410" t="s">
        <v>106</v>
      </c>
      <c r="G88" s="305">
        <v>-100</v>
      </c>
      <c r="H88" s="410" t="s">
        <v>106</v>
      </c>
      <c r="I88" s="410" t="s">
        <v>106</v>
      </c>
      <c r="J88" s="305">
        <v>-100</v>
      </c>
    </row>
    <row r="89" spans="1:10" ht="12.75">
      <c r="A89" s="413" t="s">
        <v>610</v>
      </c>
      <c r="B89" s="425">
        <v>260</v>
      </c>
      <c r="C89" s="423"/>
      <c r="D89" s="424" t="s">
        <v>405</v>
      </c>
      <c r="E89" s="410">
        <v>89202</v>
      </c>
      <c r="F89" s="410">
        <v>137138</v>
      </c>
      <c r="G89" s="305">
        <v>533.139427516159</v>
      </c>
      <c r="H89" s="410">
        <v>184889</v>
      </c>
      <c r="I89" s="410">
        <v>233733</v>
      </c>
      <c r="J89" s="305">
        <v>12.5274418425512</v>
      </c>
    </row>
    <row r="90" spans="1:10" ht="12.75">
      <c r="A90" s="413" t="s">
        <v>611</v>
      </c>
      <c r="B90" s="425">
        <v>264</v>
      </c>
      <c r="C90" s="423"/>
      <c r="D90" s="424" t="s">
        <v>406</v>
      </c>
      <c r="E90" s="410">
        <v>2106534</v>
      </c>
      <c r="F90" s="410">
        <v>1453366</v>
      </c>
      <c r="G90" s="305">
        <v>15.9003460185537</v>
      </c>
      <c r="H90" s="410">
        <v>3612422</v>
      </c>
      <c r="I90" s="410">
        <v>2429174</v>
      </c>
      <c r="J90" s="305">
        <v>-6.20352261823629</v>
      </c>
    </row>
    <row r="91" spans="1:10" ht="12.75">
      <c r="A91" s="413" t="s">
        <v>612</v>
      </c>
      <c r="B91" s="425">
        <v>268</v>
      </c>
      <c r="C91" s="423"/>
      <c r="D91" s="424" t="s">
        <v>407</v>
      </c>
      <c r="E91" s="410">
        <v>16663</v>
      </c>
      <c r="F91" s="410">
        <v>11218</v>
      </c>
      <c r="G91" s="305">
        <v>-88.3670527723912</v>
      </c>
      <c r="H91" s="410">
        <v>80087</v>
      </c>
      <c r="I91" s="410">
        <v>74130</v>
      </c>
      <c r="J91" s="305">
        <v>-60.4245300646511</v>
      </c>
    </row>
    <row r="92" spans="1:10" ht="12.75">
      <c r="A92" s="413" t="s">
        <v>613</v>
      </c>
      <c r="B92" s="425">
        <v>272</v>
      </c>
      <c r="C92" s="423"/>
      <c r="D92" s="424" t="s">
        <v>883</v>
      </c>
      <c r="E92" s="410">
        <v>1312117</v>
      </c>
      <c r="F92" s="410">
        <v>966439</v>
      </c>
      <c r="G92" s="305">
        <v>-10.2353070118406</v>
      </c>
      <c r="H92" s="410">
        <v>3045247</v>
      </c>
      <c r="I92" s="410">
        <v>2048355</v>
      </c>
      <c r="J92" s="305">
        <v>8.80642824057351</v>
      </c>
    </row>
    <row r="93" spans="1:10" ht="12.75">
      <c r="A93" s="413" t="s">
        <v>614</v>
      </c>
      <c r="B93" s="425">
        <v>276</v>
      </c>
      <c r="C93" s="423"/>
      <c r="D93" s="424" t="s">
        <v>408</v>
      </c>
      <c r="E93" s="410">
        <v>585056</v>
      </c>
      <c r="F93" s="410">
        <v>4986848</v>
      </c>
      <c r="G93" s="305" t="s">
        <v>719</v>
      </c>
      <c r="H93" s="410">
        <v>953287</v>
      </c>
      <c r="I93" s="410">
        <v>5352311</v>
      </c>
      <c r="J93" s="305">
        <v>585.8587023518</v>
      </c>
    </row>
    <row r="94" spans="1:10" ht="12.75">
      <c r="A94" s="413" t="s">
        <v>615</v>
      </c>
      <c r="B94" s="425">
        <v>280</v>
      </c>
      <c r="C94" s="423"/>
      <c r="D94" s="424" t="s">
        <v>409</v>
      </c>
      <c r="E94" s="410">
        <v>256910</v>
      </c>
      <c r="F94" s="410">
        <v>164196</v>
      </c>
      <c r="G94" s="305">
        <v>-58.1844158027031</v>
      </c>
      <c r="H94" s="410">
        <v>405683</v>
      </c>
      <c r="I94" s="410">
        <v>312169</v>
      </c>
      <c r="J94" s="305">
        <v>-67.0985108542484</v>
      </c>
    </row>
    <row r="95" spans="1:10" ht="12.75">
      <c r="A95" s="413" t="s">
        <v>616</v>
      </c>
      <c r="B95" s="425">
        <v>284</v>
      </c>
      <c r="C95" s="423"/>
      <c r="D95" s="424" t="s">
        <v>410</v>
      </c>
      <c r="E95" s="410">
        <v>16533</v>
      </c>
      <c r="F95" s="410">
        <v>11975</v>
      </c>
      <c r="G95" s="305">
        <v>-93.0582124679721</v>
      </c>
      <c r="H95" s="410">
        <v>93245</v>
      </c>
      <c r="I95" s="410">
        <v>69954</v>
      </c>
      <c r="J95" s="305">
        <v>-77.4838018172864</v>
      </c>
    </row>
    <row r="96" spans="1:10" ht="12.75">
      <c r="A96" s="413" t="s">
        <v>617</v>
      </c>
      <c r="B96" s="425">
        <v>288</v>
      </c>
      <c r="C96" s="423"/>
      <c r="D96" s="424" t="s">
        <v>411</v>
      </c>
      <c r="E96" s="410">
        <v>192306</v>
      </c>
      <c r="F96" s="410">
        <v>1009706</v>
      </c>
      <c r="G96" s="305">
        <v>-22.1078356876216</v>
      </c>
      <c r="H96" s="410">
        <v>329812</v>
      </c>
      <c r="I96" s="410">
        <v>2336350</v>
      </c>
      <c r="J96" s="305">
        <v>43.6614279503827</v>
      </c>
    </row>
    <row r="97" spans="1:10" ht="12.75">
      <c r="A97" s="413" t="s">
        <v>618</v>
      </c>
      <c r="B97" s="425">
        <v>302</v>
      </c>
      <c r="C97" s="423"/>
      <c r="D97" s="424" t="s">
        <v>412</v>
      </c>
      <c r="E97" s="410">
        <v>879390</v>
      </c>
      <c r="F97" s="410">
        <v>1083554</v>
      </c>
      <c r="G97" s="305">
        <v>-10.2086850019101</v>
      </c>
      <c r="H97" s="410">
        <v>1840609</v>
      </c>
      <c r="I97" s="410">
        <v>2371384</v>
      </c>
      <c r="J97" s="305">
        <v>-6.19161660539056</v>
      </c>
    </row>
    <row r="98" spans="1:10" ht="12.75">
      <c r="A98" s="413" t="s">
        <v>619</v>
      </c>
      <c r="B98" s="425">
        <v>306</v>
      </c>
      <c r="C98" s="423"/>
      <c r="D98" s="424" t="s">
        <v>413</v>
      </c>
      <c r="E98" s="410" t="s">
        <v>1113</v>
      </c>
      <c r="F98" s="410" t="s">
        <v>1113</v>
      </c>
      <c r="G98" s="305">
        <v>-100</v>
      </c>
      <c r="H98" s="410">
        <v>8</v>
      </c>
      <c r="I98" s="410">
        <v>4460</v>
      </c>
      <c r="J98" s="305">
        <v>-89.7779102014623</v>
      </c>
    </row>
    <row r="99" spans="1:10" ht="12.75">
      <c r="A99" s="413" t="s">
        <v>620</v>
      </c>
      <c r="B99" s="425">
        <v>310</v>
      </c>
      <c r="C99" s="423"/>
      <c r="D99" s="424" t="s">
        <v>490</v>
      </c>
      <c r="E99" s="410">
        <v>102912</v>
      </c>
      <c r="F99" s="410">
        <v>74348</v>
      </c>
      <c r="G99" s="305" t="s">
        <v>719</v>
      </c>
      <c r="H99" s="410">
        <v>157944</v>
      </c>
      <c r="I99" s="410">
        <v>112139</v>
      </c>
      <c r="J99" s="305" t="s">
        <v>719</v>
      </c>
    </row>
    <row r="100" spans="1:10" ht="12.75">
      <c r="A100" s="413" t="s">
        <v>621</v>
      </c>
      <c r="B100" s="425">
        <v>311</v>
      </c>
      <c r="C100" s="423"/>
      <c r="D100" s="424" t="s">
        <v>884</v>
      </c>
      <c r="E100" s="410">
        <v>72</v>
      </c>
      <c r="F100" s="410">
        <v>1373</v>
      </c>
      <c r="G100" s="305">
        <v>-92.8340292275574</v>
      </c>
      <c r="H100" s="410">
        <v>9952</v>
      </c>
      <c r="I100" s="410">
        <v>20375</v>
      </c>
      <c r="J100" s="305">
        <v>-63.8150884421397</v>
      </c>
    </row>
    <row r="101" spans="1:10" ht="12.75">
      <c r="A101" s="413" t="s">
        <v>622</v>
      </c>
      <c r="B101" s="425">
        <v>314</v>
      </c>
      <c r="C101" s="423"/>
      <c r="D101" s="424" t="s">
        <v>414</v>
      </c>
      <c r="E101" s="410">
        <v>5521</v>
      </c>
      <c r="F101" s="410">
        <v>7715</v>
      </c>
      <c r="G101" s="305">
        <v>-90.2399838071021</v>
      </c>
      <c r="H101" s="410">
        <v>138228</v>
      </c>
      <c r="I101" s="410">
        <v>77977</v>
      </c>
      <c r="J101" s="305">
        <v>-71.5289796335648</v>
      </c>
    </row>
    <row r="102" spans="1:10" ht="12.75">
      <c r="A102" s="413" t="s">
        <v>623</v>
      </c>
      <c r="B102" s="425">
        <v>318</v>
      </c>
      <c r="C102" s="423"/>
      <c r="D102" s="424" t="s">
        <v>415</v>
      </c>
      <c r="E102" s="410">
        <v>196571</v>
      </c>
      <c r="F102" s="410">
        <v>245041</v>
      </c>
      <c r="G102" s="305">
        <v>17.9039700525908</v>
      </c>
      <c r="H102" s="410">
        <v>447452</v>
      </c>
      <c r="I102" s="410">
        <v>511933</v>
      </c>
      <c r="J102" s="305">
        <v>22.1039450460335</v>
      </c>
    </row>
    <row r="103" spans="1:10" ht="12.75">
      <c r="A103" s="413" t="s">
        <v>624</v>
      </c>
      <c r="B103" s="425">
        <v>322</v>
      </c>
      <c r="C103" s="423"/>
      <c r="D103" s="424" t="s">
        <v>416</v>
      </c>
      <c r="E103" s="410">
        <v>350868</v>
      </c>
      <c r="F103" s="410">
        <v>1337860</v>
      </c>
      <c r="G103" s="305">
        <v>-37.4304320090394</v>
      </c>
      <c r="H103" s="410">
        <v>713617</v>
      </c>
      <c r="I103" s="410">
        <v>2528135</v>
      </c>
      <c r="J103" s="305">
        <v>-34.001713044434</v>
      </c>
    </row>
    <row r="104" spans="1:10" ht="12.75">
      <c r="A104" s="413" t="s">
        <v>625</v>
      </c>
      <c r="B104" s="425">
        <v>324</v>
      </c>
      <c r="C104" s="423"/>
      <c r="D104" s="424" t="s">
        <v>417</v>
      </c>
      <c r="E104" s="410">
        <v>25292</v>
      </c>
      <c r="F104" s="410">
        <v>105056</v>
      </c>
      <c r="G104" s="305">
        <v>8.37777892402126</v>
      </c>
      <c r="H104" s="410">
        <v>25304</v>
      </c>
      <c r="I104" s="410">
        <v>107235</v>
      </c>
      <c r="J104" s="305">
        <v>8.77967133292758</v>
      </c>
    </row>
    <row r="105" spans="1:10" ht="12.75">
      <c r="A105" s="413" t="s">
        <v>626</v>
      </c>
      <c r="B105" s="425">
        <v>328</v>
      </c>
      <c r="C105" s="423"/>
      <c r="D105" s="424" t="s">
        <v>418</v>
      </c>
      <c r="E105" s="410">
        <v>67</v>
      </c>
      <c r="F105" s="410">
        <v>11442</v>
      </c>
      <c r="G105" s="305" t="s">
        <v>719</v>
      </c>
      <c r="H105" s="410">
        <v>30855</v>
      </c>
      <c r="I105" s="410">
        <v>77246</v>
      </c>
      <c r="J105" s="305" t="s">
        <v>719</v>
      </c>
    </row>
    <row r="106" spans="1:10" ht="12.75">
      <c r="A106" s="413" t="s">
        <v>627</v>
      </c>
      <c r="B106" s="425">
        <v>329</v>
      </c>
      <c r="C106" s="423"/>
      <c r="D106" s="424" t="s">
        <v>1051</v>
      </c>
      <c r="E106" s="410" t="s">
        <v>106</v>
      </c>
      <c r="F106" s="410" t="s">
        <v>106</v>
      </c>
      <c r="G106" s="305" t="s">
        <v>1113</v>
      </c>
      <c r="H106" s="410" t="s">
        <v>106</v>
      </c>
      <c r="I106" s="410" t="s">
        <v>106</v>
      </c>
      <c r="J106" s="305" t="s">
        <v>1113</v>
      </c>
    </row>
    <row r="107" spans="1:10" ht="12.75">
      <c r="A107" s="413" t="s">
        <v>628</v>
      </c>
      <c r="B107" s="425">
        <v>330</v>
      </c>
      <c r="C107" s="423"/>
      <c r="D107" s="424" t="s">
        <v>419</v>
      </c>
      <c r="E107" s="410">
        <v>49411</v>
      </c>
      <c r="F107" s="410">
        <v>109444</v>
      </c>
      <c r="G107" s="305">
        <v>-78.4337024140996</v>
      </c>
      <c r="H107" s="410">
        <v>105117</v>
      </c>
      <c r="I107" s="410">
        <v>283669</v>
      </c>
      <c r="J107" s="305">
        <v>-72.3529193907426</v>
      </c>
    </row>
    <row r="108" spans="1:10" ht="12.75">
      <c r="A108" s="413" t="s">
        <v>629</v>
      </c>
      <c r="B108" s="425">
        <v>334</v>
      </c>
      <c r="C108" s="423"/>
      <c r="D108" s="424" t="s">
        <v>849</v>
      </c>
      <c r="E108" s="410">
        <v>11943</v>
      </c>
      <c r="F108" s="410">
        <v>452713</v>
      </c>
      <c r="G108" s="305">
        <v>6.35229389695846</v>
      </c>
      <c r="H108" s="410">
        <v>44460</v>
      </c>
      <c r="I108" s="410">
        <v>645800</v>
      </c>
      <c r="J108" s="305">
        <v>28.3960435409315</v>
      </c>
    </row>
    <row r="109" spans="1:10" ht="12.75">
      <c r="A109" s="413" t="s">
        <v>630</v>
      </c>
      <c r="B109" s="425">
        <v>336</v>
      </c>
      <c r="C109" s="423"/>
      <c r="D109" s="424" t="s">
        <v>420</v>
      </c>
      <c r="E109" s="410">
        <v>1293</v>
      </c>
      <c r="F109" s="410">
        <v>11820</v>
      </c>
      <c r="G109" s="305" t="s">
        <v>719</v>
      </c>
      <c r="H109" s="410">
        <v>1293</v>
      </c>
      <c r="I109" s="410">
        <v>11820</v>
      </c>
      <c r="J109" s="305" t="s">
        <v>719</v>
      </c>
    </row>
    <row r="110" spans="1:10" ht="12.75">
      <c r="A110" s="413" t="s">
        <v>631</v>
      </c>
      <c r="B110" s="425">
        <v>338</v>
      </c>
      <c r="C110" s="423"/>
      <c r="D110" s="424" t="s">
        <v>421</v>
      </c>
      <c r="E110" s="410">
        <v>495</v>
      </c>
      <c r="F110" s="410">
        <v>9025</v>
      </c>
      <c r="G110" s="305">
        <v>-80.1909569798069</v>
      </c>
      <c r="H110" s="410">
        <v>495</v>
      </c>
      <c r="I110" s="410">
        <v>9025</v>
      </c>
      <c r="J110" s="305">
        <v>-80.1909569798069</v>
      </c>
    </row>
    <row r="111" spans="1:10" ht="12.75">
      <c r="A111" s="413" t="s">
        <v>632</v>
      </c>
      <c r="B111" s="425">
        <v>342</v>
      </c>
      <c r="C111" s="423"/>
      <c r="D111" s="424" t="s">
        <v>422</v>
      </c>
      <c r="E111" s="410">
        <v>33627</v>
      </c>
      <c r="F111" s="410">
        <v>31418</v>
      </c>
      <c r="G111" s="305">
        <v>159.160273859606</v>
      </c>
      <c r="H111" s="410">
        <v>33627</v>
      </c>
      <c r="I111" s="410">
        <v>31418</v>
      </c>
      <c r="J111" s="305">
        <v>159.160273859606</v>
      </c>
    </row>
    <row r="112" spans="1:10" ht="12.75">
      <c r="A112" s="413" t="s">
        <v>633</v>
      </c>
      <c r="B112" s="425">
        <v>346</v>
      </c>
      <c r="C112" s="423"/>
      <c r="D112" s="424" t="s">
        <v>423</v>
      </c>
      <c r="E112" s="410">
        <v>242708</v>
      </c>
      <c r="F112" s="410">
        <v>519174</v>
      </c>
      <c r="G112" s="305">
        <v>-3.06991749701746</v>
      </c>
      <c r="H112" s="410">
        <v>465223</v>
      </c>
      <c r="I112" s="410">
        <v>908443</v>
      </c>
      <c r="J112" s="305">
        <v>4.93060400389948</v>
      </c>
    </row>
    <row r="113" spans="1:10" ht="12.75">
      <c r="A113" s="413" t="s">
        <v>634</v>
      </c>
      <c r="B113" s="425">
        <v>350</v>
      </c>
      <c r="C113" s="423"/>
      <c r="D113" s="424" t="s">
        <v>424</v>
      </c>
      <c r="E113" s="410">
        <v>1737</v>
      </c>
      <c r="F113" s="410">
        <v>270470</v>
      </c>
      <c r="G113" s="305">
        <v>-32.4029481081973</v>
      </c>
      <c r="H113" s="410">
        <v>18844</v>
      </c>
      <c r="I113" s="410">
        <v>1068878</v>
      </c>
      <c r="J113" s="305">
        <v>-28.9949546784646</v>
      </c>
    </row>
    <row r="114" spans="1:10" ht="12.75">
      <c r="A114" s="413" t="s">
        <v>635</v>
      </c>
      <c r="B114" s="425">
        <v>352</v>
      </c>
      <c r="C114" s="423"/>
      <c r="D114" s="424" t="s">
        <v>425</v>
      </c>
      <c r="E114" s="410">
        <v>188366</v>
      </c>
      <c r="F114" s="410">
        <v>528911</v>
      </c>
      <c r="G114" s="305">
        <v>-22.428755175342</v>
      </c>
      <c r="H114" s="410">
        <v>299120</v>
      </c>
      <c r="I114" s="410">
        <v>731693</v>
      </c>
      <c r="J114" s="305">
        <v>-37.3477562455902</v>
      </c>
    </row>
    <row r="115" spans="1:10" ht="12.75">
      <c r="A115" s="413" t="s">
        <v>636</v>
      </c>
      <c r="B115" s="425">
        <v>355</v>
      </c>
      <c r="C115" s="423"/>
      <c r="D115" s="424" t="s">
        <v>426</v>
      </c>
      <c r="E115" s="410">
        <v>1526</v>
      </c>
      <c r="F115" s="410">
        <v>20525</v>
      </c>
      <c r="G115" s="305">
        <v>-22.3743428765932</v>
      </c>
      <c r="H115" s="410">
        <v>1656</v>
      </c>
      <c r="I115" s="410">
        <v>22619</v>
      </c>
      <c r="J115" s="305">
        <v>-14.454823947657</v>
      </c>
    </row>
    <row r="116" spans="1:10" ht="12.75">
      <c r="A116" s="413" t="s">
        <v>637</v>
      </c>
      <c r="B116" s="425">
        <v>357</v>
      </c>
      <c r="C116" s="423"/>
      <c r="D116" s="424" t="s">
        <v>427</v>
      </c>
      <c r="E116" s="410" t="s">
        <v>106</v>
      </c>
      <c r="F116" s="410" t="s">
        <v>106</v>
      </c>
      <c r="G116" s="305" t="s">
        <v>1113</v>
      </c>
      <c r="H116" s="410" t="s">
        <v>106</v>
      </c>
      <c r="I116" s="410" t="s">
        <v>106</v>
      </c>
      <c r="J116" s="305" t="s">
        <v>1113</v>
      </c>
    </row>
    <row r="117" spans="1:10" ht="12.75">
      <c r="A117" s="413" t="s">
        <v>638</v>
      </c>
      <c r="B117" s="425">
        <v>366</v>
      </c>
      <c r="C117" s="423"/>
      <c r="D117" s="424" t="s">
        <v>428</v>
      </c>
      <c r="E117" s="410">
        <v>727</v>
      </c>
      <c r="F117" s="410">
        <v>165767</v>
      </c>
      <c r="G117" s="305">
        <v>-67.328118194056</v>
      </c>
      <c r="H117" s="410">
        <v>2279</v>
      </c>
      <c r="I117" s="410">
        <v>477267</v>
      </c>
      <c r="J117" s="305">
        <v>-41.1739402134056</v>
      </c>
    </row>
    <row r="118" spans="1:10" ht="12.75">
      <c r="A118" s="413" t="s">
        <v>639</v>
      </c>
      <c r="B118" s="425">
        <v>370</v>
      </c>
      <c r="C118" s="423"/>
      <c r="D118" s="424" t="s">
        <v>429</v>
      </c>
      <c r="E118" s="410">
        <v>129650</v>
      </c>
      <c r="F118" s="410">
        <v>131295</v>
      </c>
      <c r="G118" s="305">
        <v>-46.93050177444</v>
      </c>
      <c r="H118" s="410">
        <v>333016</v>
      </c>
      <c r="I118" s="410">
        <v>352969</v>
      </c>
      <c r="J118" s="305">
        <v>-42.5540779607999</v>
      </c>
    </row>
    <row r="119" spans="1:10" ht="12.75">
      <c r="A119" s="413" t="s">
        <v>640</v>
      </c>
      <c r="B119" s="425">
        <v>373</v>
      </c>
      <c r="C119" s="423"/>
      <c r="D119" s="424" t="s">
        <v>430</v>
      </c>
      <c r="E119" s="410">
        <v>11391</v>
      </c>
      <c r="F119" s="410">
        <v>124981</v>
      </c>
      <c r="G119" s="305">
        <v>1.92047363528127</v>
      </c>
      <c r="H119" s="410">
        <v>13536</v>
      </c>
      <c r="I119" s="410">
        <v>202692</v>
      </c>
      <c r="J119" s="305">
        <v>-8.20358142441782</v>
      </c>
    </row>
    <row r="120" spans="1:10" ht="12.75">
      <c r="A120" s="413" t="s">
        <v>641</v>
      </c>
      <c r="B120" s="425">
        <v>375</v>
      </c>
      <c r="C120" s="423"/>
      <c r="D120" s="424" t="s">
        <v>431</v>
      </c>
      <c r="E120" s="410" t="s">
        <v>1113</v>
      </c>
      <c r="F120" s="410" t="s">
        <v>1113</v>
      </c>
      <c r="G120" s="305" t="s">
        <v>1113</v>
      </c>
      <c r="H120" s="410">
        <v>166</v>
      </c>
      <c r="I120" s="410">
        <v>4055</v>
      </c>
      <c r="J120" s="305" t="s">
        <v>719</v>
      </c>
    </row>
    <row r="121" spans="1:10" ht="12.75">
      <c r="A121" s="413" t="s">
        <v>642</v>
      </c>
      <c r="B121" s="425">
        <v>377</v>
      </c>
      <c r="C121" s="423"/>
      <c r="D121" s="424" t="s">
        <v>432</v>
      </c>
      <c r="E121" s="410" t="s">
        <v>106</v>
      </c>
      <c r="F121" s="410" t="s">
        <v>106</v>
      </c>
      <c r="G121" s="305" t="s">
        <v>1113</v>
      </c>
      <c r="H121" s="410" t="s">
        <v>106</v>
      </c>
      <c r="I121" s="410" t="s">
        <v>106</v>
      </c>
      <c r="J121" s="305" t="s">
        <v>1113</v>
      </c>
    </row>
    <row r="122" spans="1:10" ht="12.75">
      <c r="A122" s="413" t="s">
        <v>643</v>
      </c>
      <c r="B122" s="425">
        <v>378</v>
      </c>
      <c r="C122" s="423"/>
      <c r="D122" s="424" t="s">
        <v>433</v>
      </c>
      <c r="E122" s="410">
        <v>1018</v>
      </c>
      <c r="F122" s="410">
        <v>169136</v>
      </c>
      <c r="G122" s="305">
        <v>307.252413859527</v>
      </c>
      <c r="H122" s="410">
        <v>2003</v>
      </c>
      <c r="I122" s="410">
        <v>209713</v>
      </c>
      <c r="J122" s="305">
        <v>37.3420042699779</v>
      </c>
    </row>
    <row r="123" spans="1:10" ht="12.75">
      <c r="A123" s="413" t="s">
        <v>644</v>
      </c>
      <c r="B123" s="425">
        <v>382</v>
      </c>
      <c r="C123" s="423"/>
      <c r="D123" s="424" t="s">
        <v>434</v>
      </c>
      <c r="E123" s="410">
        <v>251</v>
      </c>
      <c r="F123" s="410">
        <v>45597</v>
      </c>
      <c r="G123" s="305">
        <v>-66.2099272279943</v>
      </c>
      <c r="H123" s="410">
        <v>335</v>
      </c>
      <c r="I123" s="410">
        <v>61588</v>
      </c>
      <c r="J123" s="305">
        <v>-91.4757211408704</v>
      </c>
    </row>
    <row r="124" spans="1:10" ht="12.75">
      <c r="A124" s="413" t="s">
        <v>645</v>
      </c>
      <c r="B124" s="425">
        <v>386</v>
      </c>
      <c r="C124" s="423"/>
      <c r="D124" s="424" t="s">
        <v>435</v>
      </c>
      <c r="E124" s="410">
        <v>157</v>
      </c>
      <c r="F124" s="410">
        <v>32465</v>
      </c>
      <c r="G124" s="305">
        <v>-87.7896043327817</v>
      </c>
      <c r="H124" s="410">
        <v>330</v>
      </c>
      <c r="I124" s="410">
        <v>53152</v>
      </c>
      <c r="J124" s="305">
        <v>-85.9049902147453</v>
      </c>
    </row>
    <row r="125" spans="1:10" ht="12.75">
      <c r="A125" s="413" t="s">
        <v>646</v>
      </c>
      <c r="B125" s="425">
        <v>388</v>
      </c>
      <c r="C125" s="423"/>
      <c r="D125" s="424" t="s">
        <v>489</v>
      </c>
      <c r="E125" s="410">
        <v>5246531</v>
      </c>
      <c r="F125" s="410">
        <v>43622627</v>
      </c>
      <c r="G125" s="305">
        <v>70.5336431630702</v>
      </c>
      <c r="H125" s="410">
        <v>9722475</v>
      </c>
      <c r="I125" s="410">
        <v>62659947</v>
      </c>
      <c r="J125" s="305">
        <v>32.3971156167347</v>
      </c>
    </row>
    <row r="126" spans="1:10" ht="12.75">
      <c r="A126" s="413" t="s">
        <v>647</v>
      </c>
      <c r="B126" s="425">
        <v>389</v>
      </c>
      <c r="C126" s="423"/>
      <c r="D126" s="424" t="s">
        <v>436</v>
      </c>
      <c r="E126" s="410">
        <v>28950</v>
      </c>
      <c r="F126" s="410">
        <v>100357</v>
      </c>
      <c r="G126" s="305">
        <v>-51.8246318093665</v>
      </c>
      <c r="H126" s="410">
        <v>88297</v>
      </c>
      <c r="I126" s="410">
        <v>255395</v>
      </c>
      <c r="J126" s="305">
        <v>-19.7257294446383</v>
      </c>
    </row>
    <row r="127" spans="1:10" s="402" customFormat="1" ht="12.75">
      <c r="A127" s="413" t="s">
        <v>648</v>
      </c>
      <c r="B127" s="425">
        <v>391</v>
      </c>
      <c r="C127" s="423"/>
      <c r="D127" s="424" t="s">
        <v>437</v>
      </c>
      <c r="E127" s="410">
        <v>10</v>
      </c>
      <c r="F127" s="410">
        <v>790</v>
      </c>
      <c r="G127" s="305">
        <v>5.33333333333333</v>
      </c>
      <c r="H127" s="410">
        <v>10</v>
      </c>
      <c r="I127" s="410">
        <v>790</v>
      </c>
      <c r="J127" s="305">
        <v>-47.9578392621871</v>
      </c>
    </row>
    <row r="128" spans="1:10" s="402" customFormat="1" ht="12.75">
      <c r="A128" s="413" t="s">
        <v>649</v>
      </c>
      <c r="B128" s="425">
        <v>393</v>
      </c>
      <c r="C128" s="423"/>
      <c r="D128" s="424" t="s">
        <v>438</v>
      </c>
      <c r="E128" s="410">
        <v>579</v>
      </c>
      <c r="F128" s="410">
        <v>259460</v>
      </c>
      <c r="G128" s="305" t="s">
        <v>719</v>
      </c>
      <c r="H128" s="410">
        <v>579</v>
      </c>
      <c r="I128" s="410">
        <v>259460</v>
      </c>
      <c r="J128" s="305">
        <v>216.318195672051</v>
      </c>
    </row>
    <row r="129" spans="1:10" s="402" customFormat="1" ht="12.75">
      <c r="A129" s="413" t="s">
        <v>650</v>
      </c>
      <c r="B129" s="425">
        <v>395</v>
      </c>
      <c r="C129" s="423"/>
      <c r="D129" s="424" t="s">
        <v>439</v>
      </c>
      <c r="E129" s="410">
        <v>868</v>
      </c>
      <c r="F129" s="410">
        <v>75232</v>
      </c>
      <c r="G129" s="305" t="s">
        <v>719</v>
      </c>
      <c r="H129" s="410">
        <v>868</v>
      </c>
      <c r="I129" s="410">
        <v>75232</v>
      </c>
      <c r="J129" s="305" t="s">
        <v>719</v>
      </c>
    </row>
    <row r="130" spans="1:10" s="264" customFormat="1" ht="21" customHeight="1">
      <c r="A130" s="426" t="s">
        <v>684</v>
      </c>
      <c r="B130" s="427" t="s">
        <v>684</v>
      </c>
      <c r="C130" s="266" t="s">
        <v>1052</v>
      </c>
      <c r="D130" s="262"/>
      <c r="E130" s="263">
        <v>64721391</v>
      </c>
      <c r="F130" s="263">
        <v>376004718</v>
      </c>
      <c r="G130" s="302">
        <v>4.17084466855819</v>
      </c>
      <c r="H130" s="263">
        <v>131679089</v>
      </c>
      <c r="I130" s="263">
        <v>749475476</v>
      </c>
      <c r="J130" s="302">
        <v>-5.45376641717242</v>
      </c>
    </row>
    <row r="131" spans="1:10" s="402" customFormat="1" ht="21" customHeight="1">
      <c r="A131" s="413" t="s">
        <v>651</v>
      </c>
      <c r="B131" s="425">
        <v>400</v>
      </c>
      <c r="C131" s="423"/>
      <c r="D131" s="424" t="s">
        <v>440</v>
      </c>
      <c r="E131" s="410">
        <v>37693113</v>
      </c>
      <c r="F131" s="410">
        <v>272030706</v>
      </c>
      <c r="G131" s="305">
        <v>17.4796382939026</v>
      </c>
      <c r="H131" s="410">
        <v>69074744</v>
      </c>
      <c r="I131" s="410">
        <v>543039986</v>
      </c>
      <c r="J131" s="305">
        <v>8.32015955649277</v>
      </c>
    </row>
    <row r="132" spans="1:10" s="402" customFormat="1" ht="12.75">
      <c r="A132" s="413" t="s">
        <v>652</v>
      </c>
      <c r="B132" s="425">
        <v>404</v>
      </c>
      <c r="C132" s="423"/>
      <c r="D132" s="424" t="s">
        <v>441</v>
      </c>
      <c r="E132" s="410">
        <v>13711496</v>
      </c>
      <c r="F132" s="410">
        <v>17755003</v>
      </c>
      <c r="G132" s="305">
        <v>-11.3727974484155</v>
      </c>
      <c r="H132" s="410">
        <v>24525667</v>
      </c>
      <c r="I132" s="410">
        <v>37442214</v>
      </c>
      <c r="J132" s="305">
        <v>-27.5430704269899</v>
      </c>
    </row>
    <row r="133" spans="1:10" s="402" customFormat="1" ht="12.75">
      <c r="A133" s="413" t="s">
        <v>653</v>
      </c>
      <c r="B133" s="425">
        <v>406</v>
      </c>
      <c r="C133" s="423"/>
      <c r="D133" s="424" t="s">
        <v>488</v>
      </c>
      <c r="E133" s="410">
        <v>8</v>
      </c>
      <c r="F133" s="410">
        <v>2106</v>
      </c>
      <c r="G133" s="305">
        <v>-81.2633451957296</v>
      </c>
      <c r="H133" s="410">
        <v>224</v>
      </c>
      <c r="I133" s="410">
        <v>5665</v>
      </c>
      <c r="J133" s="305">
        <v>-97.1821668216931</v>
      </c>
    </row>
    <row r="134" spans="1:10" s="264" customFormat="1" ht="12.75">
      <c r="A134" s="413" t="s">
        <v>654</v>
      </c>
      <c r="B134" s="425">
        <v>408</v>
      </c>
      <c r="C134" s="423"/>
      <c r="D134" s="424" t="s">
        <v>442</v>
      </c>
      <c r="E134" s="410" t="s">
        <v>106</v>
      </c>
      <c r="F134" s="410" t="s">
        <v>106</v>
      </c>
      <c r="G134" s="305" t="s">
        <v>1113</v>
      </c>
      <c r="H134" s="410" t="s">
        <v>106</v>
      </c>
      <c r="I134" s="410" t="s">
        <v>106</v>
      </c>
      <c r="J134" s="305" t="s">
        <v>1113</v>
      </c>
    </row>
    <row r="135" spans="1:10" ht="12.75">
      <c r="A135" s="413" t="s">
        <v>655</v>
      </c>
      <c r="B135" s="425">
        <v>412</v>
      </c>
      <c r="C135" s="423"/>
      <c r="D135" s="424" t="s">
        <v>443</v>
      </c>
      <c r="E135" s="410">
        <v>7108318</v>
      </c>
      <c r="F135" s="410">
        <v>45333398</v>
      </c>
      <c r="G135" s="305">
        <v>-18.3143456501911</v>
      </c>
      <c r="H135" s="410">
        <v>14913264</v>
      </c>
      <c r="I135" s="410">
        <v>80671448</v>
      </c>
      <c r="J135" s="305">
        <v>-22.9804295419008</v>
      </c>
    </row>
    <row r="136" spans="1:10" ht="12.75">
      <c r="A136" s="413" t="s">
        <v>656</v>
      </c>
      <c r="B136" s="425">
        <v>413</v>
      </c>
      <c r="C136" s="423"/>
      <c r="D136" s="424" t="s">
        <v>444</v>
      </c>
      <c r="E136" s="410">
        <v>1</v>
      </c>
      <c r="F136" s="410">
        <v>189</v>
      </c>
      <c r="G136" s="305">
        <v>-76.0152284263959</v>
      </c>
      <c r="H136" s="410">
        <v>9</v>
      </c>
      <c r="I136" s="410">
        <v>744</v>
      </c>
      <c r="J136" s="305">
        <v>-35.4726799653079</v>
      </c>
    </row>
    <row r="137" spans="1:10" ht="12.75">
      <c r="A137" s="413" t="s">
        <v>657</v>
      </c>
      <c r="B137" s="425">
        <v>416</v>
      </c>
      <c r="C137" s="423"/>
      <c r="D137" s="424" t="s">
        <v>445</v>
      </c>
      <c r="E137" s="410">
        <v>1222888</v>
      </c>
      <c r="F137" s="410">
        <v>831937</v>
      </c>
      <c r="G137" s="305">
        <v>87.376574352691</v>
      </c>
      <c r="H137" s="410">
        <v>1996545</v>
      </c>
      <c r="I137" s="410">
        <v>1429893</v>
      </c>
      <c r="J137" s="305">
        <v>29.2661472731842</v>
      </c>
    </row>
    <row r="138" spans="1:10" ht="12.75">
      <c r="A138" s="413" t="s">
        <v>658</v>
      </c>
      <c r="B138" s="425">
        <v>421</v>
      </c>
      <c r="C138" s="423"/>
      <c r="D138" s="424" t="s">
        <v>446</v>
      </c>
      <c r="E138" s="410" t="s">
        <v>106</v>
      </c>
      <c r="F138" s="410" t="s">
        <v>106</v>
      </c>
      <c r="G138" s="305">
        <v>-100</v>
      </c>
      <c r="H138" s="410" t="s">
        <v>106</v>
      </c>
      <c r="I138" s="410" t="s">
        <v>106</v>
      </c>
      <c r="J138" s="305">
        <v>-100</v>
      </c>
    </row>
    <row r="139" spans="1:10" ht="12.75">
      <c r="A139" s="413" t="s">
        <v>659</v>
      </c>
      <c r="B139" s="425">
        <v>424</v>
      </c>
      <c r="C139" s="423"/>
      <c r="D139" s="424" t="s">
        <v>447</v>
      </c>
      <c r="E139" s="410">
        <v>31709</v>
      </c>
      <c r="F139" s="410">
        <v>102586</v>
      </c>
      <c r="G139" s="305">
        <v>151.350026951536</v>
      </c>
      <c r="H139" s="410">
        <v>57474</v>
      </c>
      <c r="I139" s="410">
        <v>156199</v>
      </c>
      <c r="J139" s="305">
        <v>32.9409762117537</v>
      </c>
    </row>
    <row r="140" spans="1:10" ht="12.75">
      <c r="A140" s="413" t="s">
        <v>660</v>
      </c>
      <c r="B140" s="425">
        <v>428</v>
      </c>
      <c r="C140" s="423"/>
      <c r="D140" s="424" t="s">
        <v>448</v>
      </c>
      <c r="E140" s="410">
        <v>6457</v>
      </c>
      <c r="F140" s="410">
        <v>51579</v>
      </c>
      <c r="G140" s="305">
        <v>-62.4437519113428</v>
      </c>
      <c r="H140" s="410">
        <v>25698</v>
      </c>
      <c r="I140" s="410">
        <v>108919</v>
      </c>
      <c r="J140" s="305">
        <v>-37.6347718540828</v>
      </c>
    </row>
    <row r="141" spans="1:10" ht="12.75">
      <c r="A141" s="413" t="s">
        <v>661</v>
      </c>
      <c r="B141" s="425">
        <v>432</v>
      </c>
      <c r="C141" s="423"/>
      <c r="D141" s="424" t="s">
        <v>449</v>
      </c>
      <c r="E141" s="410">
        <v>2369</v>
      </c>
      <c r="F141" s="410">
        <v>57948</v>
      </c>
      <c r="G141" s="305">
        <v>56.1940700808625</v>
      </c>
      <c r="H141" s="410">
        <v>2583</v>
      </c>
      <c r="I141" s="410">
        <v>91934</v>
      </c>
      <c r="J141" s="305">
        <v>98.6945903304589</v>
      </c>
    </row>
    <row r="142" spans="1:10" ht="12.75">
      <c r="A142" s="413" t="s">
        <v>662</v>
      </c>
      <c r="B142" s="425">
        <v>436</v>
      </c>
      <c r="C142" s="423"/>
      <c r="D142" s="424" t="s">
        <v>450</v>
      </c>
      <c r="E142" s="410">
        <v>60564</v>
      </c>
      <c r="F142" s="410">
        <v>386999</v>
      </c>
      <c r="G142" s="305">
        <v>127.029484577208</v>
      </c>
      <c r="H142" s="410">
        <v>143971</v>
      </c>
      <c r="I142" s="410">
        <v>547715</v>
      </c>
      <c r="J142" s="305">
        <v>86.0110102461174</v>
      </c>
    </row>
    <row r="143" spans="1:10" ht="12.75">
      <c r="A143" s="413" t="s">
        <v>663</v>
      </c>
      <c r="B143" s="425">
        <v>442</v>
      </c>
      <c r="C143" s="423"/>
      <c r="D143" s="424" t="s">
        <v>451</v>
      </c>
      <c r="E143" s="410">
        <v>122542</v>
      </c>
      <c r="F143" s="410">
        <v>2996389</v>
      </c>
      <c r="G143" s="305">
        <v>76.1305336367997</v>
      </c>
      <c r="H143" s="410">
        <v>234290</v>
      </c>
      <c r="I143" s="410">
        <v>5500725</v>
      </c>
      <c r="J143" s="305">
        <v>-5.67167746983735</v>
      </c>
    </row>
    <row r="144" spans="1:10" ht="12.75">
      <c r="A144" s="413" t="s">
        <v>664</v>
      </c>
      <c r="B144" s="425">
        <v>446</v>
      </c>
      <c r="C144" s="423"/>
      <c r="D144" s="424" t="s">
        <v>452</v>
      </c>
      <c r="E144" s="410" t="s">
        <v>106</v>
      </c>
      <c r="F144" s="410" t="s">
        <v>106</v>
      </c>
      <c r="G144" s="305" t="s">
        <v>1113</v>
      </c>
      <c r="H144" s="410" t="s">
        <v>106</v>
      </c>
      <c r="I144" s="410" t="s">
        <v>106</v>
      </c>
      <c r="J144" s="305" t="s">
        <v>1113</v>
      </c>
    </row>
    <row r="145" spans="1:10" ht="12.75">
      <c r="A145" s="413" t="s">
        <v>665</v>
      </c>
      <c r="B145" s="425">
        <v>448</v>
      </c>
      <c r="C145" s="423"/>
      <c r="D145" s="424" t="s">
        <v>453</v>
      </c>
      <c r="E145" s="410">
        <v>42979</v>
      </c>
      <c r="F145" s="410">
        <v>1009394</v>
      </c>
      <c r="G145" s="305">
        <v>2.11122845778151</v>
      </c>
      <c r="H145" s="410">
        <v>96534</v>
      </c>
      <c r="I145" s="410">
        <v>1751594</v>
      </c>
      <c r="J145" s="305">
        <v>6.99344696488433</v>
      </c>
    </row>
    <row r="146" spans="1:10" ht="12.75">
      <c r="A146" s="413" t="s">
        <v>666</v>
      </c>
      <c r="B146" s="425">
        <v>449</v>
      </c>
      <c r="C146" s="423"/>
      <c r="D146" s="424" t="s">
        <v>454</v>
      </c>
      <c r="E146" s="410" t="s">
        <v>106</v>
      </c>
      <c r="F146" s="410" t="s">
        <v>106</v>
      </c>
      <c r="G146" s="305">
        <v>-100</v>
      </c>
      <c r="H146" s="410" t="s">
        <v>106</v>
      </c>
      <c r="I146" s="410" t="s">
        <v>106</v>
      </c>
      <c r="J146" s="305">
        <v>-100</v>
      </c>
    </row>
    <row r="147" spans="1:10" ht="12.75">
      <c r="A147" s="413" t="s">
        <v>667</v>
      </c>
      <c r="B147" s="425">
        <v>452</v>
      </c>
      <c r="C147" s="423"/>
      <c r="D147" s="424" t="s">
        <v>455</v>
      </c>
      <c r="E147" s="410">
        <v>1213</v>
      </c>
      <c r="F147" s="410">
        <v>38947</v>
      </c>
      <c r="G147" s="305">
        <v>-82.6375948430353</v>
      </c>
      <c r="H147" s="410">
        <v>1706</v>
      </c>
      <c r="I147" s="410">
        <v>104062</v>
      </c>
      <c r="J147" s="305">
        <v>-59.1176239490846</v>
      </c>
    </row>
    <row r="148" spans="1:10" ht="12.75">
      <c r="A148" s="413" t="s">
        <v>668</v>
      </c>
      <c r="B148" s="425">
        <v>453</v>
      </c>
      <c r="C148" s="423"/>
      <c r="D148" s="424" t="s">
        <v>456</v>
      </c>
      <c r="E148" s="410">
        <v>2631</v>
      </c>
      <c r="F148" s="410">
        <v>20719</v>
      </c>
      <c r="G148" s="305">
        <v>-10.670863154264</v>
      </c>
      <c r="H148" s="410">
        <v>31436</v>
      </c>
      <c r="I148" s="410">
        <v>173122</v>
      </c>
      <c r="J148" s="305">
        <v>412.635101122265</v>
      </c>
    </row>
    <row r="149" spans="1:10" ht="14.25">
      <c r="A149" s="631" t="s">
        <v>1070</v>
      </c>
      <c r="B149" s="631"/>
      <c r="C149" s="631"/>
      <c r="D149" s="631"/>
      <c r="E149" s="631"/>
      <c r="F149" s="631"/>
      <c r="G149" s="631"/>
      <c r="H149" s="631"/>
      <c r="I149" s="631"/>
      <c r="J149" s="631"/>
    </row>
    <row r="150" spans="4:10" ht="12.75">
      <c r="D150" s="413"/>
      <c r="E150" s="414"/>
      <c r="F150" s="415"/>
      <c r="H150" s="428"/>
      <c r="I150" s="429"/>
      <c r="J150" s="430"/>
    </row>
    <row r="151" spans="1:10" ht="17.25" customHeight="1">
      <c r="A151" s="632" t="s">
        <v>1042</v>
      </c>
      <c r="B151" s="633"/>
      <c r="C151" s="638" t="s">
        <v>1043</v>
      </c>
      <c r="D151" s="585"/>
      <c r="E151" s="614" t="s">
        <v>1183</v>
      </c>
      <c r="F151" s="595"/>
      <c r="G151" s="595"/>
      <c r="H151" s="592" t="s">
        <v>1195</v>
      </c>
      <c r="I151" s="595"/>
      <c r="J151" s="595"/>
    </row>
    <row r="152" spans="1:10" ht="16.5" customHeight="1">
      <c r="A152" s="634"/>
      <c r="B152" s="635"/>
      <c r="C152" s="639"/>
      <c r="D152" s="640"/>
      <c r="E152" s="421" t="s">
        <v>473</v>
      </c>
      <c r="F152" s="599" t="s">
        <v>474</v>
      </c>
      <c r="G152" s="600"/>
      <c r="H152" s="256" t="s">
        <v>473</v>
      </c>
      <c r="I152" s="643" t="s">
        <v>474</v>
      </c>
      <c r="J152" s="644"/>
    </row>
    <row r="153" spans="1:10" ht="12.75" customHeight="1">
      <c r="A153" s="634"/>
      <c r="B153" s="635"/>
      <c r="C153" s="639"/>
      <c r="D153" s="640"/>
      <c r="E153" s="596" t="s">
        <v>111</v>
      </c>
      <c r="F153" s="601" t="s">
        <v>107</v>
      </c>
      <c r="G153" s="624" t="s">
        <v>1198</v>
      </c>
      <c r="H153" s="601" t="s">
        <v>111</v>
      </c>
      <c r="I153" s="601" t="s">
        <v>107</v>
      </c>
      <c r="J153" s="615" t="s">
        <v>1197</v>
      </c>
    </row>
    <row r="154" spans="1:10" ht="12.75" customHeight="1">
      <c r="A154" s="634"/>
      <c r="B154" s="635"/>
      <c r="C154" s="639"/>
      <c r="D154" s="640"/>
      <c r="E154" s="597"/>
      <c r="F154" s="602"/>
      <c r="G154" s="625"/>
      <c r="H154" s="602"/>
      <c r="I154" s="602"/>
      <c r="J154" s="627"/>
    </row>
    <row r="155" spans="1:10" ht="12.75" customHeight="1">
      <c r="A155" s="634"/>
      <c r="B155" s="635"/>
      <c r="C155" s="639"/>
      <c r="D155" s="640"/>
      <c r="E155" s="597"/>
      <c r="F155" s="602"/>
      <c r="G155" s="625"/>
      <c r="H155" s="602"/>
      <c r="I155" s="602"/>
      <c r="J155" s="627"/>
    </row>
    <row r="156" spans="1:10" ht="28.5" customHeight="1">
      <c r="A156" s="636"/>
      <c r="B156" s="637"/>
      <c r="C156" s="641"/>
      <c r="D156" s="642"/>
      <c r="E156" s="598"/>
      <c r="F156" s="603"/>
      <c r="G156" s="626"/>
      <c r="H156" s="603"/>
      <c r="I156" s="603"/>
      <c r="J156" s="628"/>
    </row>
    <row r="157" spans="1:9" ht="12.75">
      <c r="A157" s="413"/>
      <c r="B157" s="422"/>
      <c r="C157" s="423"/>
      <c r="D157" s="435"/>
      <c r="E157" s="414"/>
      <c r="F157" s="415"/>
      <c r="H157" s="414"/>
      <c r="I157" s="415"/>
    </row>
    <row r="158" spans="2:4" ht="12.75">
      <c r="B158" s="433"/>
      <c r="C158" s="434" t="s">
        <v>832</v>
      </c>
      <c r="D158" s="424"/>
    </row>
    <row r="159" spans="1:4" ht="12.75">
      <c r="A159" s="413"/>
      <c r="B159" s="431"/>
      <c r="C159" s="423"/>
      <c r="D159" s="424"/>
    </row>
    <row r="160" spans="1:10" ht="12.75">
      <c r="A160" s="413" t="s">
        <v>669</v>
      </c>
      <c r="B160" s="425">
        <v>454</v>
      </c>
      <c r="C160" s="423"/>
      <c r="D160" s="424" t="s">
        <v>457</v>
      </c>
      <c r="E160" s="410" t="s">
        <v>106</v>
      </c>
      <c r="F160" s="410" t="s">
        <v>106</v>
      </c>
      <c r="G160" s="305" t="s">
        <v>1113</v>
      </c>
      <c r="H160" s="410" t="s">
        <v>106</v>
      </c>
      <c r="I160" s="410" t="s">
        <v>106</v>
      </c>
      <c r="J160" s="305" t="s">
        <v>1113</v>
      </c>
    </row>
    <row r="161" spans="1:10" ht="12.75">
      <c r="A161" s="413" t="s">
        <v>670</v>
      </c>
      <c r="B161" s="425">
        <v>456</v>
      </c>
      <c r="C161" s="423"/>
      <c r="D161" s="424" t="s">
        <v>458</v>
      </c>
      <c r="E161" s="410">
        <v>41821</v>
      </c>
      <c r="F161" s="410">
        <v>157743</v>
      </c>
      <c r="G161" s="305">
        <v>5.77762578205154</v>
      </c>
      <c r="H161" s="410">
        <v>68845</v>
      </c>
      <c r="I161" s="410">
        <v>316831</v>
      </c>
      <c r="J161" s="305">
        <v>3.76266612519731</v>
      </c>
    </row>
    <row r="162" spans="1:10" ht="12.75">
      <c r="A162" s="413" t="s">
        <v>671</v>
      </c>
      <c r="B162" s="425">
        <v>457</v>
      </c>
      <c r="C162" s="423"/>
      <c r="D162" s="424" t="s">
        <v>459</v>
      </c>
      <c r="E162" s="410" t="s">
        <v>106</v>
      </c>
      <c r="F162" s="410" t="s">
        <v>106</v>
      </c>
      <c r="G162" s="305" t="s">
        <v>1113</v>
      </c>
      <c r="H162" s="410" t="s">
        <v>106</v>
      </c>
      <c r="I162" s="410" t="s">
        <v>106</v>
      </c>
      <c r="J162" s="305" t="s">
        <v>1113</v>
      </c>
    </row>
    <row r="163" spans="1:10" ht="12.75">
      <c r="A163" s="413" t="s">
        <v>672</v>
      </c>
      <c r="B163" s="425">
        <v>459</v>
      </c>
      <c r="C163" s="423"/>
      <c r="D163" s="424" t="s">
        <v>460</v>
      </c>
      <c r="E163" s="410" t="s">
        <v>1113</v>
      </c>
      <c r="F163" s="410" t="s">
        <v>1113</v>
      </c>
      <c r="G163" s="305" t="s">
        <v>1113</v>
      </c>
      <c r="H163" s="410">
        <v>2</v>
      </c>
      <c r="I163" s="410">
        <v>606</v>
      </c>
      <c r="J163" s="305" t="s">
        <v>719</v>
      </c>
    </row>
    <row r="164" spans="1:10" ht="12.75">
      <c r="A164" s="413" t="s">
        <v>673</v>
      </c>
      <c r="B164" s="425">
        <v>460</v>
      </c>
      <c r="C164" s="423"/>
      <c r="D164" s="424" t="s">
        <v>461</v>
      </c>
      <c r="E164" s="410">
        <v>49</v>
      </c>
      <c r="F164" s="410">
        <v>22282</v>
      </c>
      <c r="G164" s="305" t="s">
        <v>719</v>
      </c>
      <c r="H164" s="410">
        <v>49</v>
      </c>
      <c r="I164" s="410">
        <v>22282</v>
      </c>
      <c r="J164" s="305" t="s">
        <v>719</v>
      </c>
    </row>
    <row r="165" spans="1:10" ht="12.75">
      <c r="A165" s="413" t="s">
        <v>674</v>
      </c>
      <c r="B165" s="425">
        <v>463</v>
      </c>
      <c r="C165" s="423"/>
      <c r="D165" s="424" t="s">
        <v>462</v>
      </c>
      <c r="E165" s="410">
        <v>48018</v>
      </c>
      <c r="F165" s="410">
        <v>28943</v>
      </c>
      <c r="G165" s="305">
        <v>20.2900960059848</v>
      </c>
      <c r="H165" s="410">
        <v>96136</v>
      </c>
      <c r="I165" s="410">
        <v>61106</v>
      </c>
      <c r="J165" s="305">
        <v>33.9397659024155</v>
      </c>
    </row>
    <row r="166" spans="1:10" ht="12.75">
      <c r="A166" s="413" t="s">
        <v>675</v>
      </c>
      <c r="B166" s="425">
        <v>464</v>
      </c>
      <c r="C166" s="423"/>
      <c r="D166" s="424" t="s">
        <v>463</v>
      </c>
      <c r="E166" s="410">
        <v>3340</v>
      </c>
      <c r="F166" s="410">
        <v>120606</v>
      </c>
      <c r="G166" s="305">
        <v>41.1620122193872</v>
      </c>
      <c r="H166" s="410">
        <v>6631</v>
      </c>
      <c r="I166" s="410">
        <v>228705</v>
      </c>
      <c r="J166" s="305">
        <v>-27.0899416923563</v>
      </c>
    </row>
    <row r="167" spans="1:10" ht="12.75">
      <c r="A167" s="413" t="s">
        <v>727</v>
      </c>
      <c r="B167" s="425">
        <v>465</v>
      </c>
      <c r="C167" s="423"/>
      <c r="D167" s="424" t="s">
        <v>464</v>
      </c>
      <c r="E167" s="410">
        <v>139</v>
      </c>
      <c r="F167" s="410">
        <v>22825</v>
      </c>
      <c r="G167" s="305">
        <v>-57.5554150550432</v>
      </c>
      <c r="H167" s="410">
        <v>214</v>
      </c>
      <c r="I167" s="410">
        <v>24250</v>
      </c>
      <c r="J167" s="305">
        <v>-55.1324748371818</v>
      </c>
    </row>
    <row r="168" spans="1:10" ht="12.75">
      <c r="A168" s="413" t="s">
        <v>728</v>
      </c>
      <c r="B168" s="425">
        <v>467</v>
      </c>
      <c r="C168" s="423"/>
      <c r="D168" s="424" t="s">
        <v>465</v>
      </c>
      <c r="E168" s="410" t="s">
        <v>1113</v>
      </c>
      <c r="F168" s="410" t="s">
        <v>1113</v>
      </c>
      <c r="G168" s="305">
        <v>-100</v>
      </c>
      <c r="H168" s="410">
        <v>20000</v>
      </c>
      <c r="I168" s="410">
        <v>10000</v>
      </c>
      <c r="J168" s="305">
        <v>-37.015809031933</v>
      </c>
    </row>
    <row r="169" spans="1:10" ht="12.75">
      <c r="A169" s="413" t="s">
        <v>729</v>
      </c>
      <c r="B169" s="425">
        <v>468</v>
      </c>
      <c r="C169" s="423"/>
      <c r="D169" s="424" t="s">
        <v>112</v>
      </c>
      <c r="E169" s="410">
        <v>229</v>
      </c>
      <c r="F169" s="410">
        <v>10126</v>
      </c>
      <c r="G169" s="305">
        <v>-75.5321976561556</v>
      </c>
      <c r="H169" s="410">
        <v>425</v>
      </c>
      <c r="I169" s="410">
        <v>18026</v>
      </c>
      <c r="J169" s="305">
        <v>-56.4431557327534</v>
      </c>
    </row>
    <row r="170" spans="1:10" ht="12.75">
      <c r="A170" s="413" t="s">
        <v>730</v>
      </c>
      <c r="B170" s="425">
        <v>469</v>
      </c>
      <c r="C170" s="423"/>
      <c r="D170" s="424" t="s">
        <v>113</v>
      </c>
      <c r="E170" s="410">
        <v>41</v>
      </c>
      <c r="F170" s="410">
        <v>3112</v>
      </c>
      <c r="G170" s="305">
        <v>-93.9702776539885</v>
      </c>
      <c r="H170" s="410">
        <v>85</v>
      </c>
      <c r="I170" s="410">
        <v>6306</v>
      </c>
      <c r="J170" s="305">
        <v>-88.2377079758263</v>
      </c>
    </row>
    <row r="171" spans="1:10" ht="12.75">
      <c r="A171" s="413" t="s">
        <v>731</v>
      </c>
      <c r="B171" s="425">
        <v>470</v>
      </c>
      <c r="C171" s="423"/>
      <c r="D171" s="424" t="s">
        <v>114</v>
      </c>
      <c r="E171" s="410" t="s">
        <v>106</v>
      </c>
      <c r="F171" s="410" t="s">
        <v>106</v>
      </c>
      <c r="G171" s="305" t="s">
        <v>1113</v>
      </c>
      <c r="H171" s="410" t="s">
        <v>106</v>
      </c>
      <c r="I171" s="410" t="s">
        <v>106</v>
      </c>
      <c r="J171" s="305" t="s">
        <v>1113</v>
      </c>
    </row>
    <row r="172" spans="1:10" ht="12.75">
      <c r="A172" s="413" t="s">
        <v>732</v>
      </c>
      <c r="B172" s="425">
        <v>472</v>
      </c>
      <c r="C172" s="423"/>
      <c r="D172" s="424" t="s">
        <v>115</v>
      </c>
      <c r="E172" s="410">
        <v>391704</v>
      </c>
      <c r="F172" s="410">
        <v>180064</v>
      </c>
      <c r="G172" s="305">
        <v>-83.5256035491536</v>
      </c>
      <c r="H172" s="410">
        <v>858772</v>
      </c>
      <c r="I172" s="410">
        <v>455530</v>
      </c>
      <c r="J172" s="305">
        <v>-74.7579443514438</v>
      </c>
    </row>
    <row r="173" spans="1:10" ht="12.75">
      <c r="A173" s="413" t="s">
        <v>733</v>
      </c>
      <c r="B173" s="425">
        <v>473</v>
      </c>
      <c r="C173" s="423"/>
      <c r="D173" s="424" t="s">
        <v>116</v>
      </c>
      <c r="E173" s="410" t="s">
        <v>106</v>
      </c>
      <c r="F173" s="410" t="s">
        <v>106</v>
      </c>
      <c r="G173" s="305" t="s">
        <v>1113</v>
      </c>
      <c r="H173" s="410" t="s">
        <v>106</v>
      </c>
      <c r="I173" s="410" t="s">
        <v>106</v>
      </c>
      <c r="J173" s="305" t="s">
        <v>1113</v>
      </c>
    </row>
    <row r="174" spans="1:10" ht="12.75">
      <c r="A174" s="413" t="s">
        <v>734</v>
      </c>
      <c r="B174" s="425">
        <v>474</v>
      </c>
      <c r="C174" s="423"/>
      <c r="D174" s="424" t="s">
        <v>117</v>
      </c>
      <c r="E174" s="410">
        <v>119403</v>
      </c>
      <c r="F174" s="410">
        <v>59335</v>
      </c>
      <c r="G174" s="305">
        <v>-50.0029491813915</v>
      </c>
      <c r="H174" s="410">
        <v>191403</v>
      </c>
      <c r="I174" s="410">
        <v>95420</v>
      </c>
      <c r="J174" s="305">
        <v>-46.5808257522743</v>
      </c>
    </row>
    <row r="175" spans="1:10" ht="12.75">
      <c r="A175" s="436" t="s">
        <v>1053</v>
      </c>
      <c r="B175" s="437">
        <v>475</v>
      </c>
      <c r="D175" s="438" t="s">
        <v>1054</v>
      </c>
      <c r="E175" s="410">
        <v>1872</v>
      </c>
      <c r="F175" s="410">
        <v>5021</v>
      </c>
      <c r="G175" s="305" t="s">
        <v>719</v>
      </c>
      <c r="H175" s="410">
        <v>2093</v>
      </c>
      <c r="I175" s="410">
        <v>11978</v>
      </c>
      <c r="J175" s="305" t="s">
        <v>719</v>
      </c>
    </row>
    <row r="176" spans="1:10" ht="12.75">
      <c r="A176" s="436" t="s">
        <v>1055</v>
      </c>
      <c r="B176" s="437">
        <v>477</v>
      </c>
      <c r="D176" s="438" t="s">
        <v>1056</v>
      </c>
      <c r="E176" s="410">
        <v>1672</v>
      </c>
      <c r="F176" s="410">
        <v>8890</v>
      </c>
      <c r="G176" s="305">
        <v>-6.45059454908976</v>
      </c>
      <c r="H176" s="410">
        <v>2858</v>
      </c>
      <c r="I176" s="410">
        <v>14576</v>
      </c>
      <c r="J176" s="305">
        <v>-24.2372264670721</v>
      </c>
    </row>
    <row r="177" spans="1:10" ht="12.75">
      <c r="A177" s="436" t="s">
        <v>1057</v>
      </c>
      <c r="B177" s="437">
        <v>479</v>
      </c>
      <c r="D177" s="438" t="s">
        <v>1058</v>
      </c>
      <c r="E177" s="410">
        <v>3</v>
      </c>
      <c r="F177" s="410">
        <v>147</v>
      </c>
      <c r="G177" s="305">
        <v>950</v>
      </c>
      <c r="H177" s="410">
        <v>5</v>
      </c>
      <c r="I177" s="410">
        <v>221</v>
      </c>
      <c r="J177" s="305" t="s">
        <v>719</v>
      </c>
    </row>
    <row r="178" spans="1:10" ht="12.75">
      <c r="A178" s="413" t="s">
        <v>735</v>
      </c>
      <c r="B178" s="425">
        <v>480</v>
      </c>
      <c r="C178" s="423"/>
      <c r="D178" s="424" t="s">
        <v>118</v>
      </c>
      <c r="E178" s="410">
        <v>357319</v>
      </c>
      <c r="F178" s="410">
        <v>1798814</v>
      </c>
      <c r="G178" s="305">
        <v>-55.8987640815538</v>
      </c>
      <c r="H178" s="410">
        <v>898621</v>
      </c>
      <c r="I178" s="410">
        <v>4542409</v>
      </c>
      <c r="J178" s="305">
        <v>-40.7329301221702</v>
      </c>
    </row>
    <row r="179" spans="1:10" ht="12.75">
      <c r="A179" s="436" t="s">
        <v>1059</v>
      </c>
      <c r="B179" s="437">
        <v>481</v>
      </c>
      <c r="D179" s="438" t="s">
        <v>1060</v>
      </c>
      <c r="E179" s="410" t="s">
        <v>106</v>
      </c>
      <c r="F179" s="410" t="s">
        <v>106</v>
      </c>
      <c r="G179" s="305" t="s">
        <v>1113</v>
      </c>
      <c r="H179" s="410" t="s">
        <v>106</v>
      </c>
      <c r="I179" s="410" t="s">
        <v>106</v>
      </c>
      <c r="J179" s="305" t="s">
        <v>1113</v>
      </c>
    </row>
    <row r="180" spans="1:10" ht="12.75">
      <c r="A180" s="413" t="s">
        <v>736</v>
      </c>
      <c r="B180" s="425">
        <v>484</v>
      </c>
      <c r="C180" s="423"/>
      <c r="D180" s="424" t="s">
        <v>1061</v>
      </c>
      <c r="E180" s="410">
        <v>6593</v>
      </c>
      <c r="F180" s="410">
        <v>101870</v>
      </c>
      <c r="G180" s="305">
        <v>49.1311540207001</v>
      </c>
      <c r="H180" s="410">
        <v>39194</v>
      </c>
      <c r="I180" s="410">
        <v>315471</v>
      </c>
      <c r="J180" s="305">
        <v>-79.6098696010471</v>
      </c>
    </row>
    <row r="181" spans="1:10" ht="12.75">
      <c r="A181" s="413" t="s">
        <v>737</v>
      </c>
      <c r="B181" s="425">
        <v>488</v>
      </c>
      <c r="C181" s="423"/>
      <c r="D181" s="424" t="s">
        <v>119</v>
      </c>
      <c r="E181" s="410">
        <v>53259</v>
      </c>
      <c r="F181" s="410">
        <v>52498</v>
      </c>
      <c r="G181" s="305" t="s">
        <v>719</v>
      </c>
      <c r="H181" s="410">
        <v>234464</v>
      </c>
      <c r="I181" s="410">
        <v>132058</v>
      </c>
      <c r="J181" s="305">
        <v>-48.0060003071023</v>
      </c>
    </row>
    <row r="182" spans="1:10" ht="12.75">
      <c r="A182" s="413" t="s">
        <v>738</v>
      </c>
      <c r="B182" s="425">
        <v>492</v>
      </c>
      <c r="C182" s="423"/>
      <c r="D182" s="424" t="s">
        <v>120</v>
      </c>
      <c r="E182" s="410">
        <v>7592</v>
      </c>
      <c r="F182" s="410">
        <v>59079</v>
      </c>
      <c r="G182" s="305">
        <v>49.5140962696766</v>
      </c>
      <c r="H182" s="410">
        <v>9693</v>
      </c>
      <c r="I182" s="410">
        <v>67364</v>
      </c>
      <c r="J182" s="305">
        <v>-83.2905037356008</v>
      </c>
    </row>
    <row r="183" spans="1:10" ht="12.75">
      <c r="A183" s="413" t="s">
        <v>739</v>
      </c>
      <c r="B183" s="425">
        <v>500</v>
      </c>
      <c r="C183" s="423"/>
      <c r="D183" s="424" t="s">
        <v>121</v>
      </c>
      <c r="E183" s="410">
        <v>4789</v>
      </c>
      <c r="F183" s="410">
        <v>108064</v>
      </c>
      <c r="G183" s="305">
        <v>-68.2719014427735</v>
      </c>
      <c r="H183" s="410">
        <v>7751</v>
      </c>
      <c r="I183" s="410">
        <v>279759</v>
      </c>
      <c r="J183" s="305">
        <v>-69.3621285380264</v>
      </c>
    </row>
    <row r="184" spans="1:10" ht="12.75">
      <c r="A184" s="413" t="s">
        <v>740</v>
      </c>
      <c r="B184" s="425">
        <v>504</v>
      </c>
      <c r="C184" s="423"/>
      <c r="D184" s="424" t="s">
        <v>122</v>
      </c>
      <c r="E184" s="410">
        <v>227746</v>
      </c>
      <c r="F184" s="410">
        <v>1633004</v>
      </c>
      <c r="G184" s="305">
        <v>90.8408311898365</v>
      </c>
      <c r="H184" s="410">
        <v>346534</v>
      </c>
      <c r="I184" s="410">
        <v>2610439</v>
      </c>
      <c r="J184" s="305">
        <v>42.7446770931135</v>
      </c>
    </row>
    <row r="185" spans="1:10" ht="12.75">
      <c r="A185" s="413" t="s">
        <v>741</v>
      </c>
      <c r="B185" s="425">
        <v>508</v>
      </c>
      <c r="C185" s="423"/>
      <c r="D185" s="424" t="s">
        <v>123</v>
      </c>
      <c r="E185" s="410">
        <v>2175886</v>
      </c>
      <c r="F185" s="410">
        <v>21096730</v>
      </c>
      <c r="G185" s="305">
        <v>-23.8058416389412</v>
      </c>
      <c r="H185" s="410">
        <v>14657896</v>
      </c>
      <c r="I185" s="410">
        <v>45371340</v>
      </c>
      <c r="J185" s="305">
        <v>-44.6485398936886</v>
      </c>
    </row>
    <row r="186" spans="1:10" ht="12.75">
      <c r="A186" s="413" t="s">
        <v>742</v>
      </c>
      <c r="B186" s="425">
        <v>512</v>
      </c>
      <c r="C186" s="423"/>
      <c r="D186" s="424" t="s">
        <v>124</v>
      </c>
      <c r="E186" s="410">
        <v>621466</v>
      </c>
      <c r="F186" s="410">
        <v>3373041</v>
      </c>
      <c r="G186" s="305">
        <v>-51.3525710207053</v>
      </c>
      <c r="H186" s="410">
        <v>1812246</v>
      </c>
      <c r="I186" s="410">
        <v>9720103</v>
      </c>
      <c r="J186" s="305">
        <v>-9.41640084420783</v>
      </c>
    </row>
    <row r="187" spans="1:10" ht="12.75">
      <c r="A187" s="413" t="s">
        <v>743</v>
      </c>
      <c r="B187" s="425">
        <v>516</v>
      </c>
      <c r="C187" s="423"/>
      <c r="D187" s="424" t="s">
        <v>1062</v>
      </c>
      <c r="E187" s="410">
        <v>4902</v>
      </c>
      <c r="F187" s="410">
        <v>134551</v>
      </c>
      <c r="G187" s="305">
        <v>-29.0918768510809</v>
      </c>
      <c r="H187" s="410">
        <v>120785</v>
      </c>
      <c r="I187" s="410">
        <v>556472</v>
      </c>
      <c r="J187" s="305">
        <v>119.7357510089</v>
      </c>
    </row>
    <row r="188" spans="1:10" ht="12.75">
      <c r="A188" s="413" t="s">
        <v>744</v>
      </c>
      <c r="B188" s="425">
        <v>520</v>
      </c>
      <c r="C188" s="423"/>
      <c r="D188" s="424" t="s">
        <v>125</v>
      </c>
      <c r="E188" s="410">
        <v>4471</v>
      </c>
      <c r="F188" s="410">
        <v>112653</v>
      </c>
      <c r="G188" s="305">
        <v>-58.9021155817576</v>
      </c>
      <c r="H188" s="410">
        <v>16372</v>
      </c>
      <c r="I188" s="410">
        <v>249557</v>
      </c>
      <c r="J188" s="305">
        <v>-19.6682525478179</v>
      </c>
    </row>
    <row r="189" spans="1:10" s="402" customFormat="1" ht="12.75">
      <c r="A189" s="413" t="s">
        <v>745</v>
      </c>
      <c r="B189" s="425">
        <v>524</v>
      </c>
      <c r="C189" s="423"/>
      <c r="D189" s="424" t="s">
        <v>126</v>
      </c>
      <c r="E189" s="410">
        <v>439854</v>
      </c>
      <c r="F189" s="410">
        <v>445174</v>
      </c>
      <c r="G189" s="305">
        <v>-25.7866458172531</v>
      </c>
      <c r="H189" s="410">
        <v>661141</v>
      </c>
      <c r="I189" s="410">
        <v>710229</v>
      </c>
      <c r="J189" s="305">
        <v>-47.8616209073558</v>
      </c>
    </row>
    <row r="190" spans="1:10" s="402" customFormat="1" ht="12.75">
      <c r="A190" s="413" t="s">
        <v>746</v>
      </c>
      <c r="B190" s="425">
        <v>528</v>
      </c>
      <c r="C190" s="423"/>
      <c r="D190" s="424" t="s">
        <v>127</v>
      </c>
      <c r="E190" s="410">
        <v>202935</v>
      </c>
      <c r="F190" s="410">
        <v>5852246</v>
      </c>
      <c r="G190" s="305">
        <v>-20.7453577650914</v>
      </c>
      <c r="H190" s="410">
        <v>522729</v>
      </c>
      <c r="I190" s="410">
        <v>12630218</v>
      </c>
      <c r="J190" s="305">
        <v>-16.87296908307</v>
      </c>
    </row>
    <row r="191" spans="1:10" s="402" customFormat="1" ht="12.75">
      <c r="A191" s="413" t="s">
        <v>747</v>
      </c>
      <c r="B191" s="425">
        <v>529</v>
      </c>
      <c r="C191" s="423"/>
      <c r="D191" s="424" t="s">
        <v>970</v>
      </c>
      <c r="E191" s="410" t="s">
        <v>106</v>
      </c>
      <c r="F191" s="410" t="s">
        <v>106</v>
      </c>
      <c r="G191" s="305" t="s">
        <v>1113</v>
      </c>
      <c r="H191" s="410" t="s">
        <v>106</v>
      </c>
      <c r="I191" s="410" t="s">
        <v>106</v>
      </c>
      <c r="J191" s="305" t="s">
        <v>1113</v>
      </c>
    </row>
    <row r="192" spans="1:10" s="264" customFormat="1" ht="21" customHeight="1">
      <c r="A192" s="426" t="s">
        <v>684</v>
      </c>
      <c r="B192" s="427" t="s">
        <v>684</v>
      </c>
      <c r="C192" s="266" t="s">
        <v>1063</v>
      </c>
      <c r="D192" s="262"/>
      <c r="E192" s="263">
        <v>97654204</v>
      </c>
      <c r="F192" s="263">
        <v>502130662</v>
      </c>
      <c r="G192" s="302">
        <v>-2.41979316148287</v>
      </c>
      <c r="H192" s="263">
        <v>177096900</v>
      </c>
      <c r="I192" s="263">
        <v>996592079</v>
      </c>
      <c r="J192" s="302">
        <v>1.65399006888929</v>
      </c>
    </row>
    <row r="193" spans="1:10" s="402" customFormat="1" ht="21" customHeight="1">
      <c r="A193" s="413" t="s">
        <v>583</v>
      </c>
      <c r="B193" s="425">
        <v>76</v>
      </c>
      <c r="C193" s="423"/>
      <c r="D193" s="424" t="s">
        <v>382</v>
      </c>
      <c r="E193" s="410">
        <v>324577</v>
      </c>
      <c r="F193" s="410">
        <v>858741</v>
      </c>
      <c r="G193" s="305">
        <v>-41.0300130336196</v>
      </c>
      <c r="H193" s="410">
        <v>597957</v>
      </c>
      <c r="I193" s="410">
        <v>1835454</v>
      </c>
      <c r="J193" s="305">
        <v>-36.1041158265943</v>
      </c>
    </row>
    <row r="194" spans="1:10" s="402" customFormat="1" ht="12.75">
      <c r="A194" s="413" t="s">
        <v>584</v>
      </c>
      <c r="B194" s="425">
        <v>77</v>
      </c>
      <c r="C194" s="423"/>
      <c r="D194" s="424" t="s">
        <v>383</v>
      </c>
      <c r="E194" s="410">
        <v>65381</v>
      </c>
      <c r="F194" s="410">
        <v>300870</v>
      </c>
      <c r="G194" s="305">
        <v>-0.969013936158305</v>
      </c>
      <c r="H194" s="410">
        <v>94292</v>
      </c>
      <c r="I194" s="410">
        <v>592057</v>
      </c>
      <c r="J194" s="305">
        <v>-13.8012465585695</v>
      </c>
    </row>
    <row r="195" spans="1:10" s="402" customFormat="1" ht="12.75">
      <c r="A195" s="413" t="s">
        <v>585</v>
      </c>
      <c r="B195" s="425">
        <v>78</v>
      </c>
      <c r="C195" s="423"/>
      <c r="D195" s="424" t="s">
        <v>384</v>
      </c>
      <c r="E195" s="410">
        <v>193181</v>
      </c>
      <c r="F195" s="410">
        <v>1071906</v>
      </c>
      <c r="G195" s="305">
        <v>-24.1136554302078</v>
      </c>
      <c r="H195" s="410">
        <v>360599</v>
      </c>
      <c r="I195" s="410">
        <v>1796463</v>
      </c>
      <c r="J195" s="305">
        <v>-36.7902211948003</v>
      </c>
    </row>
    <row r="196" spans="1:10" ht="12.75">
      <c r="A196" s="413" t="s">
        <v>586</v>
      </c>
      <c r="B196" s="425">
        <v>79</v>
      </c>
      <c r="C196" s="423"/>
      <c r="D196" s="424" t="s">
        <v>385</v>
      </c>
      <c r="E196" s="410">
        <v>2006859</v>
      </c>
      <c r="F196" s="410">
        <v>4947365</v>
      </c>
      <c r="G196" s="305">
        <v>-1.44540065654394</v>
      </c>
      <c r="H196" s="410">
        <v>2260701</v>
      </c>
      <c r="I196" s="410">
        <v>7985752</v>
      </c>
      <c r="J196" s="305">
        <v>-26.7329399701565</v>
      </c>
    </row>
    <row r="197" spans="1:10" ht="12.75">
      <c r="A197" s="413" t="s">
        <v>587</v>
      </c>
      <c r="B197" s="425">
        <v>80</v>
      </c>
      <c r="C197" s="423"/>
      <c r="D197" s="424" t="s">
        <v>386</v>
      </c>
      <c r="E197" s="410">
        <v>57502</v>
      </c>
      <c r="F197" s="410">
        <v>1318467</v>
      </c>
      <c r="G197" s="305">
        <v>976.721490869892</v>
      </c>
      <c r="H197" s="410">
        <v>69060</v>
      </c>
      <c r="I197" s="410">
        <v>1397623</v>
      </c>
      <c r="J197" s="305">
        <v>564.895196049514</v>
      </c>
    </row>
    <row r="198" spans="1:10" ht="12.75">
      <c r="A198" s="413" t="s">
        <v>588</v>
      </c>
      <c r="B198" s="425">
        <v>81</v>
      </c>
      <c r="C198" s="423"/>
      <c r="D198" s="424" t="s">
        <v>387</v>
      </c>
      <c r="E198" s="410">
        <v>48820</v>
      </c>
      <c r="F198" s="410">
        <v>1242967</v>
      </c>
      <c r="G198" s="305">
        <v>-1.99755263336334</v>
      </c>
      <c r="H198" s="410">
        <v>73570</v>
      </c>
      <c r="I198" s="410">
        <v>1613210</v>
      </c>
      <c r="J198" s="305">
        <v>-32.8669728111261</v>
      </c>
    </row>
    <row r="199" spans="1:10" ht="12.75">
      <c r="A199" s="413" t="s">
        <v>589</v>
      </c>
      <c r="B199" s="425">
        <v>82</v>
      </c>
      <c r="C199" s="423"/>
      <c r="D199" s="424" t="s">
        <v>388</v>
      </c>
      <c r="E199" s="410">
        <v>1436</v>
      </c>
      <c r="F199" s="410">
        <v>34202</v>
      </c>
      <c r="G199" s="305">
        <v>-30.2028488633117</v>
      </c>
      <c r="H199" s="410">
        <v>36040</v>
      </c>
      <c r="I199" s="410">
        <v>73134</v>
      </c>
      <c r="J199" s="305">
        <v>1.88206121226474</v>
      </c>
    </row>
    <row r="200" spans="1:10" ht="12.75">
      <c r="A200" s="413" t="s">
        <v>590</v>
      </c>
      <c r="B200" s="425">
        <v>83</v>
      </c>
      <c r="C200" s="423"/>
      <c r="D200" s="424" t="s">
        <v>969</v>
      </c>
      <c r="E200" s="410">
        <v>23129</v>
      </c>
      <c r="F200" s="410">
        <v>102235</v>
      </c>
      <c r="G200" s="305">
        <v>163.873115837291</v>
      </c>
      <c r="H200" s="410">
        <v>38125</v>
      </c>
      <c r="I200" s="410">
        <v>187444</v>
      </c>
      <c r="J200" s="305">
        <v>12.1391778789492</v>
      </c>
    </row>
    <row r="201" spans="1:10" ht="12.75">
      <c r="A201" s="413" t="s">
        <v>749</v>
      </c>
      <c r="B201" s="425">
        <v>604</v>
      </c>
      <c r="C201" s="423"/>
      <c r="D201" s="424" t="s">
        <v>129</v>
      </c>
      <c r="E201" s="410">
        <v>1273172</v>
      </c>
      <c r="F201" s="410">
        <v>2433825</v>
      </c>
      <c r="G201" s="305">
        <v>41.2355693177611</v>
      </c>
      <c r="H201" s="410">
        <v>2627060</v>
      </c>
      <c r="I201" s="410">
        <v>4590535</v>
      </c>
      <c r="J201" s="305">
        <v>32.9052007068922</v>
      </c>
    </row>
    <row r="202" spans="1:10" ht="12.75">
      <c r="A202" s="413" t="s">
        <v>750</v>
      </c>
      <c r="B202" s="425">
        <v>608</v>
      </c>
      <c r="C202" s="423"/>
      <c r="D202" s="424" t="s">
        <v>130</v>
      </c>
      <c r="E202" s="410">
        <v>31621</v>
      </c>
      <c r="F202" s="410">
        <v>290668</v>
      </c>
      <c r="G202" s="305">
        <v>74.8820754716981</v>
      </c>
      <c r="H202" s="410">
        <v>33147</v>
      </c>
      <c r="I202" s="410">
        <v>308848</v>
      </c>
      <c r="J202" s="305">
        <v>-37.5340293592975</v>
      </c>
    </row>
    <row r="203" spans="1:10" ht="12.75">
      <c r="A203" s="413" t="s">
        <v>751</v>
      </c>
      <c r="B203" s="425">
        <v>612</v>
      </c>
      <c r="C203" s="423"/>
      <c r="D203" s="424" t="s">
        <v>131</v>
      </c>
      <c r="E203" s="410">
        <v>699059</v>
      </c>
      <c r="F203" s="410">
        <v>4800311</v>
      </c>
      <c r="G203" s="305">
        <v>-68.1927334513704</v>
      </c>
      <c r="H203" s="410">
        <v>1133900</v>
      </c>
      <c r="I203" s="410">
        <v>6434374</v>
      </c>
      <c r="J203" s="305">
        <v>-78.363560435379</v>
      </c>
    </row>
    <row r="204" spans="1:10" ht="12.75">
      <c r="A204" s="413" t="s">
        <v>752</v>
      </c>
      <c r="B204" s="425">
        <v>616</v>
      </c>
      <c r="C204" s="423"/>
      <c r="D204" s="424" t="s">
        <v>132</v>
      </c>
      <c r="E204" s="410">
        <v>313373</v>
      </c>
      <c r="F204" s="410">
        <v>2166049</v>
      </c>
      <c r="G204" s="305">
        <v>-45.8912503684608</v>
      </c>
      <c r="H204" s="410">
        <v>625564</v>
      </c>
      <c r="I204" s="410">
        <v>4046772</v>
      </c>
      <c r="J204" s="305">
        <v>-48.7917292781151</v>
      </c>
    </row>
    <row r="205" spans="1:10" ht="12.75">
      <c r="A205" s="413" t="s">
        <v>753</v>
      </c>
      <c r="B205" s="425">
        <v>624</v>
      </c>
      <c r="C205" s="423"/>
      <c r="D205" s="424" t="s">
        <v>133</v>
      </c>
      <c r="E205" s="410">
        <v>5276136</v>
      </c>
      <c r="F205" s="410">
        <v>26566268</v>
      </c>
      <c r="G205" s="305">
        <v>25.1583744387399</v>
      </c>
      <c r="H205" s="410">
        <v>9106972</v>
      </c>
      <c r="I205" s="410">
        <v>54989326</v>
      </c>
      <c r="J205" s="305">
        <v>33.0560857996033</v>
      </c>
    </row>
    <row r="206" spans="1:10" ht="12.75">
      <c r="A206" s="413" t="s">
        <v>754</v>
      </c>
      <c r="B206" s="425">
        <v>625</v>
      </c>
      <c r="C206" s="423"/>
      <c r="D206" s="424" t="s">
        <v>487</v>
      </c>
      <c r="E206" s="410">
        <v>26046</v>
      </c>
      <c r="F206" s="410">
        <v>45283</v>
      </c>
      <c r="G206" s="305">
        <v>-54.3149717514124</v>
      </c>
      <c r="H206" s="410">
        <v>60738</v>
      </c>
      <c r="I206" s="410">
        <v>77254</v>
      </c>
      <c r="J206" s="305">
        <v>-39.4513676620425</v>
      </c>
    </row>
    <row r="207" spans="1:10" ht="12.75">
      <c r="A207" s="413" t="s">
        <v>968</v>
      </c>
      <c r="B207" s="425">
        <v>626</v>
      </c>
      <c r="C207" s="423"/>
      <c r="D207" s="424" t="s">
        <v>134</v>
      </c>
      <c r="E207" s="410" t="s">
        <v>106</v>
      </c>
      <c r="F207" s="410" t="s">
        <v>106</v>
      </c>
      <c r="G207" s="305" t="s">
        <v>1113</v>
      </c>
      <c r="H207" s="410" t="s">
        <v>106</v>
      </c>
      <c r="I207" s="410" t="s">
        <v>106</v>
      </c>
      <c r="J207" s="305" t="s">
        <v>1113</v>
      </c>
    </row>
    <row r="208" spans="1:10" ht="12.75">
      <c r="A208" s="413" t="s">
        <v>755</v>
      </c>
      <c r="B208" s="425">
        <v>628</v>
      </c>
      <c r="C208" s="423"/>
      <c r="D208" s="424" t="s">
        <v>135</v>
      </c>
      <c r="E208" s="410">
        <v>2205820</v>
      </c>
      <c r="F208" s="410">
        <v>2217469</v>
      </c>
      <c r="G208" s="305">
        <v>-33.8716223732055</v>
      </c>
      <c r="H208" s="410">
        <v>4699163</v>
      </c>
      <c r="I208" s="410">
        <v>5065965</v>
      </c>
      <c r="J208" s="305">
        <v>-3.312495562574</v>
      </c>
    </row>
    <row r="209" spans="1:10" ht="12.75">
      <c r="A209" s="413" t="s">
        <v>756</v>
      </c>
      <c r="B209" s="425">
        <v>632</v>
      </c>
      <c r="C209" s="423"/>
      <c r="D209" s="424" t="s">
        <v>136</v>
      </c>
      <c r="E209" s="410">
        <v>6401216</v>
      </c>
      <c r="F209" s="410">
        <v>17187419</v>
      </c>
      <c r="G209" s="305">
        <v>-26.0561914502098</v>
      </c>
      <c r="H209" s="410">
        <v>13344952</v>
      </c>
      <c r="I209" s="410">
        <v>40347837</v>
      </c>
      <c r="J209" s="305">
        <v>-1.35984033079156</v>
      </c>
    </row>
    <row r="210" spans="1:10" ht="12.75">
      <c r="A210" s="413" t="s">
        <v>757</v>
      </c>
      <c r="B210" s="425">
        <v>636</v>
      </c>
      <c r="C210" s="423"/>
      <c r="D210" s="424" t="s">
        <v>137</v>
      </c>
      <c r="E210" s="410">
        <v>2528867</v>
      </c>
      <c r="F210" s="410">
        <v>4348326</v>
      </c>
      <c r="G210" s="305">
        <v>40.2886736035742</v>
      </c>
      <c r="H210" s="410">
        <v>4433310</v>
      </c>
      <c r="I210" s="410">
        <v>7661040</v>
      </c>
      <c r="J210" s="305">
        <v>34.2013545840183</v>
      </c>
    </row>
    <row r="211" spans="1:10" ht="12.75">
      <c r="A211" s="413" t="s">
        <v>758</v>
      </c>
      <c r="B211" s="425">
        <v>640</v>
      </c>
      <c r="C211" s="423"/>
      <c r="D211" s="424" t="s">
        <v>138</v>
      </c>
      <c r="E211" s="410">
        <v>1917489</v>
      </c>
      <c r="F211" s="410">
        <v>1117900</v>
      </c>
      <c r="G211" s="305">
        <v>7.63838739805695</v>
      </c>
      <c r="H211" s="410">
        <v>2981567</v>
      </c>
      <c r="I211" s="410">
        <v>2263082</v>
      </c>
      <c r="J211" s="305">
        <v>21.3828236923392</v>
      </c>
    </row>
    <row r="212" spans="1:10" ht="12.75">
      <c r="A212" s="413" t="s">
        <v>759</v>
      </c>
      <c r="B212" s="425">
        <v>644</v>
      </c>
      <c r="C212" s="423"/>
      <c r="D212" s="424" t="s">
        <v>139</v>
      </c>
      <c r="E212" s="410">
        <v>602167</v>
      </c>
      <c r="F212" s="410">
        <v>2561111</v>
      </c>
      <c r="G212" s="305">
        <v>-44.268378452012</v>
      </c>
      <c r="H212" s="410">
        <v>916097</v>
      </c>
      <c r="I212" s="410">
        <v>4964814</v>
      </c>
      <c r="J212" s="305">
        <v>-52.2434584072553</v>
      </c>
    </row>
    <row r="213" spans="1:10" ht="12.75">
      <c r="A213" s="413" t="s">
        <v>760</v>
      </c>
      <c r="B213" s="425">
        <v>647</v>
      </c>
      <c r="C213" s="423"/>
      <c r="D213" s="424" t="s">
        <v>140</v>
      </c>
      <c r="E213" s="410">
        <v>3869215</v>
      </c>
      <c r="F213" s="410">
        <v>13748382</v>
      </c>
      <c r="G213" s="305">
        <v>19.3970633202838</v>
      </c>
      <c r="H213" s="410">
        <v>7118600</v>
      </c>
      <c r="I213" s="410">
        <v>25676030</v>
      </c>
      <c r="J213" s="305">
        <v>11.2875989628889</v>
      </c>
    </row>
    <row r="214" spans="1:10" ht="12.75">
      <c r="A214" s="413" t="s">
        <v>761</v>
      </c>
      <c r="B214" s="425">
        <v>649</v>
      </c>
      <c r="C214" s="423"/>
      <c r="D214" s="424" t="s">
        <v>141</v>
      </c>
      <c r="E214" s="410">
        <v>156964</v>
      </c>
      <c r="F214" s="410">
        <v>710115</v>
      </c>
      <c r="G214" s="305">
        <v>65.6078807256649</v>
      </c>
      <c r="H214" s="410">
        <v>446131</v>
      </c>
      <c r="I214" s="410">
        <v>1858220</v>
      </c>
      <c r="J214" s="305">
        <v>130.12496857519</v>
      </c>
    </row>
    <row r="215" spans="1:10" ht="12.75">
      <c r="A215" s="413" t="s">
        <v>762</v>
      </c>
      <c r="B215" s="425">
        <v>653</v>
      </c>
      <c r="C215" s="423"/>
      <c r="D215" s="424" t="s">
        <v>142</v>
      </c>
      <c r="E215" s="410">
        <v>5492</v>
      </c>
      <c r="F215" s="410">
        <v>149241</v>
      </c>
      <c r="G215" s="305" t="s">
        <v>719</v>
      </c>
      <c r="H215" s="410">
        <v>5894</v>
      </c>
      <c r="I215" s="410">
        <v>157821</v>
      </c>
      <c r="J215" s="305">
        <v>-39.7873379472427</v>
      </c>
    </row>
    <row r="216" spans="1:10" ht="12.75">
      <c r="A216" s="413" t="s">
        <v>763</v>
      </c>
      <c r="B216" s="425">
        <v>660</v>
      </c>
      <c r="C216" s="423"/>
      <c r="D216" s="424" t="s">
        <v>143</v>
      </c>
      <c r="E216" s="410">
        <v>2654</v>
      </c>
      <c r="F216" s="410">
        <v>50143</v>
      </c>
      <c r="G216" s="305">
        <v>-62.0663307763303</v>
      </c>
      <c r="H216" s="410">
        <v>34954</v>
      </c>
      <c r="I216" s="410">
        <v>114171</v>
      </c>
      <c r="J216" s="305">
        <v>-33.1973927493154</v>
      </c>
    </row>
    <row r="217" spans="1:10" ht="12.75">
      <c r="A217" s="413" t="s">
        <v>764</v>
      </c>
      <c r="B217" s="425">
        <v>662</v>
      </c>
      <c r="C217" s="423"/>
      <c r="D217" s="424" t="s">
        <v>144</v>
      </c>
      <c r="E217" s="410">
        <v>1380907</v>
      </c>
      <c r="F217" s="410">
        <v>3930434</v>
      </c>
      <c r="G217" s="305">
        <v>88.9016892098101</v>
      </c>
      <c r="H217" s="410">
        <v>2639074</v>
      </c>
      <c r="I217" s="410">
        <v>6427852</v>
      </c>
      <c r="J217" s="305">
        <v>45.501109845002</v>
      </c>
    </row>
    <row r="218" spans="1:10" ht="12.75">
      <c r="A218" s="413" t="s">
        <v>765</v>
      </c>
      <c r="B218" s="425">
        <v>664</v>
      </c>
      <c r="C218" s="423"/>
      <c r="D218" s="424" t="s">
        <v>145</v>
      </c>
      <c r="E218" s="410">
        <v>7300507</v>
      </c>
      <c r="F218" s="410">
        <v>25002228</v>
      </c>
      <c r="G218" s="305">
        <v>-7.41731890599093</v>
      </c>
      <c r="H218" s="410">
        <v>14653255</v>
      </c>
      <c r="I218" s="410">
        <v>51408647</v>
      </c>
      <c r="J218" s="305">
        <v>-2.1299303630702</v>
      </c>
    </row>
    <row r="219" spans="1:10" ht="12.75">
      <c r="A219" s="413" t="s">
        <v>766</v>
      </c>
      <c r="B219" s="425">
        <v>666</v>
      </c>
      <c r="C219" s="423"/>
      <c r="D219" s="424" t="s">
        <v>146</v>
      </c>
      <c r="E219" s="410">
        <v>317842</v>
      </c>
      <c r="F219" s="410">
        <v>5428995</v>
      </c>
      <c r="G219" s="305">
        <v>967.659465678129</v>
      </c>
      <c r="H219" s="410">
        <v>512709</v>
      </c>
      <c r="I219" s="410">
        <v>9963798</v>
      </c>
      <c r="J219" s="305">
        <v>988.198745553574</v>
      </c>
    </row>
    <row r="220" spans="1:10" ht="12.75">
      <c r="A220" s="413" t="s">
        <v>767</v>
      </c>
      <c r="B220" s="425">
        <v>667</v>
      </c>
      <c r="C220" s="423"/>
      <c r="D220" s="424" t="s">
        <v>147</v>
      </c>
      <c r="E220" s="410">
        <v>2133</v>
      </c>
      <c r="F220" s="410">
        <v>42168</v>
      </c>
      <c r="G220" s="305">
        <v>-36.9573017581629</v>
      </c>
      <c r="H220" s="410">
        <v>4971</v>
      </c>
      <c r="I220" s="410">
        <v>105105</v>
      </c>
      <c r="J220" s="305">
        <v>51.7695984289489</v>
      </c>
    </row>
    <row r="221" spans="1:10" ht="12.75">
      <c r="A221" s="413" t="s">
        <v>768</v>
      </c>
      <c r="B221" s="425">
        <v>669</v>
      </c>
      <c r="C221" s="423"/>
      <c r="D221" s="424" t="s">
        <v>148</v>
      </c>
      <c r="E221" s="410">
        <v>3315</v>
      </c>
      <c r="F221" s="410">
        <v>150103</v>
      </c>
      <c r="G221" s="305">
        <v>-8.19219924524609</v>
      </c>
      <c r="H221" s="410">
        <v>23862</v>
      </c>
      <c r="I221" s="410">
        <v>524383</v>
      </c>
      <c r="J221" s="305">
        <v>40.8590423745887</v>
      </c>
    </row>
    <row r="222" spans="1:10" ht="12.75">
      <c r="A222" s="413" t="s">
        <v>769</v>
      </c>
      <c r="B222" s="425">
        <v>672</v>
      </c>
      <c r="C222" s="423"/>
      <c r="D222" s="424" t="s">
        <v>149</v>
      </c>
      <c r="E222" s="410">
        <v>56</v>
      </c>
      <c r="F222" s="410">
        <v>22383</v>
      </c>
      <c r="G222" s="305">
        <v>-39.9662053427744</v>
      </c>
      <c r="H222" s="410">
        <v>192</v>
      </c>
      <c r="I222" s="410">
        <v>112007</v>
      </c>
      <c r="J222" s="305">
        <v>44.4226677841532</v>
      </c>
    </row>
    <row r="223" spans="1:10" ht="12.75">
      <c r="A223" s="413" t="s">
        <v>770</v>
      </c>
      <c r="B223" s="425">
        <v>675</v>
      </c>
      <c r="C223" s="423"/>
      <c r="D223" s="424" t="s">
        <v>150</v>
      </c>
      <c r="E223" s="410">
        <v>6</v>
      </c>
      <c r="F223" s="410">
        <v>3430</v>
      </c>
      <c r="G223" s="305" t="s">
        <v>719</v>
      </c>
      <c r="H223" s="410">
        <v>6</v>
      </c>
      <c r="I223" s="410">
        <v>3430</v>
      </c>
      <c r="J223" s="305" t="s">
        <v>719</v>
      </c>
    </row>
    <row r="224" spans="1:10" ht="14.25">
      <c r="A224" s="631" t="s">
        <v>1070</v>
      </c>
      <c r="B224" s="631"/>
      <c r="C224" s="631"/>
      <c r="D224" s="631"/>
      <c r="E224" s="631"/>
      <c r="F224" s="631"/>
      <c r="G224" s="631"/>
      <c r="H224" s="631"/>
      <c r="I224" s="631"/>
      <c r="J224" s="631"/>
    </row>
    <row r="225" spans="4:10" ht="12.75">
      <c r="D225" s="413"/>
      <c r="E225" s="414"/>
      <c r="F225" s="415"/>
      <c r="H225" s="428"/>
      <c r="I225" s="429"/>
      <c r="J225" s="430"/>
    </row>
    <row r="226" spans="1:10" ht="17.25" customHeight="1">
      <c r="A226" s="632" t="s">
        <v>1042</v>
      </c>
      <c r="B226" s="633"/>
      <c r="C226" s="638" t="s">
        <v>1043</v>
      </c>
      <c r="D226" s="585"/>
      <c r="E226" s="614" t="s">
        <v>1183</v>
      </c>
      <c r="F226" s="595"/>
      <c r="G226" s="595"/>
      <c r="H226" s="592" t="s">
        <v>1195</v>
      </c>
      <c r="I226" s="595"/>
      <c r="J226" s="595"/>
    </row>
    <row r="227" spans="1:10" ht="16.5" customHeight="1">
      <c r="A227" s="634"/>
      <c r="B227" s="635"/>
      <c r="C227" s="639"/>
      <c r="D227" s="640"/>
      <c r="E227" s="421" t="s">
        <v>473</v>
      </c>
      <c r="F227" s="599" t="s">
        <v>474</v>
      </c>
      <c r="G227" s="600"/>
      <c r="H227" s="256" t="s">
        <v>473</v>
      </c>
      <c r="I227" s="643" t="s">
        <v>474</v>
      </c>
      <c r="J227" s="644"/>
    </row>
    <row r="228" spans="1:10" ht="12.75" customHeight="1">
      <c r="A228" s="634"/>
      <c r="B228" s="635"/>
      <c r="C228" s="639"/>
      <c r="D228" s="640"/>
      <c r="E228" s="596" t="s">
        <v>111</v>
      </c>
      <c r="F228" s="601" t="s">
        <v>107</v>
      </c>
      <c r="G228" s="624" t="s">
        <v>1198</v>
      </c>
      <c r="H228" s="601" t="s">
        <v>111</v>
      </c>
      <c r="I228" s="601" t="s">
        <v>107</v>
      </c>
      <c r="J228" s="615" t="s">
        <v>1197</v>
      </c>
    </row>
    <row r="229" spans="1:10" ht="12.75" customHeight="1">
      <c r="A229" s="634"/>
      <c r="B229" s="635"/>
      <c r="C229" s="639"/>
      <c r="D229" s="640"/>
      <c r="E229" s="597"/>
      <c r="F229" s="602"/>
      <c r="G229" s="625"/>
      <c r="H229" s="602"/>
      <c r="I229" s="602"/>
      <c r="J229" s="627"/>
    </row>
    <row r="230" spans="1:10" ht="12.75" customHeight="1">
      <c r="A230" s="634"/>
      <c r="B230" s="635"/>
      <c r="C230" s="639"/>
      <c r="D230" s="640"/>
      <c r="E230" s="597"/>
      <c r="F230" s="602"/>
      <c r="G230" s="625"/>
      <c r="H230" s="602"/>
      <c r="I230" s="602"/>
      <c r="J230" s="627"/>
    </row>
    <row r="231" spans="1:10" ht="28.5" customHeight="1">
      <c r="A231" s="636"/>
      <c r="B231" s="637"/>
      <c r="C231" s="641"/>
      <c r="D231" s="642"/>
      <c r="E231" s="598"/>
      <c r="F231" s="603"/>
      <c r="G231" s="626"/>
      <c r="H231" s="603"/>
      <c r="I231" s="603"/>
      <c r="J231" s="628"/>
    </row>
    <row r="232" spans="1:9" ht="12.75">
      <c r="A232" s="413"/>
      <c r="B232" s="422"/>
      <c r="C232" s="423"/>
      <c r="D232" s="420"/>
      <c r="E232" s="414"/>
      <c r="F232" s="415"/>
      <c r="H232" s="414"/>
      <c r="I232" s="415"/>
    </row>
    <row r="233" spans="2:4" ht="12.75">
      <c r="B233" s="433"/>
      <c r="C233" s="434" t="s">
        <v>833</v>
      </c>
      <c r="D233" s="420"/>
    </row>
    <row r="234" spans="1:4" ht="12.75">
      <c r="A234" s="413"/>
      <c r="B234" s="431"/>
      <c r="C234" s="423"/>
      <c r="D234" s="420"/>
    </row>
    <row r="235" spans="1:10" ht="12.75" customHeight="1">
      <c r="A235" s="413" t="s">
        <v>771</v>
      </c>
      <c r="B235" s="425">
        <v>676</v>
      </c>
      <c r="C235" s="423"/>
      <c r="D235" s="424" t="s">
        <v>151</v>
      </c>
      <c r="E235" s="410">
        <v>305536</v>
      </c>
      <c r="F235" s="410">
        <v>514585</v>
      </c>
      <c r="G235" s="305">
        <v>274.001555356896</v>
      </c>
      <c r="H235" s="410">
        <v>309590</v>
      </c>
      <c r="I235" s="410">
        <v>713057</v>
      </c>
      <c r="J235" s="305">
        <v>168.937048114385</v>
      </c>
    </row>
    <row r="236" spans="1:10" ht="12.75" customHeight="1">
      <c r="A236" s="413" t="s">
        <v>772</v>
      </c>
      <c r="B236" s="425">
        <v>680</v>
      </c>
      <c r="C236" s="423"/>
      <c r="D236" s="424" t="s">
        <v>152</v>
      </c>
      <c r="E236" s="410">
        <v>1013103</v>
      </c>
      <c r="F236" s="410">
        <v>29212165</v>
      </c>
      <c r="G236" s="305">
        <v>148.55612442507</v>
      </c>
      <c r="H236" s="410">
        <v>1813709</v>
      </c>
      <c r="I236" s="410">
        <v>49964930</v>
      </c>
      <c r="J236" s="305">
        <v>108.769134899438</v>
      </c>
    </row>
    <row r="237" spans="1:10" ht="12.75">
      <c r="A237" s="275" t="s">
        <v>773</v>
      </c>
      <c r="B237" s="439">
        <v>684</v>
      </c>
      <c r="C237" s="289"/>
      <c r="D237" s="269" t="s">
        <v>153</v>
      </c>
      <c r="E237" s="270">
        <v>10548</v>
      </c>
      <c r="F237" s="270">
        <v>129827</v>
      </c>
      <c r="G237" s="303" t="s">
        <v>719</v>
      </c>
      <c r="H237" s="270">
        <v>10548</v>
      </c>
      <c r="I237" s="270">
        <v>129827</v>
      </c>
      <c r="J237" s="303">
        <v>126.226737296996</v>
      </c>
    </row>
    <row r="238" spans="1:10" ht="12.75">
      <c r="A238" s="275" t="s">
        <v>774</v>
      </c>
      <c r="B238" s="439">
        <v>690</v>
      </c>
      <c r="C238" s="289"/>
      <c r="D238" s="269" t="s">
        <v>154</v>
      </c>
      <c r="E238" s="270">
        <v>2752833</v>
      </c>
      <c r="F238" s="270">
        <v>9474092</v>
      </c>
      <c r="G238" s="303">
        <v>25.9204303316165</v>
      </c>
      <c r="H238" s="270">
        <v>5486248</v>
      </c>
      <c r="I238" s="270">
        <v>19566361</v>
      </c>
      <c r="J238" s="303">
        <v>60.0794655607648</v>
      </c>
    </row>
    <row r="239" spans="1:10" ht="12.75">
      <c r="A239" s="275" t="s">
        <v>775</v>
      </c>
      <c r="B239" s="439">
        <v>696</v>
      </c>
      <c r="C239" s="289"/>
      <c r="D239" s="269" t="s">
        <v>155</v>
      </c>
      <c r="E239" s="270">
        <v>8042</v>
      </c>
      <c r="F239" s="270">
        <v>25338</v>
      </c>
      <c r="G239" s="303">
        <v>-82.4688129190278</v>
      </c>
      <c r="H239" s="270">
        <v>15866</v>
      </c>
      <c r="I239" s="270">
        <v>800865</v>
      </c>
      <c r="J239" s="303">
        <v>189.078150887414</v>
      </c>
    </row>
    <row r="240" spans="1:10" ht="12.75">
      <c r="A240" s="275" t="s">
        <v>776</v>
      </c>
      <c r="B240" s="439">
        <v>700</v>
      </c>
      <c r="C240" s="289"/>
      <c r="D240" s="269" t="s">
        <v>156</v>
      </c>
      <c r="E240" s="270">
        <v>199214</v>
      </c>
      <c r="F240" s="270">
        <v>4586907</v>
      </c>
      <c r="G240" s="303">
        <v>5.81132077212688</v>
      </c>
      <c r="H240" s="270">
        <v>464250</v>
      </c>
      <c r="I240" s="270">
        <v>9588031</v>
      </c>
      <c r="J240" s="303">
        <v>13.0764441701014</v>
      </c>
    </row>
    <row r="241" spans="1:10" ht="12.75">
      <c r="A241" s="275" t="s">
        <v>777</v>
      </c>
      <c r="B241" s="439">
        <v>701</v>
      </c>
      <c r="C241" s="289"/>
      <c r="D241" s="269" t="s">
        <v>157</v>
      </c>
      <c r="E241" s="270">
        <v>1984604</v>
      </c>
      <c r="F241" s="270">
        <v>17394516</v>
      </c>
      <c r="G241" s="303">
        <v>70.2929217654801</v>
      </c>
      <c r="H241" s="270">
        <v>3430877</v>
      </c>
      <c r="I241" s="270">
        <v>28560380</v>
      </c>
      <c r="J241" s="303">
        <v>15.7283515696259</v>
      </c>
    </row>
    <row r="242" spans="1:10" ht="12.75">
      <c r="A242" s="275" t="s">
        <v>778</v>
      </c>
      <c r="B242" s="439">
        <v>703</v>
      </c>
      <c r="C242" s="289"/>
      <c r="D242" s="269" t="s">
        <v>158</v>
      </c>
      <c r="E242" s="270">
        <v>9116</v>
      </c>
      <c r="F242" s="270">
        <v>131033</v>
      </c>
      <c r="G242" s="303">
        <v>2.4207416208104</v>
      </c>
      <c r="H242" s="270">
        <v>26408</v>
      </c>
      <c r="I242" s="270">
        <v>608660</v>
      </c>
      <c r="J242" s="303">
        <v>129.529710344411</v>
      </c>
    </row>
    <row r="243" spans="1:10" ht="12.75">
      <c r="A243" s="275" t="s">
        <v>779</v>
      </c>
      <c r="B243" s="439">
        <v>706</v>
      </c>
      <c r="C243" s="289"/>
      <c r="D243" s="269" t="s">
        <v>159</v>
      </c>
      <c r="E243" s="270">
        <v>1327771</v>
      </c>
      <c r="F243" s="270">
        <v>16240631</v>
      </c>
      <c r="G243" s="303">
        <v>25.6933063175459</v>
      </c>
      <c r="H243" s="270">
        <v>2562873</v>
      </c>
      <c r="I243" s="270">
        <v>33664313</v>
      </c>
      <c r="J243" s="303">
        <v>29.6213884699643</v>
      </c>
    </row>
    <row r="244" spans="1:10" ht="12.75">
      <c r="A244" s="275" t="s">
        <v>780</v>
      </c>
      <c r="B244" s="439">
        <v>708</v>
      </c>
      <c r="C244" s="289"/>
      <c r="D244" s="269" t="s">
        <v>160</v>
      </c>
      <c r="E244" s="270">
        <v>321385</v>
      </c>
      <c r="F244" s="270">
        <v>11785514</v>
      </c>
      <c r="G244" s="303">
        <v>95.224796062346</v>
      </c>
      <c r="H244" s="270">
        <v>520464</v>
      </c>
      <c r="I244" s="270">
        <v>18904355</v>
      </c>
      <c r="J244" s="303">
        <v>42.4035848510259</v>
      </c>
    </row>
    <row r="245" spans="1:10" ht="12.75">
      <c r="A245" s="275" t="s">
        <v>781</v>
      </c>
      <c r="B245" s="439">
        <v>716</v>
      </c>
      <c r="C245" s="289"/>
      <c r="D245" s="269" t="s">
        <v>161</v>
      </c>
      <c r="E245" s="270">
        <v>70582</v>
      </c>
      <c r="F245" s="270">
        <v>181263</v>
      </c>
      <c r="G245" s="303">
        <v>-46.6691577126314</v>
      </c>
      <c r="H245" s="270">
        <v>186436</v>
      </c>
      <c r="I245" s="270">
        <v>687387</v>
      </c>
      <c r="J245" s="303">
        <v>3.13042930315879</v>
      </c>
    </row>
    <row r="246" spans="1:10" ht="12.75">
      <c r="A246" s="275" t="s">
        <v>782</v>
      </c>
      <c r="B246" s="439">
        <v>720</v>
      </c>
      <c r="C246" s="289"/>
      <c r="D246" s="269" t="s">
        <v>162</v>
      </c>
      <c r="E246" s="270">
        <v>43056343</v>
      </c>
      <c r="F246" s="270">
        <v>184580097</v>
      </c>
      <c r="G246" s="303">
        <v>-6.71640047474241</v>
      </c>
      <c r="H246" s="270">
        <v>77153161</v>
      </c>
      <c r="I246" s="270">
        <v>388001900</v>
      </c>
      <c r="J246" s="303">
        <v>-0.27474943061145</v>
      </c>
    </row>
    <row r="247" spans="1:10" ht="12.75">
      <c r="A247" s="275" t="s">
        <v>783</v>
      </c>
      <c r="B247" s="439">
        <v>724</v>
      </c>
      <c r="C247" s="289"/>
      <c r="D247" s="269" t="s">
        <v>163</v>
      </c>
      <c r="E247" s="270">
        <v>36</v>
      </c>
      <c r="F247" s="270">
        <v>50</v>
      </c>
      <c r="G247" s="303">
        <v>-64.5390070921986</v>
      </c>
      <c r="H247" s="270">
        <v>17927</v>
      </c>
      <c r="I247" s="270">
        <v>11060</v>
      </c>
      <c r="J247" s="303">
        <v>-1.34689144590135</v>
      </c>
    </row>
    <row r="248" spans="1:10" ht="12.75">
      <c r="A248" s="275" t="s">
        <v>784</v>
      </c>
      <c r="B248" s="439">
        <v>728</v>
      </c>
      <c r="C248" s="289"/>
      <c r="D248" s="269" t="s">
        <v>164</v>
      </c>
      <c r="E248" s="270">
        <v>4892916</v>
      </c>
      <c r="F248" s="270">
        <v>33363858</v>
      </c>
      <c r="G248" s="303">
        <v>-15.1431835160583</v>
      </c>
      <c r="H248" s="270">
        <v>6810487</v>
      </c>
      <c r="I248" s="270">
        <v>63666337</v>
      </c>
      <c r="J248" s="303">
        <v>-7.55976524433997</v>
      </c>
    </row>
    <row r="249" spans="1:10" ht="12.75">
      <c r="A249" s="275" t="s">
        <v>785</v>
      </c>
      <c r="B249" s="439">
        <v>732</v>
      </c>
      <c r="C249" s="289"/>
      <c r="D249" s="269" t="s">
        <v>165</v>
      </c>
      <c r="E249" s="270">
        <v>2975571</v>
      </c>
      <c r="F249" s="270">
        <v>33760334</v>
      </c>
      <c r="G249" s="303">
        <v>-4.90804817531448</v>
      </c>
      <c r="H249" s="270">
        <v>5978752</v>
      </c>
      <c r="I249" s="270">
        <v>73671429</v>
      </c>
      <c r="J249" s="303">
        <v>4.36218531735405</v>
      </c>
    </row>
    <row r="250" spans="1:10" ht="12.75">
      <c r="A250" s="275" t="s">
        <v>786</v>
      </c>
      <c r="B250" s="439">
        <v>736</v>
      </c>
      <c r="C250" s="289"/>
      <c r="D250" s="269" t="s">
        <v>166</v>
      </c>
      <c r="E250" s="270">
        <v>369272</v>
      </c>
      <c r="F250" s="270">
        <v>11903733</v>
      </c>
      <c r="G250" s="303">
        <v>-61.9495774563067</v>
      </c>
      <c r="H250" s="270">
        <v>941744</v>
      </c>
      <c r="I250" s="270">
        <v>21416309</v>
      </c>
      <c r="J250" s="303">
        <v>-54.6111125381474</v>
      </c>
    </row>
    <row r="251" spans="1:10" s="402" customFormat="1" ht="12.75">
      <c r="A251" s="413" t="s">
        <v>787</v>
      </c>
      <c r="B251" s="431">
        <v>740</v>
      </c>
      <c r="C251" s="423"/>
      <c r="D251" s="424" t="s">
        <v>167</v>
      </c>
      <c r="E251" s="410">
        <v>1319174</v>
      </c>
      <c r="F251" s="410">
        <v>25974311</v>
      </c>
      <c r="G251" s="305">
        <v>-6.21382479194533</v>
      </c>
      <c r="H251" s="410">
        <v>2406880</v>
      </c>
      <c r="I251" s="410">
        <v>43912539</v>
      </c>
      <c r="J251" s="305">
        <v>-1.15127902871744</v>
      </c>
    </row>
    <row r="252" spans="1:10" s="402" customFormat="1" ht="12.75">
      <c r="A252" s="413" t="s">
        <v>788</v>
      </c>
      <c r="B252" s="431">
        <v>743</v>
      </c>
      <c r="C252" s="423"/>
      <c r="D252" s="424" t="s">
        <v>168</v>
      </c>
      <c r="E252" s="410">
        <v>3216</v>
      </c>
      <c r="F252" s="410">
        <v>23404</v>
      </c>
      <c r="G252" s="305">
        <v>-81.4756771303288</v>
      </c>
      <c r="H252" s="410">
        <v>28218</v>
      </c>
      <c r="I252" s="410">
        <v>141891</v>
      </c>
      <c r="J252" s="305">
        <v>12.0083044545663</v>
      </c>
    </row>
    <row r="253" spans="1:10" s="264" customFormat="1" ht="33.75" customHeight="1">
      <c r="A253" s="426" t="s">
        <v>684</v>
      </c>
      <c r="B253" s="260" t="s">
        <v>684</v>
      </c>
      <c r="C253" s="629" t="s">
        <v>1064</v>
      </c>
      <c r="D253" s="630"/>
      <c r="E253" s="263">
        <v>2814738</v>
      </c>
      <c r="F253" s="263">
        <v>14304784</v>
      </c>
      <c r="G253" s="302">
        <v>-7.5791357119935</v>
      </c>
      <c r="H253" s="263">
        <v>4850380</v>
      </c>
      <c r="I253" s="263">
        <v>26404309</v>
      </c>
      <c r="J253" s="302">
        <v>-12.0664241738973</v>
      </c>
    </row>
    <row r="254" spans="1:10" s="264" customFormat="1" ht="21" customHeight="1">
      <c r="A254" s="413" t="s">
        <v>789</v>
      </c>
      <c r="B254" s="431">
        <v>800</v>
      </c>
      <c r="C254" s="423"/>
      <c r="D254" s="424" t="s">
        <v>169</v>
      </c>
      <c r="E254" s="410">
        <v>2457700</v>
      </c>
      <c r="F254" s="410">
        <v>12279622</v>
      </c>
      <c r="G254" s="305">
        <v>-12.4874677911185</v>
      </c>
      <c r="H254" s="410">
        <v>4261207</v>
      </c>
      <c r="I254" s="410">
        <v>23366680</v>
      </c>
      <c r="J254" s="305">
        <v>-11.2461890167184</v>
      </c>
    </row>
    <row r="255" spans="1:10" s="402" customFormat="1" ht="12.75">
      <c r="A255" s="413" t="s">
        <v>790</v>
      </c>
      <c r="B255" s="431">
        <v>801</v>
      </c>
      <c r="C255" s="423"/>
      <c r="D255" s="424" t="s">
        <v>170</v>
      </c>
      <c r="E255" s="410" t="s">
        <v>1113</v>
      </c>
      <c r="F255" s="410" t="s">
        <v>1113</v>
      </c>
      <c r="G255" s="305">
        <v>-100</v>
      </c>
      <c r="H255" s="410">
        <v>65</v>
      </c>
      <c r="I255" s="410">
        <v>1417</v>
      </c>
      <c r="J255" s="305">
        <v>-69.8638877073586</v>
      </c>
    </row>
    <row r="256" spans="1:10" s="402" customFormat="1" ht="12.75">
      <c r="A256" s="413" t="s">
        <v>791</v>
      </c>
      <c r="B256" s="431">
        <v>803</v>
      </c>
      <c r="C256" s="423"/>
      <c r="D256" s="424" t="s">
        <v>171</v>
      </c>
      <c r="E256" s="410" t="s">
        <v>106</v>
      </c>
      <c r="F256" s="410" t="s">
        <v>106</v>
      </c>
      <c r="G256" s="305" t="s">
        <v>1113</v>
      </c>
      <c r="H256" s="410" t="s">
        <v>106</v>
      </c>
      <c r="I256" s="410" t="s">
        <v>106</v>
      </c>
      <c r="J256" s="305" t="s">
        <v>1113</v>
      </c>
    </row>
    <row r="257" spans="1:10" ht="12.75">
      <c r="A257" s="275" t="s">
        <v>792</v>
      </c>
      <c r="B257" s="439">
        <v>804</v>
      </c>
      <c r="C257" s="289"/>
      <c r="D257" s="269" t="s">
        <v>172</v>
      </c>
      <c r="E257" s="270">
        <v>119267</v>
      </c>
      <c r="F257" s="270">
        <v>1571496</v>
      </c>
      <c r="G257" s="303">
        <v>65.778888482162</v>
      </c>
      <c r="H257" s="270">
        <v>213323</v>
      </c>
      <c r="I257" s="270">
        <v>2378948</v>
      </c>
      <c r="J257" s="303">
        <v>-19.4836279798309</v>
      </c>
    </row>
    <row r="258" spans="1:10" ht="12.75">
      <c r="A258" s="413" t="s">
        <v>793</v>
      </c>
      <c r="B258" s="431">
        <v>806</v>
      </c>
      <c r="C258" s="423"/>
      <c r="D258" s="424" t="s">
        <v>173</v>
      </c>
      <c r="E258" s="410" t="s">
        <v>1113</v>
      </c>
      <c r="F258" s="410" t="s">
        <v>1113</v>
      </c>
      <c r="G258" s="305" t="s">
        <v>1113</v>
      </c>
      <c r="H258" s="410">
        <v>17</v>
      </c>
      <c r="I258" s="410">
        <v>11500</v>
      </c>
      <c r="J258" s="305" t="s">
        <v>719</v>
      </c>
    </row>
    <row r="259" spans="1:10" ht="12.75">
      <c r="A259" s="413" t="s">
        <v>794</v>
      </c>
      <c r="B259" s="431">
        <v>807</v>
      </c>
      <c r="C259" s="423"/>
      <c r="D259" s="424" t="s">
        <v>174</v>
      </c>
      <c r="E259" s="410" t="s">
        <v>106</v>
      </c>
      <c r="F259" s="410" t="s">
        <v>106</v>
      </c>
      <c r="G259" s="305" t="s">
        <v>1113</v>
      </c>
      <c r="H259" s="410" t="s">
        <v>106</v>
      </c>
      <c r="I259" s="410" t="s">
        <v>106</v>
      </c>
      <c r="J259" s="305" t="s">
        <v>1113</v>
      </c>
    </row>
    <row r="260" spans="1:10" ht="12.75">
      <c r="A260" s="413" t="s">
        <v>795</v>
      </c>
      <c r="B260" s="431">
        <v>809</v>
      </c>
      <c r="C260" s="423"/>
      <c r="D260" s="424" t="s">
        <v>175</v>
      </c>
      <c r="E260" s="410">
        <v>81912</v>
      </c>
      <c r="F260" s="410">
        <v>145461</v>
      </c>
      <c r="G260" s="305" t="s">
        <v>719</v>
      </c>
      <c r="H260" s="410">
        <v>81958</v>
      </c>
      <c r="I260" s="410">
        <v>149441</v>
      </c>
      <c r="J260" s="305">
        <v>33.5164884254916</v>
      </c>
    </row>
    <row r="261" spans="1:10" ht="12.75">
      <c r="A261" s="413" t="s">
        <v>796</v>
      </c>
      <c r="B261" s="431">
        <v>811</v>
      </c>
      <c r="C261" s="423"/>
      <c r="D261" s="424" t="s">
        <v>176</v>
      </c>
      <c r="E261" s="410" t="s">
        <v>106</v>
      </c>
      <c r="F261" s="410" t="s">
        <v>106</v>
      </c>
      <c r="G261" s="305" t="s">
        <v>1113</v>
      </c>
      <c r="H261" s="410" t="s">
        <v>106</v>
      </c>
      <c r="I261" s="410" t="s">
        <v>106</v>
      </c>
      <c r="J261" s="305" t="s">
        <v>1113</v>
      </c>
    </row>
    <row r="262" spans="1:10" ht="12.75">
      <c r="A262" s="413" t="s">
        <v>797</v>
      </c>
      <c r="B262" s="431">
        <v>812</v>
      </c>
      <c r="C262" s="423"/>
      <c r="D262" s="424" t="s">
        <v>177</v>
      </c>
      <c r="E262" s="410" t="s">
        <v>106</v>
      </c>
      <c r="F262" s="410" t="s">
        <v>106</v>
      </c>
      <c r="G262" s="305" t="s">
        <v>1113</v>
      </c>
      <c r="H262" s="410" t="s">
        <v>106</v>
      </c>
      <c r="I262" s="410" t="s">
        <v>106</v>
      </c>
      <c r="J262" s="305" t="s">
        <v>1113</v>
      </c>
    </row>
    <row r="263" spans="1:10" ht="12.75">
      <c r="A263" s="413" t="s">
        <v>798</v>
      </c>
      <c r="B263" s="431">
        <v>813</v>
      </c>
      <c r="C263" s="423"/>
      <c r="D263" s="424" t="s">
        <v>178</v>
      </c>
      <c r="E263" s="410" t="s">
        <v>106</v>
      </c>
      <c r="F263" s="410" t="s">
        <v>106</v>
      </c>
      <c r="G263" s="305" t="s">
        <v>1113</v>
      </c>
      <c r="H263" s="410" t="s">
        <v>106</v>
      </c>
      <c r="I263" s="410" t="s">
        <v>106</v>
      </c>
      <c r="J263" s="305" t="s">
        <v>1113</v>
      </c>
    </row>
    <row r="264" spans="1:10" ht="12.75">
      <c r="A264" s="413" t="s">
        <v>799</v>
      </c>
      <c r="B264" s="431">
        <v>815</v>
      </c>
      <c r="C264" s="423"/>
      <c r="D264" s="424" t="s">
        <v>179</v>
      </c>
      <c r="E264" s="410">
        <v>1207</v>
      </c>
      <c r="F264" s="410">
        <v>21458</v>
      </c>
      <c r="G264" s="305">
        <v>101.672932330827</v>
      </c>
      <c r="H264" s="410">
        <v>1207</v>
      </c>
      <c r="I264" s="410">
        <v>21458</v>
      </c>
      <c r="J264" s="305">
        <v>86.4129962644427</v>
      </c>
    </row>
    <row r="265" spans="1:10" ht="12.75">
      <c r="A265" s="413" t="s">
        <v>800</v>
      </c>
      <c r="B265" s="431">
        <v>816</v>
      </c>
      <c r="C265" s="423"/>
      <c r="D265" s="424" t="s">
        <v>180</v>
      </c>
      <c r="E265" s="410" t="s">
        <v>106</v>
      </c>
      <c r="F265" s="410" t="s">
        <v>106</v>
      </c>
      <c r="G265" s="305" t="s">
        <v>1113</v>
      </c>
      <c r="H265" s="410" t="s">
        <v>106</v>
      </c>
      <c r="I265" s="410" t="s">
        <v>106</v>
      </c>
      <c r="J265" s="305" t="s">
        <v>1113</v>
      </c>
    </row>
    <row r="266" spans="1:10" ht="12.75">
      <c r="A266" s="413" t="s">
        <v>801</v>
      </c>
      <c r="B266" s="431">
        <v>817</v>
      </c>
      <c r="C266" s="423"/>
      <c r="D266" s="424" t="s">
        <v>181</v>
      </c>
      <c r="E266" s="410" t="s">
        <v>106</v>
      </c>
      <c r="F266" s="410" t="s">
        <v>106</v>
      </c>
      <c r="G266" s="305" t="s">
        <v>1113</v>
      </c>
      <c r="H266" s="410" t="s">
        <v>106</v>
      </c>
      <c r="I266" s="410" t="s">
        <v>106</v>
      </c>
      <c r="J266" s="305" t="s">
        <v>1113</v>
      </c>
    </row>
    <row r="267" spans="1:10" ht="12.75">
      <c r="A267" s="413" t="s">
        <v>802</v>
      </c>
      <c r="B267" s="431">
        <v>819</v>
      </c>
      <c r="C267" s="423"/>
      <c r="D267" s="424" t="s">
        <v>182</v>
      </c>
      <c r="E267" s="410" t="s">
        <v>106</v>
      </c>
      <c r="F267" s="410" t="s">
        <v>106</v>
      </c>
      <c r="G267" s="305" t="s">
        <v>1113</v>
      </c>
      <c r="H267" s="410" t="s">
        <v>106</v>
      </c>
      <c r="I267" s="410" t="s">
        <v>106</v>
      </c>
      <c r="J267" s="305" t="s">
        <v>1113</v>
      </c>
    </row>
    <row r="268" spans="1:10" ht="12.75">
      <c r="A268" s="413" t="s">
        <v>803</v>
      </c>
      <c r="B268" s="431">
        <v>820</v>
      </c>
      <c r="C268" s="423"/>
      <c r="D268" s="424" t="s">
        <v>486</v>
      </c>
      <c r="E268" s="410" t="s">
        <v>106</v>
      </c>
      <c r="F268" s="410" t="s">
        <v>106</v>
      </c>
      <c r="G268" s="305" t="s">
        <v>1113</v>
      </c>
      <c r="H268" s="410" t="s">
        <v>106</v>
      </c>
      <c r="I268" s="410" t="s">
        <v>106</v>
      </c>
      <c r="J268" s="305" t="s">
        <v>1113</v>
      </c>
    </row>
    <row r="269" spans="1:10" ht="12.75">
      <c r="A269" s="413" t="s">
        <v>804</v>
      </c>
      <c r="B269" s="431">
        <v>822</v>
      </c>
      <c r="C269" s="423"/>
      <c r="D269" s="424" t="s">
        <v>485</v>
      </c>
      <c r="E269" s="410">
        <v>115</v>
      </c>
      <c r="F269" s="410">
        <v>2447</v>
      </c>
      <c r="G269" s="305">
        <v>-96.8013490019738</v>
      </c>
      <c r="H269" s="410">
        <v>3530</v>
      </c>
      <c r="I269" s="410">
        <v>110165</v>
      </c>
      <c r="J269" s="305">
        <v>-30.9656598571249</v>
      </c>
    </row>
    <row r="270" spans="1:10" ht="12.75">
      <c r="A270" s="413" t="s">
        <v>805</v>
      </c>
      <c r="B270" s="431">
        <v>823</v>
      </c>
      <c r="C270" s="423"/>
      <c r="D270" s="424" t="s">
        <v>848</v>
      </c>
      <c r="E270" s="410" t="s">
        <v>106</v>
      </c>
      <c r="F270" s="410" t="s">
        <v>106</v>
      </c>
      <c r="G270" s="305">
        <v>-100</v>
      </c>
      <c r="H270" s="410" t="s">
        <v>106</v>
      </c>
      <c r="I270" s="410" t="s">
        <v>106</v>
      </c>
      <c r="J270" s="305">
        <v>-100</v>
      </c>
    </row>
    <row r="271" spans="1:10" ht="12.75">
      <c r="A271" s="413" t="s">
        <v>806</v>
      </c>
      <c r="B271" s="431">
        <v>824</v>
      </c>
      <c r="C271" s="423"/>
      <c r="D271" s="424" t="s">
        <v>183</v>
      </c>
      <c r="E271" s="410" t="s">
        <v>106</v>
      </c>
      <c r="F271" s="410" t="s">
        <v>106</v>
      </c>
      <c r="G271" s="305" t="s">
        <v>1113</v>
      </c>
      <c r="H271" s="410" t="s">
        <v>106</v>
      </c>
      <c r="I271" s="410" t="s">
        <v>106</v>
      </c>
      <c r="J271" s="305" t="s">
        <v>1113</v>
      </c>
    </row>
    <row r="272" spans="1:10" ht="12.75">
      <c r="A272" s="413" t="s">
        <v>807</v>
      </c>
      <c r="B272" s="431">
        <v>825</v>
      </c>
      <c r="C272" s="423"/>
      <c r="D272" s="424" t="s">
        <v>184</v>
      </c>
      <c r="E272" s="410" t="s">
        <v>106</v>
      </c>
      <c r="F272" s="410" t="s">
        <v>106</v>
      </c>
      <c r="G272" s="305" t="s">
        <v>1113</v>
      </c>
      <c r="H272" s="410" t="s">
        <v>106</v>
      </c>
      <c r="I272" s="410" t="s">
        <v>106</v>
      </c>
      <c r="J272" s="305" t="s">
        <v>1113</v>
      </c>
    </row>
    <row r="273" spans="1:10" ht="12.75">
      <c r="A273" s="413" t="s">
        <v>808</v>
      </c>
      <c r="B273" s="431">
        <v>830</v>
      </c>
      <c r="C273" s="423"/>
      <c r="D273" s="424" t="s">
        <v>185</v>
      </c>
      <c r="E273" s="410" t="s">
        <v>106</v>
      </c>
      <c r="F273" s="410" t="s">
        <v>106</v>
      </c>
      <c r="G273" s="305" t="s">
        <v>1113</v>
      </c>
      <c r="H273" s="410" t="s">
        <v>106</v>
      </c>
      <c r="I273" s="410" t="s">
        <v>106</v>
      </c>
      <c r="J273" s="305" t="s">
        <v>1113</v>
      </c>
    </row>
    <row r="274" spans="1:10" ht="12.75">
      <c r="A274" s="413" t="s">
        <v>809</v>
      </c>
      <c r="B274" s="431">
        <v>831</v>
      </c>
      <c r="C274" s="423"/>
      <c r="D274" s="424" t="s">
        <v>186</v>
      </c>
      <c r="E274" s="410" t="s">
        <v>106</v>
      </c>
      <c r="F274" s="410" t="s">
        <v>106</v>
      </c>
      <c r="G274" s="305" t="s">
        <v>1113</v>
      </c>
      <c r="H274" s="410" t="s">
        <v>106</v>
      </c>
      <c r="I274" s="410" t="s">
        <v>106</v>
      </c>
      <c r="J274" s="305" t="s">
        <v>1113</v>
      </c>
    </row>
    <row r="275" spans="1:10" ht="12.75">
      <c r="A275" s="413" t="s">
        <v>810</v>
      </c>
      <c r="B275" s="431">
        <v>832</v>
      </c>
      <c r="C275" s="423"/>
      <c r="D275" s="424" t="s">
        <v>539</v>
      </c>
      <c r="E275" s="410" t="s">
        <v>106</v>
      </c>
      <c r="F275" s="410" t="s">
        <v>106</v>
      </c>
      <c r="G275" s="305" t="s">
        <v>1113</v>
      </c>
      <c r="H275" s="410" t="s">
        <v>106</v>
      </c>
      <c r="I275" s="410" t="s">
        <v>106</v>
      </c>
      <c r="J275" s="305" t="s">
        <v>1113</v>
      </c>
    </row>
    <row r="276" spans="1:10" ht="12.75">
      <c r="A276" s="413" t="s">
        <v>811</v>
      </c>
      <c r="B276" s="431">
        <v>833</v>
      </c>
      <c r="C276" s="423"/>
      <c r="D276" s="424" t="s">
        <v>187</v>
      </c>
      <c r="E276" s="410" t="s">
        <v>106</v>
      </c>
      <c r="F276" s="410" t="s">
        <v>106</v>
      </c>
      <c r="G276" s="305" t="s">
        <v>1113</v>
      </c>
      <c r="H276" s="410" t="s">
        <v>106</v>
      </c>
      <c r="I276" s="410" t="s">
        <v>106</v>
      </c>
      <c r="J276" s="305" t="s">
        <v>1113</v>
      </c>
    </row>
    <row r="277" spans="1:10" ht="12.75">
      <c r="A277" s="413" t="s">
        <v>812</v>
      </c>
      <c r="B277" s="431">
        <v>834</v>
      </c>
      <c r="C277" s="423"/>
      <c r="D277" s="424" t="s">
        <v>188</v>
      </c>
      <c r="E277" s="410" t="s">
        <v>106</v>
      </c>
      <c r="F277" s="410" t="s">
        <v>106</v>
      </c>
      <c r="G277" s="305" t="s">
        <v>1113</v>
      </c>
      <c r="H277" s="410" t="s">
        <v>106</v>
      </c>
      <c r="I277" s="410" t="s">
        <v>106</v>
      </c>
      <c r="J277" s="305" t="s">
        <v>1113</v>
      </c>
    </row>
    <row r="278" spans="1:10" ht="12.75">
      <c r="A278" s="413" t="s">
        <v>813</v>
      </c>
      <c r="B278" s="431">
        <v>835</v>
      </c>
      <c r="C278" s="423"/>
      <c r="D278" s="424" t="s">
        <v>189</v>
      </c>
      <c r="E278" s="410" t="s">
        <v>106</v>
      </c>
      <c r="F278" s="410" t="s">
        <v>106</v>
      </c>
      <c r="G278" s="305" t="s">
        <v>1113</v>
      </c>
      <c r="H278" s="410" t="s">
        <v>106</v>
      </c>
      <c r="I278" s="410" t="s">
        <v>106</v>
      </c>
      <c r="J278" s="305" t="s">
        <v>1113</v>
      </c>
    </row>
    <row r="279" spans="1:10" ht="12.75">
      <c r="A279" s="413" t="s">
        <v>814</v>
      </c>
      <c r="B279" s="431">
        <v>836</v>
      </c>
      <c r="C279" s="423"/>
      <c r="D279" s="424" t="s">
        <v>190</v>
      </c>
      <c r="E279" s="410" t="s">
        <v>106</v>
      </c>
      <c r="F279" s="410" t="s">
        <v>106</v>
      </c>
      <c r="G279" s="305" t="s">
        <v>1113</v>
      </c>
      <c r="H279" s="410" t="s">
        <v>106</v>
      </c>
      <c r="I279" s="410" t="s">
        <v>106</v>
      </c>
      <c r="J279" s="305" t="s">
        <v>1113</v>
      </c>
    </row>
    <row r="280" spans="1:10" ht="12.75">
      <c r="A280" s="413" t="s">
        <v>815</v>
      </c>
      <c r="B280" s="431">
        <v>837</v>
      </c>
      <c r="C280" s="423"/>
      <c r="D280" s="424" t="s">
        <v>191</v>
      </c>
      <c r="E280" s="410" t="s">
        <v>106</v>
      </c>
      <c r="F280" s="410" t="s">
        <v>106</v>
      </c>
      <c r="G280" s="305" t="s">
        <v>1113</v>
      </c>
      <c r="H280" s="410" t="s">
        <v>106</v>
      </c>
      <c r="I280" s="410" t="s">
        <v>106</v>
      </c>
      <c r="J280" s="305" t="s">
        <v>1113</v>
      </c>
    </row>
    <row r="281" spans="1:10" ht="12.75">
      <c r="A281" s="413" t="s">
        <v>816</v>
      </c>
      <c r="B281" s="431">
        <v>838</v>
      </c>
      <c r="C281" s="423"/>
      <c r="D281" s="424" t="s">
        <v>192</v>
      </c>
      <c r="E281" s="410" t="s">
        <v>106</v>
      </c>
      <c r="F281" s="410" t="s">
        <v>106</v>
      </c>
      <c r="G281" s="305" t="s">
        <v>1113</v>
      </c>
      <c r="H281" s="410" t="s">
        <v>106</v>
      </c>
      <c r="I281" s="410" t="s">
        <v>106</v>
      </c>
      <c r="J281" s="305" t="s">
        <v>1113</v>
      </c>
    </row>
    <row r="282" spans="1:10" ht="12.75">
      <c r="A282" s="413" t="s">
        <v>817</v>
      </c>
      <c r="B282" s="431">
        <v>839</v>
      </c>
      <c r="C282" s="423"/>
      <c r="D282" s="424" t="s">
        <v>193</v>
      </c>
      <c r="E282" s="410" t="s">
        <v>106</v>
      </c>
      <c r="F282" s="410" t="s">
        <v>106</v>
      </c>
      <c r="G282" s="305">
        <v>-100</v>
      </c>
      <c r="H282" s="410" t="s">
        <v>106</v>
      </c>
      <c r="I282" s="410" t="s">
        <v>106</v>
      </c>
      <c r="J282" s="305">
        <v>-100</v>
      </c>
    </row>
    <row r="283" spans="1:10" ht="12.75">
      <c r="A283" s="413" t="s">
        <v>818</v>
      </c>
      <c r="B283" s="431">
        <v>891</v>
      </c>
      <c r="C283" s="423"/>
      <c r="D283" s="424" t="s">
        <v>194</v>
      </c>
      <c r="E283" s="410" t="s">
        <v>106</v>
      </c>
      <c r="F283" s="410" t="s">
        <v>106</v>
      </c>
      <c r="G283" s="305" t="s">
        <v>1113</v>
      </c>
      <c r="H283" s="410" t="s">
        <v>106</v>
      </c>
      <c r="I283" s="410" t="s">
        <v>106</v>
      </c>
      <c r="J283" s="305" t="s">
        <v>1113</v>
      </c>
    </row>
    <row r="284" spans="1:10" ht="12.75">
      <c r="A284" s="413" t="s">
        <v>819</v>
      </c>
      <c r="B284" s="431">
        <v>892</v>
      </c>
      <c r="C284" s="423"/>
      <c r="D284" s="424" t="s">
        <v>195</v>
      </c>
      <c r="E284" s="410" t="s">
        <v>106</v>
      </c>
      <c r="F284" s="410" t="s">
        <v>106</v>
      </c>
      <c r="G284" s="305" t="s">
        <v>1113</v>
      </c>
      <c r="H284" s="410" t="s">
        <v>106</v>
      </c>
      <c r="I284" s="410" t="s">
        <v>106</v>
      </c>
      <c r="J284" s="305" t="s">
        <v>1113</v>
      </c>
    </row>
    <row r="285" spans="1:10" s="402" customFormat="1" ht="12.75">
      <c r="A285" s="413" t="s">
        <v>820</v>
      </c>
      <c r="B285" s="431">
        <v>893</v>
      </c>
      <c r="C285" s="423"/>
      <c r="D285" s="424" t="s">
        <v>484</v>
      </c>
      <c r="E285" s="410" t="s">
        <v>106</v>
      </c>
      <c r="F285" s="410" t="s">
        <v>106</v>
      </c>
      <c r="G285" s="305" t="s">
        <v>1113</v>
      </c>
      <c r="H285" s="410" t="s">
        <v>106</v>
      </c>
      <c r="I285" s="410" t="s">
        <v>106</v>
      </c>
      <c r="J285" s="305" t="s">
        <v>1113</v>
      </c>
    </row>
    <row r="286" spans="1:10" s="402" customFormat="1" ht="12.75">
      <c r="A286" s="413" t="s">
        <v>821</v>
      </c>
      <c r="B286" s="431">
        <v>894</v>
      </c>
      <c r="C286" s="423"/>
      <c r="D286" s="424" t="s">
        <v>1065</v>
      </c>
      <c r="E286" s="410">
        <v>154537</v>
      </c>
      <c r="F286" s="410">
        <v>284300</v>
      </c>
      <c r="G286" s="305">
        <v>-28.1435612283584</v>
      </c>
      <c r="H286" s="410">
        <v>289073</v>
      </c>
      <c r="I286" s="410">
        <v>364700</v>
      </c>
      <c r="J286" s="305">
        <v>-19.036519036519</v>
      </c>
    </row>
    <row r="287" spans="1:10" s="264" customFormat="1" ht="24" customHeight="1">
      <c r="A287" s="440" t="s">
        <v>684</v>
      </c>
      <c r="B287" s="427" t="s">
        <v>684</v>
      </c>
      <c r="C287" s="266" t="s">
        <v>1066</v>
      </c>
      <c r="D287" s="262"/>
      <c r="E287" s="263">
        <v>21486</v>
      </c>
      <c r="F287" s="263">
        <v>126292</v>
      </c>
      <c r="G287" s="302">
        <v>-26.5436694430227</v>
      </c>
      <c r="H287" s="263">
        <v>30615</v>
      </c>
      <c r="I287" s="263">
        <v>156752</v>
      </c>
      <c r="J287" s="302">
        <v>-18.7632477702286</v>
      </c>
    </row>
    <row r="288" spans="1:10" s="264" customFormat="1" ht="24" customHeight="1">
      <c r="A288" s="413" t="s">
        <v>822</v>
      </c>
      <c r="B288" s="431">
        <v>950</v>
      </c>
      <c r="C288" s="423"/>
      <c r="D288" s="424" t="s">
        <v>196</v>
      </c>
      <c r="E288" s="410">
        <v>21486</v>
      </c>
      <c r="F288" s="410">
        <v>126292</v>
      </c>
      <c r="G288" s="305">
        <v>-26.5436694430227</v>
      </c>
      <c r="H288" s="410">
        <v>30615</v>
      </c>
      <c r="I288" s="410">
        <v>156752</v>
      </c>
      <c r="J288" s="305">
        <v>-18.7632477702286</v>
      </c>
    </row>
    <row r="289" spans="1:10" s="264" customFormat="1" ht="12.75" customHeight="1">
      <c r="A289" s="413" t="s">
        <v>1067</v>
      </c>
      <c r="B289" s="431">
        <v>953</v>
      </c>
      <c r="C289" s="423"/>
      <c r="D289" s="424" t="s">
        <v>1068</v>
      </c>
      <c r="E289" s="410" t="s">
        <v>106</v>
      </c>
      <c r="F289" s="410" t="s">
        <v>106</v>
      </c>
      <c r="G289" s="305" t="s">
        <v>1113</v>
      </c>
      <c r="H289" s="410" t="s">
        <v>106</v>
      </c>
      <c r="I289" s="410" t="s">
        <v>106</v>
      </c>
      <c r="J289" s="305" t="s">
        <v>1113</v>
      </c>
    </row>
    <row r="290" spans="1:10" s="264" customFormat="1" ht="12.75" customHeight="1">
      <c r="A290" s="413" t="s">
        <v>971</v>
      </c>
      <c r="B290" s="431">
        <v>958</v>
      </c>
      <c r="C290" s="423"/>
      <c r="D290" s="424" t="s">
        <v>1023</v>
      </c>
      <c r="E290" s="410" t="s">
        <v>106</v>
      </c>
      <c r="F290" s="410" t="s">
        <v>106</v>
      </c>
      <c r="G290" s="305" t="s">
        <v>1113</v>
      </c>
      <c r="H290" s="410" t="s">
        <v>106</v>
      </c>
      <c r="I290" s="410" t="s">
        <v>106</v>
      </c>
      <c r="J290" s="305" t="s">
        <v>1113</v>
      </c>
    </row>
    <row r="291" spans="1:10" s="264" customFormat="1" ht="30" customHeight="1">
      <c r="A291" s="426"/>
      <c r="B291" s="431"/>
      <c r="C291" s="426" t="s">
        <v>1069</v>
      </c>
      <c r="D291" s="262"/>
      <c r="E291" s="263">
        <v>1234260510</v>
      </c>
      <c r="F291" s="263">
        <v>3602395491</v>
      </c>
      <c r="G291" s="302">
        <v>5.93630312195788</v>
      </c>
      <c r="H291" s="263">
        <v>2430700108</v>
      </c>
      <c r="I291" s="263">
        <v>7072629658</v>
      </c>
      <c r="J291" s="302">
        <v>4.62220600995897</v>
      </c>
    </row>
    <row r="292" spans="1:11" ht="12.75">
      <c r="A292" s="413"/>
      <c r="B292" s="441"/>
      <c r="C292" s="413"/>
      <c r="E292" s="410"/>
      <c r="F292" s="410"/>
      <c r="G292" s="432"/>
      <c r="H292" s="410"/>
      <c r="I292" s="410"/>
      <c r="J292" s="432"/>
      <c r="K292" s="292"/>
    </row>
    <row r="293" spans="7:11" ht="12.75">
      <c r="G293" s="410"/>
      <c r="H293" s="410"/>
      <c r="I293" s="432"/>
      <c r="J293" s="410"/>
      <c r="K293" s="292"/>
    </row>
    <row r="294" spans="7:11" ht="12.75">
      <c r="G294" s="410"/>
      <c r="H294" s="410"/>
      <c r="I294" s="432"/>
      <c r="J294" s="410"/>
      <c r="K294" s="292"/>
    </row>
    <row r="295" spans="7:11" ht="12.75">
      <c r="G295" s="410"/>
      <c r="H295" s="410"/>
      <c r="I295" s="432"/>
      <c r="J295" s="410"/>
      <c r="K295" s="292"/>
    </row>
    <row r="296" spans="7:11" ht="12.75">
      <c r="G296" s="410"/>
      <c r="H296" s="410"/>
      <c r="I296" s="432"/>
      <c r="J296" s="410"/>
      <c r="K296" s="292"/>
    </row>
    <row r="297" spans="7:11" ht="12.75">
      <c r="G297" s="410"/>
      <c r="H297" s="410"/>
      <c r="I297" s="432"/>
      <c r="J297" s="410"/>
      <c r="K297" s="292"/>
    </row>
    <row r="298" spans="7:11" ht="12.75">
      <c r="G298" s="410"/>
      <c r="H298" s="410"/>
      <c r="I298" s="432"/>
      <c r="J298" s="410"/>
      <c r="K298" s="292"/>
    </row>
    <row r="299" spans="7:11" ht="12.75">
      <c r="G299" s="410"/>
      <c r="H299" s="410"/>
      <c r="I299" s="432"/>
      <c r="J299" s="410"/>
      <c r="K299" s="292"/>
    </row>
    <row r="300" spans="7:11" ht="12.75">
      <c r="G300" s="410"/>
      <c r="H300" s="410"/>
      <c r="I300" s="432"/>
      <c r="J300" s="410"/>
      <c r="K300" s="292"/>
    </row>
    <row r="301" spans="7:11" ht="12.75">
      <c r="G301" s="410"/>
      <c r="H301" s="410"/>
      <c r="I301" s="432"/>
      <c r="J301" s="410"/>
      <c r="K301" s="292"/>
    </row>
    <row r="302" spans="7:11" ht="12.75">
      <c r="G302" s="410"/>
      <c r="H302" s="410"/>
      <c r="I302" s="432"/>
      <c r="J302" s="410"/>
      <c r="K302" s="292"/>
    </row>
    <row r="303" spans="7:11" ht="12.75">
      <c r="G303" s="410"/>
      <c r="H303" s="410"/>
      <c r="I303" s="432"/>
      <c r="J303" s="410"/>
      <c r="K303" s="292"/>
    </row>
    <row r="304" spans="7:11" ht="12.75">
      <c r="G304" s="410"/>
      <c r="H304" s="410"/>
      <c r="I304" s="432"/>
      <c r="J304" s="410"/>
      <c r="K304" s="292"/>
    </row>
    <row r="305" spans="7:11" ht="12.75">
      <c r="G305" s="410"/>
      <c r="H305" s="410"/>
      <c r="I305" s="432"/>
      <c r="J305" s="410"/>
      <c r="K305" s="292"/>
    </row>
    <row r="306" spans="7:11" ht="12.75">
      <c r="G306" s="410"/>
      <c r="H306" s="410"/>
      <c r="I306" s="432"/>
      <c r="J306" s="410"/>
      <c r="K306" s="292"/>
    </row>
    <row r="307" spans="7:11" ht="12.75">
      <c r="G307" s="410"/>
      <c r="H307" s="410"/>
      <c r="I307" s="432"/>
      <c r="J307" s="410"/>
      <c r="K307" s="292"/>
    </row>
    <row r="308" spans="7:11" ht="12.75">
      <c r="G308" s="410"/>
      <c r="H308" s="410"/>
      <c r="I308" s="432"/>
      <c r="J308" s="410"/>
      <c r="K308" s="292"/>
    </row>
    <row r="309" spans="7:11" ht="12.75">
      <c r="G309" s="410"/>
      <c r="H309" s="410"/>
      <c r="I309" s="432"/>
      <c r="J309" s="410"/>
      <c r="K309" s="292"/>
    </row>
    <row r="310" spans="7:11" ht="12.75">
      <c r="G310" s="410"/>
      <c r="H310" s="410"/>
      <c r="I310" s="432"/>
      <c r="J310" s="410"/>
      <c r="K310" s="292"/>
    </row>
    <row r="311" spans="7:11" ht="12.75">
      <c r="G311" s="410"/>
      <c r="H311" s="410"/>
      <c r="I311" s="432"/>
      <c r="J311" s="410"/>
      <c r="K311" s="292"/>
    </row>
    <row r="312" spans="7:11" ht="12.75">
      <c r="G312" s="410"/>
      <c r="H312" s="410"/>
      <c r="I312" s="432"/>
      <c r="J312" s="410"/>
      <c r="K312" s="292"/>
    </row>
    <row r="313" spans="7:11" ht="12.75">
      <c r="G313" s="410"/>
      <c r="H313" s="410"/>
      <c r="I313" s="432"/>
      <c r="J313" s="410"/>
      <c r="K313" s="292"/>
    </row>
    <row r="314" spans="7:11" ht="12.75">
      <c r="G314" s="410"/>
      <c r="H314" s="410"/>
      <c r="I314" s="432"/>
      <c r="J314" s="410"/>
      <c r="K314" s="292"/>
    </row>
    <row r="315" spans="7:11" ht="12.75">
      <c r="G315" s="410"/>
      <c r="H315" s="410"/>
      <c r="I315" s="432"/>
      <c r="J315" s="410"/>
      <c r="K315" s="292"/>
    </row>
    <row r="316" spans="7:11" ht="12.75">
      <c r="G316" s="410"/>
      <c r="H316" s="410"/>
      <c r="I316" s="432"/>
      <c r="J316" s="410"/>
      <c r="K316" s="292"/>
    </row>
    <row r="317" spans="7:11" ht="12.75">
      <c r="G317" s="410"/>
      <c r="H317" s="410"/>
      <c r="I317" s="432"/>
      <c r="J317" s="410"/>
      <c r="K317" s="292"/>
    </row>
    <row r="318" spans="7:11" ht="12.75">
      <c r="G318" s="410"/>
      <c r="H318" s="410"/>
      <c r="I318" s="432"/>
      <c r="J318" s="410"/>
      <c r="K318" s="292"/>
    </row>
    <row r="319" spans="7:11" ht="12.75">
      <c r="G319" s="410"/>
      <c r="H319" s="410"/>
      <c r="I319" s="432"/>
      <c r="J319" s="410"/>
      <c r="K319" s="292"/>
    </row>
    <row r="320" spans="7:11" ht="12.75">
      <c r="G320" s="410"/>
      <c r="H320" s="410"/>
      <c r="I320" s="432"/>
      <c r="J320" s="410"/>
      <c r="K320" s="292"/>
    </row>
    <row r="321" spans="7:11" ht="12.75">
      <c r="G321" s="410"/>
      <c r="H321" s="410"/>
      <c r="I321" s="432"/>
      <c r="J321" s="410"/>
      <c r="K321" s="292"/>
    </row>
    <row r="322" spans="7:11" ht="12.75">
      <c r="G322" s="410"/>
      <c r="H322" s="410"/>
      <c r="I322" s="432"/>
      <c r="J322" s="410"/>
      <c r="K322" s="292"/>
    </row>
    <row r="323" spans="7:11" ht="12.75">
      <c r="G323" s="410"/>
      <c r="H323" s="410"/>
      <c r="I323" s="432"/>
      <c r="J323" s="410"/>
      <c r="K323" s="292"/>
    </row>
    <row r="324" spans="7:11" ht="12.75">
      <c r="G324" s="410"/>
      <c r="H324" s="410"/>
      <c r="I324" s="432"/>
      <c r="J324" s="410"/>
      <c r="K324" s="292"/>
    </row>
    <row r="325" spans="7:11" ht="12.75">
      <c r="G325" s="410"/>
      <c r="H325" s="410"/>
      <c r="I325" s="432"/>
      <c r="J325" s="410"/>
      <c r="K325" s="292"/>
    </row>
    <row r="326" spans="7:11" ht="12.75">
      <c r="G326" s="410"/>
      <c r="H326" s="410"/>
      <c r="I326" s="432"/>
      <c r="J326" s="410"/>
      <c r="K326" s="292"/>
    </row>
    <row r="327" spans="7:11" ht="12.75">
      <c r="G327" s="410"/>
      <c r="H327" s="410"/>
      <c r="I327" s="432"/>
      <c r="J327" s="410"/>
      <c r="K327" s="292"/>
    </row>
    <row r="328" spans="7:11" ht="12.75">
      <c r="G328" s="410"/>
      <c r="H328" s="410"/>
      <c r="I328" s="432"/>
      <c r="J328" s="410"/>
      <c r="K328" s="292"/>
    </row>
    <row r="329" spans="7:11" ht="12.75">
      <c r="G329" s="410"/>
      <c r="H329" s="410"/>
      <c r="I329" s="432"/>
      <c r="J329" s="410"/>
      <c r="K329" s="292"/>
    </row>
    <row r="330" spans="7:11" ht="12.75">
      <c r="G330" s="410"/>
      <c r="H330" s="410"/>
      <c r="I330" s="432"/>
      <c r="J330" s="410"/>
      <c r="K330" s="292"/>
    </row>
    <row r="331" spans="7:11" ht="12.75">
      <c r="G331" s="410"/>
      <c r="H331" s="410"/>
      <c r="I331" s="432"/>
      <c r="J331" s="410"/>
      <c r="K331" s="292"/>
    </row>
    <row r="332" spans="7:11" ht="12.75">
      <c r="G332" s="410"/>
      <c r="H332" s="410"/>
      <c r="I332" s="432"/>
      <c r="J332" s="410"/>
      <c r="K332" s="292"/>
    </row>
    <row r="333" spans="7:11" ht="12.75">
      <c r="G333" s="410"/>
      <c r="H333" s="410"/>
      <c r="I333" s="432"/>
      <c r="J333" s="410"/>
      <c r="K333" s="292"/>
    </row>
    <row r="334" spans="7:11" ht="12.75">
      <c r="G334" s="410"/>
      <c r="H334" s="410"/>
      <c r="I334" s="432"/>
      <c r="J334" s="410"/>
      <c r="K334" s="292"/>
    </row>
    <row r="335" spans="7:11" ht="12.75">
      <c r="G335" s="410"/>
      <c r="H335" s="410"/>
      <c r="I335" s="432"/>
      <c r="J335" s="410"/>
      <c r="K335" s="292"/>
    </row>
    <row r="336" spans="7:11" ht="12.75">
      <c r="G336" s="410"/>
      <c r="H336" s="410"/>
      <c r="I336" s="432"/>
      <c r="J336" s="410"/>
      <c r="K336" s="292"/>
    </row>
    <row r="337" spans="7:11" ht="12.75">
      <c r="G337" s="410"/>
      <c r="H337" s="410"/>
      <c r="I337" s="432"/>
      <c r="J337" s="410"/>
      <c r="K337" s="292"/>
    </row>
    <row r="338" spans="7:11" ht="12.75">
      <c r="G338" s="410"/>
      <c r="H338" s="410"/>
      <c r="I338" s="432"/>
      <c r="J338" s="410"/>
      <c r="K338" s="292"/>
    </row>
    <row r="339" spans="7:11" ht="12.75">
      <c r="G339" s="410"/>
      <c r="H339" s="410"/>
      <c r="I339" s="432"/>
      <c r="J339" s="410"/>
      <c r="K339" s="292"/>
    </row>
    <row r="340" ht="12.75">
      <c r="K340" s="292"/>
    </row>
    <row r="341" ht="12.75">
      <c r="K341" s="292"/>
    </row>
    <row r="342" ht="12.75">
      <c r="K342" s="292"/>
    </row>
    <row r="343" ht="12.75">
      <c r="K343" s="292"/>
    </row>
    <row r="344" ht="12.75">
      <c r="K344" s="292"/>
    </row>
    <row r="345" ht="12.75">
      <c r="K345" s="292"/>
    </row>
    <row r="346" ht="12.75">
      <c r="K346" s="292"/>
    </row>
    <row r="347" ht="12.75">
      <c r="K347" s="292"/>
    </row>
    <row r="348" ht="12.75">
      <c r="K348" s="292"/>
    </row>
    <row r="349" ht="12.75">
      <c r="K349" s="292"/>
    </row>
  </sheetData>
  <sheetProtection/>
  <mergeCells count="53">
    <mergeCell ref="A1:J1"/>
    <mergeCell ref="A75:J75"/>
    <mergeCell ref="J5:J8"/>
    <mergeCell ref="F153:F156"/>
    <mergeCell ref="G153:G156"/>
    <mergeCell ref="H153:H156"/>
    <mergeCell ref="I5:I8"/>
    <mergeCell ref="A3:B8"/>
    <mergeCell ref="C3:D8"/>
    <mergeCell ref="G5:G8"/>
    <mergeCell ref="E5:E8"/>
    <mergeCell ref="F5:F8"/>
    <mergeCell ref="E3:G3"/>
    <mergeCell ref="H3:J3"/>
    <mergeCell ref="F4:G4"/>
    <mergeCell ref="I4:J4"/>
    <mergeCell ref="H5:H8"/>
    <mergeCell ref="A77:B82"/>
    <mergeCell ref="C77:D82"/>
    <mergeCell ref="E77:G77"/>
    <mergeCell ref="H77:J77"/>
    <mergeCell ref="F78:G78"/>
    <mergeCell ref="I78:J78"/>
    <mergeCell ref="E79:E82"/>
    <mergeCell ref="F79:F82"/>
    <mergeCell ref="G79:G82"/>
    <mergeCell ref="H79:H82"/>
    <mergeCell ref="I79:I82"/>
    <mergeCell ref="J79:J82"/>
    <mergeCell ref="A149:J149"/>
    <mergeCell ref="A151:B156"/>
    <mergeCell ref="C151:D156"/>
    <mergeCell ref="E151:G151"/>
    <mergeCell ref="H151:J151"/>
    <mergeCell ref="F152:G152"/>
    <mergeCell ref="I152:J152"/>
    <mergeCell ref="E153:E156"/>
    <mergeCell ref="I153:I156"/>
    <mergeCell ref="J153:J156"/>
    <mergeCell ref="A224:J224"/>
    <mergeCell ref="A226:B231"/>
    <mergeCell ref="C226:D231"/>
    <mergeCell ref="E226:G226"/>
    <mergeCell ref="H226:J226"/>
    <mergeCell ref="F227:G227"/>
    <mergeCell ref="I227:J227"/>
    <mergeCell ref="E228:E231"/>
    <mergeCell ref="F228:F231"/>
    <mergeCell ref="G228:G231"/>
    <mergeCell ref="H228:H231"/>
    <mergeCell ref="I228:I231"/>
    <mergeCell ref="J228:J231"/>
    <mergeCell ref="C253:D253"/>
  </mergeCells>
  <printOptions horizontalCentered="1"/>
  <pageMargins left="0.5905511811023623" right="0.5905511811023623" top="0.984251968503937" bottom="0.1968503937007874" header="0.5118110236220472" footer="0.11811023622047245"/>
  <pageSetup firstPageNumber="30" useFirstPageNumber="1" fitToHeight="4" horizontalDpi="600" verticalDpi="600" orientation="portrait" paperSize="9" scale="74" r:id="rId1"/>
  <headerFooter alignWithMargins="0">
    <oddHeader>&amp;C&amp;12- &amp;P -</oddHeader>
  </headerFooter>
  <rowBreaks count="3" manualBreakCount="3">
    <brk id="74" max="255" man="1"/>
    <brk id="148" max="255" man="1"/>
    <brk id="223" max="255" man="1"/>
  </rowBreaks>
</worksheet>
</file>

<file path=xl/worksheets/sheet2.xml><?xml version="1.0" encoding="utf-8"?>
<worksheet xmlns="http://schemas.openxmlformats.org/spreadsheetml/2006/main" xmlns:r="http://schemas.openxmlformats.org/officeDocument/2006/relationships">
  <dimension ref="A1:B17"/>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42" t="s">
        <v>1232</v>
      </c>
      <c r="B1" s="448"/>
    </row>
    <row r="5" spans="1:2" ht="14.25">
      <c r="A5" s="60" t="s">
        <v>106</v>
      </c>
      <c r="B5" s="24" t="s">
        <v>1233</v>
      </c>
    </row>
    <row r="6" spans="1:2" ht="14.25">
      <c r="A6" s="60">
        <v>0</v>
      </c>
      <c r="B6" s="24" t="s">
        <v>1234</v>
      </c>
    </row>
    <row r="7" spans="1:2" ht="14.25">
      <c r="A7" s="16"/>
      <c r="B7" s="24" t="s">
        <v>1235</v>
      </c>
    </row>
    <row r="8" spans="1:2" ht="14.25">
      <c r="A8" s="60" t="s">
        <v>1236</v>
      </c>
      <c r="B8" s="24" t="s">
        <v>1237</v>
      </c>
    </row>
    <row r="9" spans="1:2" ht="14.25">
      <c r="A9" s="60" t="s">
        <v>1238</v>
      </c>
      <c r="B9" s="24" t="s">
        <v>1239</v>
      </c>
    </row>
    <row r="10" spans="1:2" ht="14.25">
      <c r="A10" s="60" t="s">
        <v>719</v>
      </c>
      <c r="B10" s="24" t="s">
        <v>1240</v>
      </c>
    </row>
    <row r="11" spans="1:2" ht="14.25">
      <c r="A11" s="60" t="s">
        <v>1241</v>
      </c>
      <c r="B11" s="24" t="s">
        <v>1242</v>
      </c>
    </row>
    <row r="12" spans="1:2" ht="14.25">
      <c r="A12" s="60" t="s">
        <v>1243</v>
      </c>
      <c r="B12" s="24" t="s">
        <v>1244</v>
      </c>
    </row>
    <row r="13" spans="1:2" ht="14.25">
      <c r="A13" s="60" t="s">
        <v>1245</v>
      </c>
      <c r="B13" s="24" t="s">
        <v>1246</v>
      </c>
    </row>
    <row r="14" spans="1:2" ht="14.25">
      <c r="A14" s="60" t="s">
        <v>1247</v>
      </c>
      <c r="B14" s="24" t="s">
        <v>1248</v>
      </c>
    </row>
    <row r="15" ht="14.25">
      <c r="A15" s="24"/>
    </row>
    <row r="16" spans="1:2" ht="42.75">
      <c r="A16" s="449" t="s">
        <v>1249</v>
      </c>
      <c r="B16" s="450" t="s">
        <v>1250</v>
      </c>
    </row>
    <row r="17" spans="1:2" ht="14.25">
      <c r="A17" s="24" t="s">
        <v>1251</v>
      </c>
      <c r="B17" s="24"/>
    </row>
  </sheetData>
  <sheetProtection/>
  <printOptions/>
  <pageMargins left="0.7" right="0.7" top="0.787401575" bottom="0.787401575" header="0.3" footer="0.3"/>
  <pageSetup orientation="portrait" paperSize="9"/>
</worksheet>
</file>

<file path=xl/worksheets/sheet20.xml><?xml version="1.0" encoding="utf-8"?>
<worksheet xmlns="http://schemas.openxmlformats.org/spreadsheetml/2006/main" xmlns:r="http://schemas.openxmlformats.org/officeDocument/2006/relationships">
  <sheetPr codeName="Tabelle17"/>
  <dimension ref="A1:M349"/>
  <sheetViews>
    <sheetView zoomScalePageLayoutView="0" workbookViewId="0" topLeftCell="A1">
      <selection activeCell="A2" sqref="A2"/>
    </sheetView>
  </sheetViews>
  <sheetFormatPr defaultColWidth="11.421875" defaultRowHeight="12.75"/>
  <cols>
    <col min="1" max="1" width="4.00390625" style="177" customWidth="1"/>
    <col min="2" max="2" width="3.8515625" style="190" customWidth="1"/>
    <col min="3" max="3" width="1.28515625" style="177" customWidth="1"/>
    <col min="4" max="4" width="35.28125" style="177" customWidth="1"/>
    <col min="5" max="5" width="13.28125" style="177" customWidth="1"/>
    <col min="6" max="6" width="13.8515625" style="177" customWidth="1"/>
    <col min="7" max="7" width="11.140625" style="193" customWidth="1"/>
    <col min="8" max="8" width="13.28125" style="177" customWidth="1"/>
    <col min="9" max="9" width="13.421875" style="177" customWidth="1"/>
    <col min="10" max="10" width="11.8515625" style="193" customWidth="1"/>
  </cols>
  <sheetData>
    <row r="1" spans="1:13" ht="15">
      <c r="A1" s="678" t="s">
        <v>521</v>
      </c>
      <c r="B1" s="678"/>
      <c r="C1" s="678"/>
      <c r="D1" s="678"/>
      <c r="E1" s="678"/>
      <c r="F1" s="678"/>
      <c r="G1" s="678"/>
      <c r="H1" s="678"/>
      <c r="I1" s="678"/>
      <c r="J1" s="679"/>
      <c r="K1" s="42"/>
      <c r="L1" s="42"/>
      <c r="M1" s="42"/>
    </row>
    <row r="2" spans="4:10" ht="12.75">
      <c r="D2" s="188"/>
      <c r="E2" s="191"/>
      <c r="F2" s="192"/>
      <c r="H2" s="194"/>
      <c r="I2" s="195"/>
      <c r="J2" s="196"/>
    </row>
    <row r="3" spans="1:10" ht="17.25" customHeight="1">
      <c r="A3" s="656" t="s">
        <v>1042</v>
      </c>
      <c r="B3" s="657"/>
      <c r="C3" s="661" t="s">
        <v>1043</v>
      </c>
      <c r="D3" s="532"/>
      <c r="E3" s="666" t="s">
        <v>1183</v>
      </c>
      <c r="F3" s="667"/>
      <c r="G3" s="667"/>
      <c r="H3" s="541" t="s">
        <v>1195</v>
      </c>
      <c r="I3" s="667"/>
      <c r="J3" s="667"/>
    </row>
    <row r="4" spans="1:10" ht="16.5" customHeight="1">
      <c r="A4" s="503"/>
      <c r="B4" s="658"/>
      <c r="C4" s="662"/>
      <c r="D4" s="663"/>
      <c r="E4" s="61" t="s">
        <v>473</v>
      </c>
      <c r="F4" s="668" t="s">
        <v>474</v>
      </c>
      <c r="G4" s="669"/>
      <c r="H4" s="112" t="s">
        <v>473</v>
      </c>
      <c r="I4" s="670" t="s">
        <v>474</v>
      </c>
      <c r="J4" s="671"/>
    </row>
    <row r="5" spans="1:10" ht="12.75" customHeight="1">
      <c r="A5" s="503"/>
      <c r="B5" s="658"/>
      <c r="C5" s="662"/>
      <c r="D5" s="663"/>
      <c r="E5" s="672" t="s">
        <v>111</v>
      </c>
      <c r="F5" s="647" t="s">
        <v>107</v>
      </c>
      <c r="G5" s="675" t="s">
        <v>1198</v>
      </c>
      <c r="H5" s="647" t="s">
        <v>111</v>
      </c>
      <c r="I5" s="647" t="s">
        <v>107</v>
      </c>
      <c r="J5" s="650" t="s">
        <v>1197</v>
      </c>
    </row>
    <row r="6" spans="1:10" ht="12.75" customHeight="1">
      <c r="A6" s="503"/>
      <c r="B6" s="658"/>
      <c r="C6" s="662"/>
      <c r="D6" s="663"/>
      <c r="E6" s="673"/>
      <c r="F6" s="648"/>
      <c r="G6" s="676"/>
      <c r="H6" s="648"/>
      <c r="I6" s="648"/>
      <c r="J6" s="651"/>
    </row>
    <row r="7" spans="1:10" ht="12.75" customHeight="1">
      <c r="A7" s="503"/>
      <c r="B7" s="658"/>
      <c r="C7" s="662"/>
      <c r="D7" s="663"/>
      <c r="E7" s="673"/>
      <c r="F7" s="648"/>
      <c r="G7" s="676"/>
      <c r="H7" s="648"/>
      <c r="I7" s="648"/>
      <c r="J7" s="651"/>
    </row>
    <row r="8" spans="1:10" ht="28.5" customHeight="1">
      <c r="A8" s="659"/>
      <c r="B8" s="660"/>
      <c r="C8" s="664"/>
      <c r="D8" s="665"/>
      <c r="E8" s="674"/>
      <c r="F8" s="649"/>
      <c r="G8" s="677"/>
      <c r="H8" s="649"/>
      <c r="I8" s="649"/>
      <c r="J8" s="652"/>
    </row>
    <row r="9" spans="1:9" ht="9" customHeight="1">
      <c r="A9" s="188"/>
      <c r="B9" s="198"/>
      <c r="C9" s="182"/>
      <c r="D9" s="134"/>
      <c r="E9" s="191"/>
      <c r="F9" s="192"/>
      <c r="H9" s="191"/>
      <c r="I9" s="191"/>
    </row>
    <row r="10" spans="2:10" s="9" customFormat="1" ht="12.75">
      <c r="B10" s="113"/>
      <c r="C10" s="48" t="s">
        <v>1044</v>
      </c>
      <c r="D10" s="32"/>
      <c r="E10" s="91">
        <v>1024276196</v>
      </c>
      <c r="F10" s="91">
        <v>1863538666</v>
      </c>
      <c r="G10" s="299">
        <v>8.0549180396128</v>
      </c>
      <c r="H10" s="91">
        <v>1985539937</v>
      </c>
      <c r="I10" s="91">
        <v>3675596532</v>
      </c>
      <c r="J10" s="299">
        <v>7.23760398232849</v>
      </c>
    </row>
    <row r="11" spans="1:10" ht="24" customHeight="1">
      <c r="A11" s="188" t="s">
        <v>542</v>
      </c>
      <c r="B11" s="199">
        <v>1</v>
      </c>
      <c r="C11" s="182"/>
      <c r="D11" s="134" t="s">
        <v>349</v>
      </c>
      <c r="E11" s="200">
        <v>78906931</v>
      </c>
      <c r="F11" s="200">
        <v>128550960</v>
      </c>
      <c r="G11" s="300">
        <v>4.81710115048691</v>
      </c>
      <c r="H11" s="200">
        <v>161386429</v>
      </c>
      <c r="I11" s="200">
        <v>258861524</v>
      </c>
      <c r="J11" s="300">
        <v>3.00925279562964</v>
      </c>
    </row>
    <row r="12" spans="1:10" ht="12.75">
      <c r="A12" s="188" t="s">
        <v>543</v>
      </c>
      <c r="B12" s="199">
        <v>3</v>
      </c>
      <c r="C12" s="182"/>
      <c r="D12" s="134" t="s">
        <v>350</v>
      </c>
      <c r="E12" s="200">
        <v>88156454</v>
      </c>
      <c r="F12" s="200">
        <v>180739800</v>
      </c>
      <c r="G12" s="300">
        <v>3.92735073387546</v>
      </c>
      <c r="H12" s="200">
        <v>175219946</v>
      </c>
      <c r="I12" s="200">
        <v>384436271</v>
      </c>
      <c r="J12" s="300">
        <v>8.19827467053089</v>
      </c>
    </row>
    <row r="13" spans="1:10" ht="12.75">
      <c r="A13" s="188" t="s">
        <v>544</v>
      </c>
      <c r="B13" s="199">
        <v>5</v>
      </c>
      <c r="C13" s="182"/>
      <c r="D13" s="134" t="s">
        <v>351</v>
      </c>
      <c r="E13" s="200">
        <v>82074231</v>
      </c>
      <c r="F13" s="200">
        <v>184610641</v>
      </c>
      <c r="G13" s="300">
        <v>-3.00031780014123</v>
      </c>
      <c r="H13" s="200">
        <v>163236905</v>
      </c>
      <c r="I13" s="200">
        <v>361082941</v>
      </c>
      <c r="J13" s="300">
        <v>-6.22750389314481</v>
      </c>
    </row>
    <row r="14" spans="1:10" ht="12.75">
      <c r="A14" s="188" t="s">
        <v>545</v>
      </c>
      <c r="B14" s="199">
        <v>6</v>
      </c>
      <c r="C14" s="182"/>
      <c r="D14" s="134" t="s">
        <v>495</v>
      </c>
      <c r="E14" s="200">
        <v>36315376</v>
      </c>
      <c r="F14" s="200">
        <v>221270653</v>
      </c>
      <c r="G14" s="300">
        <v>6.66007098969114</v>
      </c>
      <c r="H14" s="200">
        <v>64746147</v>
      </c>
      <c r="I14" s="200">
        <v>384698480</v>
      </c>
      <c r="J14" s="300">
        <v>-3.96649235638284</v>
      </c>
    </row>
    <row r="15" spans="1:10" ht="12.75">
      <c r="A15" s="188" t="s">
        <v>546</v>
      </c>
      <c r="B15" s="199">
        <v>7</v>
      </c>
      <c r="C15" s="182"/>
      <c r="D15" s="134" t="s">
        <v>352</v>
      </c>
      <c r="E15" s="200">
        <v>2160085</v>
      </c>
      <c r="F15" s="200">
        <v>15003656</v>
      </c>
      <c r="G15" s="300">
        <v>38.7731740975467</v>
      </c>
      <c r="H15" s="200">
        <v>4244227</v>
      </c>
      <c r="I15" s="200">
        <v>33005816</v>
      </c>
      <c r="J15" s="300">
        <v>59.9837136195099</v>
      </c>
    </row>
    <row r="16" spans="1:10" ht="12.75">
      <c r="A16" s="188" t="s">
        <v>547</v>
      </c>
      <c r="B16" s="199">
        <v>8</v>
      </c>
      <c r="C16" s="182"/>
      <c r="D16" s="134" t="s">
        <v>494</v>
      </c>
      <c r="E16" s="200">
        <v>8947451</v>
      </c>
      <c r="F16" s="200">
        <v>29078758</v>
      </c>
      <c r="G16" s="300">
        <v>10.2778198205694</v>
      </c>
      <c r="H16" s="200">
        <v>17712140</v>
      </c>
      <c r="I16" s="200">
        <v>57743693</v>
      </c>
      <c r="J16" s="300">
        <v>12.9901190648711</v>
      </c>
    </row>
    <row r="17" spans="1:10" ht="12.75">
      <c r="A17" s="188" t="s">
        <v>548</v>
      </c>
      <c r="B17" s="199">
        <v>9</v>
      </c>
      <c r="C17" s="182"/>
      <c r="D17" s="134" t="s">
        <v>353</v>
      </c>
      <c r="E17" s="200">
        <v>1509669</v>
      </c>
      <c r="F17" s="200">
        <v>3243089</v>
      </c>
      <c r="G17" s="300">
        <v>-30.5060746052423</v>
      </c>
      <c r="H17" s="200">
        <v>3349219</v>
      </c>
      <c r="I17" s="200">
        <v>6121618</v>
      </c>
      <c r="J17" s="300">
        <v>-27.0964820726184</v>
      </c>
    </row>
    <row r="18" spans="1:10" ht="12.75">
      <c r="A18" s="188" t="s">
        <v>549</v>
      </c>
      <c r="B18" s="199">
        <v>10</v>
      </c>
      <c r="C18" s="182"/>
      <c r="D18" s="134" t="s">
        <v>354</v>
      </c>
      <c r="E18" s="200">
        <v>12869705</v>
      </c>
      <c r="F18" s="200">
        <v>14199877</v>
      </c>
      <c r="G18" s="300">
        <v>24.0073280232703</v>
      </c>
      <c r="H18" s="200">
        <v>20804121</v>
      </c>
      <c r="I18" s="200">
        <v>25433116</v>
      </c>
      <c r="J18" s="300">
        <v>6.56622706954184</v>
      </c>
    </row>
    <row r="19" spans="1:10" ht="12.75">
      <c r="A19" s="188" t="s">
        <v>550</v>
      </c>
      <c r="B19" s="199">
        <v>11</v>
      </c>
      <c r="C19" s="182"/>
      <c r="D19" s="134" t="s">
        <v>355</v>
      </c>
      <c r="E19" s="200">
        <v>31896796</v>
      </c>
      <c r="F19" s="200">
        <v>77908789</v>
      </c>
      <c r="G19" s="300">
        <v>1.05380614486475</v>
      </c>
      <c r="H19" s="200">
        <v>71528556</v>
      </c>
      <c r="I19" s="200">
        <v>162960106</v>
      </c>
      <c r="J19" s="300">
        <v>3.85541103068788</v>
      </c>
    </row>
    <row r="20" spans="1:10" ht="12.75">
      <c r="A20" s="188" t="s">
        <v>551</v>
      </c>
      <c r="B20" s="199">
        <v>13</v>
      </c>
      <c r="C20" s="182"/>
      <c r="D20" s="134" t="s">
        <v>356</v>
      </c>
      <c r="E20" s="200">
        <v>23623733</v>
      </c>
      <c r="F20" s="200">
        <v>28056730</v>
      </c>
      <c r="G20" s="300">
        <v>3.97907130975348</v>
      </c>
      <c r="H20" s="200">
        <v>45125798</v>
      </c>
      <c r="I20" s="200">
        <v>55674542</v>
      </c>
      <c r="J20" s="300">
        <v>0.0515761806605468</v>
      </c>
    </row>
    <row r="21" spans="1:10" ht="12.75">
      <c r="A21" s="188" t="s">
        <v>552</v>
      </c>
      <c r="B21" s="199">
        <v>14</v>
      </c>
      <c r="C21" s="182"/>
      <c r="D21" s="134" t="s">
        <v>357</v>
      </c>
      <c r="E21" s="200">
        <v>10245868</v>
      </c>
      <c r="F21" s="200">
        <v>13499452</v>
      </c>
      <c r="G21" s="300">
        <v>11.7072363823558</v>
      </c>
      <c r="H21" s="200">
        <v>20667114</v>
      </c>
      <c r="I21" s="200">
        <v>26653691</v>
      </c>
      <c r="J21" s="300">
        <v>4.00017059128727</v>
      </c>
    </row>
    <row r="22" spans="1:10" ht="12.75">
      <c r="A22" s="188" t="s">
        <v>553</v>
      </c>
      <c r="B22" s="199">
        <v>15</v>
      </c>
      <c r="C22" s="182"/>
      <c r="D22" s="134" t="s">
        <v>479</v>
      </c>
      <c r="E22" s="200">
        <v>84496059</v>
      </c>
      <c r="F22" s="200">
        <v>157427540</v>
      </c>
      <c r="G22" s="300">
        <v>17.6740578287147</v>
      </c>
      <c r="H22" s="200">
        <v>164844174</v>
      </c>
      <c r="I22" s="200">
        <v>312401870</v>
      </c>
      <c r="J22" s="300">
        <v>17.9699657968448</v>
      </c>
    </row>
    <row r="23" spans="1:10" ht="12.75">
      <c r="A23" s="188" t="s">
        <v>554</v>
      </c>
      <c r="B23" s="199">
        <v>17</v>
      </c>
      <c r="C23" s="182"/>
      <c r="D23" s="134" t="s">
        <v>358</v>
      </c>
      <c r="E23" s="200">
        <v>78246841</v>
      </c>
      <c r="F23" s="200">
        <v>118311011</v>
      </c>
      <c r="G23" s="300">
        <v>14.1354841544672</v>
      </c>
      <c r="H23" s="200">
        <v>158505373</v>
      </c>
      <c r="I23" s="200">
        <v>241634437</v>
      </c>
      <c r="J23" s="300">
        <v>16.7270975017266</v>
      </c>
    </row>
    <row r="24" spans="1:10" ht="12.75">
      <c r="A24" s="188" t="s">
        <v>555</v>
      </c>
      <c r="B24" s="199">
        <v>18</v>
      </c>
      <c r="C24" s="182"/>
      <c r="D24" s="18" t="s">
        <v>359</v>
      </c>
      <c r="E24" s="200">
        <v>20658758</v>
      </c>
      <c r="F24" s="200">
        <v>33287385</v>
      </c>
      <c r="G24" s="300">
        <v>1.65774075789372</v>
      </c>
      <c r="H24" s="200">
        <v>40352229</v>
      </c>
      <c r="I24" s="200">
        <v>66424888</v>
      </c>
      <c r="J24" s="300">
        <v>1.58469951539314</v>
      </c>
    </row>
    <row r="25" spans="1:10" ht="12.75">
      <c r="A25" s="188" t="s">
        <v>558</v>
      </c>
      <c r="B25" s="199">
        <v>24</v>
      </c>
      <c r="C25" s="182"/>
      <c r="D25" s="134" t="s">
        <v>362</v>
      </c>
      <c r="E25" s="200">
        <v>4111119</v>
      </c>
      <c r="F25" s="200">
        <v>6921898</v>
      </c>
      <c r="G25" s="300">
        <v>15.1663431135768</v>
      </c>
      <c r="H25" s="200">
        <v>8841646</v>
      </c>
      <c r="I25" s="200">
        <v>14999056</v>
      </c>
      <c r="J25" s="300">
        <v>6.41651063841864</v>
      </c>
    </row>
    <row r="26" spans="1:10" ht="12.75">
      <c r="A26" s="188" t="s">
        <v>559</v>
      </c>
      <c r="B26" s="199">
        <v>28</v>
      </c>
      <c r="C26" s="182"/>
      <c r="D26" s="134" t="s">
        <v>363</v>
      </c>
      <c r="E26" s="200">
        <v>7347251</v>
      </c>
      <c r="F26" s="200">
        <v>12576176</v>
      </c>
      <c r="G26" s="300">
        <v>10.5700246361268</v>
      </c>
      <c r="H26" s="200">
        <v>16139518</v>
      </c>
      <c r="I26" s="200">
        <v>27356902</v>
      </c>
      <c r="J26" s="300">
        <v>30.424881897527</v>
      </c>
    </row>
    <row r="27" spans="1:10" ht="12.75">
      <c r="A27" s="188" t="s">
        <v>560</v>
      </c>
      <c r="B27" s="199">
        <v>37</v>
      </c>
      <c r="C27" s="182"/>
      <c r="D27" s="134" t="s">
        <v>364</v>
      </c>
      <c r="E27" s="200">
        <v>15746</v>
      </c>
      <c r="F27" s="200">
        <v>2593523</v>
      </c>
      <c r="G27" s="300">
        <v>-15.624806835062</v>
      </c>
      <c r="H27" s="200">
        <v>66149</v>
      </c>
      <c r="I27" s="200">
        <v>4891299</v>
      </c>
      <c r="J27" s="300">
        <v>-17.6896106944799</v>
      </c>
    </row>
    <row r="28" spans="1:10" ht="12.75">
      <c r="A28" s="188" t="s">
        <v>561</v>
      </c>
      <c r="B28" s="199">
        <v>39</v>
      </c>
      <c r="C28" s="182"/>
      <c r="D28" s="134" t="s">
        <v>365</v>
      </c>
      <c r="E28" s="200">
        <v>14596753</v>
      </c>
      <c r="F28" s="200">
        <v>40927464</v>
      </c>
      <c r="G28" s="300">
        <v>-11.6599951404591</v>
      </c>
      <c r="H28" s="200">
        <v>29705276</v>
      </c>
      <c r="I28" s="200">
        <v>78483400</v>
      </c>
      <c r="J28" s="300">
        <v>-8.98999364673774</v>
      </c>
    </row>
    <row r="29" spans="1:10" ht="12.75">
      <c r="A29" s="188" t="s">
        <v>562</v>
      </c>
      <c r="B29" s="199">
        <v>41</v>
      </c>
      <c r="C29" s="182"/>
      <c r="D29" s="134" t="s">
        <v>493</v>
      </c>
      <c r="E29" s="200">
        <v>24</v>
      </c>
      <c r="F29" s="200">
        <v>5212</v>
      </c>
      <c r="G29" s="300">
        <v>88.2267966775009</v>
      </c>
      <c r="H29" s="200">
        <v>161</v>
      </c>
      <c r="I29" s="200">
        <v>13689</v>
      </c>
      <c r="J29" s="300">
        <v>17.1702473679706</v>
      </c>
    </row>
    <row r="30" spans="1:10" ht="12.75">
      <c r="A30" s="188" t="s">
        <v>563</v>
      </c>
      <c r="B30" s="199">
        <v>43</v>
      </c>
      <c r="C30" s="182"/>
      <c r="D30" s="134" t="s">
        <v>366</v>
      </c>
      <c r="E30" s="200" t="s">
        <v>106</v>
      </c>
      <c r="F30" s="200" t="s">
        <v>106</v>
      </c>
      <c r="G30" s="300" t="s">
        <v>1113</v>
      </c>
      <c r="H30" s="200" t="s">
        <v>106</v>
      </c>
      <c r="I30" s="200" t="s">
        <v>106</v>
      </c>
      <c r="J30" s="300" t="s">
        <v>1113</v>
      </c>
    </row>
    <row r="31" spans="1:10" ht="12.75">
      <c r="A31" s="188" t="s">
        <v>564</v>
      </c>
      <c r="B31" s="199">
        <v>44</v>
      </c>
      <c r="C31" s="182"/>
      <c r="D31" s="134" t="s">
        <v>367</v>
      </c>
      <c r="E31" s="200" t="s">
        <v>106</v>
      </c>
      <c r="F31" s="200" t="s">
        <v>106</v>
      </c>
      <c r="G31" s="300" t="s">
        <v>1113</v>
      </c>
      <c r="H31" s="200" t="s">
        <v>106</v>
      </c>
      <c r="I31" s="200" t="s">
        <v>106</v>
      </c>
      <c r="J31" s="300">
        <v>-100</v>
      </c>
    </row>
    <row r="32" spans="1:10" ht="12.75">
      <c r="A32" s="188" t="s">
        <v>565</v>
      </c>
      <c r="B32" s="199">
        <v>45</v>
      </c>
      <c r="C32" s="182"/>
      <c r="D32" s="134" t="s">
        <v>885</v>
      </c>
      <c r="E32" s="200" t="s">
        <v>1113</v>
      </c>
      <c r="F32" s="200">
        <v>5279</v>
      </c>
      <c r="G32" s="300">
        <v>-41.6104413228625</v>
      </c>
      <c r="H32" s="200">
        <v>1</v>
      </c>
      <c r="I32" s="200">
        <v>9034</v>
      </c>
      <c r="J32" s="300">
        <v>-31.0065678936918</v>
      </c>
    </row>
    <row r="33" spans="1:10" ht="12.75">
      <c r="A33" s="188" t="s">
        <v>566</v>
      </c>
      <c r="B33" s="199">
        <v>46</v>
      </c>
      <c r="C33" s="182"/>
      <c r="D33" s="134" t="s">
        <v>368</v>
      </c>
      <c r="E33" s="200">
        <v>50915</v>
      </c>
      <c r="F33" s="200">
        <v>115521</v>
      </c>
      <c r="G33" s="300">
        <v>101.164977536308</v>
      </c>
      <c r="H33" s="200">
        <v>88061</v>
      </c>
      <c r="I33" s="200">
        <v>209990</v>
      </c>
      <c r="J33" s="300">
        <v>52.5369556532162</v>
      </c>
    </row>
    <row r="34" spans="1:10" ht="12.75">
      <c r="A34" s="188" t="s">
        <v>567</v>
      </c>
      <c r="B34" s="199">
        <v>47</v>
      </c>
      <c r="C34" s="182"/>
      <c r="D34" s="134" t="s">
        <v>369</v>
      </c>
      <c r="E34" s="200">
        <v>3869</v>
      </c>
      <c r="F34" s="200">
        <v>45448</v>
      </c>
      <c r="G34" s="300">
        <v>-6.14765100671141</v>
      </c>
      <c r="H34" s="200">
        <v>7520</v>
      </c>
      <c r="I34" s="200">
        <v>80678</v>
      </c>
      <c r="J34" s="300">
        <v>-55.0023982955369</v>
      </c>
    </row>
    <row r="35" spans="1:10" ht="12.75">
      <c r="A35" s="188" t="s">
        <v>568</v>
      </c>
      <c r="B35" s="199">
        <v>52</v>
      </c>
      <c r="C35" s="182"/>
      <c r="D35" s="134" t="s">
        <v>538</v>
      </c>
      <c r="E35" s="200">
        <v>8600200</v>
      </c>
      <c r="F35" s="200">
        <v>35210088</v>
      </c>
      <c r="G35" s="300">
        <v>17.2516547227457</v>
      </c>
      <c r="H35" s="200">
        <v>17176402</v>
      </c>
      <c r="I35" s="200">
        <v>69290205</v>
      </c>
      <c r="J35" s="300">
        <v>12.3278793924099</v>
      </c>
    </row>
    <row r="36" spans="1:10" ht="12.75">
      <c r="A36" s="188" t="s">
        <v>569</v>
      </c>
      <c r="B36" s="199">
        <v>53</v>
      </c>
      <c r="C36" s="182"/>
      <c r="D36" s="134" t="s">
        <v>370</v>
      </c>
      <c r="E36" s="200">
        <v>1272498</v>
      </c>
      <c r="F36" s="200">
        <v>4852520</v>
      </c>
      <c r="G36" s="300">
        <v>193.295956007903</v>
      </c>
      <c r="H36" s="200">
        <v>2538598</v>
      </c>
      <c r="I36" s="200">
        <v>10063548</v>
      </c>
      <c r="J36" s="300">
        <v>248.340910365338</v>
      </c>
    </row>
    <row r="37" spans="1:10" ht="12.75">
      <c r="A37" s="188" t="s">
        <v>570</v>
      </c>
      <c r="B37" s="199">
        <v>54</v>
      </c>
      <c r="C37" s="182"/>
      <c r="D37" s="134" t="s">
        <v>371</v>
      </c>
      <c r="E37" s="200">
        <v>4027187</v>
      </c>
      <c r="F37" s="200">
        <v>7050069</v>
      </c>
      <c r="G37" s="300">
        <v>84.4594318809759</v>
      </c>
      <c r="H37" s="200">
        <v>10454458</v>
      </c>
      <c r="I37" s="200">
        <v>13869494</v>
      </c>
      <c r="J37" s="300">
        <v>78.5387786343461</v>
      </c>
    </row>
    <row r="38" spans="1:10" ht="12.75">
      <c r="A38" s="188" t="s">
        <v>571</v>
      </c>
      <c r="B38" s="199">
        <v>55</v>
      </c>
      <c r="C38" s="182"/>
      <c r="D38" s="134" t="s">
        <v>372</v>
      </c>
      <c r="E38" s="200">
        <v>6968239</v>
      </c>
      <c r="F38" s="200">
        <v>4616945</v>
      </c>
      <c r="G38" s="300">
        <v>-25.9480391875391</v>
      </c>
      <c r="H38" s="200">
        <v>16707713</v>
      </c>
      <c r="I38" s="200">
        <v>8400973</v>
      </c>
      <c r="J38" s="300">
        <v>-7.90308316824498</v>
      </c>
    </row>
    <row r="39" spans="1:10" ht="12.75">
      <c r="A39" s="188" t="s">
        <v>572</v>
      </c>
      <c r="B39" s="199">
        <v>60</v>
      </c>
      <c r="C39" s="182"/>
      <c r="D39" s="134" t="s">
        <v>373</v>
      </c>
      <c r="E39" s="200">
        <v>112631652</v>
      </c>
      <c r="F39" s="200">
        <v>196211346</v>
      </c>
      <c r="G39" s="300">
        <v>17.3913545261775</v>
      </c>
      <c r="H39" s="200">
        <v>207872984</v>
      </c>
      <c r="I39" s="200">
        <v>389868809</v>
      </c>
      <c r="J39" s="300">
        <v>20.5822374748155</v>
      </c>
    </row>
    <row r="40" spans="1:10" ht="12.75">
      <c r="A40" s="188" t="s">
        <v>573</v>
      </c>
      <c r="B40" s="199">
        <v>61</v>
      </c>
      <c r="C40" s="182"/>
      <c r="D40" s="134" t="s">
        <v>374</v>
      </c>
      <c r="E40" s="200">
        <v>211725127</v>
      </c>
      <c r="F40" s="200">
        <v>150975396</v>
      </c>
      <c r="G40" s="300">
        <v>11.3491760945927</v>
      </c>
      <c r="H40" s="200">
        <v>370517002</v>
      </c>
      <c r="I40" s="200">
        <v>286638359</v>
      </c>
      <c r="J40" s="300">
        <v>10.0410304827185</v>
      </c>
    </row>
    <row r="41" spans="1:10" ht="12.75">
      <c r="A41" s="188" t="s">
        <v>574</v>
      </c>
      <c r="B41" s="199">
        <v>63</v>
      </c>
      <c r="C41" s="182"/>
      <c r="D41" s="134" t="s">
        <v>375</v>
      </c>
      <c r="E41" s="200">
        <v>20349943</v>
      </c>
      <c r="F41" s="200">
        <v>37650889</v>
      </c>
      <c r="G41" s="300">
        <v>-1.21632238285058</v>
      </c>
      <c r="H41" s="200">
        <v>44803323</v>
      </c>
      <c r="I41" s="200">
        <v>76901400</v>
      </c>
      <c r="J41" s="300">
        <v>-1.23080741779866</v>
      </c>
    </row>
    <row r="42" spans="1:10" ht="12.75">
      <c r="A42" s="188" t="s">
        <v>575</v>
      </c>
      <c r="B42" s="199">
        <v>64</v>
      </c>
      <c r="C42" s="182"/>
      <c r="D42" s="134" t="s">
        <v>376</v>
      </c>
      <c r="E42" s="200">
        <v>16950684</v>
      </c>
      <c r="F42" s="200">
        <v>38700691</v>
      </c>
      <c r="G42" s="300">
        <v>7.42763323606171</v>
      </c>
      <c r="H42" s="200">
        <v>36186951</v>
      </c>
      <c r="I42" s="200">
        <v>78231023</v>
      </c>
      <c r="J42" s="300">
        <v>4.07316805449696</v>
      </c>
    </row>
    <row r="43" spans="1:10" ht="12.75">
      <c r="A43" s="188" t="s">
        <v>576</v>
      </c>
      <c r="B43" s="199">
        <v>66</v>
      </c>
      <c r="C43" s="182"/>
      <c r="D43" s="134" t="s">
        <v>492</v>
      </c>
      <c r="E43" s="200">
        <v>15057020</v>
      </c>
      <c r="F43" s="200">
        <v>51522852</v>
      </c>
      <c r="G43" s="300">
        <v>20.7673288828473</v>
      </c>
      <c r="H43" s="200">
        <v>33098188</v>
      </c>
      <c r="I43" s="200">
        <v>101254215</v>
      </c>
      <c r="J43" s="300">
        <v>14.3890833365869</v>
      </c>
    </row>
    <row r="44" spans="1:10" ht="12.75">
      <c r="A44" s="188" t="s">
        <v>577</v>
      </c>
      <c r="B44" s="199">
        <v>68</v>
      </c>
      <c r="C44" s="182"/>
      <c r="D44" s="134" t="s">
        <v>377</v>
      </c>
      <c r="E44" s="200">
        <v>3222412</v>
      </c>
      <c r="F44" s="200">
        <v>6762261</v>
      </c>
      <c r="G44" s="300">
        <v>-6.56023530104282</v>
      </c>
      <c r="H44" s="200">
        <v>6975248</v>
      </c>
      <c r="I44" s="200">
        <v>15486625</v>
      </c>
      <c r="J44" s="300">
        <v>17.0092432513869</v>
      </c>
    </row>
    <row r="45" spans="1:10" ht="12.75">
      <c r="A45" s="188" t="s">
        <v>578</v>
      </c>
      <c r="B45" s="199">
        <v>70</v>
      </c>
      <c r="C45" s="182"/>
      <c r="D45" s="134" t="s">
        <v>378</v>
      </c>
      <c r="E45" s="200">
        <v>372</v>
      </c>
      <c r="F45" s="200">
        <v>9889</v>
      </c>
      <c r="G45" s="300">
        <v>-56.5051020408163</v>
      </c>
      <c r="H45" s="200">
        <v>739</v>
      </c>
      <c r="I45" s="200">
        <v>17527</v>
      </c>
      <c r="J45" s="300">
        <v>-53.5277740951876</v>
      </c>
    </row>
    <row r="46" spans="1:10" ht="12.75">
      <c r="A46" s="188" t="s">
        <v>579</v>
      </c>
      <c r="B46" s="199">
        <v>72</v>
      </c>
      <c r="C46" s="182"/>
      <c r="D46" s="134" t="s">
        <v>379</v>
      </c>
      <c r="E46" s="200">
        <v>4868779</v>
      </c>
      <c r="F46" s="200">
        <v>7824012</v>
      </c>
      <c r="G46" s="300">
        <v>-8.93916030256268</v>
      </c>
      <c r="H46" s="200">
        <v>9141457</v>
      </c>
      <c r="I46" s="200">
        <v>17235784</v>
      </c>
      <c r="J46" s="300">
        <v>6.00906599220865</v>
      </c>
    </row>
    <row r="47" spans="1:10" ht="12.75">
      <c r="A47" s="188" t="s">
        <v>580</v>
      </c>
      <c r="B47" s="199">
        <v>73</v>
      </c>
      <c r="C47" s="182"/>
      <c r="D47" s="134" t="s">
        <v>380</v>
      </c>
      <c r="E47" s="200">
        <v>6511699</v>
      </c>
      <c r="F47" s="200">
        <v>7269944</v>
      </c>
      <c r="G47" s="300">
        <v>14.9397533977844</v>
      </c>
      <c r="H47" s="200">
        <v>13260189</v>
      </c>
      <c r="I47" s="200">
        <v>14348136</v>
      </c>
      <c r="J47" s="300">
        <v>24.0692387644384</v>
      </c>
    </row>
    <row r="48" spans="1:10" ht="12.75">
      <c r="A48" s="188" t="s">
        <v>581</v>
      </c>
      <c r="B48" s="199">
        <v>74</v>
      </c>
      <c r="C48" s="182"/>
      <c r="D48" s="134" t="s">
        <v>381</v>
      </c>
      <c r="E48" s="200">
        <v>42627</v>
      </c>
      <c r="F48" s="200">
        <v>48128</v>
      </c>
      <c r="G48" s="300">
        <v>95.6979628349531</v>
      </c>
      <c r="H48" s="200">
        <v>42653</v>
      </c>
      <c r="I48" s="200">
        <v>56017</v>
      </c>
      <c r="J48" s="300">
        <v>-17.0081633257774</v>
      </c>
    </row>
    <row r="49" spans="1:10" ht="12.75">
      <c r="A49" s="188" t="s">
        <v>582</v>
      </c>
      <c r="B49" s="199">
        <v>75</v>
      </c>
      <c r="C49" s="182"/>
      <c r="D49" s="134" t="s">
        <v>478</v>
      </c>
      <c r="E49" s="200">
        <v>11239649</v>
      </c>
      <c r="F49" s="200">
        <v>14599282</v>
      </c>
      <c r="G49" s="300">
        <v>-11.757714417238</v>
      </c>
      <c r="H49" s="200">
        <v>21318220</v>
      </c>
      <c r="I49" s="200">
        <v>29234500</v>
      </c>
      <c r="J49" s="300">
        <v>-6.912603306568</v>
      </c>
    </row>
    <row r="50" spans="1:10" ht="12.75">
      <c r="A50" s="188" t="s">
        <v>591</v>
      </c>
      <c r="B50" s="199">
        <v>91</v>
      </c>
      <c r="C50" s="182"/>
      <c r="D50" s="134" t="s">
        <v>389</v>
      </c>
      <c r="E50" s="200">
        <v>8256317</v>
      </c>
      <c r="F50" s="200">
        <v>22442375</v>
      </c>
      <c r="G50" s="300">
        <v>37.5788235876858</v>
      </c>
      <c r="H50" s="200">
        <v>16015936</v>
      </c>
      <c r="I50" s="200">
        <v>43213487</v>
      </c>
      <c r="J50" s="300">
        <v>27.1704284956252</v>
      </c>
    </row>
    <row r="51" spans="1:10" ht="12.75">
      <c r="A51" s="188" t="s">
        <v>592</v>
      </c>
      <c r="B51" s="199">
        <v>92</v>
      </c>
      <c r="C51" s="182"/>
      <c r="D51" s="134" t="s">
        <v>390</v>
      </c>
      <c r="E51" s="200">
        <v>1487812</v>
      </c>
      <c r="F51" s="200">
        <v>3759350</v>
      </c>
      <c r="G51" s="300">
        <v>84.5376826306272</v>
      </c>
      <c r="H51" s="200">
        <v>2961778</v>
      </c>
      <c r="I51" s="200">
        <v>7240869</v>
      </c>
      <c r="J51" s="300">
        <v>52.0023167075211</v>
      </c>
    </row>
    <row r="52" spans="1:10" ht="12.75">
      <c r="A52" s="188" t="s">
        <v>593</v>
      </c>
      <c r="B52" s="199">
        <v>93</v>
      </c>
      <c r="C52" s="182"/>
      <c r="D52" s="134" t="s">
        <v>391</v>
      </c>
      <c r="E52" s="200">
        <v>3819742</v>
      </c>
      <c r="F52" s="200">
        <v>2071315</v>
      </c>
      <c r="G52" s="300">
        <v>-16.0150136318003</v>
      </c>
      <c r="H52" s="200">
        <v>8025177</v>
      </c>
      <c r="I52" s="200">
        <v>4504705</v>
      </c>
      <c r="J52" s="300">
        <v>-13.7805173316337</v>
      </c>
    </row>
    <row r="53" spans="1:10" ht="12.75">
      <c r="A53" s="188" t="s">
        <v>943</v>
      </c>
      <c r="B53" s="199">
        <v>95</v>
      </c>
      <c r="C53" s="182"/>
      <c r="D53" s="134" t="s">
        <v>845</v>
      </c>
      <c r="E53" s="200">
        <v>87513</v>
      </c>
      <c r="F53" s="200">
        <v>154035</v>
      </c>
      <c r="G53" s="300" t="s">
        <v>719</v>
      </c>
      <c r="H53" s="200">
        <v>111018</v>
      </c>
      <c r="I53" s="200">
        <v>237164</v>
      </c>
      <c r="J53" s="300" t="s">
        <v>719</v>
      </c>
    </row>
    <row r="54" spans="1:10" ht="12.75">
      <c r="A54" s="188" t="s">
        <v>594</v>
      </c>
      <c r="B54" s="199">
        <v>96</v>
      </c>
      <c r="C54" s="182"/>
      <c r="D54" s="134" t="s">
        <v>834</v>
      </c>
      <c r="E54" s="200">
        <v>154549</v>
      </c>
      <c r="F54" s="200">
        <v>397447</v>
      </c>
      <c r="G54" s="300">
        <v>46.9783145718385</v>
      </c>
      <c r="H54" s="200">
        <v>210727</v>
      </c>
      <c r="I54" s="200">
        <v>692721</v>
      </c>
      <c r="J54" s="300">
        <v>32.4162411901999</v>
      </c>
    </row>
    <row r="55" spans="1:10" s="177" customFormat="1" ht="12.75">
      <c r="A55" s="188" t="s">
        <v>872</v>
      </c>
      <c r="B55" s="199">
        <v>97</v>
      </c>
      <c r="C55" s="182"/>
      <c r="D55" s="134" t="s">
        <v>846</v>
      </c>
      <c r="E55" s="200" t="s">
        <v>1113</v>
      </c>
      <c r="F55" s="200" t="s">
        <v>1113</v>
      </c>
      <c r="G55" s="300">
        <v>-100</v>
      </c>
      <c r="H55" s="200">
        <v>1</v>
      </c>
      <c r="I55" s="200">
        <v>293</v>
      </c>
      <c r="J55" s="300">
        <v>-99.0944212641014</v>
      </c>
    </row>
    <row r="56" spans="1:10" s="177" customFormat="1" ht="12.75">
      <c r="A56" s="188" t="s">
        <v>944</v>
      </c>
      <c r="B56" s="199">
        <v>98</v>
      </c>
      <c r="C56" s="182"/>
      <c r="D56" s="134" t="s">
        <v>847</v>
      </c>
      <c r="E56" s="200">
        <v>724525</v>
      </c>
      <c r="F56" s="200">
        <v>2916313</v>
      </c>
      <c r="G56" s="300">
        <v>28.1622599138206</v>
      </c>
      <c r="H56" s="200">
        <v>1480551</v>
      </c>
      <c r="I56" s="200">
        <v>5394376</v>
      </c>
      <c r="J56" s="300">
        <v>34.3830456987593</v>
      </c>
    </row>
    <row r="57" spans="1:10" s="177" customFormat="1" ht="12.75">
      <c r="A57" s="188" t="s">
        <v>748</v>
      </c>
      <c r="B57" s="199">
        <v>600</v>
      </c>
      <c r="C57" s="182"/>
      <c r="D57" s="134" t="s">
        <v>128</v>
      </c>
      <c r="E57" s="200">
        <v>44016</v>
      </c>
      <c r="F57" s="200">
        <v>114657</v>
      </c>
      <c r="G57" s="300">
        <v>-65.0031591381505</v>
      </c>
      <c r="H57" s="200">
        <v>69914</v>
      </c>
      <c r="I57" s="200">
        <v>239261</v>
      </c>
      <c r="J57" s="300">
        <v>-32.9731652860381</v>
      </c>
    </row>
    <row r="58" spans="1:10" s="9" customFormat="1" ht="21" customHeight="1">
      <c r="A58" s="87" t="s">
        <v>684</v>
      </c>
      <c r="B58" s="201" t="s">
        <v>684</v>
      </c>
      <c r="C58" s="48" t="s">
        <v>1045</v>
      </c>
      <c r="D58" s="32"/>
      <c r="E58" s="91">
        <v>5751885</v>
      </c>
      <c r="F58" s="91">
        <v>24858975</v>
      </c>
      <c r="G58" s="299">
        <v>-18.2405542979598</v>
      </c>
      <c r="H58" s="91">
        <v>10762274</v>
      </c>
      <c r="I58" s="91">
        <v>49690079</v>
      </c>
      <c r="J58" s="299">
        <v>-5.04124689033988</v>
      </c>
    </row>
    <row r="59" spans="1:10" s="177" customFormat="1" ht="21" customHeight="1">
      <c r="A59" s="188" t="s">
        <v>556</v>
      </c>
      <c r="B59" s="199">
        <v>20</v>
      </c>
      <c r="C59" s="182"/>
      <c r="D59" s="134" t="s">
        <v>360</v>
      </c>
      <c r="E59" s="200" t="s">
        <v>106</v>
      </c>
      <c r="F59" s="200" t="s">
        <v>106</v>
      </c>
      <c r="G59" s="300" t="s">
        <v>1113</v>
      </c>
      <c r="H59" s="200" t="s">
        <v>106</v>
      </c>
      <c r="I59" s="200" t="s">
        <v>106</v>
      </c>
      <c r="J59" s="300">
        <v>-100</v>
      </c>
    </row>
    <row r="60" spans="1:10" s="177" customFormat="1" ht="12.75">
      <c r="A60" s="188" t="s">
        <v>557</v>
      </c>
      <c r="B60" s="199">
        <v>23</v>
      </c>
      <c r="C60" s="182"/>
      <c r="D60" s="134" t="s">
        <v>361</v>
      </c>
      <c r="E60" s="200" t="s">
        <v>106</v>
      </c>
      <c r="F60" s="200" t="s">
        <v>106</v>
      </c>
      <c r="G60" s="300" t="s">
        <v>1113</v>
      </c>
      <c r="H60" s="200" t="s">
        <v>106</v>
      </c>
      <c r="I60" s="200" t="s">
        <v>106</v>
      </c>
      <c r="J60" s="300" t="s">
        <v>1113</v>
      </c>
    </row>
    <row r="61" spans="1:10" s="177" customFormat="1" ht="12.75">
      <c r="A61" s="188" t="s">
        <v>595</v>
      </c>
      <c r="B61" s="199">
        <v>204</v>
      </c>
      <c r="C61" s="182"/>
      <c r="D61" s="134" t="s">
        <v>392</v>
      </c>
      <c r="E61" s="200">
        <v>113921</v>
      </c>
      <c r="F61" s="200">
        <v>284810</v>
      </c>
      <c r="G61" s="300">
        <v>-57.4031808895363</v>
      </c>
      <c r="H61" s="200">
        <v>322891</v>
      </c>
      <c r="I61" s="200">
        <v>762296</v>
      </c>
      <c r="J61" s="300">
        <v>-54.1822238357067</v>
      </c>
    </row>
    <row r="62" spans="1:10" ht="12.75">
      <c r="A62" s="188" t="s">
        <v>1046</v>
      </c>
      <c r="B62" s="199">
        <v>206</v>
      </c>
      <c r="C62" s="9"/>
      <c r="D62" s="134" t="s">
        <v>1047</v>
      </c>
      <c r="E62" s="200" t="s">
        <v>106</v>
      </c>
      <c r="F62" s="200" t="s">
        <v>106</v>
      </c>
      <c r="G62" s="300" t="s">
        <v>1113</v>
      </c>
      <c r="H62" s="200" t="s">
        <v>106</v>
      </c>
      <c r="I62" s="200" t="s">
        <v>106</v>
      </c>
      <c r="J62" s="300" t="s">
        <v>1113</v>
      </c>
    </row>
    <row r="63" spans="1:10" ht="12.75">
      <c r="A63" s="188" t="s">
        <v>596</v>
      </c>
      <c r="B63" s="199">
        <v>208</v>
      </c>
      <c r="C63" s="182"/>
      <c r="D63" s="134" t="s">
        <v>393</v>
      </c>
      <c r="E63" s="200" t="s">
        <v>1113</v>
      </c>
      <c r="F63" s="200" t="s">
        <v>1113</v>
      </c>
      <c r="G63" s="300">
        <v>-100</v>
      </c>
      <c r="H63" s="200">
        <v>47844</v>
      </c>
      <c r="I63" s="200">
        <v>143360</v>
      </c>
      <c r="J63" s="300">
        <v>174.121381314773</v>
      </c>
    </row>
    <row r="64" spans="1:10" ht="12.75">
      <c r="A64" s="188" t="s">
        <v>597</v>
      </c>
      <c r="B64" s="199">
        <v>212</v>
      </c>
      <c r="C64" s="182"/>
      <c r="D64" s="134" t="s">
        <v>394</v>
      </c>
      <c r="E64" s="200">
        <v>306533</v>
      </c>
      <c r="F64" s="200">
        <v>4721382</v>
      </c>
      <c r="G64" s="300">
        <v>-5.36683569375971</v>
      </c>
      <c r="H64" s="200">
        <v>617325</v>
      </c>
      <c r="I64" s="200">
        <v>9467868</v>
      </c>
      <c r="J64" s="300">
        <v>0.47140934127593</v>
      </c>
    </row>
    <row r="65" spans="1:10" ht="12.75">
      <c r="A65" s="188" t="s">
        <v>598</v>
      </c>
      <c r="B65" s="199">
        <v>216</v>
      </c>
      <c r="C65" s="182"/>
      <c r="D65" s="134" t="s">
        <v>1048</v>
      </c>
      <c r="E65" s="200">
        <v>7</v>
      </c>
      <c r="F65" s="200">
        <v>978</v>
      </c>
      <c r="G65" s="300">
        <v>998.876404494382</v>
      </c>
      <c r="H65" s="200">
        <v>19</v>
      </c>
      <c r="I65" s="200">
        <v>2245</v>
      </c>
      <c r="J65" s="300">
        <v>52.2033898305085</v>
      </c>
    </row>
    <row r="66" spans="1:10" s="9" customFormat="1" ht="12.75">
      <c r="A66" s="188" t="s">
        <v>599</v>
      </c>
      <c r="B66" s="199">
        <v>220</v>
      </c>
      <c r="C66" s="182"/>
      <c r="D66" s="134" t="s">
        <v>491</v>
      </c>
      <c r="E66" s="200">
        <v>1438443</v>
      </c>
      <c r="F66" s="200">
        <v>3211613</v>
      </c>
      <c r="G66" s="300">
        <v>-30.4605142644577</v>
      </c>
      <c r="H66" s="200">
        <v>2723390</v>
      </c>
      <c r="I66" s="200">
        <v>6651583</v>
      </c>
      <c r="J66" s="300">
        <v>-3.34636950738432</v>
      </c>
    </row>
    <row r="67" spans="1:10" ht="12.75">
      <c r="A67" s="188" t="s">
        <v>600</v>
      </c>
      <c r="B67" s="199">
        <v>224</v>
      </c>
      <c r="C67" s="182"/>
      <c r="D67" s="134" t="s">
        <v>395</v>
      </c>
      <c r="E67" s="200" t="s">
        <v>1113</v>
      </c>
      <c r="F67" s="200" t="s">
        <v>1113</v>
      </c>
      <c r="G67" s="300" t="s">
        <v>1113</v>
      </c>
      <c r="H67" s="200">
        <v>12000</v>
      </c>
      <c r="I67" s="200">
        <v>21300</v>
      </c>
      <c r="J67" s="300" t="s">
        <v>719</v>
      </c>
    </row>
    <row r="68" spans="1:10" ht="12.75">
      <c r="A68" s="188" t="s">
        <v>1049</v>
      </c>
      <c r="B68" s="199">
        <v>225</v>
      </c>
      <c r="C68" s="9"/>
      <c r="D68" s="134" t="s">
        <v>1050</v>
      </c>
      <c r="E68" s="200" t="s">
        <v>106</v>
      </c>
      <c r="F68" s="200" t="s">
        <v>106</v>
      </c>
      <c r="G68" s="300" t="s">
        <v>1113</v>
      </c>
      <c r="H68" s="200" t="s">
        <v>106</v>
      </c>
      <c r="I68" s="200" t="s">
        <v>106</v>
      </c>
      <c r="J68" s="300" t="s">
        <v>1113</v>
      </c>
    </row>
    <row r="69" spans="1:10" ht="12.75">
      <c r="A69" s="188" t="s">
        <v>601</v>
      </c>
      <c r="B69" s="199">
        <v>228</v>
      </c>
      <c r="C69" s="182"/>
      <c r="D69" s="134" t="s">
        <v>396</v>
      </c>
      <c r="E69" s="200" t="s">
        <v>1113</v>
      </c>
      <c r="F69" s="200" t="s">
        <v>1113</v>
      </c>
      <c r="G69" s="300" t="s">
        <v>1113</v>
      </c>
      <c r="H69" s="200">
        <v>669</v>
      </c>
      <c r="I69" s="200">
        <v>13577</v>
      </c>
      <c r="J69" s="300" t="s">
        <v>719</v>
      </c>
    </row>
    <row r="70" spans="1:10" ht="12.75">
      <c r="A70" s="188" t="s">
        <v>602</v>
      </c>
      <c r="B70" s="199">
        <v>232</v>
      </c>
      <c r="C70" s="182"/>
      <c r="D70" s="134" t="s">
        <v>397</v>
      </c>
      <c r="E70" s="200">
        <v>42458</v>
      </c>
      <c r="F70" s="200">
        <v>83702</v>
      </c>
      <c r="G70" s="300" t="s">
        <v>719</v>
      </c>
      <c r="H70" s="200">
        <v>42458</v>
      </c>
      <c r="I70" s="200">
        <v>83702</v>
      </c>
      <c r="J70" s="300" t="s">
        <v>719</v>
      </c>
    </row>
    <row r="71" spans="1:10" ht="12.75">
      <c r="A71" s="188" t="s">
        <v>603</v>
      </c>
      <c r="B71" s="199">
        <v>236</v>
      </c>
      <c r="C71" s="182"/>
      <c r="D71" s="134" t="s">
        <v>398</v>
      </c>
      <c r="E71" s="200" t="s">
        <v>106</v>
      </c>
      <c r="F71" s="200" t="s">
        <v>106</v>
      </c>
      <c r="G71" s="300" t="s">
        <v>1113</v>
      </c>
      <c r="H71" s="200" t="s">
        <v>106</v>
      </c>
      <c r="I71" s="200" t="s">
        <v>106</v>
      </c>
      <c r="J71" s="300">
        <v>-100</v>
      </c>
    </row>
    <row r="72" spans="1:10" ht="12.75">
      <c r="A72" s="188" t="s">
        <v>604</v>
      </c>
      <c r="B72" s="199">
        <v>240</v>
      </c>
      <c r="C72" s="182"/>
      <c r="D72" s="134" t="s">
        <v>399</v>
      </c>
      <c r="E72" s="200" t="s">
        <v>106</v>
      </c>
      <c r="F72" s="200" t="s">
        <v>106</v>
      </c>
      <c r="G72" s="300" t="s">
        <v>1113</v>
      </c>
      <c r="H72" s="200" t="s">
        <v>106</v>
      </c>
      <c r="I72" s="200" t="s">
        <v>106</v>
      </c>
      <c r="J72" s="300" t="s">
        <v>1113</v>
      </c>
    </row>
    <row r="73" spans="1:10" ht="12.75">
      <c r="A73" s="188" t="s">
        <v>605</v>
      </c>
      <c r="B73" s="199">
        <v>244</v>
      </c>
      <c r="C73" s="182"/>
      <c r="D73" s="134" t="s">
        <v>400</v>
      </c>
      <c r="E73" s="200" t="s">
        <v>106</v>
      </c>
      <c r="F73" s="200" t="s">
        <v>106</v>
      </c>
      <c r="G73" s="300" t="s">
        <v>1113</v>
      </c>
      <c r="H73" s="200" t="s">
        <v>106</v>
      </c>
      <c r="I73" s="200" t="s">
        <v>106</v>
      </c>
      <c r="J73" s="300" t="s">
        <v>1113</v>
      </c>
    </row>
    <row r="74" spans="1:10" ht="12.75">
      <c r="A74" s="188" t="s">
        <v>606</v>
      </c>
      <c r="B74" s="199">
        <v>247</v>
      </c>
      <c r="C74" s="182"/>
      <c r="D74" s="134" t="s">
        <v>401</v>
      </c>
      <c r="E74" s="200" t="s">
        <v>106</v>
      </c>
      <c r="F74" s="200" t="s">
        <v>106</v>
      </c>
      <c r="G74" s="300" t="s">
        <v>1113</v>
      </c>
      <c r="H74" s="200" t="s">
        <v>106</v>
      </c>
      <c r="I74" s="200" t="s">
        <v>106</v>
      </c>
      <c r="J74" s="300" t="s">
        <v>1113</v>
      </c>
    </row>
    <row r="75" spans="1:10" ht="14.25">
      <c r="A75" s="655" t="s">
        <v>721</v>
      </c>
      <c r="B75" s="655"/>
      <c r="C75" s="655"/>
      <c r="D75" s="655"/>
      <c r="E75" s="655"/>
      <c r="F75" s="655"/>
      <c r="G75" s="655"/>
      <c r="H75" s="655"/>
      <c r="I75" s="655"/>
      <c r="J75" s="655"/>
    </row>
    <row r="76" spans="4:10" ht="12.75">
      <c r="D76" s="188"/>
      <c r="E76" s="191"/>
      <c r="F76" s="192"/>
      <c r="H76" s="202"/>
      <c r="I76" s="203"/>
      <c r="J76" s="204"/>
    </row>
    <row r="77" spans="1:10" ht="17.25" customHeight="1">
      <c r="A77" s="656" t="s">
        <v>1042</v>
      </c>
      <c r="B77" s="657"/>
      <c r="C77" s="661" t="s">
        <v>1043</v>
      </c>
      <c r="D77" s="532"/>
      <c r="E77" s="666" t="s">
        <v>1183</v>
      </c>
      <c r="F77" s="667"/>
      <c r="G77" s="667"/>
      <c r="H77" s="541" t="s">
        <v>1195</v>
      </c>
      <c r="I77" s="667"/>
      <c r="J77" s="667"/>
    </row>
    <row r="78" spans="1:10" ht="16.5" customHeight="1">
      <c r="A78" s="503"/>
      <c r="B78" s="658"/>
      <c r="C78" s="662"/>
      <c r="D78" s="663"/>
      <c r="E78" s="61" t="s">
        <v>473</v>
      </c>
      <c r="F78" s="668" t="s">
        <v>474</v>
      </c>
      <c r="G78" s="669"/>
      <c r="H78" s="112" t="s">
        <v>473</v>
      </c>
      <c r="I78" s="670" t="s">
        <v>474</v>
      </c>
      <c r="J78" s="671"/>
    </row>
    <row r="79" spans="1:10" ht="12.75" customHeight="1">
      <c r="A79" s="503"/>
      <c r="B79" s="658"/>
      <c r="C79" s="662"/>
      <c r="D79" s="663"/>
      <c r="E79" s="672" t="s">
        <v>111</v>
      </c>
      <c r="F79" s="647" t="s">
        <v>107</v>
      </c>
      <c r="G79" s="675" t="s">
        <v>1198</v>
      </c>
      <c r="H79" s="647" t="s">
        <v>111</v>
      </c>
      <c r="I79" s="647" t="s">
        <v>107</v>
      </c>
      <c r="J79" s="650" t="s">
        <v>1197</v>
      </c>
    </row>
    <row r="80" spans="1:10" ht="12.75" customHeight="1">
      <c r="A80" s="503"/>
      <c r="B80" s="658"/>
      <c r="C80" s="662"/>
      <c r="D80" s="663"/>
      <c r="E80" s="673"/>
      <c r="F80" s="648"/>
      <c r="G80" s="676"/>
      <c r="H80" s="648"/>
      <c r="I80" s="648"/>
      <c r="J80" s="651"/>
    </row>
    <row r="81" spans="1:10" ht="12.75" customHeight="1">
      <c r="A81" s="503"/>
      <c r="B81" s="658"/>
      <c r="C81" s="662"/>
      <c r="D81" s="663"/>
      <c r="E81" s="673"/>
      <c r="F81" s="648"/>
      <c r="G81" s="676"/>
      <c r="H81" s="648"/>
      <c r="I81" s="648"/>
      <c r="J81" s="651"/>
    </row>
    <row r="82" spans="1:10" ht="28.5" customHeight="1">
      <c r="A82" s="659"/>
      <c r="B82" s="660"/>
      <c r="C82" s="664"/>
      <c r="D82" s="665"/>
      <c r="E82" s="674"/>
      <c r="F82" s="649"/>
      <c r="G82" s="677"/>
      <c r="H82" s="649"/>
      <c r="I82" s="649"/>
      <c r="J82" s="652"/>
    </row>
    <row r="83" spans="1:10" ht="11.25" customHeight="1">
      <c r="A83" s="188"/>
      <c r="B83" s="205"/>
      <c r="C83" s="182"/>
      <c r="D83" s="134"/>
      <c r="E83" s="200"/>
      <c r="F83" s="200"/>
      <c r="G83" s="189"/>
      <c r="H83" s="200"/>
      <c r="I83" s="200"/>
      <c r="J83" s="189"/>
    </row>
    <row r="84" spans="2:4" ht="12.75">
      <c r="B84" s="206"/>
      <c r="C84" s="207" t="s">
        <v>831</v>
      </c>
      <c r="D84" s="208"/>
    </row>
    <row r="85" spans="1:10" ht="12.75">
      <c r="A85" s="188"/>
      <c r="B85" s="205"/>
      <c r="C85" s="182"/>
      <c r="D85" s="134"/>
      <c r="E85" s="200"/>
      <c r="F85" s="200"/>
      <c r="G85" s="189"/>
      <c r="H85" s="200"/>
      <c r="I85" s="200"/>
      <c r="J85" s="189"/>
    </row>
    <row r="86" spans="1:10" ht="12.75">
      <c r="A86" s="188" t="s">
        <v>607</v>
      </c>
      <c r="B86" s="199">
        <v>248</v>
      </c>
      <c r="C86" s="182"/>
      <c r="D86" s="134" t="s">
        <v>402</v>
      </c>
      <c r="E86" s="200">
        <v>8735</v>
      </c>
      <c r="F86" s="200">
        <v>11394</v>
      </c>
      <c r="G86" s="300" t="s">
        <v>719</v>
      </c>
      <c r="H86" s="200">
        <v>17668</v>
      </c>
      <c r="I86" s="200">
        <v>25678</v>
      </c>
      <c r="J86" s="300">
        <v>287.475479100649</v>
      </c>
    </row>
    <row r="87" spans="1:10" ht="12.75">
      <c r="A87" s="188" t="s">
        <v>608</v>
      </c>
      <c r="B87" s="199">
        <v>252</v>
      </c>
      <c r="C87" s="182"/>
      <c r="D87" s="134" t="s">
        <v>403</v>
      </c>
      <c r="E87" s="200" t="s">
        <v>106</v>
      </c>
      <c r="F87" s="200" t="s">
        <v>106</v>
      </c>
      <c r="G87" s="300" t="s">
        <v>1113</v>
      </c>
      <c r="H87" s="200" t="s">
        <v>106</v>
      </c>
      <c r="I87" s="200" t="s">
        <v>106</v>
      </c>
      <c r="J87" s="300" t="s">
        <v>1113</v>
      </c>
    </row>
    <row r="88" spans="1:10" ht="12.75">
      <c r="A88" s="188" t="s">
        <v>609</v>
      </c>
      <c r="B88" s="199">
        <v>257</v>
      </c>
      <c r="C88" s="182"/>
      <c r="D88" s="134" t="s">
        <v>404</v>
      </c>
      <c r="E88" s="200" t="s">
        <v>106</v>
      </c>
      <c r="F88" s="200" t="s">
        <v>106</v>
      </c>
      <c r="G88" s="300" t="s">
        <v>1113</v>
      </c>
      <c r="H88" s="200" t="s">
        <v>106</v>
      </c>
      <c r="I88" s="200" t="s">
        <v>106</v>
      </c>
      <c r="J88" s="300" t="s">
        <v>1113</v>
      </c>
    </row>
    <row r="89" spans="1:10" ht="12.75">
      <c r="A89" s="188" t="s">
        <v>610</v>
      </c>
      <c r="B89" s="199">
        <v>260</v>
      </c>
      <c r="C89" s="182"/>
      <c r="D89" s="134" t="s">
        <v>405</v>
      </c>
      <c r="E89" s="200" t="s">
        <v>1113</v>
      </c>
      <c r="F89" s="200" t="s">
        <v>1113</v>
      </c>
      <c r="G89" s="300" t="s">
        <v>1113</v>
      </c>
      <c r="H89" s="200">
        <v>158760</v>
      </c>
      <c r="I89" s="200">
        <v>180290</v>
      </c>
      <c r="J89" s="300" t="s">
        <v>719</v>
      </c>
    </row>
    <row r="90" spans="1:10" ht="12.75">
      <c r="A90" s="188" t="s">
        <v>611</v>
      </c>
      <c r="B90" s="199">
        <v>264</v>
      </c>
      <c r="C90" s="182"/>
      <c r="D90" s="134" t="s">
        <v>406</v>
      </c>
      <c r="E90" s="200">
        <v>110</v>
      </c>
      <c r="F90" s="200">
        <v>966</v>
      </c>
      <c r="G90" s="300" t="s">
        <v>719</v>
      </c>
      <c r="H90" s="200">
        <v>110</v>
      </c>
      <c r="I90" s="200">
        <v>966</v>
      </c>
      <c r="J90" s="300" t="s">
        <v>719</v>
      </c>
    </row>
    <row r="91" spans="1:10" ht="12.75">
      <c r="A91" s="188" t="s">
        <v>612</v>
      </c>
      <c r="B91" s="199">
        <v>268</v>
      </c>
      <c r="C91" s="182"/>
      <c r="D91" s="134" t="s">
        <v>407</v>
      </c>
      <c r="E91" s="200" t="s">
        <v>106</v>
      </c>
      <c r="F91" s="200" t="s">
        <v>106</v>
      </c>
      <c r="G91" s="300" t="s">
        <v>1113</v>
      </c>
      <c r="H91" s="200" t="s">
        <v>106</v>
      </c>
      <c r="I91" s="200" t="s">
        <v>106</v>
      </c>
      <c r="J91" s="300" t="s">
        <v>1113</v>
      </c>
    </row>
    <row r="92" spans="1:10" ht="12.75">
      <c r="A92" s="188" t="s">
        <v>613</v>
      </c>
      <c r="B92" s="199">
        <v>272</v>
      </c>
      <c r="C92" s="182"/>
      <c r="D92" s="134" t="s">
        <v>883</v>
      </c>
      <c r="E92" s="200">
        <v>10579</v>
      </c>
      <c r="F92" s="200">
        <v>9589</v>
      </c>
      <c r="G92" s="300" t="s">
        <v>719</v>
      </c>
      <c r="H92" s="200">
        <v>68202</v>
      </c>
      <c r="I92" s="200">
        <v>78138</v>
      </c>
      <c r="J92" s="300">
        <v>-49.5965166908563</v>
      </c>
    </row>
    <row r="93" spans="1:10" ht="12.75">
      <c r="A93" s="188" t="s">
        <v>614</v>
      </c>
      <c r="B93" s="199">
        <v>276</v>
      </c>
      <c r="C93" s="182"/>
      <c r="D93" s="134" t="s">
        <v>408</v>
      </c>
      <c r="E93" s="200">
        <v>114544</v>
      </c>
      <c r="F93" s="200">
        <v>249776</v>
      </c>
      <c r="G93" s="300">
        <v>158.33729805763</v>
      </c>
      <c r="H93" s="200">
        <v>210145</v>
      </c>
      <c r="I93" s="200">
        <v>479019</v>
      </c>
      <c r="J93" s="300">
        <v>150.585373509102</v>
      </c>
    </row>
    <row r="94" spans="1:10" ht="12.75">
      <c r="A94" s="188" t="s">
        <v>615</v>
      </c>
      <c r="B94" s="199">
        <v>280</v>
      </c>
      <c r="C94" s="182"/>
      <c r="D94" s="134" t="s">
        <v>409</v>
      </c>
      <c r="E94" s="200" t="s">
        <v>106</v>
      </c>
      <c r="F94" s="200" t="s">
        <v>106</v>
      </c>
      <c r="G94" s="300" t="s">
        <v>1113</v>
      </c>
      <c r="H94" s="200" t="s">
        <v>106</v>
      </c>
      <c r="I94" s="200" t="s">
        <v>106</v>
      </c>
      <c r="J94" s="300">
        <v>-100</v>
      </c>
    </row>
    <row r="95" spans="1:10" ht="12.75">
      <c r="A95" s="188" t="s">
        <v>616</v>
      </c>
      <c r="B95" s="199">
        <v>284</v>
      </c>
      <c r="C95" s="182"/>
      <c r="D95" s="134" t="s">
        <v>410</v>
      </c>
      <c r="E95" s="200" t="s">
        <v>106</v>
      </c>
      <c r="F95" s="200" t="s">
        <v>106</v>
      </c>
      <c r="G95" s="300" t="s">
        <v>1113</v>
      </c>
      <c r="H95" s="200" t="s">
        <v>106</v>
      </c>
      <c r="I95" s="200" t="s">
        <v>106</v>
      </c>
      <c r="J95" s="300" t="s">
        <v>1113</v>
      </c>
    </row>
    <row r="96" spans="1:10" ht="12.75">
      <c r="A96" s="188" t="s">
        <v>617</v>
      </c>
      <c r="B96" s="199">
        <v>288</v>
      </c>
      <c r="C96" s="182"/>
      <c r="D96" s="134" t="s">
        <v>411</v>
      </c>
      <c r="E96" s="200">
        <v>25203</v>
      </c>
      <c r="F96" s="200">
        <v>72671</v>
      </c>
      <c r="G96" s="300" t="s">
        <v>719</v>
      </c>
      <c r="H96" s="200">
        <v>35468</v>
      </c>
      <c r="I96" s="200">
        <v>264817</v>
      </c>
      <c r="J96" s="300" t="s">
        <v>719</v>
      </c>
    </row>
    <row r="97" spans="1:10" ht="12.75">
      <c r="A97" s="188" t="s">
        <v>618</v>
      </c>
      <c r="B97" s="199">
        <v>302</v>
      </c>
      <c r="C97" s="182"/>
      <c r="D97" s="134" t="s">
        <v>412</v>
      </c>
      <c r="E97" s="200" t="s">
        <v>106</v>
      </c>
      <c r="F97" s="200" t="s">
        <v>106</v>
      </c>
      <c r="G97" s="300">
        <v>-100</v>
      </c>
      <c r="H97" s="200" t="s">
        <v>106</v>
      </c>
      <c r="I97" s="200" t="s">
        <v>106</v>
      </c>
      <c r="J97" s="300">
        <v>-100</v>
      </c>
    </row>
    <row r="98" spans="1:10" ht="12.75">
      <c r="A98" s="188" t="s">
        <v>619</v>
      </c>
      <c r="B98" s="199">
        <v>306</v>
      </c>
      <c r="C98" s="182"/>
      <c r="D98" s="134" t="s">
        <v>413</v>
      </c>
      <c r="E98" s="200" t="s">
        <v>106</v>
      </c>
      <c r="F98" s="200" t="s">
        <v>106</v>
      </c>
      <c r="G98" s="300" t="s">
        <v>1113</v>
      </c>
      <c r="H98" s="200" t="s">
        <v>106</v>
      </c>
      <c r="I98" s="200" t="s">
        <v>106</v>
      </c>
      <c r="J98" s="300" t="s">
        <v>1113</v>
      </c>
    </row>
    <row r="99" spans="1:10" ht="12.75">
      <c r="A99" s="188" t="s">
        <v>620</v>
      </c>
      <c r="B99" s="199">
        <v>310</v>
      </c>
      <c r="C99" s="182"/>
      <c r="D99" s="134" t="s">
        <v>490</v>
      </c>
      <c r="E99" s="200" t="s">
        <v>106</v>
      </c>
      <c r="F99" s="200" t="s">
        <v>106</v>
      </c>
      <c r="G99" s="300" t="s">
        <v>1113</v>
      </c>
      <c r="H99" s="200" t="s">
        <v>106</v>
      </c>
      <c r="I99" s="200" t="s">
        <v>106</v>
      </c>
      <c r="J99" s="300" t="s">
        <v>1113</v>
      </c>
    </row>
    <row r="100" spans="1:10" ht="12.75">
      <c r="A100" s="188" t="s">
        <v>621</v>
      </c>
      <c r="B100" s="199">
        <v>311</v>
      </c>
      <c r="C100" s="182"/>
      <c r="D100" s="134" t="s">
        <v>884</v>
      </c>
      <c r="E100" s="200" t="s">
        <v>106</v>
      </c>
      <c r="F100" s="200" t="s">
        <v>106</v>
      </c>
      <c r="G100" s="300" t="s">
        <v>1113</v>
      </c>
      <c r="H100" s="200" t="s">
        <v>106</v>
      </c>
      <c r="I100" s="200" t="s">
        <v>106</v>
      </c>
      <c r="J100" s="300" t="s">
        <v>1113</v>
      </c>
    </row>
    <row r="101" spans="1:10" ht="12.75">
      <c r="A101" s="188" t="s">
        <v>622</v>
      </c>
      <c r="B101" s="199">
        <v>314</v>
      </c>
      <c r="C101" s="182"/>
      <c r="D101" s="134" t="s">
        <v>414</v>
      </c>
      <c r="E101" s="200">
        <v>1</v>
      </c>
      <c r="F101" s="200">
        <v>183</v>
      </c>
      <c r="G101" s="300" t="s">
        <v>719</v>
      </c>
      <c r="H101" s="200">
        <v>1</v>
      </c>
      <c r="I101" s="200">
        <v>183</v>
      </c>
      <c r="J101" s="300" t="s">
        <v>719</v>
      </c>
    </row>
    <row r="102" spans="1:10" ht="12.75">
      <c r="A102" s="188" t="s">
        <v>623</v>
      </c>
      <c r="B102" s="199">
        <v>318</v>
      </c>
      <c r="C102" s="182"/>
      <c r="D102" s="134" t="s">
        <v>415</v>
      </c>
      <c r="E102" s="200" t="s">
        <v>106</v>
      </c>
      <c r="F102" s="200" t="s">
        <v>106</v>
      </c>
      <c r="G102" s="300" t="s">
        <v>1113</v>
      </c>
      <c r="H102" s="200" t="s">
        <v>106</v>
      </c>
      <c r="I102" s="200" t="s">
        <v>106</v>
      </c>
      <c r="J102" s="300" t="s">
        <v>1113</v>
      </c>
    </row>
    <row r="103" spans="1:10" ht="12.75">
      <c r="A103" s="188" t="s">
        <v>624</v>
      </c>
      <c r="B103" s="199">
        <v>322</v>
      </c>
      <c r="C103" s="182"/>
      <c r="D103" s="134" t="s">
        <v>416</v>
      </c>
      <c r="E103" s="200" t="s">
        <v>106</v>
      </c>
      <c r="F103" s="200" t="s">
        <v>106</v>
      </c>
      <c r="G103" s="300" t="s">
        <v>1113</v>
      </c>
      <c r="H103" s="200" t="s">
        <v>106</v>
      </c>
      <c r="I103" s="200" t="s">
        <v>106</v>
      </c>
      <c r="J103" s="300" t="s">
        <v>1113</v>
      </c>
    </row>
    <row r="104" spans="1:10" ht="12.75">
      <c r="A104" s="188" t="s">
        <v>625</v>
      </c>
      <c r="B104" s="199">
        <v>324</v>
      </c>
      <c r="C104" s="182"/>
      <c r="D104" s="134" t="s">
        <v>417</v>
      </c>
      <c r="E104" s="200" t="s">
        <v>106</v>
      </c>
      <c r="F104" s="200" t="s">
        <v>106</v>
      </c>
      <c r="G104" s="300" t="s">
        <v>1113</v>
      </c>
      <c r="H104" s="200" t="s">
        <v>106</v>
      </c>
      <c r="I104" s="200" t="s">
        <v>106</v>
      </c>
      <c r="J104" s="300" t="s">
        <v>1113</v>
      </c>
    </row>
    <row r="105" spans="1:10" ht="12.75">
      <c r="A105" s="188" t="s">
        <v>626</v>
      </c>
      <c r="B105" s="199">
        <v>328</v>
      </c>
      <c r="C105" s="182"/>
      <c r="D105" s="134" t="s">
        <v>418</v>
      </c>
      <c r="E105" s="200" t="s">
        <v>106</v>
      </c>
      <c r="F105" s="200" t="s">
        <v>106</v>
      </c>
      <c r="G105" s="300" t="s">
        <v>1113</v>
      </c>
      <c r="H105" s="200" t="s">
        <v>106</v>
      </c>
      <c r="I105" s="200" t="s">
        <v>106</v>
      </c>
      <c r="J105" s="300" t="s">
        <v>1113</v>
      </c>
    </row>
    <row r="106" spans="1:10" ht="12.75">
      <c r="A106" s="188" t="s">
        <v>627</v>
      </c>
      <c r="B106" s="199">
        <v>329</v>
      </c>
      <c r="C106" s="182"/>
      <c r="D106" s="134" t="s">
        <v>1051</v>
      </c>
      <c r="E106" s="200" t="s">
        <v>106</v>
      </c>
      <c r="F106" s="200" t="s">
        <v>106</v>
      </c>
      <c r="G106" s="300" t="s">
        <v>1113</v>
      </c>
      <c r="H106" s="200" t="s">
        <v>106</v>
      </c>
      <c r="I106" s="200" t="s">
        <v>106</v>
      </c>
      <c r="J106" s="300" t="s">
        <v>1113</v>
      </c>
    </row>
    <row r="107" spans="1:10" ht="12.75">
      <c r="A107" s="188" t="s">
        <v>628</v>
      </c>
      <c r="B107" s="199">
        <v>330</v>
      </c>
      <c r="C107" s="182"/>
      <c r="D107" s="134" t="s">
        <v>419</v>
      </c>
      <c r="E107" s="200" t="s">
        <v>106</v>
      </c>
      <c r="F107" s="200" t="s">
        <v>106</v>
      </c>
      <c r="G107" s="300" t="s">
        <v>1113</v>
      </c>
      <c r="H107" s="200" t="s">
        <v>106</v>
      </c>
      <c r="I107" s="200" t="s">
        <v>106</v>
      </c>
      <c r="J107" s="300" t="s">
        <v>1113</v>
      </c>
    </row>
    <row r="108" spans="1:10" ht="12.75">
      <c r="A108" s="188" t="s">
        <v>629</v>
      </c>
      <c r="B108" s="199">
        <v>334</v>
      </c>
      <c r="C108" s="182"/>
      <c r="D108" s="134" t="s">
        <v>849</v>
      </c>
      <c r="E108" s="200">
        <v>34</v>
      </c>
      <c r="F108" s="200">
        <v>297</v>
      </c>
      <c r="G108" s="300" t="s">
        <v>719</v>
      </c>
      <c r="H108" s="200">
        <v>34</v>
      </c>
      <c r="I108" s="200">
        <v>303</v>
      </c>
      <c r="J108" s="300" t="s">
        <v>719</v>
      </c>
    </row>
    <row r="109" spans="1:10" ht="12.75">
      <c r="A109" s="188" t="s">
        <v>630</v>
      </c>
      <c r="B109" s="199">
        <v>336</v>
      </c>
      <c r="C109" s="182"/>
      <c r="D109" s="134" t="s">
        <v>420</v>
      </c>
      <c r="E109" s="200" t="s">
        <v>1113</v>
      </c>
      <c r="F109" s="200" t="s">
        <v>1113</v>
      </c>
      <c r="G109" s="300" t="s">
        <v>1113</v>
      </c>
      <c r="H109" s="200">
        <v>2</v>
      </c>
      <c r="I109" s="200">
        <v>163</v>
      </c>
      <c r="J109" s="300">
        <v>-50.9036144578313</v>
      </c>
    </row>
    <row r="110" spans="1:10" ht="12.75">
      <c r="A110" s="188" t="s">
        <v>631</v>
      </c>
      <c r="B110" s="199">
        <v>338</v>
      </c>
      <c r="C110" s="182"/>
      <c r="D110" s="134" t="s">
        <v>421</v>
      </c>
      <c r="E110" s="200" t="s">
        <v>106</v>
      </c>
      <c r="F110" s="200" t="s">
        <v>106</v>
      </c>
      <c r="G110" s="300" t="s">
        <v>1113</v>
      </c>
      <c r="H110" s="200" t="s">
        <v>106</v>
      </c>
      <c r="I110" s="200" t="s">
        <v>106</v>
      </c>
      <c r="J110" s="300" t="s">
        <v>1113</v>
      </c>
    </row>
    <row r="111" spans="1:10" ht="12.75">
      <c r="A111" s="188" t="s">
        <v>632</v>
      </c>
      <c r="B111" s="199">
        <v>342</v>
      </c>
      <c r="C111" s="182"/>
      <c r="D111" s="134" t="s">
        <v>422</v>
      </c>
      <c r="E111" s="200" t="s">
        <v>106</v>
      </c>
      <c r="F111" s="200" t="s">
        <v>106</v>
      </c>
      <c r="G111" s="300" t="s">
        <v>1113</v>
      </c>
      <c r="H111" s="200" t="s">
        <v>106</v>
      </c>
      <c r="I111" s="200" t="s">
        <v>106</v>
      </c>
      <c r="J111" s="300" t="s">
        <v>1113</v>
      </c>
    </row>
    <row r="112" spans="1:10" ht="12.75">
      <c r="A112" s="188" t="s">
        <v>633</v>
      </c>
      <c r="B112" s="199">
        <v>346</v>
      </c>
      <c r="C112" s="182"/>
      <c r="D112" s="134" t="s">
        <v>423</v>
      </c>
      <c r="E112" s="200">
        <v>1381</v>
      </c>
      <c r="F112" s="200">
        <v>10556</v>
      </c>
      <c r="G112" s="300">
        <v>23.9985903911665</v>
      </c>
      <c r="H112" s="200">
        <v>2353</v>
      </c>
      <c r="I112" s="200">
        <v>18732</v>
      </c>
      <c r="J112" s="300">
        <v>19.3805366133452</v>
      </c>
    </row>
    <row r="113" spans="1:10" ht="12.75">
      <c r="A113" s="188" t="s">
        <v>634</v>
      </c>
      <c r="B113" s="199">
        <v>350</v>
      </c>
      <c r="C113" s="182"/>
      <c r="D113" s="134" t="s">
        <v>424</v>
      </c>
      <c r="E113" s="200" t="s">
        <v>106</v>
      </c>
      <c r="F113" s="200" t="s">
        <v>106</v>
      </c>
      <c r="G113" s="300">
        <v>-100</v>
      </c>
      <c r="H113" s="200" t="s">
        <v>106</v>
      </c>
      <c r="I113" s="200" t="s">
        <v>106</v>
      </c>
      <c r="J113" s="300">
        <v>-100</v>
      </c>
    </row>
    <row r="114" spans="1:10" ht="12.75">
      <c r="A114" s="188" t="s">
        <v>635</v>
      </c>
      <c r="B114" s="199">
        <v>352</v>
      </c>
      <c r="C114" s="182"/>
      <c r="D114" s="134" t="s">
        <v>425</v>
      </c>
      <c r="E114" s="200" t="s">
        <v>106</v>
      </c>
      <c r="F114" s="200" t="s">
        <v>106</v>
      </c>
      <c r="G114" s="300" t="s">
        <v>1113</v>
      </c>
      <c r="H114" s="200" t="s">
        <v>106</v>
      </c>
      <c r="I114" s="200" t="s">
        <v>106</v>
      </c>
      <c r="J114" s="300">
        <v>-100</v>
      </c>
    </row>
    <row r="115" spans="1:10" ht="12.75">
      <c r="A115" s="188" t="s">
        <v>636</v>
      </c>
      <c r="B115" s="199">
        <v>355</v>
      </c>
      <c r="C115" s="182"/>
      <c r="D115" s="134" t="s">
        <v>426</v>
      </c>
      <c r="E115" s="200" t="s">
        <v>106</v>
      </c>
      <c r="F115" s="200" t="s">
        <v>106</v>
      </c>
      <c r="G115" s="300">
        <v>-100</v>
      </c>
      <c r="H115" s="200" t="s">
        <v>106</v>
      </c>
      <c r="I115" s="200" t="s">
        <v>106</v>
      </c>
      <c r="J115" s="300">
        <v>-100</v>
      </c>
    </row>
    <row r="116" spans="1:10" ht="12.75">
      <c r="A116" s="188" t="s">
        <v>637</v>
      </c>
      <c r="B116" s="199">
        <v>357</v>
      </c>
      <c r="C116" s="182"/>
      <c r="D116" s="134" t="s">
        <v>427</v>
      </c>
      <c r="E116" s="200" t="s">
        <v>106</v>
      </c>
      <c r="F116" s="200" t="s">
        <v>106</v>
      </c>
      <c r="G116" s="300" t="s">
        <v>1113</v>
      </c>
      <c r="H116" s="200" t="s">
        <v>106</v>
      </c>
      <c r="I116" s="200" t="s">
        <v>106</v>
      </c>
      <c r="J116" s="300" t="s">
        <v>1113</v>
      </c>
    </row>
    <row r="117" spans="1:10" ht="12.75">
      <c r="A117" s="188" t="s">
        <v>638</v>
      </c>
      <c r="B117" s="199">
        <v>366</v>
      </c>
      <c r="C117" s="182"/>
      <c r="D117" s="134" t="s">
        <v>428</v>
      </c>
      <c r="E117" s="200">
        <v>47</v>
      </c>
      <c r="F117" s="200">
        <v>88901</v>
      </c>
      <c r="G117" s="300">
        <v>-90.3491736097918</v>
      </c>
      <c r="H117" s="200">
        <v>47</v>
      </c>
      <c r="I117" s="200">
        <v>88901</v>
      </c>
      <c r="J117" s="300">
        <v>-94.1874636311925</v>
      </c>
    </row>
    <row r="118" spans="1:10" ht="12.75">
      <c r="A118" s="188" t="s">
        <v>639</v>
      </c>
      <c r="B118" s="199">
        <v>370</v>
      </c>
      <c r="C118" s="182"/>
      <c r="D118" s="134" t="s">
        <v>429</v>
      </c>
      <c r="E118" s="200">
        <v>10</v>
      </c>
      <c r="F118" s="200">
        <v>232</v>
      </c>
      <c r="G118" s="300">
        <v>-97.9665176614953</v>
      </c>
      <c r="H118" s="200">
        <v>337</v>
      </c>
      <c r="I118" s="200">
        <v>14184</v>
      </c>
      <c r="J118" s="300">
        <v>13.7632338787296</v>
      </c>
    </row>
    <row r="119" spans="1:10" ht="12.75">
      <c r="A119" s="188" t="s">
        <v>640</v>
      </c>
      <c r="B119" s="199">
        <v>373</v>
      </c>
      <c r="C119" s="182"/>
      <c r="D119" s="134" t="s">
        <v>430</v>
      </c>
      <c r="E119" s="200">
        <v>209</v>
      </c>
      <c r="F119" s="200">
        <v>11293</v>
      </c>
      <c r="G119" s="300">
        <v>-22.3475211441931</v>
      </c>
      <c r="H119" s="200">
        <v>379</v>
      </c>
      <c r="I119" s="200">
        <v>23968</v>
      </c>
      <c r="J119" s="300">
        <v>-19.5326663533204</v>
      </c>
    </row>
    <row r="120" spans="1:10" ht="12.75">
      <c r="A120" s="188" t="s">
        <v>641</v>
      </c>
      <c r="B120" s="199">
        <v>375</v>
      </c>
      <c r="C120" s="182"/>
      <c r="D120" s="134" t="s">
        <v>431</v>
      </c>
      <c r="E120" s="200" t="s">
        <v>106</v>
      </c>
      <c r="F120" s="200" t="s">
        <v>106</v>
      </c>
      <c r="G120" s="300" t="s">
        <v>1113</v>
      </c>
      <c r="H120" s="200" t="s">
        <v>106</v>
      </c>
      <c r="I120" s="200" t="s">
        <v>106</v>
      </c>
      <c r="J120" s="300" t="s">
        <v>1113</v>
      </c>
    </row>
    <row r="121" spans="1:10" ht="12.75">
      <c r="A121" s="188" t="s">
        <v>642</v>
      </c>
      <c r="B121" s="199">
        <v>377</v>
      </c>
      <c r="C121" s="182"/>
      <c r="D121" s="134" t="s">
        <v>432</v>
      </c>
      <c r="E121" s="200" t="s">
        <v>106</v>
      </c>
      <c r="F121" s="200" t="s">
        <v>106</v>
      </c>
      <c r="G121" s="300" t="s">
        <v>1113</v>
      </c>
      <c r="H121" s="200" t="s">
        <v>106</v>
      </c>
      <c r="I121" s="200" t="s">
        <v>106</v>
      </c>
      <c r="J121" s="300" t="s">
        <v>1113</v>
      </c>
    </row>
    <row r="122" spans="1:10" ht="12.75">
      <c r="A122" s="188" t="s">
        <v>643</v>
      </c>
      <c r="B122" s="199">
        <v>378</v>
      </c>
      <c r="C122" s="182"/>
      <c r="D122" s="134" t="s">
        <v>433</v>
      </c>
      <c r="E122" s="200">
        <v>19</v>
      </c>
      <c r="F122" s="200">
        <v>10214</v>
      </c>
      <c r="G122" s="300" t="s">
        <v>719</v>
      </c>
      <c r="H122" s="200">
        <v>25</v>
      </c>
      <c r="I122" s="200">
        <v>11186</v>
      </c>
      <c r="J122" s="300" t="s">
        <v>719</v>
      </c>
    </row>
    <row r="123" spans="1:10" ht="12.75">
      <c r="A123" s="188" t="s">
        <v>644</v>
      </c>
      <c r="B123" s="199">
        <v>382</v>
      </c>
      <c r="C123" s="182"/>
      <c r="D123" s="134" t="s">
        <v>434</v>
      </c>
      <c r="E123" s="200">
        <v>128</v>
      </c>
      <c r="F123" s="200">
        <v>952</v>
      </c>
      <c r="G123" s="300">
        <v>16.3814180929095</v>
      </c>
      <c r="H123" s="200">
        <v>130</v>
      </c>
      <c r="I123" s="200">
        <v>967</v>
      </c>
      <c r="J123" s="300">
        <v>-5.84225900681597</v>
      </c>
    </row>
    <row r="124" spans="1:10" ht="12.75">
      <c r="A124" s="188" t="s">
        <v>645</v>
      </c>
      <c r="B124" s="199">
        <v>386</v>
      </c>
      <c r="C124" s="182"/>
      <c r="D124" s="134" t="s">
        <v>435</v>
      </c>
      <c r="E124" s="200">
        <v>2</v>
      </c>
      <c r="F124" s="200">
        <v>425</v>
      </c>
      <c r="G124" s="300">
        <v>5.19801980198019</v>
      </c>
      <c r="H124" s="200">
        <v>6</v>
      </c>
      <c r="I124" s="200">
        <v>433</v>
      </c>
      <c r="J124" s="300">
        <v>-21.4156079854809</v>
      </c>
    </row>
    <row r="125" spans="1:10" ht="12.75">
      <c r="A125" s="188" t="s">
        <v>646</v>
      </c>
      <c r="B125" s="199">
        <v>388</v>
      </c>
      <c r="C125" s="182"/>
      <c r="D125" s="134" t="s">
        <v>489</v>
      </c>
      <c r="E125" s="200">
        <v>3688657</v>
      </c>
      <c r="F125" s="200">
        <v>16085818</v>
      </c>
      <c r="G125" s="300">
        <v>-15.3255311151137</v>
      </c>
      <c r="H125" s="200">
        <v>6495783</v>
      </c>
      <c r="I125" s="200">
        <v>31340429</v>
      </c>
      <c r="J125" s="300">
        <v>-2.75597401839022</v>
      </c>
    </row>
    <row r="126" spans="1:10" ht="12.75">
      <c r="A126" s="188" t="s">
        <v>647</v>
      </c>
      <c r="B126" s="199">
        <v>389</v>
      </c>
      <c r="C126" s="182"/>
      <c r="D126" s="134" t="s">
        <v>436</v>
      </c>
      <c r="E126" s="200">
        <v>864</v>
      </c>
      <c r="F126" s="200">
        <v>3223</v>
      </c>
      <c r="G126" s="300">
        <v>-0.830769230769235</v>
      </c>
      <c r="H126" s="200">
        <v>6228</v>
      </c>
      <c r="I126" s="200">
        <v>15791</v>
      </c>
      <c r="J126" s="300">
        <v>-79.3937258586491</v>
      </c>
    </row>
    <row r="127" spans="1:10" s="177" customFormat="1" ht="12.75">
      <c r="A127" s="188" t="s">
        <v>648</v>
      </c>
      <c r="B127" s="199">
        <v>391</v>
      </c>
      <c r="C127" s="182"/>
      <c r="D127" s="134" t="s">
        <v>437</v>
      </c>
      <c r="E127" s="200" t="s">
        <v>106</v>
      </c>
      <c r="F127" s="200" t="s">
        <v>106</v>
      </c>
      <c r="G127" s="300" t="s">
        <v>1113</v>
      </c>
      <c r="H127" s="200" t="s">
        <v>106</v>
      </c>
      <c r="I127" s="200" t="s">
        <v>106</v>
      </c>
      <c r="J127" s="300" t="s">
        <v>1113</v>
      </c>
    </row>
    <row r="128" spans="1:10" s="177" customFormat="1" ht="12.75">
      <c r="A128" s="188" t="s">
        <v>649</v>
      </c>
      <c r="B128" s="199">
        <v>393</v>
      </c>
      <c r="C128" s="182"/>
      <c r="D128" s="134" t="s">
        <v>438</v>
      </c>
      <c r="E128" s="200" t="s">
        <v>106</v>
      </c>
      <c r="F128" s="200" t="s">
        <v>106</v>
      </c>
      <c r="G128" s="300" t="s">
        <v>1113</v>
      </c>
      <c r="H128" s="200" t="s">
        <v>106</v>
      </c>
      <c r="I128" s="200" t="s">
        <v>106</v>
      </c>
      <c r="J128" s="300" t="s">
        <v>1113</v>
      </c>
    </row>
    <row r="129" spans="1:10" s="177" customFormat="1" ht="12.75">
      <c r="A129" s="188" t="s">
        <v>650</v>
      </c>
      <c r="B129" s="199">
        <v>395</v>
      </c>
      <c r="C129" s="182"/>
      <c r="D129" s="134" t="s">
        <v>439</v>
      </c>
      <c r="E129" s="200" t="s">
        <v>106</v>
      </c>
      <c r="F129" s="200" t="s">
        <v>106</v>
      </c>
      <c r="G129" s="300">
        <v>-100</v>
      </c>
      <c r="H129" s="200" t="s">
        <v>106</v>
      </c>
      <c r="I129" s="200" t="s">
        <v>106</v>
      </c>
      <c r="J129" s="300">
        <v>-100</v>
      </c>
    </row>
    <row r="130" spans="1:10" s="9" customFormat="1" ht="21" customHeight="1">
      <c r="A130" s="87" t="s">
        <v>684</v>
      </c>
      <c r="B130" s="201" t="s">
        <v>684</v>
      </c>
      <c r="C130" s="48" t="s">
        <v>1052</v>
      </c>
      <c r="D130" s="32"/>
      <c r="E130" s="91">
        <v>13652867</v>
      </c>
      <c r="F130" s="91">
        <v>117219244</v>
      </c>
      <c r="G130" s="299">
        <v>-6.58715053102821</v>
      </c>
      <c r="H130" s="91">
        <v>27172052</v>
      </c>
      <c r="I130" s="91">
        <v>231087465</v>
      </c>
      <c r="J130" s="299">
        <v>-5.18926907993757</v>
      </c>
    </row>
    <row r="131" spans="1:10" s="177" customFormat="1" ht="21" customHeight="1">
      <c r="A131" s="188" t="s">
        <v>651</v>
      </c>
      <c r="B131" s="199">
        <v>400</v>
      </c>
      <c r="C131" s="182"/>
      <c r="D131" s="134" t="s">
        <v>440</v>
      </c>
      <c r="E131" s="200">
        <v>8490090</v>
      </c>
      <c r="F131" s="200">
        <v>81390518</v>
      </c>
      <c r="G131" s="300">
        <v>-13.820661631174</v>
      </c>
      <c r="H131" s="200">
        <v>15614174</v>
      </c>
      <c r="I131" s="200">
        <v>159264534</v>
      </c>
      <c r="J131" s="300">
        <v>-9.93538214458765</v>
      </c>
    </row>
    <row r="132" spans="1:10" s="177" customFormat="1" ht="12.75">
      <c r="A132" s="188" t="s">
        <v>652</v>
      </c>
      <c r="B132" s="199">
        <v>404</v>
      </c>
      <c r="C132" s="182"/>
      <c r="D132" s="134" t="s">
        <v>441</v>
      </c>
      <c r="E132" s="200">
        <v>643328</v>
      </c>
      <c r="F132" s="200">
        <v>8494921</v>
      </c>
      <c r="G132" s="300">
        <v>-13.1293058021062</v>
      </c>
      <c r="H132" s="200">
        <v>1553493</v>
      </c>
      <c r="I132" s="200">
        <v>17934910</v>
      </c>
      <c r="J132" s="300">
        <v>-22.1329521714617</v>
      </c>
    </row>
    <row r="133" spans="1:10" s="177" customFormat="1" ht="12.75">
      <c r="A133" s="188" t="s">
        <v>653</v>
      </c>
      <c r="B133" s="199">
        <v>406</v>
      </c>
      <c r="C133" s="182"/>
      <c r="D133" s="134" t="s">
        <v>488</v>
      </c>
      <c r="E133" s="200" t="s">
        <v>106</v>
      </c>
      <c r="F133" s="200" t="s">
        <v>106</v>
      </c>
      <c r="G133" s="300" t="s">
        <v>1113</v>
      </c>
      <c r="H133" s="200" t="s">
        <v>106</v>
      </c>
      <c r="I133" s="200" t="s">
        <v>106</v>
      </c>
      <c r="J133" s="300" t="s">
        <v>1113</v>
      </c>
    </row>
    <row r="134" spans="1:10" s="9" customFormat="1" ht="12.75">
      <c r="A134" s="188" t="s">
        <v>654</v>
      </c>
      <c r="B134" s="199">
        <v>408</v>
      </c>
      <c r="C134" s="182"/>
      <c r="D134" s="134" t="s">
        <v>442</v>
      </c>
      <c r="E134" s="200" t="s">
        <v>106</v>
      </c>
      <c r="F134" s="200" t="s">
        <v>106</v>
      </c>
      <c r="G134" s="300" t="s">
        <v>1113</v>
      </c>
      <c r="H134" s="200" t="s">
        <v>106</v>
      </c>
      <c r="I134" s="200" t="s">
        <v>106</v>
      </c>
      <c r="J134" s="300" t="s">
        <v>1113</v>
      </c>
    </row>
    <row r="135" spans="1:10" ht="12.75">
      <c r="A135" s="188" t="s">
        <v>655</v>
      </c>
      <c r="B135" s="199">
        <v>412</v>
      </c>
      <c r="C135" s="182"/>
      <c r="D135" s="134" t="s">
        <v>443</v>
      </c>
      <c r="E135" s="200">
        <v>456455</v>
      </c>
      <c r="F135" s="200">
        <v>4826875</v>
      </c>
      <c r="G135" s="300">
        <v>112.514462980933</v>
      </c>
      <c r="H135" s="200">
        <v>813146</v>
      </c>
      <c r="I135" s="200">
        <v>8923174</v>
      </c>
      <c r="J135" s="300">
        <v>69.3200933661708</v>
      </c>
    </row>
    <row r="136" spans="1:10" ht="12.75">
      <c r="A136" s="188" t="s">
        <v>656</v>
      </c>
      <c r="B136" s="199">
        <v>413</v>
      </c>
      <c r="C136" s="182"/>
      <c r="D136" s="134" t="s">
        <v>444</v>
      </c>
      <c r="E136" s="200" t="s">
        <v>106</v>
      </c>
      <c r="F136" s="200" t="s">
        <v>106</v>
      </c>
      <c r="G136" s="300" t="s">
        <v>1113</v>
      </c>
      <c r="H136" s="200" t="s">
        <v>106</v>
      </c>
      <c r="I136" s="200" t="s">
        <v>106</v>
      </c>
      <c r="J136" s="300" t="s">
        <v>1113</v>
      </c>
    </row>
    <row r="137" spans="1:10" ht="12.75">
      <c r="A137" s="188" t="s">
        <v>657</v>
      </c>
      <c r="B137" s="199">
        <v>416</v>
      </c>
      <c r="C137" s="182"/>
      <c r="D137" s="134" t="s">
        <v>445</v>
      </c>
      <c r="E137" s="200">
        <v>6030</v>
      </c>
      <c r="F137" s="200">
        <v>9415</v>
      </c>
      <c r="G137" s="300">
        <v>-0.738007380073796</v>
      </c>
      <c r="H137" s="200">
        <v>65688</v>
      </c>
      <c r="I137" s="200">
        <v>95236</v>
      </c>
      <c r="J137" s="300">
        <v>18.1881360138992</v>
      </c>
    </row>
    <row r="138" spans="1:10" ht="12.75">
      <c r="A138" s="188" t="s">
        <v>658</v>
      </c>
      <c r="B138" s="199">
        <v>421</v>
      </c>
      <c r="C138" s="182"/>
      <c r="D138" s="134" t="s">
        <v>446</v>
      </c>
      <c r="E138" s="200">
        <v>15</v>
      </c>
      <c r="F138" s="200">
        <v>781</v>
      </c>
      <c r="G138" s="300" t="s">
        <v>719</v>
      </c>
      <c r="H138" s="200">
        <v>15</v>
      </c>
      <c r="I138" s="200">
        <v>781</v>
      </c>
      <c r="J138" s="300" t="s">
        <v>719</v>
      </c>
    </row>
    <row r="139" spans="1:10" ht="12.75">
      <c r="A139" s="188" t="s">
        <v>659</v>
      </c>
      <c r="B139" s="199">
        <v>424</v>
      </c>
      <c r="C139" s="182"/>
      <c r="D139" s="134" t="s">
        <v>447</v>
      </c>
      <c r="E139" s="200">
        <v>3741</v>
      </c>
      <c r="F139" s="200">
        <v>9534</v>
      </c>
      <c r="G139" s="300">
        <v>43.3037727341049</v>
      </c>
      <c r="H139" s="200">
        <v>8986</v>
      </c>
      <c r="I139" s="200">
        <v>38577</v>
      </c>
      <c r="J139" s="300">
        <v>82.5784466846514</v>
      </c>
    </row>
    <row r="140" spans="1:10" ht="12.75">
      <c r="A140" s="188" t="s">
        <v>660</v>
      </c>
      <c r="B140" s="199">
        <v>428</v>
      </c>
      <c r="C140" s="182"/>
      <c r="D140" s="134" t="s">
        <v>448</v>
      </c>
      <c r="E140" s="200">
        <v>132</v>
      </c>
      <c r="F140" s="200">
        <v>5048</v>
      </c>
      <c r="G140" s="300">
        <v>-13.532031517643</v>
      </c>
      <c r="H140" s="200">
        <v>253</v>
      </c>
      <c r="I140" s="200">
        <v>10233</v>
      </c>
      <c r="J140" s="300">
        <v>-17.5688738521025</v>
      </c>
    </row>
    <row r="141" spans="1:10" ht="12.75">
      <c r="A141" s="188" t="s">
        <v>661</v>
      </c>
      <c r="B141" s="199">
        <v>432</v>
      </c>
      <c r="C141" s="182"/>
      <c r="D141" s="134" t="s">
        <v>449</v>
      </c>
      <c r="E141" s="200">
        <v>120</v>
      </c>
      <c r="F141" s="200">
        <v>6408</v>
      </c>
      <c r="G141" s="300">
        <v>824.675324675325</v>
      </c>
      <c r="H141" s="200">
        <v>420</v>
      </c>
      <c r="I141" s="200">
        <v>24178</v>
      </c>
      <c r="J141" s="300" t="s">
        <v>719</v>
      </c>
    </row>
    <row r="142" spans="1:10" ht="12.75">
      <c r="A142" s="188" t="s">
        <v>662</v>
      </c>
      <c r="B142" s="199">
        <v>436</v>
      </c>
      <c r="C142" s="182"/>
      <c r="D142" s="134" t="s">
        <v>450</v>
      </c>
      <c r="E142" s="200">
        <v>75488</v>
      </c>
      <c r="F142" s="200">
        <v>116006</v>
      </c>
      <c r="G142" s="300">
        <v>26.992085299237</v>
      </c>
      <c r="H142" s="200">
        <v>152297</v>
      </c>
      <c r="I142" s="200">
        <v>245589</v>
      </c>
      <c r="J142" s="300">
        <v>20.532112253011</v>
      </c>
    </row>
    <row r="143" spans="1:10" ht="12.75">
      <c r="A143" s="188" t="s">
        <v>663</v>
      </c>
      <c r="B143" s="199">
        <v>442</v>
      </c>
      <c r="C143" s="182"/>
      <c r="D143" s="134" t="s">
        <v>451</v>
      </c>
      <c r="E143" s="200">
        <v>11133</v>
      </c>
      <c r="F143" s="200">
        <v>9313</v>
      </c>
      <c r="G143" s="300">
        <v>-34.7280627978694</v>
      </c>
      <c r="H143" s="200">
        <v>20565</v>
      </c>
      <c r="I143" s="200">
        <v>15627</v>
      </c>
      <c r="J143" s="300">
        <v>-48.6915979906097</v>
      </c>
    </row>
    <row r="144" spans="1:10" ht="12.75">
      <c r="A144" s="188" t="s">
        <v>664</v>
      </c>
      <c r="B144" s="199">
        <v>446</v>
      </c>
      <c r="C144" s="182"/>
      <c r="D144" s="134" t="s">
        <v>452</v>
      </c>
      <c r="E144" s="200" t="s">
        <v>106</v>
      </c>
      <c r="F144" s="200" t="s">
        <v>106</v>
      </c>
      <c r="G144" s="300">
        <v>-100</v>
      </c>
      <c r="H144" s="200" t="s">
        <v>106</v>
      </c>
      <c r="I144" s="200" t="s">
        <v>106</v>
      </c>
      <c r="J144" s="300">
        <v>-100</v>
      </c>
    </row>
    <row r="145" spans="1:10" ht="12.75">
      <c r="A145" s="188" t="s">
        <v>665</v>
      </c>
      <c r="B145" s="199">
        <v>448</v>
      </c>
      <c r="C145" s="182"/>
      <c r="D145" s="134" t="s">
        <v>453</v>
      </c>
      <c r="E145" s="200" t="s">
        <v>1113</v>
      </c>
      <c r="F145" s="200" t="s">
        <v>1113</v>
      </c>
      <c r="G145" s="300" t="s">
        <v>1113</v>
      </c>
      <c r="H145" s="200">
        <v>5220</v>
      </c>
      <c r="I145" s="200">
        <v>143202</v>
      </c>
      <c r="J145" s="300" t="s">
        <v>719</v>
      </c>
    </row>
    <row r="146" spans="1:10" ht="12.75">
      <c r="A146" s="188" t="s">
        <v>666</v>
      </c>
      <c r="B146" s="199">
        <v>449</v>
      </c>
      <c r="C146" s="182"/>
      <c r="D146" s="134" t="s">
        <v>454</v>
      </c>
      <c r="E146" s="200" t="s">
        <v>1113</v>
      </c>
      <c r="F146" s="200" t="s">
        <v>1113</v>
      </c>
      <c r="G146" s="300" t="s">
        <v>1113</v>
      </c>
      <c r="H146" s="200">
        <v>0</v>
      </c>
      <c r="I146" s="200">
        <v>48</v>
      </c>
      <c r="J146" s="300" t="s">
        <v>719</v>
      </c>
    </row>
    <row r="147" spans="1:10" ht="12.75">
      <c r="A147" s="188" t="s">
        <v>667</v>
      </c>
      <c r="B147" s="199">
        <v>452</v>
      </c>
      <c r="C147" s="182"/>
      <c r="D147" s="134" t="s">
        <v>455</v>
      </c>
      <c r="E147" s="200" t="s">
        <v>1113</v>
      </c>
      <c r="F147" s="200" t="s">
        <v>1113</v>
      </c>
      <c r="G147" s="300">
        <v>-100</v>
      </c>
      <c r="H147" s="200">
        <v>8</v>
      </c>
      <c r="I147" s="200">
        <v>606</v>
      </c>
      <c r="J147" s="300">
        <v>108.965517241379</v>
      </c>
    </row>
    <row r="148" spans="1:10" ht="12.75">
      <c r="A148" s="188" t="s">
        <v>668</v>
      </c>
      <c r="B148" s="199">
        <v>453</v>
      </c>
      <c r="C148" s="182"/>
      <c r="D148" s="134" t="s">
        <v>456</v>
      </c>
      <c r="E148" s="200" t="s">
        <v>106</v>
      </c>
      <c r="F148" s="200" t="s">
        <v>106</v>
      </c>
      <c r="G148" s="300" t="s">
        <v>1113</v>
      </c>
      <c r="H148" s="200" t="s">
        <v>106</v>
      </c>
      <c r="I148" s="200" t="s">
        <v>106</v>
      </c>
      <c r="J148" s="300" t="s">
        <v>1113</v>
      </c>
    </row>
    <row r="149" spans="1:10" ht="14.25">
      <c r="A149" s="655" t="s">
        <v>721</v>
      </c>
      <c r="B149" s="655"/>
      <c r="C149" s="655"/>
      <c r="D149" s="655"/>
      <c r="E149" s="655"/>
      <c r="F149" s="655"/>
      <c r="G149" s="655"/>
      <c r="H149" s="655"/>
      <c r="I149" s="655"/>
      <c r="J149" s="655"/>
    </row>
    <row r="150" spans="4:10" ht="12.75">
      <c r="D150" s="188"/>
      <c r="E150" s="191"/>
      <c r="F150" s="192"/>
      <c r="H150" s="202"/>
      <c r="I150" s="203"/>
      <c r="J150" s="204"/>
    </row>
    <row r="151" spans="1:10" ht="17.25" customHeight="1">
      <c r="A151" s="656" t="s">
        <v>1042</v>
      </c>
      <c r="B151" s="657"/>
      <c r="C151" s="661" t="s">
        <v>1043</v>
      </c>
      <c r="D151" s="532"/>
      <c r="E151" s="666" t="s">
        <v>1183</v>
      </c>
      <c r="F151" s="667"/>
      <c r="G151" s="667"/>
      <c r="H151" s="541" t="s">
        <v>1195</v>
      </c>
      <c r="I151" s="667"/>
      <c r="J151" s="667"/>
    </row>
    <row r="152" spans="1:10" ht="16.5" customHeight="1">
      <c r="A152" s="503"/>
      <c r="B152" s="658"/>
      <c r="C152" s="662"/>
      <c r="D152" s="663"/>
      <c r="E152" s="61" t="s">
        <v>473</v>
      </c>
      <c r="F152" s="668" t="s">
        <v>474</v>
      </c>
      <c r="G152" s="669"/>
      <c r="H152" s="112" t="s">
        <v>473</v>
      </c>
      <c r="I152" s="670" t="s">
        <v>474</v>
      </c>
      <c r="J152" s="671"/>
    </row>
    <row r="153" spans="1:10" ht="12.75" customHeight="1">
      <c r="A153" s="503"/>
      <c r="B153" s="658"/>
      <c r="C153" s="662"/>
      <c r="D153" s="663"/>
      <c r="E153" s="672" t="s">
        <v>111</v>
      </c>
      <c r="F153" s="647" t="s">
        <v>107</v>
      </c>
      <c r="G153" s="675" t="s">
        <v>1198</v>
      </c>
      <c r="H153" s="647" t="s">
        <v>111</v>
      </c>
      <c r="I153" s="647" t="s">
        <v>107</v>
      </c>
      <c r="J153" s="650" t="s">
        <v>1197</v>
      </c>
    </row>
    <row r="154" spans="1:10" ht="12.75" customHeight="1">
      <c r="A154" s="503"/>
      <c r="B154" s="658"/>
      <c r="C154" s="662"/>
      <c r="D154" s="663"/>
      <c r="E154" s="673"/>
      <c r="F154" s="648"/>
      <c r="G154" s="676"/>
      <c r="H154" s="648"/>
      <c r="I154" s="648"/>
      <c r="J154" s="651"/>
    </row>
    <row r="155" spans="1:10" ht="12.75" customHeight="1">
      <c r="A155" s="503"/>
      <c r="B155" s="658"/>
      <c r="C155" s="662"/>
      <c r="D155" s="663"/>
      <c r="E155" s="673"/>
      <c r="F155" s="648"/>
      <c r="G155" s="676"/>
      <c r="H155" s="648"/>
      <c r="I155" s="648"/>
      <c r="J155" s="651"/>
    </row>
    <row r="156" spans="1:10" ht="28.5" customHeight="1">
      <c r="A156" s="659"/>
      <c r="B156" s="660"/>
      <c r="C156" s="664"/>
      <c r="D156" s="665"/>
      <c r="E156" s="674"/>
      <c r="F156" s="649"/>
      <c r="G156" s="677"/>
      <c r="H156" s="649"/>
      <c r="I156" s="649"/>
      <c r="J156" s="652"/>
    </row>
    <row r="157" spans="1:9" ht="12.75">
      <c r="A157" s="188"/>
      <c r="B157" s="198"/>
      <c r="C157" s="182"/>
      <c r="D157" s="208"/>
      <c r="E157" s="191"/>
      <c r="F157" s="192"/>
      <c r="H157" s="191"/>
      <c r="I157" s="192"/>
    </row>
    <row r="158" spans="2:4" ht="12.75">
      <c r="B158" s="206"/>
      <c r="C158" s="207" t="s">
        <v>832</v>
      </c>
      <c r="D158" s="134"/>
    </row>
    <row r="159" spans="1:4" ht="12.75">
      <c r="A159" s="188"/>
      <c r="B159" s="205"/>
      <c r="C159" s="182"/>
      <c r="D159" s="134"/>
    </row>
    <row r="160" spans="1:10" ht="12.75">
      <c r="A160" s="188" t="s">
        <v>669</v>
      </c>
      <c r="B160" s="199">
        <v>454</v>
      </c>
      <c r="C160" s="182"/>
      <c r="D160" s="134" t="s">
        <v>457</v>
      </c>
      <c r="E160" s="200" t="s">
        <v>106</v>
      </c>
      <c r="F160" s="200" t="s">
        <v>106</v>
      </c>
      <c r="G160" s="300" t="s">
        <v>1113</v>
      </c>
      <c r="H160" s="200" t="s">
        <v>106</v>
      </c>
      <c r="I160" s="200" t="s">
        <v>106</v>
      </c>
      <c r="J160" s="300" t="s">
        <v>1113</v>
      </c>
    </row>
    <row r="161" spans="1:10" ht="12.75">
      <c r="A161" s="188" t="s">
        <v>670</v>
      </c>
      <c r="B161" s="199">
        <v>456</v>
      </c>
      <c r="C161" s="182"/>
      <c r="D161" s="134" t="s">
        <v>458</v>
      </c>
      <c r="E161" s="200">
        <v>61</v>
      </c>
      <c r="F161" s="200">
        <v>491</v>
      </c>
      <c r="G161" s="300">
        <v>-99.0601071975498</v>
      </c>
      <c r="H161" s="200">
        <v>72</v>
      </c>
      <c r="I161" s="200">
        <v>762</v>
      </c>
      <c r="J161" s="300">
        <v>-98.7569533939088</v>
      </c>
    </row>
    <row r="162" spans="1:10" ht="12.75">
      <c r="A162" s="188" t="s">
        <v>671</v>
      </c>
      <c r="B162" s="199">
        <v>457</v>
      </c>
      <c r="C162" s="182"/>
      <c r="D162" s="134" t="s">
        <v>459</v>
      </c>
      <c r="E162" s="200" t="s">
        <v>106</v>
      </c>
      <c r="F162" s="200" t="s">
        <v>106</v>
      </c>
      <c r="G162" s="300" t="s">
        <v>1113</v>
      </c>
      <c r="H162" s="200" t="s">
        <v>106</v>
      </c>
      <c r="I162" s="200" t="s">
        <v>106</v>
      </c>
      <c r="J162" s="300" t="s">
        <v>1113</v>
      </c>
    </row>
    <row r="163" spans="1:10" ht="12.75">
      <c r="A163" s="188" t="s">
        <v>672</v>
      </c>
      <c r="B163" s="199">
        <v>459</v>
      </c>
      <c r="C163" s="182"/>
      <c r="D163" s="134" t="s">
        <v>460</v>
      </c>
      <c r="E163" s="200" t="s">
        <v>106</v>
      </c>
      <c r="F163" s="200" t="s">
        <v>106</v>
      </c>
      <c r="G163" s="300" t="s">
        <v>1113</v>
      </c>
      <c r="H163" s="200" t="s">
        <v>106</v>
      </c>
      <c r="I163" s="200" t="s">
        <v>106</v>
      </c>
      <c r="J163" s="300" t="s">
        <v>1113</v>
      </c>
    </row>
    <row r="164" spans="1:10" ht="12.75">
      <c r="A164" s="188" t="s">
        <v>673</v>
      </c>
      <c r="B164" s="199">
        <v>460</v>
      </c>
      <c r="C164" s="182"/>
      <c r="D164" s="134" t="s">
        <v>461</v>
      </c>
      <c r="E164" s="200" t="s">
        <v>106</v>
      </c>
      <c r="F164" s="200" t="s">
        <v>106</v>
      </c>
      <c r="G164" s="300" t="s">
        <v>1113</v>
      </c>
      <c r="H164" s="200" t="s">
        <v>106</v>
      </c>
      <c r="I164" s="200" t="s">
        <v>106</v>
      </c>
      <c r="J164" s="300" t="s">
        <v>1113</v>
      </c>
    </row>
    <row r="165" spans="1:10" ht="12.75">
      <c r="A165" s="188" t="s">
        <v>674</v>
      </c>
      <c r="B165" s="199">
        <v>463</v>
      </c>
      <c r="C165" s="182"/>
      <c r="D165" s="134" t="s">
        <v>462</v>
      </c>
      <c r="E165" s="200" t="s">
        <v>106</v>
      </c>
      <c r="F165" s="200" t="s">
        <v>106</v>
      </c>
      <c r="G165" s="300" t="s">
        <v>1113</v>
      </c>
      <c r="H165" s="200" t="s">
        <v>106</v>
      </c>
      <c r="I165" s="200" t="s">
        <v>106</v>
      </c>
      <c r="J165" s="300" t="s">
        <v>1113</v>
      </c>
    </row>
    <row r="166" spans="1:10" ht="12.75">
      <c r="A166" s="188" t="s">
        <v>675</v>
      </c>
      <c r="B166" s="199">
        <v>464</v>
      </c>
      <c r="C166" s="182"/>
      <c r="D166" s="134" t="s">
        <v>463</v>
      </c>
      <c r="E166" s="200" t="s">
        <v>106</v>
      </c>
      <c r="F166" s="200" t="s">
        <v>106</v>
      </c>
      <c r="G166" s="300">
        <v>-100</v>
      </c>
      <c r="H166" s="200" t="s">
        <v>106</v>
      </c>
      <c r="I166" s="200" t="s">
        <v>106</v>
      </c>
      <c r="J166" s="300">
        <v>-100</v>
      </c>
    </row>
    <row r="167" spans="1:10" ht="12.75">
      <c r="A167" s="188" t="s">
        <v>727</v>
      </c>
      <c r="B167" s="199">
        <v>465</v>
      </c>
      <c r="C167" s="182"/>
      <c r="D167" s="134" t="s">
        <v>464</v>
      </c>
      <c r="E167" s="200" t="s">
        <v>106</v>
      </c>
      <c r="F167" s="200" t="s">
        <v>106</v>
      </c>
      <c r="G167" s="300" t="s">
        <v>1113</v>
      </c>
      <c r="H167" s="200" t="s">
        <v>106</v>
      </c>
      <c r="I167" s="200" t="s">
        <v>106</v>
      </c>
      <c r="J167" s="300" t="s">
        <v>1113</v>
      </c>
    </row>
    <row r="168" spans="1:10" ht="12.75">
      <c r="A168" s="188" t="s">
        <v>728</v>
      </c>
      <c r="B168" s="199">
        <v>467</v>
      </c>
      <c r="C168" s="182"/>
      <c r="D168" s="134" t="s">
        <v>465</v>
      </c>
      <c r="E168" s="200" t="s">
        <v>106</v>
      </c>
      <c r="F168" s="200" t="s">
        <v>106</v>
      </c>
      <c r="G168" s="300" t="s">
        <v>1113</v>
      </c>
      <c r="H168" s="200" t="s">
        <v>106</v>
      </c>
      <c r="I168" s="200" t="s">
        <v>106</v>
      </c>
      <c r="J168" s="300" t="s">
        <v>1113</v>
      </c>
    </row>
    <row r="169" spans="1:10" ht="12.75">
      <c r="A169" s="188" t="s">
        <v>729</v>
      </c>
      <c r="B169" s="199">
        <v>468</v>
      </c>
      <c r="C169" s="182"/>
      <c r="D169" s="134" t="s">
        <v>112</v>
      </c>
      <c r="E169" s="200" t="s">
        <v>106</v>
      </c>
      <c r="F169" s="200" t="s">
        <v>106</v>
      </c>
      <c r="G169" s="300" t="s">
        <v>1113</v>
      </c>
      <c r="H169" s="200" t="s">
        <v>106</v>
      </c>
      <c r="I169" s="200" t="s">
        <v>106</v>
      </c>
      <c r="J169" s="300" t="s">
        <v>1113</v>
      </c>
    </row>
    <row r="170" spans="1:10" ht="12.75">
      <c r="A170" s="188" t="s">
        <v>730</v>
      </c>
      <c r="B170" s="199">
        <v>469</v>
      </c>
      <c r="C170" s="182"/>
      <c r="D170" s="134" t="s">
        <v>113</v>
      </c>
      <c r="E170" s="200">
        <v>4</v>
      </c>
      <c r="F170" s="200">
        <v>2162</v>
      </c>
      <c r="G170" s="300" t="s">
        <v>719</v>
      </c>
      <c r="H170" s="200">
        <v>4</v>
      </c>
      <c r="I170" s="200">
        <v>3152</v>
      </c>
      <c r="J170" s="300">
        <v>12.0113717128642</v>
      </c>
    </row>
    <row r="171" spans="1:10" ht="12.75">
      <c r="A171" s="188" t="s">
        <v>731</v>
      </c>
      <c r="B171" s="199">
        <v>470</v>
      </c>
      <c r="C171" s="182"/>
      <c r="D171" s="134" t="s">
        <v>114</v>
      </c>
      <c r="E171" s="200" t="s">
        <v>106</v>
      </c>
      <c r="F171" s="200" t="s">
        <v>106</v>
      </c>
      <c r="G171" s="300" t="s">
        <v>1113</v>
      </c>
      <c r="H171" s="200" t="s">
        <v>106</v>
      </c>
      <c r="I171" s="200" t="s">
        <v>106</v>
      </c>
      <c r="J171" s="300" t="s">
        <v>1113</v>
      </c>
    </row>
    <row r="172" spans="1:10" ht="12.75">
      <c r="A172" s="188" t="s">
        <v>732</v>
      </c>
      <c r="B172" s="199">
        <v>472</v>
      </c>
      <c r="C172" s="182"/>
      <c r="D172" s="134" t="s">
        <v>115</v>
      </c>
      <c r="E172" s="200" t="s">
        <v>106</v>
      </c>
      <c r="F172" s="200" t="s">
        <v>106</v>
      </c>
      <c r="G172" s="300" t="s">
        <v>1113</v>
      </c>
      <c r="H172" s="200" t="s">
        <v>106</v>
      </c>
      <c r="I172" s="200" t="s">
        <v>106</v>
      </c>
      <c r="J172" s="300">
        <v>-100</v>
      </c>
    </row>
    <row r="173" spans="1:10" ht="12.75">
      <c r="A173" s="188" t="s">
        <v>733</v>
      </c>
      <c r="B173" s="199">
        <v>473</v>
      </c>
      <c r="C173" s="182"/>
      <c r="D173" s="134" t="s">
        <v>116</v>
      </c>
      <c r="E173" s="200">
        <v>4987</v>
      </c>
      <c r="F173" s="200">
        <v>44944</v>
      </c>
      <c r="G173" s="300" t="s">
        <v>719</v>
      </c>
      <c r="H173" s="200">
        <v>4987</v>
      </c>
      <c r="I173" s="200">
        <v>44944</v>
      </c>
      <c r="J173" s="300" t="s">
        <v>719</v>
      </c>
    </row>
    <row r="174" spans="1:10" ht="12.75">
      <c r="A174" s="188" t="s">
        <v>734</v>
      </c>
      <c r="B174" s="199">
        <v>474</v>
      </c>
      <c r="C174" s="182"/>
      <c r="D174" s="134" t="s">
        <v>117</v>
      </c>
      <c r="E174" s="200" t="s">
        <v>106</v>
      </c>
      <c r="F174" s="200" t="s">
        <v>106</v>
      </c>
      <c r="G174" s="300" t="s">
        <v>1113</v>
      </c>
      <c r="H174" s="200" t="s">
        <v>106</v>
      </c>
      <c r="I174" s="200" t="s">
        <v>106</v>
      </c>
      <c r="J174" s="300" t="s">
        <v>1113</v>
      </c>
    </row>
    <row r="175" spans="1:10" ht="12.75">
      <c r="A175" s="209" t="s">
        <v>1053</v>
      </c>
      <c r="B175" s="210">
        <v>475</v>
      </c>
      <c r="D175" s="211" t="s">
        <v>1054</v>
      </c>
      <c r="E175" s="200" t="s">
        <v>106</v>
      </c>
      <c r="F175" s="200" t="s">
        <v>106</v>
      </c>
      <c r="G175" s="300" t="s">
        <v>1113</v>
      </c>
      <c r="H175" s="200" t="s">
        <v>106</v>
      </c>
      <c r="I175" s="200" t="s">
        <v>106</v>
      </c>
      <c r="J175" s="300" t="s">
        <v>1113</v>
      </c>
    </row>
    <row r="176" spans="1:10" ht="12.75">
      <c r="A176" s="209" t="s">
        <v>1055</v>
      </c>
      <c r="B176" s="210">
        <v>477</v>
      </c>
      <c r="D176" s="211" t="s">
        <v>1056</v>
      </c>
      <c r="E176" s="200" t="s">
        <v>106</v>
      </c>
      <c r="F176" s="200" t="s">
        <v>106</v>
      </c>
      <c r="G176" s="300" t="s">
        <v>1113</v>
      </c>
      <c r="H176" s="200" t="s">
        <v>106</v>
      </c>
      <c r="I176" s="200" t="s">
        <v>106</v>
      </c>
      <c r="J176" s="300" t="s">
        <v>1113</v>
      </c>
    </row>
    <row r="177" spans="1:10" ht="12.75">
      <c r="A177" s="209" t="s">
        <v>1057</v>
      </c>
      <c r="B177" s="210">
        <v>479</v>
      </c>
      <c r="D177" s="211" t="s">
        <v>1058</v>
      </c>
      <c r="E177" s="200" t="s">
        <v>106</v>
      </c>
      <c r="F177" s="200" t="s">
        <v>106</v>
      </c>
      <c r="G177" s="300" t="s">
        <v>1113</v>
      </c>
      <c r="H177" s="200" t="s">
        <v>106</v>
      </c>
      <c r="I177" s="200" t="s">
        <v>106</v>
      </c>
      <c r="J177" s="300" t="s">
        <v>1113</v>
      </c>
    </row>
    <row r="178" spans="1:10" ht="12.75">
      <c r="A178" s="188" t="s">
        <v>735</v>
      </c>
      <c r="B178" s="199">
        <v>480</v>
      </c>
      <c r="C178" s="182"/>
      <c r="D178" s="134" t="s">
        <v>118</v>
      </c>
      <c r="E178" s="200">
        <v>52220</v>
      </c>
      <c r="F178" s="200">
        <v>102124</v>
      </c>
      <c r="G178" s="300">
        <v>122.008695652174</v>
      </c>
      <c r="H178" s="200">
        <v>82947</v>
      </c>
      <c r="I178" s="200">
        <v>765994</v>
      </c>
      <c r="J178" s="300">
        <v>762.508726494764</v>
      </c>
    </row>
    <row r="179" spans="1:10" ht="12.75">
      <c r="A179" s="209" t="s">
        <v>1059</v>
      </c>
      <c r="B179" s="210">
        <v>481</v>
      </c>
      <c r="D179" s="211" t="s">
        <v>1060</v>
      </c>
      <c r="E179" s="200" t="s">
        <v>106</v>
      </c>
      <c r="F179" s="200" t="s">
        <v>106</v>
      </c>
      <c r="G179" s="300" t="s">
        <v>1113</v>
      </c>
      <c r="H179" s="200" t="s">
        <v>106</v>
      </c>
      <c r="I179" s="200" t="s">
        <v>106</v>
      </c>
      <c r="J179" s="300" t="s">
        <v>1113</v>
      </c>
    </row>
    <row r="180" spans="1:10" ht="12.75">
      <c r="A180" s="188" t="s">
        <v>736</v>
      </c>
      <c r="B180" s="199">
        <v>484</v>
      </c>
      <c r="C180" s="182"/>
      <c r="D180" s="134" t="s">
        <v>1061</v>
      </c>
      <c r="E180" s="200" t="s">
        <v>1113</v>
      </c>
      <c r="F180" s="200" t="s">
        <v>1113</v>
      </c>
      <c r="G180" s="300" t="s">
        <v>1113</v>
      </c>
      <c r="H180" s="200">
        <v>300</v>
      </c>
      <c r="I180" s="200">
        <v>21771</v>
      </c>
      <c r="J180" s="300">
        <v>-86.9015101377775</v>
      </c>
    </row>
    <row r="181" spans="1:10" ht="12.75">
      <c r="A181" s="188" t="s">
        <v>737</v>
      </c>
      <c r="B181" s="199">
        <v>488</v>
      </c>
      <c r="C181" s="182"/>
      <c r="D181" s="134" t="s">
        <v>119</v>
      </c>
      <c r="E181" s="200" t="s">
        <v>106</v>
      </c>
      <c r="F181" s="200" t="s">
        <v>106</v>
      </c>
      <c r="G181" s="300" t="s">
        <v>1113</v>
      </c>
      <c r="H181" s="200" t="s">
        <v>106</v>
      </c>
      <c r="I181" s="200" t="s">
        <v>106</v>
      </c>
      <c r="J181" s="300" t="s">
        <v>1113</v>
      </c>
    </row>
    <row r="182" spans="1:10" ht="12.75">
      <c r="A182" s="188" t="s">
        <v>738</v>
      </c>
      <c r="B182" s="199">
        <v>492</v>
      </c>
      <c r="C182" s="182"/>
      <c r="D182" s="134" t="s">
        <v>120</v>
      </c>
      <c r="E182" s="200" t="s">
        <v>106</v>
      </c>
      <c r="F182" s="200" t="s">
        <v>106</v>
      </c>
      <c r="G182" s="300" t="s">
        <v>1113</v>
      </c>
      <c r="H182" s="200" t="s">
        <v>106</v>
      </c>
      <c r="I182" s="200" t="s">
        <v>106</v>
      </c>
      <c r="J182" s="300" t="s">
        <v>1113</v>
      </c>
    </row>
    <row r="183" spans="1:10" ht="12.75">
      <c r="A183" s="188" t="s">
        <v>739</v>
      </c>
      <c r="B183" s="199">
        <v>500</v>
      </c>
      <c r="C183" s="182"/>
      <c r="D183" s="134" t="s">
        <v>121</v>
      </c>
      <c r="E183" s="200">
        <v>48742</v>
      </c>
      <c r="F183" s="200">
        <v>206392</v>
      </c>
      <c r="G183" s="300">
        <v>-11.0628487708185</v>
      </c>
      <c r="H183" s="200">
        <v>194907</v>
      </c>
      <c r="I183" s="200">
        <v>728912</v>
      </c>
      <c r="J183" s="300">
        <v>21.2511165931143</v>
      </c>
    </row>
    <row r="184" spans="1:10" ht="12.75">
      <c r="A184" s="188" t="s">
        <v>740</v>
      </c>
      <c r="B184" s="199">
        <v>504</v>
      </c>
      <c r="C184" s="182"/>
      <c r="D184" s="134" t="s">
        <v>122</v>
      </c>
      <c r="E184" s="200">
        <v>13909</v>
      </c>
      <c r="F184" s="200">
        <v>65817</v>
      </c>
      <c r="G184" s="300">
        <v>53.2231404958678</v>
      </c>
      <c r="H184" s="200">
        <v>62051</v>
      </c>
      <c r="I184" s="200">
        <v>191765</v>
      </c>
      <c r="J184" s="300">
        <v>14.5960320305964</v>
      </c>
    </row>
    <row r="185" spans="1:10" ht="12.75">
      <c r="A185" s="188" t="s">
        <v>741</v>
      </c>
      <c r="B185" s="199">
        <v>508</v>
      </c>
      <c r="C185" s="182"/>
      <c r="D185" s="134" t="s">
        <v>123</v>
      </c>
      <c r="E185" s="200">
        <v>3675456</v>
      </c>
      <c r="F185" s="200">
        <v>20036009</v>
      </c>
      <c r="G185" s="300">
        <v>23.5372745627642</v>
      </c>
      <c r="H185" s="200">
        <v>8325898</v>
      </c>
      <c r="I185" s="200">
        <v>39673824</v>
      </c>
      <c r="J185" s="300">
        <v>16.5487058920576</v>
      </c>
    </row>
    <row r="186" spans="1:10" ht="12.75">
      <c r="A186" s="188" t="s">
        <v>742</v>
      </c>
      <c r="B186" s="199">
        <v>512</v>
      </c>
      <c r="C186" s="182"/>
      <c r="D186" s="134" t="s">
        <v>124</v>
      </c>
      <c r="E186" s="200">
        <v>120347</v>
      </c>
      <c r="F186" s="200">
        <v>628939</v>
      </c>
      <c r="G186" s="300">
        <v>-48.787305837022</v>
      </c>
      <c r="H186" s="200">
        <v>168921</v>
      </c>
      <c r="I186" s="200">
        <v>720633</v>
      </c>
      <c r="J186" s="300">
        <v>-61.0369872145966</v>
      </c>
    </row>
    <row r="187" spans="1:10" ht="12.75">
      <c r="A187" s="188" t="s">
        <v>743</v>
      </c>
      <c r="B187" s="199">
        <v>516</v>
      </c>
      <c r="C187" s="182"/>
      <c r="D187" s="134" t="s">
        <v>1062</v>
      </c>
      <c r="E187" s="200" t="s">
        <v>106</v>
      </c>
      <c r="F187" s="200" t="s">
        <v>106</v>
      </c>
      <c r="G187" s="300">
        <v>-100</v>
      </c>
      <c r="H187" s="200" t="s">
        <v>106</v>
      </c>
      <c r="I187" s="200" t="s">
        <v>106</v>
      </c>
      <c r="J187" s="300">
        <v>-100</v>
      </c>
    </row>
    <row r="188" spans="1:10" ht="12.75">
      <c r="A188" s="188" t="s">
        <v>744</v>
      </c>
      <c r="B188" s="199">
        <v>520</v>
      </c>
      <c r="C188" s="182"/>
      <c r="D188" s="134" t="s">
        <v>125</v>
      </c>
      <c r="E188" s="200" t="s">
        <v>1113</v>
      </c>
      <c r="F188" s="200" t="s">
        <v>1113</v>
      </c>
      <c r="G188" s="300">
        <v>-100</v>
      </c>
      <c r="H188" s="200">
        <v>1</v>
      </c>
      <c r="I188" s="200">
        <v>79</v>
      </c>
      <c r="J188" s="300">
        <v>-99.8050730359258</v>
      </c>
    </row>
    <row r="189" spans="1:10" s="177" customFormat="1" ht="12.75">
      <c r="A189" s="188" t="s">
        <v>745</v>
      </c>
      <c r="B189" s="199">
        <v>524</v>
      </c>
      <c r="C189" s="182"/>
      <c r="D189" s="134" t="s">
        <v>126</v>
      </c>
      <c r="E189" s="200">
        <v>140</v>
      </c>
      <c r="F189" s="200">
        <v>3237</v>
      </c>
      <c r="G189" s="300">
        <v>38.4516680923867</v>
      </c>
      <c r="H189" s="200">
        <v>140</v>
      </c>
      <c r="I189" s="200">
        <v>3261</v>
      </c>
      <c r="J189" s="300">
        <v>-34.3334675795409</v>
      </c>
    </row>
    <row r="190" spans="1:10" s="177" customFormat="1" ht="12.75">
      <c r="A190" s="188" t="s">
        <v>746</v>
      </c>
      <c r="B190" s="199">
        <v>528</v>
      </c>
      <c r="C190" s="182"/>
      <c r="D190" s="134" t="s">
        <v>127</v>
      </c>
      <c r="E190" s="200">
        <v>50469</v>
      </c>
      <c r="F190" s="200">
        <v>1260310</v>
      </c>
      <c r="G190" s="300">
        <v>24.4078507709909</v>
      </c>
      <c r="H190" s="200">
        <v>97559</v>
      </c>
      <c r="I190" s="200">
        <v>2235673</v>
      </c>
      <c r="J190" s="300">
        <v>88.0602149886399</v>
      </c>
    </row>
    <row r="191" spans="1:10" s="177" customFormat="1" ht="12.75">
      <c r="A191" s="188" t="s">
        <v>747</v>
      </c>
      <c r="B191" s="199">
        <v>529</v>
      </c>
      <c r="C191" s="182"/>
      <c r="D191" s="134" t="s">
        <v>970</v>
      </c>
      <c r="E191" s="200" t="s">
        <v>106</v>
      </c>
      <c r="F191" s="200" t="s">
        <v>106</v>
      </c>
      <c r="G191" s="300" t="s">
        <v>1113</v>
      </c>
      <c r="H191" s="200" t="s">
        <v>106</v>
      </c>
      <c r="I191" s="200" t="s">
        <v>106</v>
      </c>
      <c r="J191" s="300" t="s">
        <v>1113</v>
      </c>
    </row>
    <row r="192" spans="1:10" s="9" customFormat="1" ht="21" customHeight="1">
      <c r="A192" s="87" t="s">
        <v>684</v>
      </c>
      <c r="B192" s="201" t="s">
        <v>684</v>
      </c>
      <c r="C192" s="48" t="s">
        <v>1063</v>
      </c>
      <c r="D192" s="32"/>
      <c r="E192" s="91">
        <v>66037351</v>
      </c>
      <c r="F192" s="91">
        <v>454342473</v>
      </c>
      <c r="G192" s="299">
        <v>13.5630345371368</v>
      </c>
      <c r="H192" s="91">
        <v>135051646</v>
      </c>
      <c r="I192" s="91">
        <v>915081405</v>
      </c>
      <c r="J192" s="299">
        <v>9.84614744711153</v>
      </c>
    </row>
    <row r="193" spans="1:10" s="177" customFormat="1" ht="21" customHeight="1">
      <c r="A193" s="188" t="s">
        <v>583</v>
      </c>
      <c r="B193" s="199">
        <v>76</v>
      </c>
      <c r="C193" s="182"/>
      <c r="D193" s="134" t="s">
        <v>382</v>
      </c>
      <c r="E193" s="200">
        <v>113172</v>
      </c>
      <c r="F193" s="200">
        <v>372397</v>
      </c>
      <c r="G193" s="300">
        <v>692.064403607283</v>
      </c>
      <c r="H193" s="200">
        <v>266086</v>
      </c>
      <c r="I193" s="200">
        <v>784040</v>
      </c>
      <c r="J193" s="300">
        <v>179.987286940188</v>
      </c>
    </row>
    <row r="194" spans="1:10" s="177" customFormat="1" ht="12.75">
      <c r="A194" s="188" t="s">
        <v>584</v>
      </c>
      <c r="B194" s="199">
        <v>77</v>
      </c>
      <c r="C194" s="182"/>
      <c r="D194" s="134" t="s">
        <v>383</v>
      </c>
      <c r="E194" s="200">
        <v>173390</v>
      </c>
      <c r="F194" s="200">
        <v>453585</v>
      </c>
      <c r="G194" s="300">
        <v>702.975853278573</v>
      </c>
      <c r="H194" s="200">
        <v>261337</v>
      </c>
      <c r="I194" s="200">
        <v>682143</v>
      </c>
      <c r="J194" s="300" t="s">
        <v>719</v>
      </c>
    </row>
    <row r="195" spans="1:10" s="177" customFormat="1" ht="12.75">
      <c r="A195" s="188" t="s">
        <v>585</v>
      </c>
      <c r="B195" s="199">
        <v>78</v>
      </c>
      <c r="C195" s="182"/>
      <c r="D195" s="134" t="s">
        <v>384</v>
      </c>
      <c r="E195" s="200">
        <v>243042</v>
      </c>
      <c r="F195" s="200">
        <v>84080</v>
      </c>
      <c r="G195" s="300" t="s">
        <v>719</v>
      </c>
      <c r="H195" s="200">
        <v>282545</v>
      </c>
      <c r="I195" s="200">
        <v>338416</v>
      </c>
      <c r="J195" s="300" t="s">
        <v>719</v>
      </c>
    </row>
    <row r="196" spans="1:10" ht="12.75">
      <c r="A196" s="188" t="s">
        <v>586</v>
      </c>
      <c r="B196" s="199">
        <v>79</v>
      </c>
      <c r="C196" s="182"/>
      <c r="D196" s="134" t="s">
        <v>385</v>
      </c>
      <c r="E196" s="200">
        <v>26</v>
      </c>
      <c r="F196" s="200">
        <v>14239</v>
      </c>
      <c r="G196" s="300">
        <v>-93.8998894705726</v>
      </c>
      <c r="H196" s="200">
        <v>44057</v>
      </c>
      <c r="I196" s="200">
        <v>35003</v>
      </c>
      <c r="J196" s="300">
        <v>-96.4924042007375</v>
      </c>
    </row>
    <row r="197" spans="1:10" ht="12.75">
      <c r="A197" s="188" t="s">
        <v>587</v>
      </c>
      <c r="B197" s="199">
        <v>80</v>
      </c>
      <c r="C197" s="182"/>
      <c r="D197" s="134" t="s">
        <v>386</v>
      </c>
      <c r="E197" s="200">
        <v>3</v>
      </c>
      <c r="F197" s="200">
        <v>910</v>
      </c>
      <c r="G197" s="300">
        <v>64.5569620253165</v>
      </c>
      <c r="H197" s="200">
        <v>9</v>
      </c>
      <c r="I197" s="200">
        <v>1568</v>
      </c>
      <c r="J197" s="300">
        <v>29.159802306425</v>
      </c>
    </row>
    <row r="198" spans="1:10" ht="12.75">
      <c r="A198" s="188" t="s">
        <v>588</v>
      </c>
      <c r="B198" s="199">
        <v>81</v>
      </c>
      <c r="C198" s="182"/>
      <c r="D198" s="134" t="s">
        <v>387</v>
      </c>
      <c r="E198" s="200">
        <v>10073</v>
      </c>
      <c r="F198" s="200">
        <v>19346</v>
      </c>
      <c r="G198" s="300" t="s">
        <v>719</v>
      </c>
      <c r="H198" s="200">
        <v>29913</v>
      </c>
      <c r="I198" s="200">
        <v>50686</v>
      </c>
      <c r="J198" s="300">
        <v>-79.1928538294492</v>
      </c>
    </row>
    <row r="199" spans="1:10" ht="12.75">
      <c r="A199" s="188" t="s">
        <v>589</v>
      </c>
      <c r="B199" s="199">
        <v>82</v>
      </c>
      <c r="C199" s="182"/>
      <c r="D199" s="134" t="s">
        <v>388</v>
      </c>
      <c r="E199" s="200" t="s">
        <v>106</v>
      </c>
      <c r="F199" s="200" t="s">
        <v>106</v>
      </c>
      <c r="G199" s="300" t="s">
        <v>1113</v>
      </c>
      <c r="H199" s="200" t="s">
        <v>106</v>
      </c>
      <c r="I199" s="200" t="s">
        <v>106</v>
      </c>
      <c r="J199" s="300">
        <v>-100</v>
      </c>
    </row>
    <row r="200" spans="1:10" ht="12.75">
      <c r="A200" s="188" t="s">
        <v>590</v>
      </c>
      <c r="B200" s="199">
        <v>83</v>
      </c>
      <c r="C200" s="182"/>
      <c r="D200" s="134" t="s">
        <v>969</v>
      </c>
      <c r="E200" s="200">
        <v>6</v>
      </c>
      <c r="F200" s="200">
        <v>1613</v>
      </c>
      <c r="G200" s="300">
        <v>2.54291163382072</v>
      </c>
      <c r="H200" s="200">
        <v>6</v>
      </c>
      <c r="I200" s="200">
        <v>1613</v>
      </c>
      <c r="J200" s="300">
        <v>-79.1116291116291</v>
      </c>
    </row>
    <row r="201" spans="1:10" ht="12.75">
      <c r="A201" s="188" t="s">
        <v>749</v>
      </c>
      <c r="B201" s="199">
        <v>604</v>
      </c>
      <c r="C201" s="182"/>
      <c r="D201" s="134" t="s">
        <v>129</v>
      </c>
      <c r="E201" s="200">
        <v>57</v>
      </c>
      <c r="F201" s="200">
        <v>27186</v>
      </c>
      <c r="G201" s="300">
        <v>402.14259327669</v>
      </c>
      <c r="H201" s="200">
        <v>93</v>
      </c>
      <c r="I201" s="200">
        <v>36548</v>
      </c>
      <c r="J201" s="300">
        <v>568.764867337603</v>
      </c>
    </row>
    <row r="202" spans="1:10" ht="12.75">
      <c r="A202" s="188" t="s">
        <v>750</v>
      </c>
      <c r="B202" s="199">
        <v>608</v>
      </c>
      <c r="C202" s="182"/>
      <c r="D202" s="134" t="s">
        <v>130</v>
      </c>
      <c r="E202" s="200">
        <v>8</v>
      </c>
      <c r="F202" s="200">
        <v>180</v>
      </c>
      <c r="G202" s="300" t="s">
        <v>719</v>
      </c>
      <c r="H202" s="200">
        <v>31</v>
      </c>
      <c r="I202" s="200">
        <v>884</v>
      </c>
      <c r="J202" s="300" t="s">
        <v>719</v>
      </c>
    </row>
    <row r="203" spans="1:10" ht="12.75">
      <c r="A203" s="188" t="s">
        <v>751</v>
      </c>
      <c r="B203" s="199">
        <v>612</v>
      </c>
      <c r="C203" s="182"/>
      <c r="D203" s="134" t="s">
        <v>131</v>
      </c>
      <c r="E203" s="200">
        <v>17</v>
      </c>
      <c r="F203" s="200">
        <v>2985</v>
      </c>
      <c r="G203" s="300">
        <v>-24.9622926093514</v>
      </c>
      <c r="H203" s="200">
        <v>32</v>
      </c>
      <c r="I203" s="200">
        <v>4261</v>
      </c>
      <c r="J203" s="300">
        <v>-9.41751700680273</v>
      </c>
    </row>
    <row r="204" spans="1:10" ht="12.75">
      <c r="A204" s="188" t="s">
        <v>752</v>
      </c>
      <c r="B204" s="199">
        <v>616</v>
      </c>
      <c r="C204" s="182"/>
      <c r="D204" s="134" t="s">
        <v>132</v>
      </c>
      <c r="E204" s="200">
        <v>93664</v>
      </c>
      <c r="F204" s="200">
        <v>122710</v>
      </c>
      <c r="G204" s="300">
        <v>-8.51822031371145</v>
      </c>
      <c r="H204" s="200">
        <v>152971</v>
      </c>
      <c r="I204" s="200">
        <v>209049</v>
      </c>
      <c r="J204" s="300">
        <v>-13.8521323811211</v>
      </c>
    </row>
    <row r="205" spans="1:10" ht="12.75">
      <c r="A205" s="188" t="s">
        <v>753</v>
      </c>
      <c r="B205" s="199">
        <v>624</v>
      </c>
      <c r="C205" s="182"/>
      <c r="D205" s="134" t="s">
        <v>133</v>
      </c>
      <c r="E205" s="200">
        <v>297955</v>
      </c>
      <c r="F205" s="200">
        <v>2615631</v>
      </c>
      <c r="G205" s="300">
        <v>-16.9145077061866</v>
      </c>
      <c r="H205" s="200">
        <v>512999</v>
      </c>
      <c r="I205" s="200">
        <v>4830084</v>
      </c>
      <c r="J205" s="300">
        <v>-3.51894062043633</v>
      </c>
    </row>
    <row r="206" spans="1:10" ht="12.75">
      <c r="A206" s="188" t="s">
        <v>754</v>
      </c>
      <c r="B206" s="199">
        <v>625</v>
      </c>
      <c r="C206" s="182"/>
      <c r="D206" s="134" t="s">
        <v>487</v>
      </c>
      <c r="E206" s="200" t="s">
        <v>1113</v>
      </c>
      <c r="F206" s="200" t="s">
        <v>1113</v>
      </c>
      <c r="G206" s="300" t="s">
        <v>1113</v>
      </c>
      <c r="H206" s="200">
        <v>2</v>
      </c>
      <c r="I206" s="200">
        <v>142</v>
      </c>
      <c r="J206" s="300">
        <v>144.827586206897</v>
      </c>
    </row>
    <row r="207" spans="1:10" ht="12.75">
      <c r="A207" s="188" t="s">
        <v>968</v>
      </c>
      <c r="B207" s="199">
        <v>626</v>
      </c>
      <c r="C207" s="182"/>
      <c r="D207" s="134" t="s">
        <v>134</v>
      </c>
      <c r="E207" s="200" t="s">
        <v>106</v>
      </c>
      <c r="F207" s="200" t="s">
        <v>106</v>
      </c>
      <c r="G207" s="300" t="s">
        <v>1113</v>
      </c>
      <c r="H207" s="200" t="s">
        <v>106</v>
      </c>
      <c r="I207" s="200" t="s">
        <v>106</v>
      </c>
      <c r="J207" s="300" t="s">
        <v>1113</v>
      </c>
    </row>
    <row r="208" spans="1:10" ht="12.75">
      <c r="A208" s="188" t="s">
        <v>755</v>
      </c>
      <c r="B208" s="199">
        <v>628</v>
      </c>
      <c r="C208" s="182"/>
      <c r="D208" s="134" t="s">
        <v>135</v>
      </c>
      <c r="E208" s="200">
        <v>186</v>
      </c>
      <c r="F208" s="200">
        <v>10280</v>
      </c>
      <c r="G208" s="300">
        <v>-92.5052674555091</v>
      </c>
      <c r="H208" s="200">
        <v>641</v>
      </c>
      <c r="I208" s="200">
        <v>58324</v>
      </c>
      <c r="J208" s="300">
        <v>-60.0739320920044</v>
      </c>
    </row>
    <row r="209" spans="1:10" ht="12.75">
      <c r="A209" s="188" t="s">
        <v>756</v>
      </c>
      <c r="B209" s="199">
        <v>632</v>
      </c>
      <c r="C209" s="182"/>
      <c r="D209" s="134" t="s">
        <v>136</v>
      </c>
      <c r="E209" s="200">
        <v>775969</v>
      </c>
      <c r="F209" s="200">
        <v>1192849</v>
      </c>
      <c r="G209" s="300">
        <v>13.3426831504703</v>
      </c>
      <c r="H209" s="200">
        <v>1270302</v>
      </c>
      <c r="I209" s="200">
        <v>1874061</v>
      </c>
      <c r="J209" s="300">
        <v>8.32146498567707</v>
      </c>
    </row>
    <row r="210" spans="1:10" ht="12.75">
      <c r="A210" s="188" t="s">
        <v>757</v>
      </c>
      <c r="B210" s="199">
        <v>636</v>
      </c>
      <c r="C210" s="182"/>
      <c r="D210" s="134" t="s">
        <v>137</v>
      </c>
      <c r="E210" s="200">
        <v>73613</v>
      </c>
      <c r="F210" s="200">
        <v>108236</v>
      </c>
      <c r="G210" s="300">
        <v>41.5737979385758</v>
      </c>
      <c r="H210" s="200">
        <v>246924</v>
      </c>
      <c r="I210" s="200">
        <v>329511</v>
      </c>
      <c r="J210" s="300">
        <v>130.374109471241</v>
      </c>
    </row>
    <row r="211" spans="1:10" ht="12.75">
      <c r="A211" s="188" t="s">
        <v>758</v>
      </c>
      <c r="B211" s="199">
        <v>640</v>
      </c>
      <c r="C211" s="182"/>
      <c r="D211" s="134" t="s">
        <v>138</v>
      </c>
      <c r="E211" s="200" t="s">
        <v>1113</v>
      </c>
      <c r="F211" s="200">
        <v>43</v>
      </c>
      <c r="G211" s="300">
        <v>-99.9582771368413</v>
      </c>
      <c r="H211" s="200">
        <v>24620</v>
      </c>
      <c r="I211" s="200">
        <v>92857</v>
      </c>
      <c r="J211" s="300">
        <v>-42.9520181851693</v>
      </c>
    </row>
    <row r="212" spans="1:10" ht="12.75">
      <c r="A212" s="188" t="s">
        <v>759</v>
      </c>
      <c r="B212" s="199">
        <v>644</v>
      </c>
      <c r="C212" s="182"/>
      <c r="D212" s="134" t="s">
        <v>139</v>
      </c>
      <c r="E212" s="200">
        <v>638</v>
      </c>
      <c r="F212" s="200">
        <v>61331</v>
      </c>
      <c r="G212" s="300">
        <v>53.9703261115156</v>
      </c>
      <c r="H212" s="200">
        <v>658</v>
      </c>
      <c r="I212" s="200">
        <v>62293</v>
      </c>
      <c r="J212" s="300">
        <v>-17.5178422467328</v>
      </c>
    </row>
    <row r="213" spans="1:10" ht="12.75">
      <c r="A213" s="188" t="s">
        <v>760</v>
      </c>
      <c r="B213" s="199">
        <v>647</v>
      </c>
      <c r="C213" s="182"/>
      <c r="D213" s="134" t="s">
        <v>140</v>
      </c>
      <c r="E213" s="200">
        <v>252902</v>
      </c>
      <c r="F213" s="200">
        <v>815268</v>
      </c>
      <c r="G213" s="300">
        <v>-80.4515619462597</v>
      </c>
      <c r="H213" s="200">
        <v>1146464</v>
      </c>
      <c r="I213" s="200">
        <v>2855160</v>
      </c>
      <c r="J213" s="300">
        <v>-67.6064542026313</v>
      </c>
    </row>
    <row r="214" spans="1:10" ht="12.75">
      <c r="A214" s="188" t="s">
        <v>761</v>
      </c>
      <c r="B214" s="199">
        <v>649</v>
      </c>
      <c r="C214" s="182"/>
      <c r="D214" s="134" t="s">
        <v>141</v>
      </c>
      <c r="E214" s="200">
        <v>51</v>
      </c>
      <c r="F214" s="200">
        <v>10076</v>
      </c>
      <c r="G214" s="300" t="s">
        <v>719</v>
      </c>
      <c r="H214" s="200">
        <v>64</v>
      </c>
      <c r="I214" s="200">
        <v>13177</v>
      </c>
      <c r="J214" s="300" t="s">
        <v>719</v>
      </c>
    </row>
    <row r="215" spans="1:10" ht="12.75">
      <c r="A215" s="188" t="s">
        <v>762</v>
      </c>
      <c r="B215" s="199">
        <v>653</v>
      </c>
      <c r="C215" s="182"/>
      <c r="D215" s="134" t="s">
        <v>142</v>
      </c>
      <c r="E215" s="200" t="s">
        <v>106</v>
      </c>
      <c r="F215" s="200" t="s">
        <v>106</v>
      </c>
      <c r="G215" s="300" t="s">
        <v>1113</v>
      </c>
      <c r="H215" s="200" t="s">
        <v>106</v>
      </c>
      <c r="I215" s="200" t="s">
        <v>106</v>
      </c>
      <c r="J215" s="300" t="s">
        <v>1113</v>
      </c>
    </row>
    <row r="216" spans="1:10" ht="12.75">
      <c r="A216" s="188" t="s">
        <v>763</v>
      </c>
      <c r="B216" s="199">
        <v>660</v>
      </c>
      <c r="C216" s="182"/>
      <c r="D216" s="134" t="s">
        <v>143</v>
      </c>
      <c r="E216" s="200">
        <v>195</v>
      </c>
      <c r="F216" s="200">
        <v>8116</v>
      </c>
      <c r="G216" s="300" t="s">
        <v>719</v>
      </c>
      <c r="H216" s="200">
        <v>201</v>
      </c>
      <c r="I216" s="200">
        <v>8319</v>
      </c>
      <c r="J216" s="300" t="s">
        <v>719</v>
      </c>
    </row>
    <row r="217" spans="1:10" ht="12.75">
      <c r="A217" s="188" t="s">
        <v>764</v>
      </c>
      <c r="B217" s="199">
        <v>662</v>
      </c>
      <c r="C217" s="182"/>
      <c r="D217" s="134" t="s">
        <v>144</v>
      </c>
      <c r="E217" s="200">
        <v>453357</v>
      </c>
      <c r="F217" s="200">
        <v>2305170</v>
      </c>
      <c r="G217" s="300">
        <v>274.538766371661</v>
      </c>
      <c r="H217" s="200">
        <v>725446</v>
      </c>
      <c r="I217" s="200">
        <v>3587531</v>
      </c>
      <c r="J217" s="300">
        <v>132.546883315302</v>
      </c>
    </row>
    <row r="218" spans="1:10" ht="12.75">
      <c r="A218" s="188" t="s">
        <v>765</v>
      </c>
      <c r="B218" s="199">
        <v>664</v>
      </c>
      <c r="C218" s="182"/>
      <c r="D218" s="134" t="s">
        <v>145</v>
      </c>
      <c r="E218" s="200">
        <v>1984042</v>
      </c>
      <c r="F218" s="200">
        <v>12420805</v>
      </c>
      <c r="G218" s="300">
        <v>13.0219716123951</v>
      </c>
      <c r="H218" s="200">
        <v>3570811</v>
      </c>
      <c r="I218" s="200">
        <v>24210782</v>
      </c>
      <c r="J218" s="300">
        <v>12.675081112036</v>
      </c>
    </row>
    <row r="219" spans="1:10" ht="12.75">
      <c r="A219" s="188" t="s">
        <v>766</v>
      </c>
      <c r="B219" s="199">
        <v>666</v>
      </c>
      <c r="C219" s="182"/>
      <c r="D219" s="134" t="s">
        <v>146</v>
      </c>
      <c r="E219" s="200">
        <v>214286</v>
      </c>
      <c r="F219" s="200">
        <v>2112619</v>
      </c>
      <c r="G219" s="300">
        <v>98.9510104258583</v>
      </c>
      <c r="H219" s="200">
        <v>422553</v>
      </c>
      <c r="I219" s="200">
        <v>5707956</v>
      </c>
      <c r="J219" s="300">
        <v>82.2369922874335</v>
      </c>
    </row>
    <row r="220" spans="1:10" ht="12.75">
      <c r="A220" s="188" t="s">
        <v>767</v>
      </c>
      <c r="B220" s="199">
        <v>667</v>
      </c>
      <c r="C220" s="182"/>
      <c r="D220" s="134" t="s">
        <v>147</v>
      </c>
      <c r="E220" s="200" t="s">
        <v>106</v>
      </c>
      <c r="F220" s="200" t="s">
        <v>106</v>
      </c>
      <c r="G220" s="300" t="s">
        <v>1113</v>
      </c>
      <c r="H220" s="200" t="s">
        <v>106</v>
      </c>
      <c r="I220" s="200" t="s">
        <v>106</v>
      </c>
      <c r="J220" s="300" t="s">
        <v>1113</v>
      </c>
    </row>
    <row r="221" spans="1:10" ht="12.75">
      <c r="A221" s="188" t="s">
        <v>768</v>
      </c>
      <c r="B221" s="199">
        <v>669</v>
      </c>
      <c r="C221" s="182"/>
      <c r="D221" s="134" t="s">
        <v>148</v>
      </c>
      <c r="E221" s="200">
        <v>89184</v>
      </c>
      <c r="F221" s="200">
        <v>822476</v>
      </c>
      <c r="G221" s="300">
        <v>-19.6534790326094</v>
      </c>
      <c r="H221" s="200">
        <v>116616</v>
      </c>
      <c r="I221" s="200">
        <v>1711915</v>
      </c>
      <c r="J221" s="300">
        <v>-43.7922851080903</v>
      </c>
    </row>
    <row r="222" spans="1:10" ht="12.75">
      <c r="A222" s="188" t="s">
        <v>769</v>
      </c>
      <c r="B222" s="199">
        <v>672</v>
      </c>
      <c r="C222" s="182"/>
      <c r="D222" s="134" t="s">
        <v>149</v>
      </c>
      <c r="E222" s="200">
        <v>2707</v>
      </c>
      <c r="F222" s="200">
        <v>56903</v>
      </c>
      <c r="G222" s="300">
        <v>-35.035563014465</v>
      </c>
      <c r="H222" s="200">
        <v>7784</v>
      </c>
      <c r="I222" s="200">
        <v>172648</v>
      </c>
      <c r="J222" s="300">
        <v>-15.8660078165356</v>
      </c>
    </row>
    <row r="223" spans="1:10" ht="12.75">
      <c r="A223" s="188" t="s">
        <v>770</v>
      </c>
      <c r="B223" s="199">
        <v>675</v>
      </c>
      <c r="C223" s="182"/>
      <c r="D223" s="134" t="s">
        <v>150</v>
      </c>
      <c r="E223" s="200" t="s">
        <v>106</v>
      </c>
      <c r="F223" s="200" t="s">
        <v>106</v>
      </c>
      <c r="G223" s="300" t="s">
        <v>1113</v>
      </c>
      <c r="H223" s="200" t="s">
        <v>106</v>
      </c>
      <c r="I223" s="200" t="s">
        <v>106</v>
      </c>
      <c r="J223" s="300" t="s">
        <v>1113</v>
      </c>
    </row>
    <row r="224" spans="1:10" ht="14.25">
      <c r="A224" s="655" t="s">
        <v>721</v>
      </c>
      <c r="B224" s="655"/>
      <c r="C224" s="655"/>
      <c r="D224" s="655"/>
      <c r="E224" s="655"/>
      <c r="F224" s="655"/>
      <c r="G224" s="655"/>
      <c r="H224" s="655"/>
      <c r="I224" s="655"/>
      <c r="J224" s="655"/>
    </row>
    <row r="225" spans="4:10" ht="12.75">
      <c r="D225" s="188"/>
      <c r="E225" s="191"/>
      <c r="F225" s="192"/>
      <c r="H225" s="202"/>
      <c r="I225" s="203"/>
      <c r="J225" s="204"/>
    </row>
    <row r="226" spans="1:10" ht="17.25" customHeight="1">
      <c r="A226" s="656" t="s">
        <v>1042</v>
      </c>
      <c r="B226" s="657"/>
      <c r="C226" s="661" t="s">
        <v>1043</v>
      </c>
      <c r="D226" s="532"/>
      <c r="E226" s="666" t="s">
        <v>1183</v>
      </c>
      <c r="F226" s="667"/>
      <c r="G226" s="667"/>
      <c r="H226" s="541" t="s">
        <v>1195</v>
      </c>
      <c r="I226" s="667"/>
      <c r="J226" s="667"/>
    </row>
    <row r="227" spans="1:10" ht="16.5" customHeight="1">
      <c r="A227" s="503"/>
      <c r="B227" s="658"/>
      <c r="C227" s="662"/>
      <c r="D227" s="663"/>
      <c r="E227" s="61" t="s">
        <v>473</v>
      </c>
      <c r="F227" s="668" t="s">
        <v>474</v>
      </c>
      <c r="G227" s="669"/>
      <c r="H227" s="112" t="s">
        <v>473</v>
      </c>
      <c r="I227" s="670" t="s">
        <v>474</v>
      </c>
      <c r="J227" s="671"/>
    </row>
    <row r="228" spans="1:10" ht="12.75" customHeight="1">
      <c r="A228" s="503"/>
      <c r="B228" s="658"/>
      <c r="C228" s="662"/>
      <c r="D228" s="663"/>
      <c r="E228" s="672" t="s">
        <v>111</v>
      </c>
      <c r="F228" s="647" t="s">
        <v>107</v>
      </c>
      <c r="G228" s="675" t="s">
        <v>1198</v>
      </c>
      <c r="H228" s="647" t="s">
        <v>111</v>
      </c>
      <c r="I228" s="647" t="s">
        <v>107</v>
      </c>
      <c r="J228" s="650" t="s">
        <v>1197</v>
      </c>
    </row>
    <row r="229" spans="1:10" ht="12.75" customHeight="1">
      <c r="A229" s="503"/>
      <c r="B229" s="658"/>
      <c r="C229" s="662"/>
      <c r="D229" s="663"/>
      <c r="E229" s="673"/>
      <c r="F229" s="648"/>
      <c r="G229" s="676"/>
      <c r="H229" s="648"/>
      <c r="I229" s="648"/>
      <c r="J229" s="651"/>
    </row>
    <row r="230" spans="1:10" ht="12.75" customHeight="1">
      <c r="A230" s="503"/>
      <c r="B230" s="658"/>
      <c r="C230" s="662"/>
      <c r="D230" s="663"/>
      <c r="E230" s="673"/>
      <c r="F230" s="648"/>
      <c r="G230" s="676"/>
      <c r="H230" s="648"/>
      <c r="I230" s="648"/>
      <c r="J230" s="651"/>
    </row>
    <row r="231" spans="1:10" ht="28.5" customHeight="1">
      <c r="A231" s="659"/>
      <c r="B231" s="660"/>
      <c r="C231" s="664"/>
      <c r="D231" s="665"/>
      <c r="E231" s="674"/>
      <c r="F231" s="649"/>
      <c r="G231" s="677"/>
      <c r="H231" s="649"/>
      <c r="I231" s="649"/>
      <c r="J231" s="652"/>
    </row>
    <row r="232" spans="1:9" ht="12.75">
      <c r="A232" s="188"/>
      <c r="B232" s="198"/>
      <c r="C232" s="182"/>
      <c r="D232" s="197"/>
      <c r="E232" s="191"/>
      <c r="F232" s="192"/>
      <c r="H232" s="191"/>
      <c r="I232" s="192"/>
    </row>
    <row r="233" spans="2:4" ht="12.75">
      <c r="B233" s="206"/>
      <c r="C233" s="207" t="s">
        <v>833</v>
      </c>
      <c r="D233" s="197"/>
    </row>
    <row r="234" spans="1:4" ht="12.75">
      <c r="A234" s="188"/>
      <c r="B234" s="205"/>
      <c r="C234" s="182"/>
      <c r="D234" s="197"/>
    </row>
    <row r="235" spans="1:10" ht="12.75" customHeight="1">
      <c r="A235" s="188" t="s">
        <v>771</v>
      </c>
      <c r="B235" s="199">
        <v>676</v>
      </c>
      <c r="C235" s="182"/>
      <c r="D235" s="134" t="s">
        <v>151</v>
      </c>
      <c r="E235" s="200">
        <v>166</v>
      </c>
      <c r="F235" s="200">
        <v>7146</v>
      </c>
      <c r="G235" s="300">
        <v>-79.6491427920488</v>
      </c>
      <c r="H235" s="200">
        <v>14410</v>
      </c>
      <c r="I235" s="200">
        <v>485412</v>
      </c>
      <c r="J235" s="300">
        <v>830.60332432277</v>
      </c>
    </row>
    <row r="236" spans="1:10" ht="12.75" customHeight="1">
      <c r="A236" s="188" t="s">
        <v>772</v>
      </c>
      <c r="B236" s="199">
        <v>680</v>
      </c>
      <c r="C236" s="182"/>
      <c r="D236" s="134" t="s">
        <v>152</v>
      </c>
      <c r="E236" s="200">
        <v>1728204</v>
      </c>
      <c r="F236" s="200">
        <v>20638022</v>
      </c>
      <c r="G236" s="300">
        <v>145.391273102313</v>
      </c>
      <c r="H236" s="200">
        <v>3138464</v>
      </c>
      <c r="I236" s="200">
        <v>29427316</v>
      </c>
      <c r="J236" s="300">
        <v>74.4605783323557</v>
      </c>
    </row>
    <row r="237" spans="1:10" ht="12.75">
      <c r="A237" s="1" t="s">
        <v>773</v>
      </c>
      <c r="B237" s="114">
        <v>684</v>
      </c>
      <c r="C237" s="20"/>
      <c r="D237" s="18" t="s">
        <v>153</v>
      </c>
      <c r="E237" s="92">
        <v>3</v>
      </c>
      <c r="F237" s="92">
        <v>283</v>
      </c>
      <c r="G237" s="301">
        <v>-63.6713735558408</v>
      </c>
      <c r="H237" s="92">
        <v>11</v>
      </c>
      <c r="I237" s="92">
        <v>1089</v>
      </c>
      <c r="J237" s="301">
        <v>-57.7087378640777</v>
      </c>
    </row>
    <row r="238" spans="1:10" ht="12.75">
      <c r="A238" s="1" t="s">
        <v>774</v>
      </c>
      <c r="B238" s="114">
        <v>690</v>
      </c>
      <c r="C238" s="20"/>
      <c r="D238" s="18" t="s">
        <v>154</v>
      </c>
      <c r="E238" s="92">
        <v>1099379</v>
      </c>
      <c r="F238" s="92">
        <v>18886259</v>
      </c>
      <c r="G238" s="301">
        <v>83.7669529159833</v>
      </c>
      <c r="H238" s="92">
        <v>2484741</v>
      </c>
      <c r="I238" s="92">
        <v>38874810</v>
      </c>
      <c r="J238" s="301">
        <v>44.385962221168</v>
      </c>
    </row>
    <row r="239" spans="1:10" ht="12.75">
      <c r="A239" s="1" t="s">
        <v>775</v>
      </c>
      <c r="B239" s="114">
        <v>696</v>
      </c>
      <c r="C239" s="20"/>
      <c r="D239" s="18" t="s">
        <v>155</v>
      </c>
      <c r="E239" s="92">
        <v>1354</v>
      </c>
      <c r="F239" s="92">
        <v>86034</v>
      </c>
      <c r="G239" s="301">
        <v>167.202931859122</v>
      </c>
      <c r="H239" s="92">
        <v>5726</v>
      </c>
      <c r="I239" s="92">
        <v>186094</v>
      </c>
      <c r="J239" s="301">
        <v>109.045056784354</v>
      </c>
    </row>
    <row r="240" spans="1:10" ht="12.75">
      <c r="A240" s="1" t="s">
        <v>776</v>
      </c>
      <c r="B240" s="114">
        <v>700</v>
      </c>
      <c r="C240" s="20"/>
      <c r="D240" s="18" t="s">
        <v>156</v>
      </c>
      <c r="E240" s="92">
        <v>2103612</v>
      </c>
      <c r="F240" s="92">
        <v>5555987</v>
      </c>
      <c r="G240" s="301">
        <v>44.6163220568258</v>
      </c>
      <c r="H240" s="92">
        <v>3115930</v>
      </c>
      <c r="I240" s="92">
        <v>9547766</v>
      </c>
      <c r="J240" s="301">
        <v>26.5525165388496</v>
      </c>
    </row>
    <row r="241" spans="1:10" ht="12.75">
      <c r="A241" s="1" t="s">
        <v>777</v>
      </c>
      <c r="B241" s="114">
        <v>701</v>
      </c>
      <c r="C241" s="20"/>
      <c r="D241" s="18" t="s">
        <v>157</v>
      </c>
      <c r="E241" s="92">
        <v>4166545</v>
      </c>
      <c r="F241" s="92">
        <v>42276870</v>
      </c>
      <c r="G241" s="301">
        <v>36.1339482054411</v>
      </c>
      <c r="H241" s="92">
        <v>7547080</v>
      </c>
      <c r="I241" s="92">
        <v>74754984</v>
      </c>
      <c r="J241" s="301">
        <v>34.486386207636</v>
      </c>
    </row>
    <row r="242" spans="1:10" ht="12.75">
      <c r="A242" s="1" t="s">
        <v>778</v>
      </c>
      <c r="B242" s="114">
        <v>703</v>
      </c>
      <c r="C242" s="20"/>
      <c r="D242" s="18" t="s">
        <v>158</v>
      </c>
      <c r="E242" s="92" t="s">
        <v>106</v>
      </c>
      <c r="F242" s="92" t="s">
        <v>106</v>
      </c>
      <c r="G242" s="301" t="s">
        <v>1113</v>
      </c>
      <c r="H242" s="92" t="s">
        <v>106</v>
      </c>
      <c r="I242" s="92" t="s">
        <v>106</v>
      </c>
      <c r="J242" s="301" t="s">
        <v>1113</v>
      </c>
    </row>
    <row r="243" spans="1:10" ht="12.75">
      <c r="A243" s="1" t="s">
        <v>779</v>
      </c>
      <c r="B243" s="114">
        <v>706</v>
      </c>
      <c r="C243" s="20"/>
      <c r="D243" s="18" t="s">
        <v>159</v>
      </c>
      <c r="E243" s="92">
        <v>263712</v>
      </c>
      <c r="F243" s="92">
        <v>3615678</v>
      </c>
      <c r="G243" s="301">
        <v>1.30458074212214</v>
      </c>
      <c r="H243" s="92">
        <v>474271</v>
      </c>
      <c r="I243" s="92">
        <v>7799295</v>
      </c>
      <c r="J243" s="301">
        <v>10.3474362558617</v>
      </c>
    </row>
    <row r="244" spans="1:10" ht="12.75">
      <c r="A244" s="1" t="s">
        <v>780</v>
      </c>
      <c r="B244" s="114">
        <v>708</v>
      </c>
      <c r="C244" s="20"/>
      <c r="D244" s="18" t="s">
        <v>160</v>
      </c>
      <c r="E244" s="92">
        <v>33410</v>
      </c>
      <c r="F244" s="92">
        <v>6073526</v>
      </c>
      <c r="G244" s="301">
        <v>127.609534863066</v>
      </c>
      <c r="H244" s="92">
        <v>64957</v>
      </c>
      <c r="I244" s="92">
        <v>13463794</v>
      </c>
      <c r="J244" s="301">
        <v>195.772545148072</v>
      </c>
    </row>
    <row r="245" spans="1:10" ht="12.75">
      <c r="A245" s="1" t="s">
        <v>781</v>
      </c>
      <c r="B245" s="114">
        <v>716</v>
      </c>
      <c r="C245" s="20"/>
      <c r="D245" s="18" t="s">
        <v>161</v>
      </c>
      <c r="E245" s="92" t="s">
        <v>106</v>
      </c>
      <c r="F245" s="92" t="s">
        <v>106</v>
      </c>
      <c r="G245" s="301" t="s">
        <v>1113</v>
      </c>
      <c r="H245" s="92" t="s">
        <v>106</v>
      </c>
      <c r="I245" s="92" t="s">
        <v>106</v>
      </c>
      <c r="J245" s="301" t="s">
        <v>1113</v>
      </c>
    </row>
    <row r="246" spans="1:10" ht="12.75">
      <c r="A246" s="1" t="s">
        <v>782</v>
      </c>
      <c r="B246" s="114">
        <v>720</v>
      </c>
      <c r="C246" s="20"/>
      <c r="D246" s="18" t="s">
        <v>162</v>
      </c>
      <c r="E246" s="92">
        <v>45850555</v>
      </c>
      <c r="F246" s="92">
        <v>256336471</v>
      </c>
      <c r="G246" s="301">
        <v>9.08182250191612</v>
      </c>
      <c r="H246" s="92">
        <v>95202102</v>
      </c>
      <c r="I246" s="92">
        <v>534505278</v>
      </c>
      <c r="J246" s="301">
        <v>5.89323893600674</v>
      </c>
    </row>
    <row r="247" spans="1:10" ht="12.75">
      <c r="A247" s="1" t="s">
        <v>783</v>
      </c>
      <c r="B247" s="114">
        <v>724</v>
      </c>
      <c r="C247" s="20"/>
      <c r="D247" s="18" t="s">
        <v>163</v>
      </c>
      <c r="E247" s="92" t="s">
        <v>106</v>
      </c>
      <c r="F247" s="92" t="s">
        <v>106</v>
      </c>
      <c r="G247" s="301" t="s">
        <v>1113</v>
      </c>
      <c r="H247" s="92" t="s">
        <v>106</v>
      </c>
      <c r="I247" s="92" t="s">
        <v>106</v>
      </c>
      <c r="J247" s="301" t="s">
        <v>1113</v>
      </c>
    </row>
    <row r="248" spans="1:10" ht="12.75">
      <c r="A248" s="1" t="s">
        <v>784</v>
      </c>
      <c r="B248" s="114">
        <v>728</v>
      </c>
      <c r="C248" s="20"/>
      <c r="D248" s="18" t="s">
        <v>164</v>
      </c>
      <c r="E248" s="92">
        <v>2358661</v>
      </c>
      <c r="F248" s="92">
        <v>13633794</v>
      </c>
      <c r="G248" s="301">
        <v>-33.2930430403371</v>
      </c>
      <c r="H248" s="92">
        <v>6352985</v>
      </c>
      <c r="I248" s="92">
        <v>30787740</v>
      </c>
      <c r="J248" s="301">
        <v>-16.9758144578774</v>
      </c>
    </row>
    <row r="249" spans="1:10" ht="12.75">
      <c r="A249" s="1" t="s">
        <v>785</v>
      </c>
      <c r="B249" s="114">
        <v>732</v>
      </c>
      <c r="C249" s="20"/>
      <c r="D249" s="18" t="s">
        <v>165</v>
      </c>
      <c r="E249" s="92">
        <v>1739494</v>
      </c>
      <c r="F249" s="92">
        <v>35652293</v>
      </c>
      <c r="G249" s="301">
        <v>1.80697907205865</v>
      </c>
      <c r="H249" s="92">
        <v>3230391</v>
      </c>
      <c r="I249" s="92">
        <v>69454487</v>
      </c>
      <c r="J249" s="301">
        <v>-0.994399610024388</v>
      </c>
    </row>
    <row r="250" spans="1:10" ht="12.75">
      <c r="A250" s="1" t="s">
        <v>786</v>
      </c>
      <c r="B250" s="114">
        <v>736</v>
      </c>
      <c r="C250" s="20"/>
      <c r="D250" s="18" t="s">
        <v>166</v>
      </c>
      <c r="E250" s="92">
        <v>1655524</v>
      </c>
      <c r="F250" s="92">
        <v>23620511</v>
      </c>
      <c r="G250" s="301">
        <v>6.41226336510465</v>
      </c>
      <c r="H250" s="92">
        <v>3785478</v>
      </c>
      <c r="I250" s="92">
        <v>49242988</v>
      </c>
      <c r="J250" s="301">
        <v>14.691480819631</v>
      </c>
    </row>
    <row r="251" spans="1:10" s="177" customFormat="1" ht="12.75">
      <c r="A251" s="188" t="s">
        <v>787</v>
      </c>
      <c r="B251" s="205">
        <v>740</v>
      </c>
      <c r="C251" s="182"/>
      <c r="D251" s="134" t="s">
        <v>167</v>
      </c>
      <c r="E251" s="200">
        <v>249601</v>
      </c>
      <c r="F251" s="200">
        <v>4202145</v>
      </c>
      <c r="G251" s="300">
        <v>-6.55520835557074</v>
      </c>
      <c r="H251" s="200">
        <v>515658</v>
      </c>
      <c r="I251" s="200">
        <v>8261283</v>
      </c>
      <c r="J251" s="300">
        <v>-27.836880423841</v>
      </c>
    </row>
    <row r="252" spans="1:10" s="177" customFormat="1" ht="12.75">
      <c r="A252" s="188" t="s">
        <v>788</v>
      </c>
      <c r="B252" s="205">
        <v>743</v>
      </c>
      <c r="C252" s="182"/>
      <c r="D252" s="134" t="s">
        <v>168</v>
      </c>
      <c r="E252" s="200">
        <v>8588</v>
      </c>
      <c r="F252" s="200">
        <v>118420</v>
      </c>
      <c r="G252" s="300">
        <v>146.883208939666</v>
      </c>
      <c r="H252" s="200">
        <v>36277</v>
      </c>
      <c r="I252" s="200">
        <v>630098</v>
      </c>
      <c r="J252" s="300">
        <v>-3.18338823876488</v>
      </c>
    </row>
    <row r="253" spans="1:10" s="9" customFormat="1" ht="33.75" customHeight="1">
      <c r="A253" s="87" t="s">
        <v>684</v>
      </c>
      <c r="B253" s="86" t="s">
        <v>684</v>
      </c>
      <c r="C253" s="653" t="s">
        <v>1064</v>
      </c>
      <c r="D253" s="654"/>
      <c r="E253" s="91">
        <v>21168</v>
      </c>
      <c r="F253" s="91">
        <v>954047</v>
      </c>
      <c r="G253" s="299">
        <v>48.1430239563729</v>
      </c>
      <c r="H253" s="91">
        <v>33720</v>
      </c>
      <c r="I253" s="91">
        <v>1767688</v>
      </c>
      <c r="J253" s="299">
        <v>-24.0761468544023</v>
      </c>
    </row>
    <row r="254" spans="1:10" s="9" customFormat="1" ht="21" customHeight="1">
      <c r="A254" s="188" t="s">
        <v>789</v>
      </c>
      <c r="B254" s="205">
        <v>800</v>
      </c>
      <c r="C254" s="182"/>
      <c r="D254" s="134" t="s">
        <v>169</v>
      </c>
      <c r="E254" s="200">
        <v>13879</v>
      </c>
      <c r="F254" s="200">
        <v>922741</v>
      </c>
      <c r="G254" s="300">
        <v>64.8010758833531</v>
      </c>
      <c r="H254" s="200">
        <v>26120</v>
      </c>
      <c r="I254" s="200">
        <v>1687093</v>
      </c>
      <c r="J254" s="300">
        <v>-21.8044969900794</v>
      </c>
    </row>
    <row r="255" spans="1:10" s="177" customFormat="1" ht="12.75">
      <c r="A255" s="188" t="s">
        <v>790</v>
      </c>
      <c r="B255" s="205">
        <v>801</v>
      </c>
      <c r="C255" s="182"/>
      <c r="D255" s="134" t="s">
        <v>170</v>
      </c>
      <c r="E255" s="200" t="s">
        <v>106</v>
      </c>
      <c r="F255" s="200" t="s">
        <v>106</v>
      </c>
      <c r="G255" s="300" t="s">
        <v>1113</v>
      </c>
      <c r="H255" s="200" t="s">
        <v>106</v>
      </c>
      <c r="I255" s="200" t="s">
        <v>106</v>
      </c>
      <c r="J255" s="300" t="s">
        <v>1113</v>
      </c>
    </row>
    <row r="256" spans="1:10" s="177" customFormat="1" ht="12.75">
      <c r="A256" s="188" t="s">
        <v>791</v>
      </c>
      <c r="B256" s="205">
        <v>803</v>
      </c>
      <c r="C256" s="182"/>
      <c r="D256" s="134" t="s">
        <v>171</v>
      </c>
      <c r="E256" s="200" t="s">
        <v>106</v>
      </c>
      <c r="F256" s="200" t="s">
        <v>106</v>
      </c>
      <c r="G256" s="300" t="s">
        <v>1113</v>
      </c>
      <c r="H256" s="200" t="s">
        <v>106</v>
      </c>
      <c r="I256" s="200" t="s">
        <v>106</v>
      </c>
      <c r="J256" s="300" t="s">
        <v>1113</v>
      </c>
    </row>
    <row r="257" spans="1:10" ht="12.75">
      <c r="A257" s="1" t="s">
        <v>792</v>
      </c>
      <c r="B257" s="114">
        <v>804</v>
      </c>
      <c r="C257" s="20"/>
      <c r="D257" s="18" t="s">
        <v>172</v>
      </c>
      <c r="E257" s="92">
        <v>7289</v>
      </c>
      <c r="F257" s="92">
        <v>31306</v>
      </c>
      <c r="G257" s="301">
        <v>-62.771726204633</v>
      </c>
      <c r="H257" s="92">
        <v>7600</v>
      </c>
      <c r="I257" s="92">
        <v>80595</v>
      </c>
      <c r="J257" s="301">
        <v>-52.7872482513796</v>
      </c>
    </row>
    <row r="258" spans="1:10" ht="12.75">
      <c r="A258" s="188" t="s">
        <v>793</v>
      </c>
      <c r="B258" s="205">
        <v>806</v>
      </c>
      <c r="C258" s="182"/>
      <c r="D258" s="134" t="s">
        <v>173</v>
      </c>
      <c r="E258" s="200" t="s">
        <v>106</v>
      </c>
      <c r="F258" s="200" t="s">
        <v>106</v>
      </c>
      <c r="G258" s="300" t="s">
        <v>1113</v>
      </c>
      <c r="H258" s="200" t="s">
        <v>106</v>
      </c>
      <c r="I258" s="200" t="s">
        <v>106</v>
      </c>
      <c r="J258" s="300" t="s">
        <v>1113</v>
      </c>
    </row>
    <row r="259" spans="1:10" ht="12.75">
      <c r="A259" s="188" t="s">
        <v>794</v>
      </c>
      <c r="B259" s="205">
        <v>807</v>
      </c>
      <c r="C259" s="182"/>
      <c r="D259" s="134" t="s">
        <v>174</v>
      </c>
      <c r="E259" s="200" t="s">
        <v>106</v>
      </c>
      <c r="F259" s="200" t="s">
        <v>106</v>
      </c>
      <c r="G259" s="300" t="s">
        <v>1113</v>
      </c>
      <c r="H259" s="200" t="s">
        <v>106</v>
      </c>
      <c r="I259" s="200" t="s">
        <v>106</v>
      </c>
      <c r="J259" s="300" t="s">
        <v>1113</v>
      </c>
    </row>
    <row r="260" spans="1:10" ht="12.75">
      <c r="A260" s="188" t="s">
        <v>795</v>
      </c>
      <c r="B260" s="205">
        <v>809</v>
      </c>
      <c r="C260" s="182"/>
      <c r="D260" s="134" t="s">
        <v>175</v>
      </c>
      <c r="E260" s="200" t="s">
        <v>106</v>
      </c>
      <c r="F260" s="200" t="s">
        <v>106</v>
      </c>
      <c r="G260" s="300" t="s">
        <v>1113</v>
      </c>
      <c r="H260" s="200" t="s">
        <v>106</v>
      </c>
      <c r="I260" s="200" t="s">
        <v>106</v>
      </c>
      <c r="J260" s="300" t="s">
        <v>1113</v>
      </c>
    </row>
    <row r="261" spans="1:10" ht="12.75">
      <c r="A261" s="188" t="s">
        <v>796</v>
      </c>
      <c r="B261" s="205">
        <v>811</v>
      </c>
      <c r="C261" s="182"/>
      <c r="D261" s="134" t="s">
        <v>176</v>
      </c>
      <c r="E261" s="200" t="s">
        <v>106</v>
      </c>
      <c r="F261" s="200" t="s">
        <v>106</v>
      </c>
      <c r="G261" s="300" t="s">
        <v>1113</v>
      </c>
      <c r="H261" s="200" t="s">
        <v>106</v>
      </c>
      <c r="I261" s="200" t="s">
        <v>106</v>
      </c>
      <c r="J261" s="300" t="s">
        <v>1113</v>
      </c>
    </row>
    <row r="262" spans="1:10" ht="12.75">
      <c r="A262" s="188" t="s">
        <v>797</v>
      </c>
      <c r="B262" s="205">
        <v>812</v>
      </c>
      <c r="C262" s="182"/>
      <c r="D262" s="134" t="s">
        <v>177</v>
      </c>
      <c r="E262" s="200" t="s">
        <v>106</v>
      </c>
      <c r="F262" s="200" t="s">
        <v>106</v>
      </c>
      <c r="G262" s="300" t="s">
        <v>1113</v>
      </c>
      <c r="H262" s="200" t="s">
        <v>106</v>
      </c>
      <c r="I262" s="200" t="s">
        <v>106</v>
      </c>
      <c r="J262" s="300" t="s">
        <v>1113</v>
      </c>
    </row>
    <row r="263" spans="1:10" ht="12.75">
      <c r="A263" s="188" t="s">
        <v>798</v>
      </c>
      <c r="B263" s="205">
        <v>813</v>
      </c>
      <c r="C263" s="182"/>
      <c r="D263" s="134" t="s">
        <v>178</v>
      </c>
      <c r="E263" s="200" t="s">
        <v>106</v>
      </c>
      <c r="F263" s="200" t="s">
        <v>106</v>
      </c>
      <c r="G263" s="300" t="s">
        <v>1113</v>
      </c>
      <c r="H263" s="200" t="s">
        <v>106</v>
      </c>
      <c r="I263" s="200" t="s">
        <v>106</v>
      </c>
      <c r="J263" s="300" t="s">
        <v>1113</v>
      </c>
    </row>
    <row r="264" spans="1:10" ht="12.75">
      <c r="A264" s="188" t="s">
        <v>799</v>
      </c>
      <c r="B264" s="205">
        <v>815</v>
      </c>
      <c r="C264" s="182"/>
      <c r="D264" s="134" t="s">
        <v>179</v>
      </c>
      <c r="E264" s="200" t="s">
        <v>106</v>
      </c>
      <c r="F264" s="200" t="s">
        <v>106</v>
      </c>
      <c r="G264" s="300" t="s">
        <v>1113</v>
      </c>
      <c r="H264" s="200" t="s">
        <v>106</v>
      </c>
      <c r="I264" s="200" t="s">
        <v>106</v>
      </c>
      <c r="J264" s="300" t="s">
        <v>1113</v>
      </c>
    </row>
    <row r="265" spans="1:10" ht="12.75">
      <c r="A265" s="188" t="s">
        <v>800</v>
      </c>
      <c r="B265" s="205">
        <v>816</v>
      </c>
      <c r="C265" s="182"/>
      <c r="D265" s="134" t="s">
        <v>180</v>
      </c>
      <c r="E265" s="200" t="s">
        <v>106</v>
      </c>
      <c r="F265" s="200" t="s">
        <v>106</v>
      </c>
      <c r="G265" s="300" t="s">
        <v>1113</v>
      </c>
      <c r="H265" s="200" t="s">
        <v>106</v>
      </c>
      <c r="I265" s="200" t="s">
        <v>106</v>
      </c>
      <c r="J265" s="300" t="s">
        <v>1113</v>
      </c>
    </row>
    <row r="266" spans="1:10" ht="12.75">
      <c r="A266" s="188" t="s">
        <v>801</v>
      </c>
      <c r="B266" s="205">
        <v>817</v>
      </c>
      <c r="C266" s="182"/>
      <c r="D266" s="134" t="s">
        <v>181</v>
      </c>
      <c r="E266" s="200" t="s">
        <v>106</v>
      </c>
      <c r="F266" s="200" t="s">
        <v>106</v>
      </c>
      <c r="G266" s="300" t="s">
        <v>1113</v>
      </c>
      <c r="H266" s="200" t="s">
        <v>106</v>
      </c>
      <c r="I266" s="200" t="s">
        <v>106</v>
      </c>
      <c r="J266" s="300" t="s">
        <v>1113</v>
      </c>
    </row>
    <row r="267" spans="1:10" ht="12.75">
      <c r="A267" s="188" t="s">
        <v>802</v>
      </c>
      <c r="B267" s="205">
        <v>819</v>
      </c>
      <c r="C267" s="182"/>
      <c r="D267" s="134" t="s">
        <v>182</v>
      </c>
      <c r="E267" s="200" t="s">
        <v>106</v>
      </c>
      <c r="F267" s="200" t="s">
        <v>106</v>
      </c>
      <c r="G267" s="300" t="s">
        <v>1113</v>
      </c>
      <c r="H267" s="200" t="s">
        <v>106</v>
      </c>
      <c r="I267" s="200" t="s">
        <v>106</v>
      </c>
      <c r="J267" s="300" t="s">
        <v>1113</v>
      </c>
    </row>
    <row r="268" spans="1:10" ht="12.75">
      <c r="A268" s="188" t="s">
        <v>803</v>
      </c>
      <c r="B268" s="205">
        <v>820</v>
      </c>
      <c r="C268" s="182"/>
      <c r="D268" s="134" t="s">
        <v>486</v>
      </c>
      <c r="E268" s="200" t="s">
        <v>106</v>
      </c>
      <c r="F268" s="200" t="s">
        <v>106</v>
      </c>
      <c r="G268" s="300" t="s">
        <v>1113</v>
      </c>
      <c r="H268" s="200" t="s">
        <v>106</v>
      </c>
      <c r="I268" s="200" t="s">
        <v>106</v>
      </c>
      <c r="J268" s="300" t="s">
        <v>1113</v>
      </c>
    </row>
    <row r="269" spans="1:10" ht="12.75">
      <c r="A269" s="188" t="s">
        <v>804</v>
      </c>
      <c r="B269" s="205">
        <v>822</v>
      </c>
      <c r="C269" s="182"/>
      <c r="D269" s="134" t="s">
        <v>485</v>
      </c>
      <c r="E269" s="200" t="s">
        <v>106</v>
      </c>
      <c r="F269" s="200" t="s">
        <v>106</v>
      </c>
      <c r="G269" s="300" t="s">
        <v>1113</v>
      </c>
      <c r="H269" s="200" t="s">
        <v>106</v>
      </c>
      <c r="I269" s="200" t="s">
        <v>106</v>
      </c>
      <c r="J269" s="300" t="s">
        <v>1113</v>
      </c>
    </row>
    <row r="270" spans="1:10" ht="12.75">
      <c r="A270" s="188" t="s">
        <v>805</v>
      </c>
      <c r="B270" s="205">
        <v>823</v>
      </c>
      <c r="C270" s="182"/>
      <c r="D270" s="134" t="s">
        <v>848</v>
      </c>
      <c r="E270" s="200" t="s">
        <v>106</v>
      </c>
      <c r="F270" s="200" t="s">
        <v>106</v>
      </c>
      <c r="G270" s="300" t="s">
        <v>1113</v>
      </c>
      <c r="H270" s="200" t="s">
        <v>106</v>
      </c>
      <c r="I270" s="200" t="s">
        <v>106</v>
      </c>
      <c r="J270" s="300" t="s">
        <v>1113</v>
      </c>
    </row>
    <row r="271" spans="1:10" ht="12.75">
      <c r="A271" s="188" t="s">
        <v>806</v>
      </c>
      <c r="B271" s="205">
        <v>824</v>
      </c>
      <c r="C271" s="182"/>
      <c r="D271" s="134" t="s">
        <v>183</v>
      </c>
      <c r="E271" s="200" t="s">
        <v>106</v>
      </c>
      <c r="F271" s="200" t="s">
        <v>106</v>
      </c>
      <c r="G271" s="300" t="s">
        <v>1113</v>
      </c>
      <c r="H271" s="200" t="s">
        <v>106</v>
      </c>
      <c r="I271" s="200" t="s">
        <v>106</v>
      </c>
      <c r="J271" s="300" t="s">
        <v>1113</v>
      </c>
    </row>
    <row r="272" spans="1:10" ht="12.75">
      <c r="A272" s="188" t="s">
        <v>807</v>
      </c>
      <c r="B272" s="205">
        <v>825</v>
      </c>
      <c r="C272" s="182"/>
      <c r="D272" s="134" t="s">
        <v>184</v>
      </c>
      <c r="E272" s="200" t="s">
        <v>106</v>
      </c>
      <c r="F272" s="200" t="s">
        <v>106</v>
      </c>
      <c r="G272" s="300" t="s">
        <v>1113</v>
      </c>
      <c r="H272" s="200" t="s">
        <v>106</v>
      </c>
      <c r="I272" s="200" t="s">
        <v>106</v>
      </c>
      <c r="J272" s="300" t="s">
        <v>1113</v>
      </c>
    </row>
    <row r="273" spans="1:10" ht="12.75">
      <c r="A273" s="188" t="s">
        <v>808</v>
      </c>
      <c r="B273" s="205">
        <v>830</v>
      </c>
      <c r="C273" s="182"/>
      <c r="D273" s="134" t="s">
        <v>185</v>
      </c>
      <c r="E273" s="200" t="s">
        <v>106</v>
      </c>
      <c r="F273" s="200" t="s">
        <v>106</v>
      </c>
      <c r="G273" s="300" t="s">
        <v>1113</v>
      </c>
      <c r="H273" s="200" t="s">
        <v>106</v>
      </c>
      <c r="I273" s="200" t="s">
        <v>106</v>
      </c>
      <c r="J273" s="300" t="s">
        <v>1113</v>
      </c>
    </row>
    <row r="274" spans="1:10" ht="12.75">
      <c r="A274" s="188" t="s">
        <v>809</v>
      </c>
      <c r="B274" s="205">
        <v>831</v>
      </c>
      <c r="C274" s="182"/>
      <c r="D274" s="134" t="s">
        <v>186</v>
      </c>
      <c r="E274" s="200" t="s">
        <v>106</v>
      </c>
      <c r="F274" s="200" t="s">
        <v>106</v>
      </c>
      <c r="G274" s="300" t="s">
        <v>1113</v>
      </c>
      <c r="H274" s="200" t="s">
        <v>106</v>
      </c>
      <c r="I274" s="200" t="s">
        <v>106</v>
      </c>
      <c r="J274" s="300" t="s">
        <v>1113</v>
      </c>
    </row>
    <row r="275" spans="1:10" ht="12.75">
      <c r="A275" s="188" t="s">
        <v>810</v>
      </c>
      <c r="B275" s="205">
        <v>832</v>
      </c>
      <c r="C275" s="182"/>
      <c r="D275" s="134" t="s">
        <v>539</v>
      </c>
      <c r="E275" s="200" t="s">
        <v>106</v>
      </c>
      <c r="F275" s="200" t="s">
        <v>106</v>
      </c>
      <c r="G275" s="300" t="s">
        <v>1113</v>
      </c>
      <c r="H275" s="200" t="s">
        <v>106</v>
      </c>
      <c r="I275" s="200" t="s">
        <v>106</v>
      </c>
      <c r="J275" s="300" t="s">
        <v>1113</v>
      </c>
    </row>
    <row r="276" spans="1:10" ht="12.75">
      <c r="A276" s="188" t="s">
        <v>811</v>
      </c>
      <c r="B276" s="205">
        <v>833</v>
      </c>
      <c r="C276" s="182"/>
      <c r="D276" s="134" t="s">
        <v>187</v>
      </c>
      <c r="E276" s="200" t="s">
        <v>106</v>
      </c>
      <c r="F276" s="200" t="s">
        <v>106</v>
      </c>
      <c r="G276" s="300" t="s">
        <v>1113</v>
      </c>
      <c r="H276" s="200" t="s">
        <v>106</v>
      </c>
      <c r="I276" s="200" t="s">
        <v>106</v>
      </c>
      <c r="J276" s="300" t="s">
        <v>1113</v>
      </c>
    </row>
    <row r="277" spans="1:10" ht="12.75">
      <c r="A277" s="188" t="s">
        <v>812</v>
      </c>
      <c r="B277" s="205">
        <v>834</v>
      </c>
      <c r="C277" s="182"/>
      <c r="D277" s="134" t="s">
        <v>188</v>
      </c>
      <c r="E277" s="200" t="s">
        <v>106</v>
      </c>
      <c r="F277" s="200" t="s">
        <v>106</v>
      </c>
      <c r="G277" s="300" t="s">
        <v>1113</v>
      </c>
      <c r="H277" s="200" t="s">
        <v>106</v>
      </c>
      <c r="I277" s="200" t="s">
        <v>106</v>
      </c>
      <c r="J277" s="300" t="s">
        <v>1113</v>
      </c>
    </row>
    <row r="278" spans="1:10" ht="12.75">
      <c r="A278" s="188" t="s">
        <v>813</v>
      </c>
      <c r="B278" s="205">
        <v>835</v>
      </c>
      <c r="C278" s="182"/>
      <c r="D278" s="134" t="s">
        <v>189</v>
      </c>
      <c r="E278" s="200" t="s">
        <v>106</v>
      </c>
      <c r="F278" s="200" t="s">
        <v>106</v>
      </c>
      <c r="G278" s="300" t="s">
        <v>1113</v>
      </c>
      <c r="H278" s="200" t="s">
        <v>106</v>
      </c>
      <c r="I278" s="200" t="s">
        <v>106</v>
      </c>
      <c r="J278" s="300" t="s">
        <v>1113</v>
      </c>
    </row>
    <row r="279" spans="1:10" ht="12.75">
      <c r="A279" s="188" t="s">
        <v>814</v>
      </c>
      <c r="B279" s="205">
        <v>836</v>
      </c>
      <c r="C279" s="182"/>
      <c r="D279" s="134" t="s">
        <v>190</v>
      </c>
      <c r="E279" s="200" t="s">
        <v>106</v>
      </c>
      <c r="F279" s="200" t="s">
        <v>106</v>
      </c>
      <c r="G279" s="300" t="s">
        <v>1113</v>
      </c>
      <c r="H279" s="200" t="s">
        <v>106</v>
      </c>
      <c r="I279" s="200" t="s">
        <v>106</v>
      </c>
      <c r="J279" s="300" t="s">
        <v>1113</v>
      </c>
    </row>
    <row r="280" spans="1:10" ht="12.75">
      <c r="A280" s="188" t="s">
        <v>815</v>
      </c>
      <c r="B280" s="205">
        <v>837</v>
      </c>
      <c r="C280" s="182"/>
      <c r="D280" s="134" t="s">
        <v>191</v>
      </c>
      <c r="E280" s="200" t="s">
        <v>106</v>
      </c>
      <c r="F280" s="200" t="s">
        <v>106</v>
      </c>
      <c r="G280" s="300" t="s">
        <v>1113</v>
      </c>
      <c r="H280" s="200" t="s">
        <v>106</v>
      </c>
      <c r="I280" s="200" t="s">
        <v>106</v>
      </c>
      <c r="J280" s="300" t="s">
        <v>1113</v>
      </c>
    </row>
    <row r="281" spans="1:10" ht="12.75">
      <c r="A281" s="188" t="s">
        <v>816</v>
      </c>
      <c r="B281" s="205">
        <v>838</v>
      </c>
      <c r="C281" s="182"/>
      <c r="D281" s="134" t="s">
        <v>192</v>
      </c>
      <c r="E281" s="200" t="s">
        <v>106</v>
      </c>
      <c r="F281" s="200" t="s">
        <v>106</v>
      </c>
      <c r="G281" s="300" t="s">
        <v>1113</v>
      </c>
      <c r="H281" s="200" t="s">
        <v>106</v>
      </c>
      <c r="I281" s="200" t="s">
        <v>106</v>
      </c>
      <c r="J281" s="300" t="s">
        <v>1113</v>
      </c>
    </row>
    <row r="282" spans="1:10" ht="12.75">
      <c r="A282" s="188" t="s">
        <v>817</v>
      </c>
      <c r="B282" s="205">
        <v>839</v>
      </c>
      <c r="C282" s="182"/>
      <c r="D282" s="134" t="s">
        <v>193</v>
      </c>
      <c r="E282" s="200" t="s">
        <v>106</v>
      </c>
      <c r="F282" s="200" t="s">
        <v>106</v>
      </c>
      <c r="G282" s="300" t="s">
        <v>1113</v>
      </c>
      <c r="H282" s="200" t="s">
        <v>106</v>
      </c>
      <c r="I282" s="200" t="s">
        <v>106</v>
      </c>
      <c r="J282" s="300" t="s">
        <v>1113</v>
      </c>
    </row>
    <row r="283" spans="1:10" ht="12.75">
      <c r="A283" s="188" t="s">
        <v>818</v>
      </c>
      <c r="B283" s="205">
        <v>891</v>
      </c>
      <c r="C283" s="182"/>
      <c r="D283" s="134" t="s">
        <v>194</v>
      </c>
      <c r="E283" s="200" t="s">
        <v>106</v>
      </c>
      <c r="F283" s="200" t="s">
        <v>106</v>
      </c>
      <c r="G283" s="300" t="s">
        <v>1113</v>
      </c>
      <c r="H283" s="200" t="s">
        <v>106</v>
      </c>
      <c r="I283" s="200" t="s">
        <v>106</v>
      </c>
      <c r="J283" s="300" t="s">
        <v>1113</v>
      </c>
    </row>
    <row r="284" spans="1:10" ht="12.75">
      <c r="A284" s="188" t="s">
        <v>819</v>
      </c>
      <c r="B284" s="205">
        <v>892</v>
      </c>
      <c r="C284" s="182"/>
      <c r="D284" s="134" t="s">
        <v>195</v>
      </c>
      <c r="E284" s="200" t="s">
        <v>106</v>
      </c>
      <c r="F284" s="200" t="s">
        <v>106</v>
      </c>
      <c r="G284" s="300" t="s">
        <v>1113</v>
      </c>
      <c r="H284" s="200" t="s">
        <v>106</v>
      </c>
      <c r="I284" s="200" t="s">
        <v>106</v>
      </c>
      <c r="J284" s="300" t="s">
        <v>1113</v>
      </c>
    </row>
    <row r="285" spans="1:10" s="177" customFormat="1" ht="12.75">
      <c r="A285" s="188" t="s">
        <v>820</v>
      </c>
      <c r="B285" s="205">
        <v>893</v>
      </c>
      <c r="C285" s="182"/>
      <c r="D285" s="134" t="s">
        <v>484</v>
      </c>
      <c r="E285" s="200" t="s">
        <v>106</v>
      </c>
      <c r="F285" s="200" t="s">
        <v>106</v>
      </c>
      <c r="G285" s="300" t="s">
        <v>1113</v>
      </c>
      <c r="H285" s="200" t="s">
        <v>106</v>
      </c>
      <c r="I285" s="200" t="s">
        <v>106</v>
      </c>
      <c r="J285" s="300" t="s">
        <v>1113</v>
      </c>
    </row>
    <row r="286" spans="1:10" s="177" customFormat="1" ht="12.75">
      <c r="A286" s="188" t="s">
        <v>821</v>
      </c>
      <c r="B286" s="205">
        <v>894</v>
      </c>
      <c r="C286" s="182"/>
      <c r="D286" s="134" t="s">
        <v>1065</v>
      </c>
      <c r="E286" s="200" t="s">
        <v>106</v>
      </c>
      <c r="F286" s="200" t="s">
        <v>106</v>
      </c>
      <c r="G286" s="300" t="s">
        <v>1113</v>
      </c>
      <c r="H286" s="200" t="s">
        <v>106</v>
      </c>
      <c r="I286" s="200" t="s">
        <v>106</v>
      </c>
      <c r="J286" s="300" t="s">
        <v>1113</v>
      </c>
    </row>
    <row r="287" spans="1:10" s="9" customFormat="1" ht="24" customHeight="1">
      <c r="A287" s="212" t="s">
        <v>684</v>
      </c>
      <c r="B287" s="201" t="s">
        <v>684</v>
      </c>
      <c r="C287" s="48" t="s">
        <v>1066</v>
      </c>
      <c r="D287" s="32"/>
      <c r="E287" s="91" t="s">
        <v>106</v>
      </c>
      <c r="F287" s="91" t="s">
        <v>106</v>
      </c>
      <c r="G287" s="299" t="s">
        <v>1113</v>
      </c>
      <c r="H287" s="91" t="s">
        <v>106</v>
      </c>
      <c r="I287" s="91" t="s">
        <v>106</v>
      </c>
      <c r="J287" s="299" t="s">
        <v>1113</v>
      </c>
    </row>
    <row r="288" spans="1:10" s="9" customFormat="1" ht="24" customHeight="1">
      <c r="A288" s="188" t="s">
        <v>822</v>
      </c>
      <c r="B288" s="205">
        <v>950</v>
      </c>
      <c r="C288" s="182"/>
      <c r="D288" s="134" t="s">
        <v>196</v>
      </c>
      <c r="E288" s="200" t="s">
        <v>106</v>
      </c>
      <c r="F288" s="200" t="s">
        <v>106</v>
      </c>
      <c r="G288" s="300" t="s">
        <v>1113</v>
      </c>
      <c r="H288" s="200" t="s">
        <v>106</v>
      </c>
      <c r="I288" s="200" t="s">
        <v>106</v>
      </c>
      <c r="J288" s="300" t="s">
        <v>1113</v>
      </c>
    </row>
    <row r="289" spans="1:10" s="9" customFormat="1" ht="12.75" customHeight="1">
      <c r="A289" s="188" t="s">
        <v>1067</v>
      </c>
      <c r="B289" s="205">
        <v>953</v>
      </c>
      <c r="C289" s="182"/>
      <c r="D289" s="134" t="s">
        <v>1068</v>
      </c>
      <c r="E289" s="200" t="s">
        <v>106</v>
      </c>
      <c r="F289" s="200" t="s">
        <v>106</v>
      </c>
      <c r="G289" s="300" t="s">
        <v>1113</v>
      </c>
      <c r="H289" s="200" t="s">
        <v>106</v>
      </c>
      <c r="I289" s="200" t="s">
        <v>106</v>
      </c>
      <c r="J289" s="300" t="s">
        <v>1113</v>
      </c>
    </row>
    <row r="290" spans="1:10" s="9" customFormat="1" ht="12.75" customHeight="1">
      <c r="A290" s="188" t="s">
        <v>971</v>
      </c>
      <c r="B290" s="205">
        <v>958</v>
      </c>
      <c r="C290" s="182"/>
      <c r="D290" s="134" t="s">
        <v>1023</v>
      </c>
      <c r="E290" s="200" t="s">
        <v>106</v>
      </c>
      <c r="F290" s="200" t="s">
        <v>106</v>
      </c>
      <c r="G290" s="300" t="s">
        <v>1113</v>
      </c>
      <c r="H290" s="200" t="s">
        <v>106</v>
      </c>
      <c r="I290" s="200" t="s">
        <v>106</v>
      </c>
      <c r="J290" s="300" t="s">
        <v>1113</v>
      </c>
    </row>
    <row r="291" spans="1:10" s="9" customFormat="1" ht="30" customHeight="1">
      <c r="A291" s="87"/>
      <c r="B291" s="205"/>
      <c r="C291" s="87" t="s">
        <v>1069</v>
      </c>
      <c r="D291" s="32"/>
      <c r="E291" s="91">
        <v>1109739467</v>
      </c>
      <c r="F291" s="91">
        <v>2460913405</v>
      </c>
      <c r="G291" s="299">
        <v>7.87634169477343</v>
      </c>
      <c r="H291" s="91">
        <v>2158559629</v>
      </c>
      <c r="I291" s="91">
        <v>4873223169</v>
      </c>
      <c r="J291" s="299">
        <v>6.89295657164475</v>
      </c>
    </row>
    <row r="292" spans="1:11" ht="12.75">
      <c r="A292" s="188"/>
      <c r="B292" s="213"/>
      <c r="C292" s="188"/>
      <c r="E292" s="200"/>
      <c r="F292" s="200"/>
      <c r="G292" s="189"/>
      <c r="H292" s="200"/>
      <c r="I292" s="200"/>
      <c r="J292" s="189"/>
      <c r="K292" s="89"/>
    </row>
    <row r="293" spans="7:11" ht="12.75">
      <c r="G293" s="200"/>
      <c r="H293" s="200"/>
      <c r="I293" s="189"/>
      <c r="J293" s="200"/>
      <c r="K293" s="89"/>
    </row>
    <row r="294" spans="7:11" ht="12.75">
      <c r="G294" s="200"/>
      <c r="H294" s="200"/>
      <c r="I294" s="189"/>
      <c r="J294" s="200"/>
      <c r="K294" s="89"/>
    </row>
    <row r="295" spans="7:11" ht="12.75">
      <c r="G295" s="200"/>
      <c r="H295" s="200"/>
      <c r="I295" s="189"/>
      <c r="J295" s="200"/>
      <c r="K295" s="89"/>
    </row>
    <row r="296" spans="7:11" ht="12.75">
      <c r="G296" s="200"/>
      <c r="H296" s="200"/>
      <c r="I296" s="189"/>
      <c r="J296" s="200"/>
      <c r="K296" s="89"/>
    </row>
    <row r="297" spans="7:11" ht="12.75">
      <c r="G297" s="200"/>
      <c r="H297" s="200"/>
      <c r="I297" s="189"/>
      <c r="J297" s="200"/>
      <c r="K297" s="89"/>
    </row>
    <row r="298" spans="7:11" ht="12.75">
      <c r="G298" s="200"/>
      <c r="H298" s="200"/>
      <c r="I298" s="189"/>
      <c r="J298" s="200"/>
      <c r="K298" s="89"/>
    </row>
    <row r="299" spans="7:11" ht="12.75">
      <c r="G299" s="200"/>
      <c r="H299" s="200"/>
      <c r="I299" s="189"/>
      <c r="J299" s="200"/>
      <c r="K299" s="89"/>
    </row>
    <row r="300" spans="7:11" ht="12.75">
      <c r="G300" s="200"/>
      <c r="H300" s="200"/>
      <c r="I300" s="189"/>
      <c r="J300" s="200"/>
      <c r="K300" s="89"/>
    </row>
    <row r="301" spans="7:11" ht="12.75">
      <c r="G301" s="200"/>
      <c r="H301" s="200"/>
      <c r="I301" s="189"/>
      <c r="J301" s="200"/>
      <c r="K301" s="89"/>
    </row>
    <row r="302" spans="7:11" ht="12.75">
      <c r="G302" s="200"/>
      <c r="H302" s="200"/>
      <c r="I302" s="189"/>
      <c r="J302" s="200"/>
      <c r="K302" s="89"/>
    </row>
    <row r="303" spans="7:11" ht="12.75">
      <c r="G303" s="200"/>
      <c r="H303" s="200"/>
      <c r="I303" s="189"/>
      <c r="J303" s="200"/>
      <c r="K303" s="89"/>
    </row>
    <row r="304" spans="7:11" ht="12.75">
      <c r="G304" s="200"/>
      <c r="H304" s="200"/>
      <c r="I304" s="189"/>
      <c r="J304" s="200"/>
      <c r="K304" s="89"/>
    </row>
    <row r="305" spans="7:11" ht="12.75">
      <c r="G305" s="200"/>
      <c r="H305" s="200"/>
      <c r="I305" s="189"/>
      <c r="J305" s="200"/>
      <c r="K305" s="89"/>
    </row>
    <row r="306" spans="7:11" ht="12.75">
      <c r="G306" s="200"/>
      <c r="H306" s="200"/>
      <c r="I306" s="189"/>
      <c r="J306" s="200"/>
      <c r="K306" s="89"/>
    </row>
    <row r="307" spans="7:11" ht="12.75">
      <c r="G307" s="200"/>
      <c r="H307" s="200"/>
      <c r="I307" s="189"/>
      <c r="J307" s="200"/>
      <c r="K307" s="89"/>
    </row>
    <row r="308" spans="7:11" ht="12.75">
      <c r="G308" s="200"/>
      <c r="H308" s="200"/>
      <c r="I308" s="189"/>
      <c r="J308" s="200"/>
      <c r="K308" s="89"/>
    </row>
    <row r="309" spans="7:11" ht="12.75">
      <c r="G309" s="200"/>
      <c r="H309" s="200"/>
      <c r="I309" s="189"/>
      <c r="J309" s="200"/>
      <c r="K309" s="89"/>
    </row>
    <row r="310" spans="7:11" ht="12.75">
      <c r="G310" s="200"/>
      <c r="H310" s="200"/>
      <c r="I310" s="189"/>
      <c r="J310" s="200"/>
      <c r="K310" s="89"/>
    </row>
    <row r="311" spans="7:11" ht="12.75">
      <c r="G311" s="200"/>
      <c r="H311" s="200"/>
      <c r="I311" s="189"/>
      <c r="J311" s="200"/>
      <c r="K311" s="89"/>
    </row>
    <row r="312" spans="7:11" ht="12.75">
      <c r="G312" s="200"/>
      <c r="H312" s="200"/>
      <c r="I312" s="189"/>
      <c r="J312" s="200"/>
      <c r="K312" s="89"/>
    </row>
    <row r="313" spans="7:11" ht="12.75">
      <c r="G313" s="200"/>
      <c r="H313" s="200"/>
      <c r="I313" s="189"/>
      <c r="J313" s="200"/>
      <c r="K313" s="89"/>
    </row>
    <row r="314" spans="7:11" ht="12.75">
      <c r="G314" s="200"/>
      <c r="H314" s="200"/>
      <c r="I314" s="189"/>
      <c r="J314" s="200"/>
      <c r="K314" s="89"/>
    </row>
    <row r="315" spans="7:11" ht="12.75">
      <c r="G315" s="200"/>
      <c r="H315" s="200"/>
      <c r="I315" s="189"/>
      <c r="J315" s="200"/>
      <c r="K315" s="89"/>
    </row>
    <row r="316" spans="7:11" ht="12.75">
      <c r="G316" s="200"/>
      <c r="H316" s="200"/>
      <c r="I316" s="189"/>
      <c r="J316" s="200"/>
      <c r="K316" s="89"/>
    </row>
    <row r="317" spans="7:11" ht="12.75">
      <c r="G317" s="200"/>
      <c r="H317" s="200"/>
      <c r="I317" s="189"/>
      <c r="J317" s="200"/>
      <c r="K317" s="89"/>
    </row>
    <row r="318" spans="7:11" ht="12.75">
      <c r="G318" s="200"/>
      <c r="H318" s="200"/>
      <c r="I318" s="189"/>
      <c r="J318" s="200"/>
      <c r="K318" s="89"/>
    </row>
    <row r="319" spans="7:11" ht="12.75">
      <c r="G319" s="200"/>
      <c r="H319" s="200"/>
      <c r="I319" s="189"/>
      <c r="J319" s="200"/>
      <c r="K319" s="89"/>
    </row>
    <row r="320" spans="7:11" ht="12.75">
      <c r="G320" s="200"/>
      <c r="H320" s="200"/>
      <c r="I320" s="189"/>
      <c r="J320" s="200"/>
      <c r="K320" s="89"/>
    </row>
    <row r="321" spans="7:11" ht="12.75">
      <c r="G321" s="200"/>
      <c r="H321" s="200"/>
      <c r="I321" s="189"/>
      <c r="J321" s="200"/>
      <c r="K321" s="89"/>
    </row>
    <row r="322" spans="7:11" ht="12.75">
      <c r="G322" s="200"/>
      <c r="H322" s="200"/>
      <c r="I322" s="189"/>
      <c r="J322" s="200"/>
      <c r="K322" s="89"/>
    </row>
    <row r="323" spans="7:11" ht="12.75">
      <c r="G323" s="200"/>
      <c r="H323" s="200"/>
      <c r="I323" s="189"/>
      <c r="J323" s="200"/>
      <c r="K323" s="89"/>
    </row>
    <row r="324" spans="7:11" ht="12.75">
      <c r="G324" s="200"/>
      <c r="H324" s="200"/>
      <c r="I324" s="189"/>
      <c r="J324" s="200"/>
      <c r="K324" s="89"/>
    </row>
    <row r="325" spans="7:11" ht="12.75">
      <c r="G325" s="200"/>
      <c r="H325" s="200"/>
      <c r="I325" s="189"/>
      <c r="J325" s="200"/>
      <c r="K325" s="89"/>
    </row>
    <row r="326" spans="7:11" ht="12.75">
      <c r="G326" s="200"/>
      <c r="H326" s="200"/>
      <c r="I326" s="189"/>
      <c r="J326" s="200"/>
      <c r="K326" s="89"/>
    </row>
    <row r="327" spans="7:11" ht="12.75">
      <c r="G327" s="200"/>
      <c r="H327" s="200"/>
      <c r="I327" s="189"/>
      <c r="J327" s="200"/>
      <c r="K327" s="89"/>
    </row>
    <row r="328" spans="7:11" ht="12.75">
      <c r="G328" s="200"/>
      <c r="H328" s="200"/>
      <c r="I328" s="189"/>
      <c r="J328" s="200"/>
      <c r="K328" s="89"/>
    </row>
    <row r="329" spans="7:11" ht="12.75">
      <c r="G329" s="200"/>
      <c r="H329" s="200"/>
      <c r="I329" s="189"/>
      <c r="J329" s="200"/>
      <c r="K329" s="89"/>
    </row>
    <row r="330" spans="7:11" ht="12.75">
      <c r="G330" s="200"/>
      <c r="H330" s="200"/>
      <c r="I330" s="189"/>
      <c r="J330" s="200"/>
      <c r="K330" s="89"/>
    </row>
    <row r="331" spans="7:11" ht="12.75">
      <c r="G331" s="200"/>
      <c r="H331" s="200"/>
      <c r="I331" s="189"/>
      <c r="J331" s="200"/>
      <c r="K331" s="89"/>
    </row>
    <row r="332" spans="7:11" ht="12.75">
      <c r="G332" s="200"/>
      <c r="H332" s="200"/>
      <c r="I332" s="189"/>
      <c r="J332" s="200"/>
      <c r="K332" s="89"/>
    </row>
    <row r="333" spans="7:11" ht="12.75">
      <c r="G333" s="200"/>
      <c r="H333" s="200"/>
      <c r="I333" s="189"/>
      <c r="J333" s="200"/>
      <c r="K333" s="89"/>
    </row>
    <row r="334" spans="7:11" ht="12.75">
      <c r="G334" s="200"/>
      <c r="H334" s="200"/>
      <c r="I334" s="189"/>
      <c r="J334" s="200"/>
      <c r="K334" s="89"/>
    </row>
    <row r="335" spans="7:11" ht="12.75">
      <c r="G335" s="200"/>
      <c r="H335" s="200"/>
      <c r="I335" s="189"/>
      <c r="J335" s="200"/>
      <c r="K335" s="89"/>
    </row>
    <row r="336" spans="7:11" ht="12.75">
      <c r="G336" s="200"/>
      <c r="H336" s="200"/>
      <c r="I336" s="189"/>
      <c r="J336" s="200"/>
      <c r="K336" s="89"/>
    </row>
    <row r="337" spans="7:11" ht="12.75">
      <c r="G337" s="200"/>
      <c r="H337" s="200"/>
      <c r="I337" s="189"/>
      <c r="J337" s="200"/>
      <c r="K337" s="89"/>
    </row>
    <row r="338" spans="7:11" ht="12.75">
      <c r="G338" s="200"/>
      <c r="H338" s="200"/>
      <c r="I338" s="189"/>
      <c r="J338" s="200"/>
      <c r="K338" s="89"/>
    </row>
    <row r="339" spans="7:11" ht="12.75">
      <c r="G339" s="200"/>
      <c r="H339" s="200"/>
      <c r="I339" s="189"/>
      <c r="J339" s="200"/>
      <c r="K339" s="89"/>
    </row>
    <row r="340" ht="12.75">
      <c r="K340" s="89"/>
    </row>
    <row r="341" ht="12.75">
      <c r="K341" s="89"/>
    </row>
    <row r="342" ht="12.75">
      <c r="K342" s="89"/>
    </row>
    <row r="343" ht="12.75">
      <c r="K343" s="89"/>
    </row>
    <row r="344" ht="12.75">
      <c r="K344" s="89"/>
    </row>
    <row r="345" ht="12.75">
      <c r="K345" s="89"/>
    </row>
    <row r="346" ht="12.75">
      <c r="K346" s="89"/>
    </row>
    <row r="347" ht="12.75">
      <c r="K347" s="89"/>
    </row>
    <row r="348" ht="12.75">
      <c r="K348" s="89"/>
    </row>
    <row r="349" ht="12.75">
      <c r="K349" s="89"/>
    </row>
  </sheetData>
  <sheetProtection/>
  <mergeCells count="53">
    <mergeCell ref="A3:B8"/>
    <mergeCell ref="C3:D8"/>
    <mergeCell ref="I5:I8"/>
    <mergeCell ref="G79:G82"/>
    <mergeCell ref="H79:H82"/>
    <mergeCell ref="H153:H156"/>
    <mergeCell ref="I153:I156"/>
    <mergeCell ref="G5:G8"/>
    <mergeCell ref="E5:E8"/>
    <mergeCell ref="F5:F8"/>
    <mergeCell ref="H5:H8"/>
    <mergeCell ref="J5:J8"/>
    <mergeCell ref="E3:G3"/>
    <mergeCell ref="H3:J3"/>
    <mergeCell ref="F4:G4"/>
    <mergeCell ref="I4:J4"/>
    <mergeCell ref="F79:F82"/>
    <mergeCell ref="F153:F156"/>
    <mergeCell ref="G153:G156"/>
    <mergeCell ref="J153:J156"/>
    <mergeCell ref="H151:J151"/>
    <mergeCell ref="F152:G152"/>
    <mergeCell ref="I152:J152"/>
    <mergeCell ref="E153:E156"/>
    <mergeCell ref="A1:J1"/>
    <mergeCell ref="A75:J75"/>
    <mergeCell ref="A77:B82"/>
    <mergeCell ref="C77:D82"/>
    <mergeCell ref="E77:G77"/>
    <mergeCell ref="H77:J77"/>
    <mergeCell ref="F78:G78"/>
    <mergeCell ref="I78:J78"/>
    <mergeCell ref="E79:E82"/>
    <mergeCell ref="I227:J227"/>
    <mergeCell ref="E228:E231"/>
    <mergeCell ref="F228:F231"/>
    <mergeCell ref="G228:G231"/>
    <mergeCell ref="I79:I82"/>
    <mergeCell ref="J79:J82"/>
    <mergeCell ref="A149:J149"/>
    <mergeCell ref="A151:B156"/>
    <mergeCell ref="C151:D156"/>
    <mergeCell ref="E151:G151"/>
    <mergeCell ref="H228:H231"/>
    <mergeCell ref="I228:I231"/>
    <mergeCell ref="J228:J231"/>
    <mergeCell ref="C253:D253"/>
    <mergeCell ref="A224:J224"/>
    <mergeCell ref="A226:B231"/>
    <mergeCell ref="C226:D231"/>
    <mergeCell ref="E226:G226"/>
    <mergeCell ref="H226:J226"/>
    <mergeCell ref="F227:G227"/>
  </mergeCells>
  <printOptions horizontalCentered="1"/>
  <pageMargins left="0.5905511811023623" right="0.5905511811023623" top="0.984251968503937" bottom="0.1968503937007874" header="0.5118110236220472" footer="0.11811023622047245"/>
  <pageSetup firstPageNumber="34" useFirstPageNumber="1" fitToHeight="4" horizontalDpi="600" verticalDpi="600" orientation="portrait" paperSize="9" scale="74" r:id="rId1"/>
  <headerFooter alignWithMargins="0">
    <oddHeader>&amp;C&amp;12- &amp;P -</oddHeader>
  </headerFooter>
  <rowBreaks count="3" manualBreakCount="3">
    <brk id="74" max="255" man="1"/>
    <brk id="148" max="255" man="1"/>
    <brk id="223" max="255" man="1"/>
  </rowBreaks>
</worksheet>
</file>

<file path=xl/worksheets/sheet21.xml><?xml version="1.0" encoding="utf-8"?>
<worksheet xmlns="http://schemas.openxmlformats.org/spreadsheetml/2006/main" xmlns:r="http://schemas.openxmlformats.org/officeDocument/2006/relationships">
  <sheetPr codeName="Tabelle18"/>
  <dimension ref="A1:R62"/>
  <sheetViews>
    <sheetView zoomScaleSheetLayoutView="82" zoomScalePageLayoutView="0" workbookViewId="0" topLeftCell="B1">
      <selection activeCell="B2" sqref="B2"/>
    </sheetView>
  </sheetViews>
  <sheetFormatPr defaultColWidth="11.421875" defaultRowHeight="12.75"/>
  <cols>
    <col min="1" max="1" width="12.140625" style="244" customWidth="1"/>
    <col min="2" max="2" width="9.57421875" style="244" customWidth="1"/>
    <col min="3" max="3" width="9.8515625" style="244" customWidth="1"/>
    <col min="4" max="4" width="7.8515625" style="244" customWidth="1"/>
    <col min="5" max="6" width="8.57421875" style="244" customWidth="1"/>
    <col min="7" max="7" width="9.28125" style="244" customWidth="1"/>
    <col min="8" max="8" width="9.8515625" style="244" customWidth="1"/>
    <col min="9" max="10" width="8.8515625" style="244" customWidth="1"/>
    <col min="11" max="11" width="10.00390625" style="244" customWidth="1"/>
    <col min="12" max="13" width="9.28125" style="244" customWidth="1"/>
    <col min="14" max="16384" width="11.421875" style="244" customWidth="1"/>
  </cols>
  <sheetData>
    <row r="1" spans="1:18" s="395" customFormat="1" ht="21" customHeight="1">
      <c r="A1" s="236" t="s">
        <v>1210</v>
      </c>
      <c r="B1" s="236"/>
      <c r="C1" s="237"/>
      <c r="D1" s="236"/>
      <c r="E1" s="236"/>
      <c r="F1" s="236"/>
      <c r="G1" s="236"/>
      <c r="H1" s="236"/>
      <c r="I1" s="236"/>
      <c r="J1" s="236"/>
      <c r="K1" s="236"/>
      <c r="L1" s="236"/>
      <c r="M1" s="236"/>
      <c r="N1" s="394"/>
      <c r="O1" s="394"/>
      <c r="P1" s="394"/>
      <c r="Q1" s="394"/>
      <c r="R1" s="394"/>
    </row>
    <row r="2" spans="1:18" ht="12.75">
      <c r="A2" s="238"/>
      <c r="B2" s="238"/>
      <c r="C2" s="238"/>
      <c r="D2" s="238"/>
      <c r="E2" s="238"/>
      <c r="F2" s="238"/>
      <c r="G2" s="238"/>
      <c r="H2" s="238"/>
      <c r="I2" s="238"/>
      <c r="J2" s="238"/>
      <c r="K2" s="238"/>
      <c r="L2" s="238"/>
      <c r="M2" s="238"/>
      <c r="N2" s="396"/>
      <c r="O2" s="396"/>
      <c r="P2" s="396"/>
      <c r="Q2" s="396"/>
      <c r="R2" s="396"/>
    </row>
    <row r="3" spans="1:18" s="336" customFormat="1" ht="17.25" customHeight="1">
      <c r="A3" s="690" t="s">
        <v>1071</v>
      </c>
      <c r="B3" s="685" t="s">
        <v>983</v>
      </c>
      <c r="C3" s="680" t="s">
        <v>824</v>
      </c>
      <c r="D3" s="680"/>
      <c r="E3" s="681"/>
      <c r="F3" s="680"/>
      <c r="G3" s="680"/>
      <c r="H3" s="680" t="s">
        <v>197</v>
      </c>
      <c r="I3" s="680"/>
      <c r="J3" s="680"/>
      <c r="K3" s="680"/>
      <c r="L3" s="680"/>
      <c r="M3" s="682"/>
      <c r="N3" s="397"/>
      <c r="O3" s="397"/>
      <c r="P3" s="397"/>
      <c r="Q3" s="397"/>
      <c r="R3" s="397"/>
    </row>
    <row r="4" spans="1:18" s="336" customFormat="1" ht="16.5" customHeight="1">
      <c r="A4" s="691"/>
      <c r="B4" s="686"/>
      <c r="C4" s="684" t="s">
        <v>470</v>
      </c>
      <c r="D4" s="687" t="s">
        <v>981</v>
      </c>
      <c r="E4" s="693" t="s">
        <v>825</v>
      </c>
      <c r="F4" s="693"/>
      <c r="G4" s="687" t="s">
        <v>982</v>
      </c>
      <c r="H4" s="684" t="s">
        <v>470</v>
      </c>
      <c r="I4" s="684" t="s">
        <v>1000</v>
      </c>
      <c r="J4" s="684" t="s">
        <v>999</v>
      </c>
      <c r="K4" s="693" t="s">
        <v>200</v>
      </c>
      <c r="L4" s="693"/>
      <c r="M4" s="599"/>
      <c r="N4" s="397"/>
      <c r="O4" s="397"/>
      <c r="P4" s="397"/>
      <c r="Q4" s="397"/>
      <c r="R4" s="397"/>
    </row>
    <row r="5" spans="1:18" s="336" customFormat="1" ht="16.5" customHeight="1">
      <c r="A5" s="691"/>
      <c r="B5" s="686"/>
      <c r="C5" s="684"/>
      <c r="D5" s="684"/>
      <c r="E5" s="239" t="s">
        <v>826</v>
      </c>
      <c r="F5" s="239" t="s">
        <v>827</v>
      </c>
      <c r="G5" s="684"/>
      <c r="H5" s="684"/>
      <c r="I5" s="684"/>
      <c r="J5" s="684"/>
      <c r="K5" s="684" t="s">
        <v>470</v>
      </c>
      <c r="L5" s="687" t="s">
        <v>979</v>
      </c>
      <c r="M5" s="683" t="s">
        <v>980</v>
      </c>
      <c r="N5" s="397"/>
      <c r="O5" s="397"/>
      <c r="P5" s="397"/>
      <c r="Q5" s="397"/>
      <c r="R5" s="397"/>
    </row>
    <row r="6" spans="1:18" s="336" customFormat="1" ht="23.25" customHeight="1">
      <c r="A6" s="691"/>
      <c r="B6" s="686"/>
      <c r="C6" s="684"/>
      <c r="D6" s="684"/>
      <c r="E6" s="693" t="s">
        <v>828</v>
      </c>
      <c r="F6" s="693"/>
      <c r="G6" s="684"/>
      <c r="H6" s="684"/>
      <c r="I6" s="684"/>
      <c r="J6" s="684"/>
      <c r="K6" s="684"/>
      <c r="L6" s="684"/>
      <c r="M6" s="582"/>
      <c r="N6" s="397"/>
      <c r="O6" s="397"/>
      <c r="P6" s="397"/>
      <c r="Q6" s="397"/>
      <c r="R6" s="397"/>
    </row>
    <row r="7" spans="1:18" s="336" customFormat="1" ht="16.5" customHeight="1">
      <c r="A7" s="692"/>
      <c r="B7" s="694" t="s">
        <v>829</v>
      </c>
      <c r="C7" s="695"/>
      <c r="D7" s="695"/>
      <c r="E7" s="695"/>
      <c r="F7" s="695"/>
      <c r="G7" s="695"/>
      <c r="H7" s="695"/>
      <c r="I7" s="695"/>
      <c r="J7" s="695"/>
      <c r="K7" s="695"/>
      <c r="L7" s="695"/>
      <c r="M7" s="696"/>
      <c r="N7" s="397"/>
      <c r="O7" s="397"/>
      <c r="P7" s="397"/>
      <c r="Q7" s="397"/>
      <c r="R7" s="397"/>
    </row>
    <row r="8" spans="1:18" s="264" customFormat="1" ht="54.75" customHeight="1">
      <c r="A8" s="240" t="s">
        <v>1121</v>
      </c>
      <c r="B8" s="241">
        <v>12986.632601</v>
      </c>
      <c r="C8" s="241">
        <v>993.652765</v>
      </c>
      <c r="D8" s="241">
        <v>17.0045</v>
      </c>
      <c r="E8" s="241">
        <v>224.216231</v>
      </c>
      <c r="F8" s="241">
        <v>692.418327</v>
      </c>
      <c r="G8" s="241">
        <v>60.013707</v>
      </c>
      <c r="H8" s="241">
        <v>11712.251672</v>
      </c>
      <c r="I8" s="241">
        <v>110.571937</v>
      </c>
      <c r="J8" s="241">
        <v>590.523531</v>
      </c>
      <c r="K8" s="241">
        <v>11011.156204</v>
      </c>
      <c r="L8" s="241">
        <v>1081.029362</v>
      </c>
      <c r="M8" s="241">
        <v>9930.126842</v>
      </c>
      <c r="N8" s="398"/>
      <c r="O8" s="398"/>
      <c r="P8" s="398"/>
      <c r="Q8" s="398"/>
      <c r="R8" s="398"/>
    </row>
    <row r="9" spans="1:18" ht="21.75" customHeight="1">
      <c r="A9" s="242" t="s">
        <v>1114</v>
      </c>
      <c r="B9" s="214">
        <v>1041.943803</v>
      </c>
      <c r="C9" s="214">
        <v>80.517017</v>
      </c>
      <c r="D9" s="214">
        <v>0.987155</v>
      </c>
      <c r="E9" s="214">
        <v>20.765804</v>
      </c>
      <c r="F9" s="214">
        <v>55.586738</v>
      </c>
      <c r="G9" s="214">
        <v>3.17732</v>
      </c>
      <c r="H9" s="214">
        <v>944.918238</v>
      </c>
      <c r="I9" s="214">
        <v>8.993881</v>
      </c>
      <c r="J9" s="214">
        <v>50.463095</v>
      </c>
      <c r="K9" s="214">
        <v>885.461262</v>
      </c>
      <c r="L9" s="214">
        <v>99.221109</v>
      </c>
      <c r="M9" s="214">
        <v>786.240153</v>
      </c>
      <c r="N9" s="396"/>
      <c r="O9" s="396"/>
      <c r="P9" s="396"/>
      <c r="Q9" s="396"/>
      <c r="R9" s="396"/>
    </row>
    <row r="10" spans="1:18" ht="21.75" customHeight="1">
      <c r="A10" s="242" t="s">
        <v>1115</v>
      </c>
      <c r="B10" s="214">
        <v>1010.501265</v>
      </c>
      <c r="C10" s="214">
        <v>79.872169</v>
      </c>
      <c r="D10" s="214">
        <v>1.201247</v>
      </c>
      <c r="E10" s="214">
        <v>18.868544</v>
      </c>
      <c r="F10" s="214">
        <v>53.35963</v>
      </c>
      <c r="G10" s="214">
        <v>6.442748</v>
      </c>
      <c r="H10" s="214">
        <v>914.471533</v>
      </c>
      <c r="I10" s="214">
        <v>9.339664</v>
      </c>
      <c r="J10" s="214">
        <v>52.46985</v>
      </c>
      <c r="K10" s="214">
        <v>852.662019</v>
      </c>
      <c r="L10" s="214">
        <v>86.51061</v>
      </c>
      <c r="M10" s="214">
        <v>766.151409</v>
      </c>
      <c r="N10" s="396"/>
      <c r="O10" s="396"/>
      <c r="P10" s="396"/>
      <c r="Q10" s="396"/>
      <c r="R10" s="396"/>
    </row>
    <row r="11" spans="1:18" ht="21.75" customHeight="1">
      <c r="A11" s="242" t="s">
        <v>987</v>
      </c>
      <c r="B11" s="214">
        <v>1066.965902</v>
      </c>
      <c r="C11" s="214">
        <v>78.669583</v>
      </c>
      <c r="D11" s="214">
        <v>0.933873</v>
      </c>
      <c r="E11" s="214">
        <v>21.726687</v>
      </c>
      <c r="F11" s="214">
        <v>51.818798</v>
      </c>
      <c r="G11" s="214">
        <v>4.190225</v>
      </c>
      <c r="H11" s="214">
        <v>972.511292</v>
      </c>
      <c r="I11" s="214">
        <v>7.601529</v>
      </c>
      <c r="J11" s="214">
        <v>47.95931</v>
      </c>
      <c r="K11" s="214">
        <v>916.950453</v>
      </c>
      <c r="L11" s="214">
        <v>90.492333</v>
      </c>
      <c r="M11" s="214">
        <v>826.45812</v>
      </c>
      <c r="N11" s="396"/>
      <c r="O11" s="396"/>
      <c r="P11" s="396"/>
      <c r="Q11" s="396"/>
      <c r="R11" s="396"/>
    </row>
    <row r="12" spans="1:18" ht="21.75" customHeight="1">
      <c r="A12" s="242" t="s">
        <v>988</v>
      </c>
      <c r="B12" s="214">
        <v>1028.801092</v>
      </c>
      <c r="C12" s="214">
        <v>75.28899</v>
      </c>
      <c r="D12" s="214">
        <v>0.765597</v>
      </c>
      <c r="E12" s="214">
        <v>20.28868</v>
      </c>
      <c r="F12" s="214">
        <v>49.345821</v>
      </c>
      <c r="G12" s="214">
        <v>4.888892</v>
      </c>
      <c r="H12" s="214">
        <v>934.200292</v>
      </c>
      <c r="I12" s="214">
        <v>10.484965</v>
      </c>
      <c r="J12" s="214">
        <v>54.886586</v>
      </c>
      <c r="K12" s="214">
        <v>868.828741</v>
      </c>
      <c r="L12" s="214">
        <v>92.397559</v>
      </c>
      <c r="M12" s="214">
        <v>776.431182</v>
      </c>
      <c r="N12" s="396"/>
      <c r="O12" s="396"/>
      <c r="P12" s="396"/>
      <c r="Q12" s="396"/>
      <c r="R12" s="396"/>
    </row>
    <row r="13" spans="1:18" ht="21.75" customHeight="1">
      <c r="A13" s="242" t="s">
        <v>989</v>
      </c>
      <c r="B13" s="214">
        <v>1072.916634</v>
      </c>
      <c r="C13" s="214">
        <v>77.33568</v>
      </c>
      <c r="D13" s="214">
        <v>2.157284</v>
      </c>
      <c r="E13" s="214">
        <v>17.088048</v>
      </c>
      <c r="F13" s="214">
        <v>52.930355</v>
      </c>
      <c r="G13" s="214">
        <v>5.159993</v>
      </c>
      <c r="H13" s="214">
        <v>971.308343</v>
      </c>
      <c r="I13" s="214">
        <v>7.408937</v>
      </c>
      <c r="J13" s="214">
        <v>48.352011</v>
      </c>
      <c r="K13" s="214">
        <v>915.547395</v>
      </c>
      <c r="L13" s="214">
        <v>91.399021</v>
      </c>
      <c r="M13" s="214">
        <v>824.148374</v>
      </c>
      <c r="N13" s="396"/>
      <c r="O13" s="396"/>
      <c r="P13" s="396"/>
      <c r="Q13" s="396"/>
      <c r="R13" s="396"/>
    </row>
    <row r="14" spans="1:18" ht="21.75" customHeight="1">
      <c r="A14" s="242" t="s">
        <v>990</v>
      </c>
      <c r="B14" s="214">
        <v>1186.4863</v>
      </c>
      <c r="C14" s="214">
        <v>68.872914</v>
      </c>
      <c r="D14" s="214">
        <v>1.886764</v>
      </c>
      <c r="E14" s="214">
        <v>18.744591</v>
      </c>
      <c r="F14" s="214">
        <v>44.630758</v>
      </c>
      <c r="G14" s="214">
        <v>3.610801</v>
      </c>
      <c r="H14" s="214">
        <v>1092.887472</v>
      </c>
      <c r="I14" s="214">
        <v>11.040566</v>
      </c>
      <c r="J14" s="214">
        <v>52.619275</v>
      </c>
      <c r="K14" s="214">
        <v>1029.227631</v>
      </c>
      <c r="L14" s="214">
        <v>90.950156</v>
      </c>
      <c r="M14" s="214">
        <v>938.277475</v>
      </c>
      <c r="N14" s="396"/>
      <c r="O14" s="396"/>
      <c r="P14" s="396"/>
      <c r="Q14" s="396"/>
      <c r="R14" s="396"/>
    </row>
    <row r="15" spans="1:18" ht="21.75" customHeight="1">
      <c r="A15" s="242" t="s">
        <v>991</v>
      </c>
      <c r="B15" s="214">
        <v>1121.347142</v>
      </c>
      <c r="C15" s="214">
        <v>82.029956</v>
      </c>
      <c r="D15" s="214">
        <v>0.906955</v>
      </c>
      <c r="E15" s="214">
        <v>17.405439</v>
      </c>
      <c r="F15" s="214">
        <v>55.096538</v>
      </c>
      <c r="G15" s="214">
        <v>8.621024</v>
      </c>
      <c r="H15" s="214">
        <v>1007.5066</v>
      </c>
      <c r="I15" s="214">
        <v>10.293753</v>
      </c>
      <c r="J15" s="214">
        <v>55.05158</v>
      </c>
      <c r="K15" s="214">
        <v>942.161267</v>
      </c>
      <c r="L15" s="214">
        <v>88.94818</v>
      </c>
      <c r="M15" s="214">
        <v>853.213087</v>
      </c>
      <c r="N15" s="396"/>
      <c r="O15" s="396"/>
      <c r="P15" s="396"/>
      <c r="Q15" s="396"/>
      <c r="R15" s="396"/>
    </row>
    <row r="16" spans="1:18" ht="21.75" customHeight="1">
      <c r="A16" s="242" t="s">
        <v>1116</v>
      </c>
      <c r="B16" s="214">
        <v>1014.42162</v>
      </c>
      <c r="C16" s="214">
        <v>94.250918</v>
      </c>
      <c r="D16" s="214">
        <v>1.978494</v>
      </c>
      <c r="E16" s="214">
        <v>18.525375</v>
      </c>
      <c r="F16" s="214">
        <v>68.867837</v>
      </c>
      <c r="G16" s="214">
        <v>4.879212</v>
      </c>
      <c r="H16" s="214">
        <v>897.817478</v>
      </c>
      <c r="I16" s="214">
        <v>8.578584</v>
      </c>
      <c r="J16" s="214">
        <v>38.505722</v>
      </c>
      <c r="K16" s="214">
        <v>850.733172</v>
      </c>
      <c r="L16" s="214">
        <v>75.995862</v>
      </c>
      <c r="M16" s="214">
        <v>774.73731</v>
      </c>
      <c r="N16" s="396"/>
      <c r="O16" s="396"/>
      <c r="P16" s="396"/>
      <c r="Q16" s="396"/>
      <c r="R16" s="396"/>
    </row>
    <row r="17" spans="1:18" ht="21.75" customHeight="1">
      <c r="A17" s="242" t="s">
        <v>1117</v>
      </c>
      <c r="B17" s="214">
        <v>1174.512825</v>
      </c>
      <c r="C17" s="214">
        <v>91.825488</v>
      </c>
      <c r="D17" s="214">
        <v>1.26359</v>
      </c>
      <c r="E17" s="214">
        <v>17.958045</v>
      </c>
      <c r="F17" s="214">
        <v>67.659763</v>
      </c>
      <c r="G17" s="214">
        <v>4.94409</v>
      </c>
      <c r="H17" s="214">
        <v>1055.318423</v>
      </c>
      <c r="I17" s="214">
        <v>8.625182</v>
      </c>
      <c r="J17" s="214">
        <v>50.530972</v>
      </c>
      <c r="K17" s="214">
        <v>996.162269</v>
      </c>
      <c r="L17" s="214">
        <v>95.380868</v>
      </c>
      <c r="M17" s="214">
        <v>900.781401</v>
      </c>
      <c r="N17" s="396"/>
      <c r="O17" s="396"/>
      <c r="P17" s="396"/>
      <c r="Q17" s="396"/>
      <c r="R17" s="396"/>
    </row>
    <row r="18" spans="1:18" ht="21.75" customHeight="1">
      <c r="A18" s="242" t="s">
        <v>1118</v>
      </c>
      <c r="B18" s="214">
        <v>1186.000996</v>
      </c>
      <c r="C18" s="214">
        <v>102.468071</v>
      </c>
      <c r="D18" s="214">
        <v>2.147982</v>
      </c>
      <c r="E18" s="214">
        <v>19.041384</v>
      </c>
      <c r="F18" s="214">
        <v>76.979348</v>
      </c>
      <c r="G18" s="214">
        <v>4.299357</v>
      </c>
      <c r="H18" s="214">
        <v>1057.711515</v>
      </c>
      <c r="I18" s="214">
        <v>11.462032</v>
      </c>
      <c r="J18" s="214">
        <v>55.145992</v>
      </c>
      <c r="K18" s="214">
        <v>991.103491</v>
      </c>
      <c r="L18" s="214">
        <v>102.023808</v>
      </c>
      <c r="M18" s="214">
        <v>889.079683</v>
      </c>
      <c r="N18" s="396"/>
      <c r="O18" s="396"/>
      <c r="P18" s="396"/>
      <c r="Q18" s="396"/>
      <c r="R18" s="396"/>
    </row>
    <row r="19" spans="1:18" ht="21.75" customHeight="1">
      <c r="A19" s="242" t="s">
        <v>1119</v>
      </c>
      <c r="B19" s="214">
        <v>1093.298471</v>
      </c>
      <c r="C19" s="214">
        <v>85.502483</v>
      </c>
      <c r="D19" s="214">
        <v>1.720389</v>
      </c>
      <c r="E19" s="214">
        <v>17.103669</v>
      </c>
      <c r="F19" s="214">
        <v>61.880063</v>
      </c>
      <c r="G19" s="214">
        <v>4.798362</v>
      </c>
      <c r="H19" s="214">
        <v>976.943062</v>
      </c>
      <c r="I19" s="214">
        <v>7.23666</v>
      </c>
      <c r="J19" s="214">
        <v>44.325737</v>
      </c>
      <c r="K19" s="214">
        <v>925.380665</v>
      </c>
      <c r="L19" s="214">
        <v>93.959489</v>
      </c>
      <c r="M19" s="214">
        <v>831.421176</v>
      </c>
      <c r="N19" s="396"/>
      <c r="O19" s="396"/>
      <c r="P19" s="396"/>
      <c r="Q19" s="396"/>
      <c r="R19" s="396"/>
    </row>
    <row r="20" spans="1:18" ht="21.75" customHeight="1">
      <c r="A20" s="242" t="s">
        <v>1120</v>
      </c>
      <c r="B20" s="214">
        <v>989.436551</v>
      </c>
      <c r="C20" s="214">
        <v>77.019496</v>
      </c>
      <c r="D20" s="214">
        <v>1.05517</v>
      </c>
      <c r="E20" s="214">
        <v>16.699965</v>
      </c>
      <c r="F20" s="214">
        <v>54.262678</v>
      </c>
      <c r="G20" s="214">
        <v>5.001683</v>
      </c>
      <c r="H20" s="214">
        <v>886.657424</v>
      </c>
      <c r="I20" s="214">
        <v>9.506184</v>
      </c>
      <c r="J20" s="214">
        <v>40.213401</v>
      </c>
      <c r="K20" s="214">
        <v>836.937839</v>
      </c>
      <c r="L20" s="214">
        <v>73.750367</v>
      </c>
      <c r="M20" s="214">
        <v>763.187472</v>
      </c>
      <c r="N20" s="396"/>
      <c r="O20" s="396"/>
      <c r="P20" s="396"/>
      <c r="Q20" s="396"/>
      <c r="R20" s="396"/>
    </row>
    <row r="21" spans="1:18" s="400" customFormat="1" ht="33" customHeight="1">
      <c r="A21" s="240">
        <v>2015</v>
      </c>
      <c r="B21" s="241">
        <v>13528.344584</v>
      </c>
      <c r="C21" s="241">
        <v>973.353149</v>
      </c>
      <c r="D21" s="241">
        <v>13.32479</v>
      </c>
      <c r="E21" s="241">
        <v>220.223004</v>
      </c>
      <c r="F21" s="241">
        <v>676.533095</v>
      </c>
      <c r="G21" s="241">
        <v>63.27226</v>
      </c>
      <c r="H21" s="241">
        <v>12145.798535</v>
      </c>
      <c r="I21" s="241">
        <v>105.938359</v>
      </c>
      <c r="J21" s="241">
        <v>515.330725</v>
      </c>
      <c r="K21" s="241">
        <v>11524.529451</v>
      </c>
      <c r="L21" s="241">
        <v>1112.476065</v>
      </c>
      <c r="M21" s="241">
        <v>10412.053386</v>
      </c>
      <c r="N21" s="399"/>
      <c r="O21" s="399"/>
      <c r="P21" s="399"/>
      <c r="Q21" s="399"/>
      <c r="R21" s="399"/>
    </row>
    <row r="22" spans="1:18" ht="21.75" customHeight="1">
      <c r="A22" s="242" t="s">
        <v>1114</v>
      </c>
      <c r="B22" s="214">
        <v>1048.479891</v>
      </c>
      <c r="C22" s="214">
        <v>83.225214</v>
      </c>
      <c r="D22" s="214">
        <v>1.070737</v>
      </c>
      <c r="E22" s="214">
        <v>17.15221</v>
      </c>
      <c r="F22" s="214">
        <v>60.796992</v>
      </c>
      <c r="G22" s="214">
        <v>4.205275</v>
      </c>
      <c r="H22" s="214">
        <v>929.3079</v>
      </c>
      <c r="I22" s="214">
        <v>6.105071</v>
      </c>
      <c r="J22" s="214">
        <v>39.212569</v>
      </c>
      <c r="K22" s="214">
        <v>883.99026</v>
      </c>
      <c r="L22" s="214">
        <v>93.808536</v>
      </c>
      <c r="M22" s="214">
        <v>790.181724</v>
      </c>
      <c r="N22" s="396"/>
      <c r="O22" s="396"/>
      <c r="P22" s="396"/>
      <c r="Q22" s="396"/>
      <c r="R22" s="396"/>
    </row>
    <row r="23" spans="1:18" ht="21.75" customHeight="1">
      <c r="A23" s="242" t="s">
        <v>1115</v>
      </c>
      <c r="B23" s="214">
        <v>1094.240054</v>
      </c>
      <c r="C23" s="214">
        <v>78.5881</v>
      </c>
      <c r="D23" s="214">
        <v>0.771989</v>
      </c>
      <c r="E23" s="214">
        <v>14.859919</v>
      </c>
      <c r="F23" s="214">
        <v>58.732198</v>
      </c>
      <c r="G23" s="214">
        <v>4.223994</v>
      </c>
      <c r="H23" s="214">
        <v>991.034772</v>
      </c>
      <c r="I23" s="214">
        <v>12.731576</v>
      </c>
      <c r="J23" s="214">
        <v>47.491005</v>
      </c>
      <c r="K23" s="214">
        <v>930.812191</v>
      </c>
      <c r="L23" s="214">
        <v>97.902376</v>
      </c>
      <c r="M23" s="214">
        <v>832.909815</v>
      </c>
      <c r="N23" s="396"/>
      <c r="O23" s="396"/>
      <c r="P23" s="396"/>
      <c r="Q23" s="396"/>
      <c r="R23" s="396"/>
    </row>
    <row r="24" spans="1:18" ht="21.75" customHeight="1">
      <c r="A24" s="242" t="s">
        <v>987</v>
      </c>
      <c r="B24" s="214">
        <v>1216.911403</v>
      </c>
      <c r="C24" s="214">
        <v>87.489887</v>
      </c>
      <c r="D24" s="214">
        <v>0.997608</v>
      </c>
      <c r="E24" s="214">
        <v>20.0423</v>
      </c>
      <c r="F24" s="214">
        <v>60.673879</v>
      </c>
      <c r="G24" s="214">
        <v>5.7761</v>
      </c>
      <c r="H24" s="214">
        <v>1106.769588</v>
      </c>
      <c r="I24" s="214">
        <v>7.939707</v>
      </c>
      <c r="J24" s="214">
        <v>50.773737</v>
      </c>
      <c r="K24" s="214">
        <v>1048.056144</v>
      </c>
      <c r="L24" s="214">
        <v>107.691369</v>
      </c>
      <c r="M24" s="214">
        <v>940.364775</v>
      </c>
      <c r="N24" s="396"/>
      <c r="O24" s="396"/>
      <c r="P24" s="396"/>
      <c r="Q24" s="396"/>
      <c r="R24" s="396"/>
    </row>
    <row r="25" spans="1:18" ht="21.75" customHeight="1">
      <c r="A25" s="242" t="s">
        <v>988</v>
      </c>
      <c r="B25" s="214">
        <v>1120.546311</v>
      </c>
      <c r="C25" s="214">
        <v>70.484116</v>
      </c>
      <c r="D25" s="214">
        <v>1.144497</v>
      </c>
      <c r="E25" s="214">
        <v>14.421071</v>
      </c>
      <c r="F25" s="214">
        <v>49.165058</v>
      </c>
      <c r="G25" s="214">
        <v>5.75349</v>
      </c>
      <c r="H25" s="214">
        <v>1018.615189</v>
      </c>
      <c r="I25" s="214">
        <v>8.06765</v>
      </c>
      <c r="J25" s="214">
        <v>40.425482</v>
      </c>
      <c r="K25" s="214">
        <v>970.122057</v>
      </c>
      <c r="L25" s="214">
        <v>103.684886</v>
      </c>
      <c r="M25" s="214">
        <v>866.437171</v>
      </c>
      <c r="N25" s="396"/>
      <c r="O25" s="396"/>
      <c r="P25" s="396"/>
      <c r="Q25" s="396"/>
      <c r="R25" s="396"/>
    </row>
    <row r="26" spans="1:18" ht="21.75" customHeight="1">
      <c r="A26" s="242" t="s">
        <v>989</v>
      </c>
      <c r="B26" s="214">
        <v>1081.716556</v>
      </c>
      <c r="C26" s="214">
        <v>75.729521</v>
      </c>
      <c r="D26" s="214">
        <v>1.903027</v>
      </c>
      <c r="E26" s="214">
        <v>20.126385</v>
      </c>
      <c r="F26" s="214">
        <v>48.311658</v>
      </c>
      <c r="G26" s="214">
        <v>5.388451</v>
      </c>
      <c r="H26" s="214">
        <v>968.967538</v>
      </c>
      <c r="I26" s="214">
        <v>7.998054</v>
      </c>
      <c r="J26" s="214">
        <v>44.924623</v>
      </c>
      <c r="K26" s="214">
        <v>916.044861</v>
      </c>
      <c r="L26" s="214">
        <v>96.025019</v>
      </c>
      <c r="M26" s="214">
        <v>820.019842</v>
      </c>
      <c r="N26" s="396"/>
      <c r="O26" s="396"/>
      <c r="P26" s="396"/>
      <c r="Q26" s="396"/>
      <c r="R26" s="396"/>
    </row>
    <row r="27" spans="1:18" ht="21.75" customHeight="1">
      <c r="A27" s="242" t="s">
        <v>990</v>
      </c>
      <c r="B27" s="214">
        <v>1198.266871</v>
      </c>
      <c r="C27" s="214">
        <v>76.420975</v>
      </c>
      <c r="D27" s="214">
        <v>1.341776</v>
      </c>
      <c r="E27" s="214">
        <v>16.69178</v>
      </c>
      <c r="F27" s="214">
        <v>51.950831</v>
      </c>
      <c r="G27" s="214">
        <v>6.436588</v>
      </c>
      <c r="H27" s="214">
        <v>1082.627417</v>
      </c>
      <c r="I27" s="214">
        <v>8.623232</v>
      </c>
      <c r="J27" s="214">
        <v>45.948513</v>
      </c>
      <c r="K27" s="214">
        <v>1028.055672</v>
      </c>
      <c r="L27" s="214">
        <v>99.786479</v>
      </c>
      <c r="M27" s="214">
        <v>928.269193</v>
      </c>
      <c r="N27" s="396"/>
      <c r="O27" s="396"/>
      <c r="P27" s="396"/>
      <c r="Q27" s="396"/>
      <c r="R27" s="396"/>
    </row>
    <row r="28" spans="1:18" ht="21.75" customHeight="1">
      <c r="A28" s="242" t="s">
        <v>991</v>
      </c>
      <c r="B28" s="214">
        <v>1185.823967</v>
      </c>
      <c r="C28" s="214">
        <v>75.23013</v>
      </c>
      <c r="D28" s="214">
        <v>0.87403</v>
      </c>
      <c r="E28" s="214">
        <v>18.168992</v>
      </c>
      <c r="F28" s="214">
        <v>49.911798</v>
      </c>
      <c r="G28" s="214">
        <v>6.27531</v>
      </c>
      <c r="H28" s="214">
        <v>1075.112625</v>
      </c>
      <c r="I28" s="214">
        <v>9.680547</v>
      </c>
      <c r="J28" s="214">
        <v>42.560701</v>
      </c>
      <c r="K28" s="214">
        <v>1022.871377</v>
      </c>
      <c r="L28" s="214">
        <v>86.251553</v>
      </c>
      <c r="M28" s="214">
        <v>936.619824</v>
      </c>
      <c r="N28" s="396"/>
      <c r="O28" s="396"/>
      <c r="P28" s="396"/>
      <c r="Q28" s="396"/>
      <c r="R28" s="396"/>
    </row>
    <row r="29" spans="1:18" ht="21.75" customHeight="1">
      <c r="A29" s="242" t="s">
        <v>1116</v>
      </c>
      <c r="B29" s="214">
        <v>1016.707719</v>
      </c>
      <c r="C29" s="214">
        <v>80.159328</v>
      </c>
      <c r="D29" s="214">
        <v>1.01273</v>
      </c>
      <c r="E29" s="214">
        <v>17.510461</v>
      </c>
      <c r="F29" s="214">
        <v>56.151901</v>
      </c>
      <c r="G29" s="214">
        <v>5.484236</v>
      </c>
      <c r="H29" s="214">
        <v>905.371052</v>
      </c>
      <c r="I29" s="214">
        <v>7.581924</v>
      </c>
      <c r="J29" s="214">
        <v>39.452201</v>
      </c>
      <c r="K29" s="214">
        <v>858.336927</v>
      </c>
      <c r="L29" s="214">
        <v>75.63848</v>
      </c>
      <c r="M29" s="214">
        <v>782.698447</v>
      </c>
      <c r="N29" s="396"/>
      <c r="O29" s="396"/>
      <c r="P29" s="396"/>
      <c r="Q29" s="396"/>
      <c r="R29" s="396"/>
    </row>
    <row r="30" spans="1:18" ht="21.75" customHeight="1">
      <c r="A30" s="242" t="s">
        <v>1117</v>
      </c>
      <c r="B30" s="214">
        <v>1205.221047</v>
      </c>
      <c r="C30" s="214">
        <v>86.878287</v>
      </c>
      <c r="D30" s="214">
        <v>1.195486</v>
      </c>
      <c r="E30" s="214">
        <v>22.047186</v>
      </c>
      <c r="F30" s="214">
        <v>58.768319</v>
      </c>
      <c r="G30" s="214">
        <v>4.867296</v>
      </c>
      <c r="H30" s="214">
        <v>1076.174042</v>
      </c>
      <c r="I30" s="214">
        <v>8.466718</v>
      </c>
      <c r="J30" s="214">
        <v>43.608741</v>
      </c>
      <c r="K30" s="214">
        <v>1024.098583</v>
      </c>
      <c r="L30" s="214">
        <v>98.950465</v>
      </c>
      <c r="M30" s="214">
        <v>925.148118</v>
      </c>
      <c r="N30" s="396"/>
      <c r="O30" s="396"/>
      <c r="P30" s="396"/>
      <c r="Q30" s="396"/>
      <c r="R30" s="396"/>
    </row>
    <row r="31" spans="1:18" ht="21.75" customHeight="1">
      <c r="A31" s="242" t="s">
        <v>1118</v>
      </c>
      <c r="B31" s="214">
        <v>1182.755754</v>
      </c>
      <c r="C31" s="214">
        <v>91.61668</v>
      </c>
      <c r="D31" s="214">
        <v>1.02373</v>
      </c>
      <c r="E31" s="214">
        <v>18.182125</v>
      </c>
      <c r="F31" s="214">
        <v>67.689235</v>
      </c>
      <c r="G31" s="214">
        <v>4.72159</v>
      </c>
      <c r="H31" s="214">
        <v>1052.302034</v>
      </c>
      <c r="I31" s="214">
        <v>12.266545</v>
      </c>
      <c r="J31" s="214">
        <v>43.163978</v>
      </c>
      <c r="K31" s="214">
        <v>996.871511</v>
      </c>
      <c r="L31" s="214">
        <v>92.733925</v>
      </c>
      <c r="M31" s="214">
        <v>904.137586</v>
      </c>
      <c r="N31" s="396"/>
      <c r="O31" s="396"/>
      <c r="P31" s="396"/>
      <c r="Q31" s="396"/>
      <c r="R31" s="396"/>
    </row>
    <row r="32" spans="1:18" ht="21.75" customHeight="1">
      <c r="A32" s="242" t="s">
        <v>1119</v>
      </c>
      <c r="B32" s="214">
        <v>1180.804747</v>
      </c>
      <c r="C32" s="214">
        <v>84.870815</v>
      </c>
      <c r="D32" s="214">
        <v>1.135134</v>
      </c>
      <c r="E32" s="214">
        <v>20.063038</v>
      </c>
      <c r="F32" s="214">
        <v>58.156864</v>
      </c>
      <c r="G32" s="214">
        <v>5.515779</v>
      </c>
      <c r="H32" s="214">
        <v>1056.704408</v>
      </c>
      <c r="I32" s="214">
        <v>9.28787</v>
      </c>
      <c r="J32" s="214">
        <v>44.028966</v>
      </c>
      <c r="K32" s="214">
        <v>1003.387572</v>
      </c>
      <c r="L32" s="214">
        <v>83.43575</v>
      </c>
      <c r="M32" s="214">
        <v>919.951822</v>
      </c>
      <c r="N32" s="396"/>
      <c r="O32" s="396"/>
      <c r="P32" s="396"/>
      <c r="Q32" s="396"/>
      <c r="R32" s="396"/>
    </row>
    <row r="33" spans="1:18" ht="21.75" customHeight="1">
      <c r="A33" s="242" t="s">
        <v>1120</v>
      </c>
      <c r="B33" s="214">
        <v>996.870264</v>
      </c>
      <c r="C33" s="214">
        <v>82.660096</v>
      </c>
      <c r="D33" s="214">
        <v>0.854046</v>
      </c>
      <c r="E33" s="214">
        <v>20.957537</v>
      </c>
      <c r="F33" s="214">
        <v>56.224362</v>
      </c>
      <c r="G33" s="214">
        <v>4.624151</v>
      </c>
      <c r="H33" s="214">
        <v>882.81197</v>
      </c>
      <c r="I33" s="214">
        <v>7.189465</v>
      </c>
      <c r="J33" s="214">
        <v>33.740209</v>
      </c>
      <c r="K33" s="214">
        <v>841.882296</v>
      </c>
      <c r="L33" s="214">
        <v>76.567227</v>
      </c>
      <c r="M33" s="214">
        <v>765.315069</v>
      </c>
      <c r="N33" s="396"/>
      <c r="O33" s="396"/>
      <c r="P33" s="396"/>
      <c r="Q33" s="396"/>
      <c r="R33" s="396"/>
    </row>
    <row r="34" spans="1:18" s="400" customFormat="1" ht="33" customHeight="1">
      <c r="A34" s="240">
        <v>2016</v>
      </c>
      <c r="B34" s="241"/>
      <c r="C34" s="241"/>
      <c r="D34" s="241"/>
      <c r="E34" s="241"/>
      <c r="F34" s="241"/>
      <c r="G34" s="241"/>
      <c r="H34" s="241"/>
      <c r="I34" s="241"/>
      <c r="J34" s="241"/>
      <c r="K34" s="241"/>
      <c r="L34" s="241"/>
      <c r="M34" s="241"/>
      <c r="N34" s="399"/>
      <c r="O34" s="399"/>
      <c r="P34" s="399"/>
      <c r="Q34" s="399"/>
      <c r="R34" s="399"/>
    </row>
    <row r="35" spans="1:18" ht="21.75" customHeight="1">
      <c r="A35" s="242" t="s">
        <v>1114</v>
      </c>
      <c r="B35" s="214">
        <v>1036.827298</v>
      </c>
      <c r="C35" s="214">
        <v>74.675343</v>
      </c>
      <c r="D35" s="214">
        <v>0.933963</v>
      </c>
      <c r="E35" s="214">
        <v>15.825407</v>
      </c>
      <c r="F35" s="214">
        <v>53.535855</v>
      </c>
      <c r="G35" s="214">
        <v>4.380118</v>
      </c>
      <c r="H35" s="214">
        <v>932.07976</v>
      </c>
      <c r="I35" s="214">
        <v>7.529451</v>
      </c>
      <c r="J35" s="214">
        <v>42.248171</v>
      </c>
      <c r="K35" s="214">
        <v>882.302138</v>
      </c>
      <c r="L35" s="214">
        <v>95.079626</v>
      </c>
      <c r="M35" s="214">
        <v>787.222512</v>
      </c>
      <c r="N35" s="396"/>
      <c r="O35" s="396"/>
      <c r="P35" s="396"/>
      <c r="Q35" s="396"/>
      <c r="R35" s="396"/>
    </row>
    <row r="36" spans="1:18" ht="21.75" customHeight="1">
      <c r="A36" s="242" t="s">
        <v>1115</v>
      </c>
      <c r="B36" s="214">
        <v>1181.079542</v>
      </c>
      <c r="C36" s="214">
        <v>80.233592</v>
      </c>
      <c r="D36" s="214">
        <v>1.260978</v>
      </c>
      <c r="E36" s="214">
        <v>20.828201</v>
      </c>
      <c r="F36" s="214">
        <v>51.737888</v>
      </c>
      <c r="G36" s="214">
        <v>6.406525</v>
      </c>
      <c r="H36" s="214">
        <v>1040.683706</v>
      </c>
      <c r="I36" s="214">
        <v>7.983522</v>
      </c>
      <c r="J36" s="214">
        <v>40.077579</v>
      </c>
      <c r="K36" s="214">
        <v>992.622605</v>
      </c>
      <c r="L36" s="214">
        <v>101.032848</v>
      </c>
      <c r="M36" s="214">
        <v>891.589757</v>
      </c>
      <c r="N36" s="396"/>
      <c r="O36" s="396"/>
      <c r="P36" s="396"/>
      <c r="Q36" s="396"/>
      <c r="R36" s="396"/>
    </row>
    <row r="37" spans="1:18" ht="21.75" customHeight="1">
      <c r="A37" s="242" t="s">
        <v>1201</v>
      </c>
      <c r="B37" s="214">
        <v>1252.327327</v>
      </c>
      <c r="C37" s="214">
        <v>81.321583</v>
      </c>
      <c r="D37" s="214">
        <v>0.910233</v>
      </c>
      <c r="E37" s="214">
        <v>18.96495</v>
      </c>
      <c r="F37" s="214">
        <v>55.313309</v>
      </c>
      <c r="G37" s="214">
        <v>6.133091</v>
      </c>
      <c r="H37" s="214">
        <v>1116.410476</v>
      </c>
      <c r="I37" s="214">
        <v>8.196895</v>
      </c>
      <c r="J37" s="214">
        <v>50.519579</v>
      </c>
      <c r="K37" s="214">
        <v>1057.694002</v>
      </c>
      <c r="L37" s="214">
        <v>102.011544</v>
      </c>
      <c r="M37" s="214">
        <v>955.682458</v>
      </c>
      <c r="N37" s="396"/>
      <c r="O37" s="396"/>
      <c r="P37" s="396"/>
      <c r="Q37" s="396"/>
      <c r="R37" s="396"/>
    </row>
    <row r="38" spans="1:18" ht="21.75" customHeight="1">
      <c r="A38" s="242" t="s">
        <v>988</v>
      </c>
      <c r="B38" s="214">
        <v>1175.542201</v>
      </c>
      <c r="C38" s="214">
        <v>75.15716</v>
      </c>
      <c r="D38" s="214">
        <v>0.938933</v>
      </c>
      <c r="E38" s="214">
        <v>17.56802</v>
      </c>
      <c r="F38" s="214">
        <v>49.282238</v>
      </c>
      <c r="G38" s="214">
        <v>7.367969</v>
      </c>
      <c r="H38" s="214">
        <v>1038.134945</v>
      </c>
      <c r="I38" s="214">
        <v>8.975726</v>
      </c>
      <c r="J38" s="214">
        <v>48.174022</v>
      </c>
      <c r="K38" s="214">
        <v>980.985197</v>
      </c>
      <c r="L38" s="214">
        <v>101.034753</v>
      </c>
      <c r="M38" s="214">
        <v>879.950444</v>
      </c>
      <c r="N38" s="396"/>
      <c r="O38" s="396"/>
      <c r="P38" s="396"/>
      <c r="Q38" s="396"/>
      <c r="R38" s="396"/>
    </row>
    <row r="39" spans="1:18" ht="21.75" customHeight="1">
      <c r="A39" s="242" t="s">
        <v>989</v>
      </c>
      <c r="B39" s="214">
        <v>1156.233284</v>
      </c>
      <c r="C39" s="214">
        <v>84.951007</v>
      </c>
      <c r="D39" s="214">
        <v>1.781402</v>
      </c>
      <c r="E39" s="214">
        <v>20.062398</v>
      </c>
      <c r="F39" s="214">
        <v>56.281909</v>
      </c>
      <c r="G39" s="214">
        <v>6.825298</v>
      </c>
      <c r="H39" s="214">
        <v>1000.231053</v>
      </c>
      <c r="I39" s="214">
        <v>9.546173</v>
      </c>
      <c r="J39" s="214">
        <v>39.83027</v>
      </c>
      <c r="K39" s="214">
        <v>950.85461</v>
      </c>
      <c r="L39" s="214">
        <v>92.890715</v>
      </c>
      <c r="M39" s="214">
        <v>857.963895</v>
      </c>
      <c r="N39" s="396"/>
      <c r="O39" s="396"/>
      <c r="P39" s="396"/>
      <c r="Q39" s="396"/>
      <c r="R39" s="396"/>
    </row>
    <row r="40" spans="1:13" ht="21.75" customHeight="1">
      <c r="A40" s="242" t="s">
        <v>990</v>
      </c>
      <c r="B40" s="214">
        <v>1270.620006</v>
      </c>
      <c r="C40" s="214">
        <v>88.496376</v>
      </c>
      <c r="D40" s="214">
        <v>1.869611</v>
      </c>
      <c r="E40" s="214">
        <v>20.73875</v>
      </c>
      <c r="F40" s="214">
        <v>60.183206</v>
      </c>
      <c r="G40" s="214">
        <v>5.704809</v>
      </c>
      <c r="H40" s="214">
        <v>1104.829356</v>
      </c>
      <c r="I40" s="214">
        <v>8.739161</v>
      </c>
      <c r="J40" s="214">
        <v>47.556708</v>
      </c>
      <c r="K40" s="214">
        <v>1048.533487</v>
      </c>
      <c r="L40" s="214">
        <v>102.380938</v>
      </c>
      <c r="M40" s="214">
        <v>946.152549</v>
      </c>
    </row>
    <row r="41" spans="1:13" ht="71.25" customHeight="1">
      <c r="A41" s="243" t="s">
        <v>830</v>
      </c>
      <c r="B41" s="401"/>
      <c r="C41" s="401"/>
      <c r="D41" s="401"/>
      <c r="E41" s="401"/>
      <c r="F41" s="401"/>
      <c r="G41" s="401"/>
      <c r="H41" s="401"/>
      <c r="I41" s="401"/>
      <c r="J41" s="401"/>
      <c r="K41" s="401"/>
      <c r="L41" s="401"/>
      <c r="M41" s="401"/>
    </row>
    <row r="42" spans="1:13" ht="45.75" customHeight="1">
      <c r="A42" s="688" t="s">
        <v>1202</v>
      </c>
      <c r="B42" s="689"/>
      <c r="C42" s="689"/>
      <c r="D42" s="689"/>
      <c r="E42" s="689"/>
      <c r="F42" s="689"/>
      <c r="G42" s="689"/>
      <c r="H42" s="689"/>
      <c r="I42" s="689"/>
      <c r="J42" s="689"/>
      <c r="K42" s="689"/>
      <c r="L42" s="689"/>
      <c r="M42" s="689"/>
    </row>
    <row r="62" spans="1:7" ht="12.75">
      <c r="A62" s="402"/>
      <c r="B62" s="402"/>
      <c r="C62" s="402"/>
      <c r="D62" s="402"/>
      <c r="E62" s="402"/>
      <c r="F62" s="402"/>
      <c r="G62" s="402"/>
    </row>
    <row r="66" ht="15" customHeight="1"/>
    <row r="288" ht="59.25" customHeight="1"/>
  </sheetData>
  <sheetProtection/>
  <mergeCells count="18">
    <mergeCell ref="A42:M42"/>
    <mergeCell ref="A3:A7"/>
    <mergeCell ref="J4:J6"/>
    <mergeCell ref="E4:F4"/>
    <mergeCell ref="G4:G6"/>
    <mergeCell ref="K4:M4"/>
    <mergeCell ref="K5:K6"/>
    <mergeCell ref="E6:F6"/>
    <mergeCell ref="D4:D6"/>
    <mergeCell ref="B7:M7"/>
    <mergeCell ref="C3:G3"/>
    <mergeCell ref="H3:M3"/>
    <mergeCell ref="M5:M6"/>
    <mergeCell ref="I4:I6"/>
    <mergeCell ref="B3:B6"/>
    <mergeCell ref="H4:H6"/>
    <mergeCell ref="L5:L6"/>
    <mergeCell ref="C4:C6"/>
  </mergeCells>
  <printOptions horizontalCentered="1"/>
  <pageMargins left="0.5905511811023623" right="0.5905511811023623" top="0.984251968503937" bottom="0.1968503937007874" header="0.5118110236220472" footer="0.31496062992125984"/>
  <pageSetup firstPageNumber="38" useFirstPageNumber="1" horizontalDpi="600" verticalDpi="600" orientation="portrait" paperSize="9" scale="75" r:id="rId1"/>
  <headerFooter alignWithMargins="0">
    <oddHeader>&amp;C&amp;12- &amp;P -</oddHeader>
  </headerFooter>
</worksheet>
</file>

<file path=xl/worksheets/sheet22.xml><?xml version="1.0" encoding="utf-8"?>
<worksheet xmlns="http://schemas.openxmlformats.org/spreadsheetml/2006/main" xmlns:r="http://schemas.openxmlformats.org/officeDocument/2006/relationships">
  <sheetPr codeName="Tabelle19"/>
  <dimension ref="A1:R62"/>
  <sheetViews>
    <sheetView zoomScalePageLayoutView="0" workbookViewId="0" topLeftCell="A1">
      <selection activeCell="A2" sqref="A2"/>
    </sheetView>
  </sheetViews>
  <sheetFormatPr defaultColWidth="11.421875" defaultRowHeight="12.75"/>
  <cols>
    <col min="1" max="1" width="12.140625" style="244" customWidth="1"/>
    <col min="2" max="2" width="9.57421875" style="244" customWidth="1"/>
    <col min="3" max="3" width="9.8515625" style="244" customWidth="1"/>
    <col min="4" max="4" width="7.8515625" style="244" customWidth="1"/>
    <col min="5" max="6" width="8.57421875" style="244" customWidth="1"/>
    <col min="7" max="7" width="9.28125" style="244" customWidth="1"/>
    <col min="8" max="8" width="9.8515625" style="244" customWidth="1"/>
    <col min="9" max="10" width="8.8515625" style="244" customWidth="1"/>
    <col min="11" max="11" width="10.00390625" style="244" customWidth="1"/>
    <col min="12" max="13" width="9.28125" style="244" customWidth="1"/>
    <col min="14" max="16384" width="11.421875" style="244" customWidth="1"/>
  </cols>
  <sheetData>
    <row r="1" spans="1:18" s="395" customFormat="1" ht="21" customHeight="1">
      <c r="A1" s="236" t="s">
        <v>1211</v>
      </c>
      <c r="B1" s="236"/>
      <c r="C1" s="237"/>
      <c r="D1" s="236"/>
      <c r="E1" s="236"/>
      <c r="F1" s="236"/>
      <c r="G1" s="236"/>
      <c r="H1" s="236"/>
      <c r="I1" s="236"/>
      <c r="J1" s="236"/>
      <c r="K1" s="236"/>
      <c r="L1" s="236"/>
      <c r="M1" s="236"/>
      <c r="N1" s="394"/>
      <c r="O1" s="394"/>
      <c r="P1" s="394"/>
      <c r="Q1" s="394"/>
      <c r="R1" s="394"/>
    </row>
    <row r="2" spans="1:18" ht="12.75">
      <c r="A2" s="238"/>
      <c r="B2" s="238"/>
      <c r="C2" s="238"/>
      <c r="D2" s="238"/>
      <c r="E2" s="238"/>
      <c r="F2" s="238"/>
      <c r="G2" s="238"/>
      <c r="H2" s="238"/>
      <c r="I2" s="238"/>
      <c r="J2" s="238"/>
      <c r="K2" s="238"/>
      <c r="L2" s="238"/>
      <c r="M2" s="238"/>
      <c r="N2" s="396"/>
      <c r="O2" s="396"/>
      <c r="P2" s="396"/>
      <c r="Q2" s="396"/>
      <c r="R2" s="396"/>
    </row>
    <row r="3" spans="1:18" s="336" customFormat="1" ht="17.25" customHeight="1">
      <c r="A3" s="690" t="s">
        <v>254</v>
      </c>
      <c r="B3" s="685" t="s">
        <v>1032</v>
      </c>
      <c r="C3" s="680" t="s">
        <v>824</v>
      </c>
      <c r="D3" s="680"/>
      <c r="E3" s="681"/>
      <c r="F3" s="680"/>
      <c r="G3" s="680"/>
      <c r="H3" s="680" t="s">
        <v>197</v>
      </c>
      <c r="I3" s="680"/>
      <c r="J3" s="680"/>
      <c r="K3" s="680"/>
      <c r="L3" s="680"/>
      <c r="M3" s="682"/>
      <c r="N3" s="397"/>
      <c r="O3" s="397"/>
      <c r="P3" s="397"/>
      <c r="Q3" s="397"/>
      <c r="R3" s="397"/>
    </row>
    <row r="4" spans="1:18" s="336" customFormat="1" ht="16.5" customHeight="1">
      <c r="A4" s="691"/>
      <c r="B4" s="686"/>
      <c r="C4" s="684" t="s">
        <v>470</v>
      </c>
      <c r="D4" s="687" t="s">
        <v>981</v>
      </c>
      <c r="E4" s="693" t="s">
        <v>825</v>
      </c>
      <c r="F4" s="693"/>
      <c r="G4" s="687" t="s">
        <v>982</v>
      </c>
      <c r="H4" s="684" t="s">
        <v>470</v>
      </c>
      <c r="I4" s="684" t="s">
        <v>1000</v>
      </c>
      <c r="J4" s="684" t="s">
        <v>999</v>
      </c>
      <c r="K4" s="693" t="s">
        <v>200</v>
      </c>
      <c r="L4" s="693"/>
      <c r="M4" s="599"/>
      <c r="N4" s="397"/>
      <c r="O4" s="397"/>
      <c r="P4" s="397"/>
      <c r="Q4" s="397"/>
      <c r="R4" s="397"/>
    </row>
    <row r="5" spans="1:18" s="336" customFormat="1" ht="16.5" customHeight="1">
      <c r="A5" s="691"/>
      <c r="B5" s="686"/>
      <c r="C5" s="684"/>
      <c r="D5" s="684"/>
      <c r="E5" s="239" t="s">
        <v>826</v>
      </c>
      <c r="F5" s="239" t="s">
        <v>827</v>
      </c>
      <c r="G5" s="684"/>
      <c r="H5" s="684"/>
      <c r="I5" s="684"/>
      <c r="J5" s="684"/>
      <c r="K5" s="684" t="s">
        <v>470</v>
      </c>
      <c r="L5" s="687" t="s">
        <v>979</v>
      </c>
      <c r="M5" s="683" t="s">
        <v>980</v>
      </c>
      <c r="N5" s="397"/>
      <c r="O5" s="397"/>
      <c r="P5" s="397"/>
      <c r="Q5" s="397"/>
      <c r="R5" s="397"/>
    </row>
    <row r="6" spans="1:18" s="336" customFormat="1" ht="23.25" customHeight="1">
      <c r="A6" s="691"/>
      <c r="B6" s="686"/>
      <c r="C6" s="684"/>
      <c r="D6" s="684"/>
      <c r="E6" s="693" t="s">
        <v>828</v>
      </c>
      <c r="F6" s="693"/>
      <c r="G6" s="684"/>
      <c r="H6" s="684"/>
      <c r="I6" s="684"/>
      <c r="J6" s="684"/>
      <c r="K6" s="684"/>
      <c r="L6" s="684"/>
      <c r="M6" s="582"/>
      <c r="N6" s="397"/>
      <c r="O6" s="397"/>
      <c r="P6" s="397"/>
      <c r="Q6" s="397"/>
      <c r="R6" s="397"/>
    </row>
    <row r="7" spans="1:18" s="336" customFormat="1" ht="16.5" customHeight="1">
      <c r="A7" s="692"/>
      <c r="B7" s="694" t="s">
        <v>829</v>
      </c>
      <c r="C7" s="695"/>
      <c r="D7" s="695"/>
      <c r="E7" s="695"/>
      <c r="F7" s="695"/>
      <c r="G7" s="695"/>
      <c r="H7" s="695"/>
      <c r="I7" s="695"/>
      <c r="J7" s="695"/>
      <c r="K7" s="695"/>
      <c r="L7" s="695"/>
      <c r="M7" s="696"/>
      <c r="N7" s="397"/>
      <c r="O7" s="397"/>
      <c r="P7" s="397"/>
      <c r="Q7" s="397"/>
      <c r="R7" s="397"/>
    </row>
    <row r="8" spans="1:18" s="264" customFormat="1" ht="54.75" customHeight="1">
      <c r="A8" s="240" t="s">
        <v>1121</v>
      </c>
      <c r="B8" s="241">
        <v>8665.687828</v>
      </c>
      <c r="C8" s="241">
        <v>1036.357151</v>
      </c>
      <c r="D8" s="241">
        <v>11.226346</v>
      </c>
      <c r="E8" s="241">
        <v>250.248351</v>
      </c>
      <c r="F8" s="241">
        <v>694.054697</v>
      </c>
      <c r="G8" s="241">
        <v>80.827757</v>
      </c>
      <c r="H8" s="241">
        <v>7151.58359</v>
      </c>
      <c r="I8" s="241">
        <v>79.410111</v>
      </c>
      <c r="J8" s="241">
        <v>416.192603</v>
      </c>
      <c r="K8" s="241">
        <v>6655.980876</v>
      </c>
      <c r="L8" s="241">
        <v>1438.067988</v>
      </c>
      <c r="M8" s="241">
        <v>5217.912888</v>
      </c>
      <c r="N8" s="398"/>
      <c r="O8" s="398"/>
      <c r="P8" s="398"/>
      <c r="Q8" s="398"/>
      <c r="R8" s="398"/>
    </row>
    <row r="9" spans="1:18" ht="21.75" customHeight="1">
      <c r="A9" s="242" t="s">
        <v>1114</v>
      </c>
      <c r="B9" s="214">
        <v>727.791306</v>
      </c>
      <c r="C9" s="214">
        <v>93.145016</v>
      </c>
      <c r="D9" s="214">
        <v>0.857795</v>
      </c>
      <c r="E9" s="214">
        <v>22.571865</v>
      </c>
      <c r="F9" s="214">
        <v>63.3052</v>
      </c>
      <c r="G9" s="214">
        <v>6.410156</v>
      </c>
      <c r="H9" s="214">
        <v>600.216118</v>
      </c>
      <c r="I9" s="214">
        <v>6.822623</v>
      </c>
      <c r="J9" s="214">
        <v>25.202608</v>
      </c>
      <c r="K9" s="214">
        <v>568.190887</v>
      </c>
      <c r="L9" s="214">
        <v>137.028687</v>
      </c>
      <c r="M9" s="214">
        <v>431.1622</v>
      </c>
      <c r="N9" s="396"/>
      <c r="O9" s="396"/>
      <c r="P9" s="396"/>
      <c r="Q9" s="396"/>
      <c r="R9" s="396"/>
    </row>
    <row r="10" spans="1:18" ht="21.75" customHeight="1">
      <c r="A10" s="242" t="s">
        <v>1115</v>
      </c>
      <c r="B10" s="214">
        <v>742.510715</v>
      </c>
      <c r="C10" s="214">
        <v>90.976862</v>
      </c>
      <c r="D10" s="214">
        <v>0.715266</v>
      </c>
      <c r="E10" s="214">
        <v>16.718482</v>
      </c>
      <c r="F10" s="214">
        <v>67.484827</v>
      </c>
      <c r="G10" s="214">
        <v>6.058287</v>
      </c>
      <c r="H10" s="214">
        <v>614.96977</v>
      </c>
      <c r="I10" s="214">
        <v>6.802804</v>
      </c>
      <c r="J10" s="214">
        <v>39.605965</v>
      </c>
      <c r="K10" s="214">
        <v>568.561001</v>
      </c>
      <c r="L10" s="214">
        <v>152.787935</v>
      </c>
      <c r="M10" s="214">
        <v>415.773066</v>
      </c>
      <c r="N10" s="396"/>
      <c r="O10" s="396"/>
      <c r="P10" s="396"/>
      <c r="Q10" s="396"/>
      <c r="R10" s="396"/>
    </row>
    <row r="11" spans="1:18" ht="21.75" customHeight="1">
      <c r="A11" s="242" t="s">
        <v>987</v>
      </c>
      <c r="B11" s="214">
        <v>710.236858</v>
      </c>
      <c r="C11" s="214">
        <v>92.621856</v>
      </c>
      <c r="D11" s="214">
        <v>1.002138</v>
      </c>
      <c r="E11" s="214">
        <v>21.896797</v>
      </c>
      <c r="F11" s="214">
        <v>62.744057</v>
      </c>
      <c r="G11" s="214">
        <v>6.978864</v>
      </c>
      <c r="H11" s="214">
        <v>581.956612</v>
      </c>
      <c r="I11" s="214">
        <v>9.057155</v>
      </c>
      <c r="J11" s="214">
        <v>29.559118</v>
      </c>
      <c r="K11" s="214">
        <v>543.340339</v>
      </c>
      <c r="L11" s="214">
        <v>107.165277</v>
      </c>
      <c r="M11" s="214">
        <v>436.175062</v>
      </c>
      <c r="N11" s="396"/>
      <c r="O11" s="396"/>
      <c r="P11" s="396"/>
      <c r="Q11" s="396"/>
      <c r="R11" s="396"/>
    </row>
    <row r="12" spans="1:18" ht="21.75" customHeight="1">
      <c r="A12" s="242" t="s">
        <v>988</v>
      </c>
      <c r="B12" s="214">
        <v>736.700474</v>
      </c>
      <c r="C12" s="214">
        <v>102.847926</v>
      </c>
      <c r="D12" s="214">
        <v>1.054047</v>
      </c>
      <c r="E12" s="214">
        <v>20.257732</v>
      </c>
      <c r="F12" s="214">
        <v>75.337158</v>
      </c>
      <c r="G12" s="214">
        <v>6.198989</v>
      </c>
      <c r="H12" s="214">
        <v>596.381654</v>
      </c>
      <c r="I12" s="214">
        <v>8.153415</v>
      </c>
      <c r="J12" s="214">
        <v>42.498224</v>
      </c>
      <c r="K12" s="214">
        <v>545.730015</v>
      </c>
      <c r="L12" s="214">
        <v>119.467804</v>
      </c>
      <c r="M12" s="214">
        <v>426.262211</v>
      </c>
      <c r="N12" s="396"/>
      <c r="O12" s="396"/>
      <c r="P12" s="396"/>
      <c r="Q12" s="396"/>
      <c r="R12" s="396"/>
    </row>
    <row r="13" spans="1:18" ht="21.75" customHeight="1">
      <c r="A13" s="242" t="s">
        <v>989</v>
      </c>
      <c r="B13" s="214">
        <v>693.35514</v>
      </c>
      <c r="C13" s="214">
        <v>77.289497</v>
      </c>
      <c r="D13" s="214">
        <v>1.060969</v>
      </c>
      <c r="E13" s="214">
        <v>20.302168</v>
      </c>
      <c r="F13" s="214">
        <v>51.322781</v>
      </c>
      <c r="G13" s="214">
        <v>4.603579</v>
      </c>
      <c r="H13" s="214">
        <v>575.458994</v>
      </c>
      <c r="I13" s="214">
        <v>7.387519</v>
      </c>
      <c r="J13" s="214">
        <v>34.14628</v>
      </c>
      <c r="K13" s="214">
        <v>533.925195</v>
      </c>
      <c r="L13" s="214">
        <v>115.670388</v>
      </c>
      <c r="M13" s="214">
        <v>418.254807</v>
      </c>
      <c r="N13" s="396"/>
      <c r="O13" s="396"/>
      <c r="P13" s="396"/>
      <c r="Q13" s="396"/>
      <c r="R13" s="396"/>
    </row>
    <row r="14" spans="1:18" ht="21.75" customHeight="1">
      <c r="A14" s="242" t="s">
        <v>990</v>
      </c>
      <c r="B14" s="214">
        <v>725.139999</v>
      </c>
      <c r="C14" s="214">
        <v>84.270518</v>
      </c>
      <c r="D14" s="214">
        <v>0.829429</v>
      </c>
      <c r="E14" s="214">
        <v>20.089591</v>
      </c>
      <c r="F14" s="214">
        <v>55.650137</v>
      </c>
      <c r="G14" s="214">
        <v>7.701361</v>
      </c>
      <c r="H14" s="214">
        <v>597.494616</v>
      </c>
      <c r="I14" s="214">
        <v>5.414872</v>
      </c>
      <c r="J14" s="214">
        <v>39.651137</v>
      </c>
      <c r="K14" s="214">
        <v>552.428607</v>
      </c>
      <c r="L14" s="214">
        <v>123.782406</v>
      </c>
      <c r="M14" s="214">
        <v>428.646201</v>
      </c>
      <c r="N14" s="396"/>
      <c r="O14" s="396"/>
      <c r="P14" s="396"/>
      <c r="Q14" s="396"/>
      <c r="R14" s="396"/>
    </row>
    <row r="15" spans="1:18" ht="21.75" customHeight="1">
      <c r="A15" s="242" t="s">
        <v>991</v>
      </c>
      <c r="B15" s="214">
        <v>746.067326</v>
      </c>
      <c r="C15" s="214">
        <v>81.604655</v>
      </c>
      <c r="D15" s="214">
        <v>1.13548</v>
      </c>
      <c r="E15" s="214">
        <v>21.0561</v>
      </c>
      <c r="F15" s="214">
        <v>53.457774</v>
      </c>
      <c r="G15" s="214">
        <v>5.955301</v>
      </c>
      <c r="H15" s="214">
        <v>622.022641</v>
      </c>
      <c r="I15" s="214">
        <v>7.132923</v>
      </c>
      <c r="J15" s="214">
        <v>37.504005</v>
      </c>
      <c r="K15" s="214">
        <v>577.385713</v>
      </c>
      <c r="L15" s="214">
        <v>112.724073</v>
      </c>
      <c r="M15" s="214">
        <v>464.66164</v>
      </c>
      <c r="N15" s="396"/>
      <c r="O15" s="396"/>
      <c r="P15" s="396"/>
      <c r="Q15" s="396"/>
      <c r="R15" s="396"/>
    </row>
    <row r="16" spans="1:18" ht="21.75" customHeight="1">
      <c r="A16" s="242" t="s">
        <v>1116</v>
      </c>
      <c r="B16" s="214">
        <v>694.462633</v>
      </c>
      <c r="C16" s="214">
        <v>85.657403</v>
      </c>
      <c r="D16" s="214">
        <v>0.352442</v>
      </c>
      <c r="E16" s="214">
        <v>23.972478</v>
      </c>
      <c r="F16" s="214">
        <v>55.142508</v>
      </c>
      <c r="G16" s="214">
        <v>6.189975</v>
      </c>
      <c r="H16" s="214">
        <v>572.591511</v>
      </c>
      <c r="I16" s="214">
        <v>5.925702</v>
      </c>
      <c r="J16" s="214">
        <v>31.948539</v>
      </c>
      <c r="K16" s="214">
        <v>534.71727</v>
      </c>
      <c r="L16" s="214">
        <v>114.773847</v>
      </c>
      <c r="M16" s="214">
        <v>419.943423</v>
      </c>
      <c r="N16" s="396"/>
      <c r="O16" s="396"/>
      <c r="P16" s="396"/>
      <c r="Q16" s="396"/>
      <c r="R16" s="396"/>
    </row>
    <row r="17" spans="1:18" ht="21.75" customHeight="1">
      <c r="A17" s="242" t="s">
        <v>1117</v>
      </c>
      <c r="B17" s="214">
        <v>758.848669</v>
      </c>
      <c r="C17" s="214">
        <v>75.774834</v>
      </c>
      <c r="D17" s="214">
        <v>1.587464</v>
      </c>
      <c r="E17" s="214">
        <v>18.784347</v>
      </c>
      <c r="F17" s="214">
        <v>47.38031</v>
      </c>
      <c r="G17" s="214">
        <v>8.022713</v>
      </c>
      <c r="H17" s="214">
        <v>640.225505</v>
      </c>
      <c r="I17" s="214">
        <v>6.479478</v>
      </c>
      <c r="J17" s="214">
        <v>34.611796</v>
      </c>
      <c r="K17" s="214">
        <v>599.134231</v>
      </c>
      <c r="L17" s="214">
        <v>142.839116</v>
      </c>
      <c r="M17" s="214">
        <v>456.295115</v>
      </c>
      <c r="N17" s="396"/>
      <c r="O17" s="396"/>
      <c r="P17" s="396"/>
      <c r="Q17" s="396"/>
      <c r="R17" s="396"/>
    </row>
    <row r="18" spans="1:18" ht="21.75" customHeight="1">
      <c r="A18" s="242" t="s">
        <v>1118</v>
      </c>
      <c r="B18" s="214">
        <v>752.963157</v>
      </c>
      <c r="C18" s="214">
        <v>78.724834</v>
      </c>
      <c r="D18" s="214">
        <v>0.845848</v>
      </c>
      <c r="E18" s="214">
        <v>21.729679</v>
      </c>
      <c r="F18" s="214">
        <v>48.610632</v>
      </c>
      <c r="G18" s="214">
        <v>7.538675</v>
      </c>
      <c r="H18" s="214">
        <v>631.771799</v>
      </c>
      <c r="I18" s="214">
        <v>6.976324</v>
      </c>
      <c r="J18" s="214">
        <v>38.815485</v>
      </c>
      <c r="K18" s="214">
        <v>585.97999</v>
      </c>
      <c r="L18" s="214">
        <v>115.989358</v>
      </c>
      <c r="M18" s="214">
        <v>469.990632</v>
      </c>
      <c r="N18" s="396"/>
      <c r="O18" s="396"/>
      <c r="P18" s="396"/>
      <c r="Q18" s="396"/>
      <c r="R18" s="396"/>
    </row>
    <row r="19" spans="1:18" ht="21.75" customHeight="1">
      <c r="A19" s="242" t="s">
        <v>1119</v>
      </c>
      <c r="B19" s="214">
        <v>733.544018</v>
      </c>
      <c r="C19" s="214">
        <v>87.193016</v>
      </c>
      <c r="D19" s="214">
        <v>0.86112</v>
      </c>
      <c r="E19" s="214">
        <v>21.421021</v>
      </c>
      <c r="F19" s="214">
        <v>57.830217</v>
      </c>
      <c r="G19" s="214">
        <v>7.080658</v>
      </c>
      <c r="H19" s="214">
        <v>600.779292</v>
      </c>
      <c r="I19" s="214">
        <v>5.033471</v>
      </c>
      <c r="J19" s="214">
        <v>30.071476</v>
      </c>
      <c r="K19" s="214">
        <v>565.674345</v>
      </c>
      <c r="L19" s="214">
        <v>105.173128</v>
      </c>
      <c r="M19" s="214">
        <v>460.501217</v>
      </c>
      <c r="N19" s="396"/>
      <c r="O19" s="396"/>
      <c r="P19" s="396"/>
      <c r="Q19" s="396"/>
      <c r="R19" s="396"/>
    </row>
    <row r="20" spans="1:18" ht="21.75" customHeight="1">
      <c r="A20" s="242" t="s">
        <v>1120</v>
      </c>
      <c r="B20" s="214">
        <v>644.067533</v>
      </c>
      <c r="C20" s="214">
        <v>86.250734</v>
      </c>
      <c r="D20" s="214">
        <v>0.924348</v>
      </c>
      <c r="E20" s="214">
        <v>21.448091</v>
      </c>
      <c r="F20" s="214">
        <v>55.789096</v>
      </c>
      <c r="G20" s="214">
        <v>8.089199</v>
      </c>
      <c r="H20" s="214">
        <v>517.715078</v>
      </c>
      <c r="I20" s="214">
        <v>4.223825</v>
      </c>
      <c r="J20" s="214">
        <v>32.57797</v>
      </c>
      <c r="K20" s="214">
        <v>480.913283</v>
      </c>
      <c r="L20" s="214">
        <v>90.665969</v>
      </c>
      <c r="M20" s="214">
        <v>390.247314</v>
      </c>
      <c r="N20" s="396"/>
      <c r="O20" s="396"/>
      <c r="P20" s="396"/>
      <c r="Q20" s="396"/>
      <c r="R20" s="396"/>
    </row>
    <row r="21" spans="1:18" s="400" customFormat="1" ht="33" customHeight="1">
      <c r="A21" s="240">
        <v>2015</v>
      </c>
      <c r="B21" s="241">
        <v>9272.245595</v>
      </c>
      <c r="C21" s="241">
        <v>1017.367003</v>
      </c>
      <c r="D21" s="241">
        <v>8.154007</v>
      </c>
      <c r="E21" s="241">
        <v>237.702288</v>
      </c>
      <c r="F21" s="241">
        <v>706.66147</v>
      </c>
      <c r="G21" s="241">
        <v>64.849238</v>
      </c>
      <c r="H21" s="241">
        <v>7627.385008</v>
      </c>
      <c r="I21" s="241">
        <v>74.304536</v>
      </c>
      <c r="J21" s="241">
        <v>419.453996</v>
      </c>
      <c r="K21" s="241">
        <v>7133.626476</v>
      </c>
      <c r="L21" s="241">
        <v>1409.928425</v>
      </c>
      <c r="M21" s="241">
        <v>5723.698051</v>
      </c>
      <c r="N21" s="399"/>
      <c r="O21" s="399"/>
      <c r="P21" s="399"/>
      <c r="Q21" s="399"/>
      <c r="R21" s="399"/>
    </row>
    <row r="22" spans="1:18" ht="21.75" customHeight="1">
      <c r="A22" s="242" t="s">
        <v>1114</v>
      </c>
      <c r="B22" s="214">
        <v>731.428078</v>
      </c>
      <c r="C22" s="214">
        <v>86.737888</v>
      </c>
      <c r="D22" s="214">
        <v>0.336819</v>
      </c>
      <c r="E22" s="214">
        <v>19.194736</v>
      </c>
      <c r="F22" s="214">
        <v>62.799373</v>
      </c>
      <c r="G22" s="214">
        <v>4.40696</v>
      </c>
      <c r="H22" s="214">
        <v>592.540343</v>
      </c>
      <c r="I22" s="214">
        <v>4.916597</v>
      </c>
      <c r="J22" s="214">
        <v>36.88373</v>
      </c>
      <c r="K22" s="214">
        <v>550.740016</v>
      </c>
      <c r="L22" s="214">
        <v>105.707425</v>
      </c>
      <c r="M22" s="214">
        <v>445.032591</v>
      </c>
      <c r="N22" s="396"/>
      <c r="O22" s="396"/>
      <c r="P22" s="396"/>
      <c r="Q22" s="396"/>
      <c r="R22" s="396"/>
    </row>
    <row r="23" spans="1:18" ht="21.75" customHeight="1">
      <c r="A23" s="242" t="s">
        <v>1115</v>
      </c>
      <c r="B23" s="214">
        <v>739.841334</v>
      </c>
      <c r="C23" s="214">
        <v>80.711856</v>
      </c>
      <c r="D23" s="214">
        <v>0.5417</v>
      </c>
      <c r="E23" s="214">
        <v>17.696261</v>
      </c>
      <c r="F23" s="214">
        <v>57.840871</v>
      </c>
      <c r="G23" s="214">
        <v>4.633024</v>
      </c>
      <c r="H23" s="214">
        <v>611.91345</v>
      </c>
      <c r="I23" s="214">
        <v>6.97283</v>
      </c>
      <c r="J23" s="214">
        <v>37.280178</v>
      </c>
      <c r="K23" s="214">
        <v>567.660442</v>
      </c>
      <c r="L23" s="214">
        <v>111.629723</v>
      </c>
      <c r="M23" s="214">
        <v>456.030719</v>
      </c>
      <c r="N23" s="396"/>
      <c r="O23" s="396"/>
      <c r="P23" s="396"/>
      <c r="Q23" s="396"/>
      <c r="R23" s="396"/>
    </row>
    <row r="24" spans="1:18" ht="21.75" customHeight="1">
      <c r="A24" s="242" t="s">
        <v>987</v>
      </c>
      <c r="B24" s="214">
        <v>806.470088</v>
      </c>
      <c r="C24" s="214">
        <v>104.196126</v>
      </c>
      <c r="D24" s="214">
        <v>0.645937</v>
      </c>
      <c r="E24" s="214">
        <v>26.230716</v>
      </c>
      <c r="F24" s="214">
        <v>71.211932</v>
      </c>
      <c r="G24" s="214">
        <v>6.107541</v>
      </c>
      <c r="H24" s="214">
        <v>655.934767</v>
      </c>
      <c r="I24" s="214">
        <v>5.731773</v>
      </c>
      <c r="J24" s="214">
        <v>38.074022</v>
      </c>
      <c r="K24" s="214">
        <v>612.128972</v>
      </c>
      <c r="L24" s="214">
        <v>113.1157</v>
      </c>
      <c r="M24" s="214">
        <v>499.013272</v>
      </c>
      <c r="N24" s="396"/>
      <c r="O24" s="396"/>
      <c r="P24" s="396"/>
      <c r="Q24" s="396"/>
      <c r="R24" s="396"/>
    </row>
    <row r="25" spans="1:18" ht="21.75" customHeight="1">
      <c r="A25" s="242" t="s">
        <v>988</v>
      </c>
      <c r="B25" s="214">
        <v>727.721288</v>
      </c>
      <c r="C25" s="214">
        <v>80.963468</v>
      </c>
      <c r="D25" s="214">
        <v>1.007957</v>
      </c>
      <c r="E25" s="214">
        <v>18.30983</v>
      </c>
      <c r="F25" s="214">
        <v>54.663789</v>
      </c>
      <c r="G25" s="214">
        <v>6.981892</v>
      </c>
      <c r="H25" s="214">
        <v>595.823399</v>
      </c>
      <c r="I25" s="214">
        <v>5.711398</v>
      </c>
      <c r="J25" s="214">
        <v>33.868839</v>
      </c>
      <c r="K25" s="214">
        <v>556.243162</v>
      </c>
      <c r="L25" s="214">
        <v>123.343979</v>
      </c>
      <c r="M25" s="214">
        <v>432.899183</v>
      </c>
      <c r="N25" s="396"/>
      <c r="O25" s="396"/>
      <c r="P25" s="396"/>
      <c r="Q25" s="396"/>
      <c r="R25" s="396"/>
    </row>
    <row r="26" spans="1:18" ht="21.75" customHeight="1">
      <c r="A26" s="242" t="s">
        <v>989</v>
      </c>
      <c r="B26" s="214">
        <v>745.045597</v>
      </c>
      <c r="C26" s="214">
        <v>77.996828</v>
      </c>
      <c r="D26" s="214">
        <v>0.844081</v>
      </c>
      <c r="E26" s="214">
        <v>19.093106</v>
      </c>
      <c r="F26" s="214">
        <v>53.095827</v>
      </c>
      <c r="G26" s="214">
        <v>4.963814</v>
      </c>
      <c r="H26" s="214">
        <v>618.021129</v>
      </c>
      <c r="I26" s="214">
        <v>5.043624</v>
      </c>
      <c r="J26" s="214">
        <v>38.137424</v>
      </c>
      <c r="K26" s="214">
        <v>574.840081</v>
      </c>
      <c r="L26" s="214">
        <v>119.880268</v>
      </c>
      <c r="M26" s="214">
        <v>454.959813</v>
      </c>
      <c r="N26" s="396"/>
      <c r="O26" s="396"/>
      <c r="P26" s="396"/>
      <c r="Q26" s="396"/>
      <c r="R26" s="396"/>
    </row>
    <row r="27" spans="1:18" ht="21.75" customHeight="1">
      <c r="A27" s="242" t="s">
        <v>990</v>
      </c>
      <c r="B27" s="214">
        <v>808.468617</v>
      </c>
      <c r="C27" s="214">
        <v>84.119899</v>
      </c>
      <c r="D27" s="214">
        <v>0.674977</v>
      </c>
      <c r="E27" s="214">
        <v>24.110442</v>
      </c>
      <c r="F27" s="214">
        <v>54.031528</v>
      </c>
      <c r="G27" s="214">
        <v>5.302952</v>
      </c>
      <c r="H27" s="214">
        <v>674.87235</v>
      </c>
      <c r="I27" s="214">
        <v>6.633385</v>
      </c>
      <c r="J27" s="214">
        <v>34.489424</v>
      </c>
      <c r="K27" s="214">
        <v>633.749541</v>
      </c>
      <c r="L27" s="214">
        <v>124.263532</v>
      </c>
      <c r="M27" s="214">
        <v>509.486009</v>
      </c>
      <c r="N27" s="396"/>
      <c r="O27" s="396"/>
      <c r="P27" s="396"/>
      <c r="Q27" s="396"/>
      <c r="R27" s="396"/>
    </row>
    <row r="28" spans="1:18" ht="21.75" customHeight="1">
      <c r="A28" s="242" t="s">
        <v>991</v>
      </c>
      <c r="B28" s="214">
        <v>905.145944</v>
      </c>
      <c r="C28" s="214">
        <v>91.811291</v>
      </c>
      <c r="D28" s="214">
        <v>0.645686</v>
      </c>
      <c r="E28" s="214">
        <v>20.042624</v>
      </c>
      <c r="F28" s="214">
        <v>66.068182</v>
      </c>
      <c r="G28" s="214">
        <v>5.054799</v>
      </c>
      <c r="H28" s="214">
        <v>761.494481</v>
      </c>
      <c r="I28" s="214">
        <v>7.433896</v>
      </c>
      <c r="J28" s="214">
        <v>39.365983</v>
      </c>
      <c r="K28" s="214">
        <v>714.694602</v>
      </c>
      <c r="L28" s="214">
        <v>140.624321</v>
      </c>
      <c r="M28" s="214">
        <v>574.070281</v>
      </c>
      <c r="N28" s="396"/>
      <c r="O28" s="396"/>
      <c r="P28" s="396"/>
      <c r="Q28" s="396"/>
      <c r="R28" s="396"/>
    </row>
    <row r="29" spans="1:18" ht="21.75" customHeight="1">
      <c r="A29" s="242" t="s">
        <v>1116</v>
      </c>
      <c r="B29" s="214">
        <v>698.001426</v>
      </c>
      <c r="C29" s="214">
        <v>73.819477</v>
      </c>
      <c r="D29" s="214">
        <v>0.603574</v>
      </c>
      <c r="E29" s="214">
        <v>14.900927</v>
      </c>
      <c r="F29" s="214">
        <v>52.548119</v>
      </c>
      <c r="G29" s="214">
        <v>5.766857</v>
      </c>
      <c r="H29" s="214">
        <v>573.406985</v>
      </c>
      <c r="I29" s="214">
        <v>5.295368</v>
      </c>
      <c r="J29" s="214">
        <v>30.632677</v>
      </c>
      <c r="K29" s="214">
        <v>537.47894</v>
      </c>
      <c r="L29" s="214">
        <v>112.112515</v>
      </c>
      <c r="M29" s="214">
        <v>425.366425</v>
      </c>
      <c r="N29" s="396"/>
      <c r="O29" s="396"/>
      <c r="P29" s="396"/>
      <c r="Q29" s="396"/>
      <c r="R29" s="396"/>
    </row>
    <row r="30" spans="1:18" ht="21.75" customHeight="1">
      <c r="A30" s="242" t="s">
        <v>1117</v>
      </c>
      <c r="B30" s="214">
        <v>808.7648</v>
      </c>
      <c r="C30" s="214">
        <v>76.122921</v>
      </c>
      <c r="D30" s="214">
        <v>0.719426</v>
      </c>
      <c r="E30" s="214">
        <v>19.430009</v>
      </c>
      <c r="F30" s="214">
        <v>49.976251</v>
      </c>
      <c r="G30" s="214">
        <v>5.997235</v>
      </c>
      <c r="H30" s="214">
        <v>670.446406</v>
      </c>
      <c r="I30" s="214">
        <v>6.722872</v>
      </c>
      <c r="J30" s="214">
        <v>33.680463</v>
      </c>
      <c r="K30" s="214">
        <v>630.043071</v>
      </c>
      <c r="L30" s="214">
        <v>129.960435</v>
      </c>
      <c r="M30" s="214">
        <v>500.082636</v>
      </c>
      <c r="N30" s="396"/>
      <c r="O30" s="396"/>
      <c r="P30" s="396"/>
      <c r="Q30" s="396"/>
      <c r="R30" s="396"/>
    </row>
    <row r="31" spans="1:18" ht="21.75" customHeight="1">
      <c r="A31" s="242" t="s">
        <v>1118</v>
      </c>
      <c r="B31" s="214">
        <v>813.910599</v>
      </c>
      <c r="C31" s="214">
        <v>87.704556</v>
      </c>
      <c r="D31" s="214">
        <v>0.429268</v>
      </c>
      <c r="E31" s="214">
        <v>19.561314</v>
      </c>
      <c r="F31" s="214">
        <v>61.93807</v>
      </c>
      <c r="G31" s="214">
        <v>5.775904</v>
      </c>
      <c r="H31" s="214">
        <v>666.421469</v>
      </c>
      <c r="I31" s="214">
        <v>7.594333</v>
      </c>
      <c r="J31" s="214">
        <v>36.977544</v>
      </c>
      <c r="K31" s="214">
        <v>621.849592</v>
      </c>
      <c r="L31" s="214">
        <v>121.783539</v>
      </c>
      <c r="M31" s="214">
        <v>500.066053</v>
      </c>
      <c r="N31" s="396"/>
      <c r="O31" s="396"/>
      <c r="P31" s="396"/>
      <c r="Q31" s="396"/>
      <c r="R31" s="396"/>
    </row>
    <row r="32" spans="1:18" ht="21.75" customHeight="1">
      <c r="A32" s="242" t="s">
        <v>1119</v>
      </c>
      <c r="B32" s="214">
        <v>807.418661</v>
      </c>
      <c r="C32" s="214">
        <v>87.889966</v>
      </c>
      <c r="D32" s="214">
        <v>0.831305</v>
      </c>
      <c r="E32" s="214">
        <v>18.088134</v>
      </c>
      <c r="F32" s="214">
        <v>63.815531</v>
      </c>
      <c r="G32" s="214">
        <v>5.154996</v>
      </c>
      <c r="H32" s="214">
        <v>660.098532</v>
      </c>
      <c r="I32" s="214">
        <v>6.876368</v>
      </c>
      <c r="J32" s="214">
        <v>32.163297</v>
      </c>
      <c r="K32" s="214">
        <v>621.058867</v>
      </c>
      <c r="L32" s="214">
        <v>111.572072</v>
      </c>
      <c r="M32" s="214">
        <v>509.486795</v>
      </c>
      <c r="N32" s="396"/>
      <c r="O32" s="396"/>
      <c r="P32" s="396"/>
      <c r="Q32" s="396"/>
      <c r="R32" s="396"/>
    </row>
    <row r="33" spans="1:18" ht="21.75" customHeight="1">
      <c r="A33" s="242" t="s">
        <v>1120</v>
      </c>
      <c r="B33" s="214">
        <v>680.029163</v>
      </c>
      <c r="C33" s="214">
        <v>85.292727</v>
      </c>
      <c r="D33" s="214">
        <v>0.873277</v>
      </c>
      <c r="E33" s="214">
        <v>21.044189</v>
      </c>
      <c r="F33" s="214">
        <v>58.671997</v>
      </c>
      <c r="G33" s="214">
        <v>4.703264</v>
      </c>
      <c r="H33" s="214">
        <v>546.411697</v>
      </c>
      <c r="I33" s="214">
        <v>5.372092</v>
      </c>
      <c r="J33" s="214">
        <v>27.900415</v>
      </c>
      <c r="K33" s="214">
        <v>513.13919</v>
      </c>
      <c r="L33" s="214">
        <v>95.934916</v>
      </c>
      <c r="M33" s="214">
        <v>417.204274</v>
      </c>
      <c r="N33" s="396"/>
      <c r="O33" s="396"/>
      <c r="P33" s="396"/>
      <c r="Q33" s="396"/>
      <c r="R33" s="396"/>
    </row>
    <row r="34" spans="1:18" s="400" customFormat="1" ht="33" customHeight="1">
      <c r="A34" s="240">
        <v>2016</v>
      </c>
      <c r="B34" s="241"/>
      <c r="C34" s="241"/>
      <c r="D34" s="241"/>
      <c r="E34" s="241"/>
      <c r="F34" s="241"/>
      <c r="G34" s="241"/>
      <c r="H34" s="241"/>
      <c r="I34" s="241"/>
      <c r="J34" s="241"/>
      <c r="K34" s="241"/>
      <c r="L34" s="241"/>
      <c r="M34" s="241"/>
      <c r="N34" s="399"/>
      <c r="O34" s="399"/>
      <c r="P34" s="399"/>
      <c r="Q34" s="399"/>
      <c r="R34" s="399"/>
    </row>
    <row r="35" spans="1:18" ht="21.75" customHeight="1">
      <c r="A35" s="242" t="s">
        <v>1114</v>
      </c>
      <c r="B35" s="214">
        <v>771.335175</v>
      </c>
      <c r="C35" s="214">
        <v>70.987659</v>
      </c>
      <c r="D35" s="214">
        <v>0.482798</v>
      </c>
      <c r="E35" s="214">
        <v>15.36956</v>
      </c>
      <c r="F35" s="214">
        <v>50.845519</v>
      </c>
      <c r="G35" s="214">
        <v>4.289782</v>
      </c>
      <c r="H35" s="214">
        <v>643.183833</v>
      </c>
      <c r="I35" s="214">
        <v>5.313458</v>
      </c>
      <c r="J35" s="214">
        <v>31.873847</v>
      </c>
      <c r="K35" s="214">
        <v>605.996528</v>
      </c>
      <c r="L35" s="214">
        <v>113.467729</v>
      </c>
      <c r="M35" s="214">
        <v>492.528799</v>
      </c>
      <c r="N35" s="396"/>
      <c r="O35" s="396"/>
      <c r="P35" s="396"/>
      <c r="Q35" s="396"/>
      <c r="R35" s="396"/>
    </row>
    <row r="36" spans="1:18" ht="21.75" customHeight="1">
      <c r="A36" s="242" t="s">
        <v>1115</v>
      </c>
      <c r="B36" s="214">
        <v>802.982438</v>
      </c>
      <c r="C36" s="214">
        <v>84.501121</v>
      </c>
      <c r="D36" s="214">
        <v>0.50248</v>
      </c>
      <c r="E36" s="214">
        <v>20.983336</v>
      </c>
      <c r="F36" s="214">
        <v>59.029579</v>
      </c>
      <c r="G36" s="214">
        <v>3.985726</v>
      </c>
      <c r="H36" s="214">
        <v>642.254161</v>
      </c>
      <c r="I36" s="214">
        <v>6.466469</v>
      </c>
      <c r="J36" s="214">
        <v>32.3487</v>
      </c>
      <c r="K36" s="214">
        <v>603.438992</v>
      </c>
      <c r="L36" s="214">
        <v>117.049033</v>
      </c>
      <c r="M36" s="214">
        <v>486.389959</v>
      </c>
      <c r="N36" s="396"/>
      <c r="O36" s="396"/>
      <c r="P36" s="396"/>
      <c r="Q36" s="396"/>
      <c r="R36" s="396"/>
    </row>
    <row r="37" spans="1:18" ht="21.75" customHeight="1">
      <c r="A37" s="242" t="s">
        <v>987</v>
      </c>
      <c r="B37" s="214">
        <v>837.992151</v>
      </c>
      <c r="C37" s="214">
        <v>92.243499</v>
      </c>
      <c r="D37" s="214">
        <v>0.650891</v>
      </c>
      <c r="E37" s="214">
        <v>19.633345</v>
      </c>
      <c r="F37" s="214">
        <v>65.888136</v>
      </c>
      <c r="G37" s="214">
        <v>6.071127</v>
      </c>
      <c r="H37" s="214">
        <v>672.962384</v>
      </c>
      <c r="I37" s="214">
        <v>5.866811</v>
      </c>
      <c r="J37" s="214">
        <v>32.201892</v>
      </c>
      <c r="K37" s="214">
        <v>634.893681</v>
      </c>
      <c r="L37" s="214">
        <v>115.50619</v>
      </c>
      <c r="M37" s="214">
        <v>519.387491</v>
      </c>
      <c r="N37" s="396"/>
      <c r="O37" s="396"/>
      <c r="P37" s="396"/>
      <c r="Q37" s="396"/>
      <c r="R37" s="396"/>
    </row>
    <row r="38" spans="1:18" ht="21.75" customHeight="1">
      <c r="A38" s="242" t="s">
        <v>988</v>
      </c>
      <c r="B38" s="214">
        <v>805.276186</v>
      </c>
      <c r="C38" s="214">
        <v>75.839898</v>
      </c>
      <c r="D38" s="214">
        <v>0.566207</v>
      </c>
      <c r="E38" s="214">
        <v>17.292353</v>
      </c>
      <c r="F38" s="214">
        <v>53.191504</v>
      </c>
      <c r="G38" s="214">
        <v>4.789834</v>
      </c>
      <c r="H38" s="214">
        <v>651.380942</v>
      </c>
      <c r="I38" s="214">
        <v>5.920894</v>
      </c>
      <c r="J38" s="214">
        <v>34.373484</v>
      </c>
      <c r="K38" s="214">
        <v>611.086564</v>
      </c>
      <c r="L38" s="214">
        <v>123.400763</v>
      </c>
      <c r="M38" s="214">
        <v>487.685801</v>
      </c>
      <c r="N38" s="396"/>
      <c r="O38" s="396"/>
      <c r="P38" s="396"/>
      <c r="Q38" s="396"/>
      <c r="R38" s="396"/>
    </row>
    <row r="39" spans="1:18" ht="21.75" customHeight="1">
      <c r="A39" s="242" t="s">
        <v>989</v>
      </c>
      <c r="B39" s="214">
        <v>821.837946</v>
      </c>
      <c r="C39" s="214">
        <v>82.149882</v>
      </c>
      <c r="D39" s="214">
        <v>0.469369</v>
      </c>
      <c r="E39" s="214">
        <v>19.45251</v>
      </c>
      <c r="F39" s="214">
        <v>57.833009</v>
      </c>
      <c r="G39" s="214">
        <v>4.394994</v>
      </c>
      <c r="H39" s="214">
        <v>655.321844</v>
      </c>
      <c r="I39" s="214">
        <v>5.94117</v>
      </c>
      <c r="J39" s="214">
        <v>32.125125</v>
      </c>
      <c r="K39" s="214">
        <v>617.255549</v>
      </c>
      <c r="L39" s="214">
        <v>119.357941</v>
      </c>
      <c r="M39" s="214">
        <v>497.897608</v>
      </c>
      <c r="N39" s="396"/>
      <c r="O39" s="396"/>
      <c r="P39" s="396"/>
      <c r="Q39" s="396"/>
      <c r="R39" s="396"/>
    </row>
    <row r="40" spans="1:13" ht="21.75" customHeight="1">
      <c r="A40" s="242" t="s">
        <v>990</v>
      </c>
      <c r="B40" s="214">
        <v>833.799273</v>
      </c>
      <c r="C40" s="214">
        <v>82.244857</v>
      </c>
      <c r="D40" s="214">
        <v>0.780156</v>
      </c>
      <c r="E40" s="214">
        <v>18.834004</v>
      </c>
      <c r="F40" s="214">
        <v>59.037086</v>
      </c>
      <c r="G40" s="214">
        <v>3.593611</v>
      </c>
      <c r="H40" s="214">
        <v>658.484024</v>
      </c>
      <c r="I40" s="214">
        <v>6.960331</v>
      </c>
      <c r="J40" s="214">
        <v>33.715133</v>
      </c>
      <c r="K40" s="214">
        <v>617.80856</v>
      </c>
      <c r="L40" s="214">
        <v>126.539919</v>
      </c>
      <c r="M40" s="214">
        <v>491.268641</v>
      </c>
    </row>
    <row r="41" spans="1:13" ht="71.25" customHeight="1">
      <c r="A41" s="243" t="s">
        <v>830</v>
      </c>
      <c r="B41" s="401"/>
      <c r="C41" s="401"/>
      <c r="D41" s="401"/>
      <c r="E41" s="401"/>
      <c r="F41" s="401"/>
      <c r="G41" s="401"/>
      <c r="H41" s="401"/>
      <c r="I41" s="401"/>
      <c r="J41" s="401"/>
      <c r="K41" s="401"/>
      <c r="L41" s="401"/>
      <c r="M41" s="401"/>
    </row>
    <row r="42" spans="1:13" ht="45.75" customHeight="1">
      <c r="A42" s="688" t="s">
        <v>1202</v>
      </c>
      <c r="B42" s="689"/>
      <c r="C42" s="689"/>
      <c r="D42" s="689"/>
      <c r="E42" s="689"/>
      <c r="F42" s="689"/>
      <c r="G42" s="689"/>
      <c r="H42" s="689"/>
      <c r="I42" s="689"/>
      <c r="J42" s="689"/>
      <c r="K42" s="689"/>
      <c r="L42" s="689"/>
      <c r="M42" s="689"/>
    </row>
    <row r="62" spans="1:7" ht="12.75">
      <c r="A62" s="402"/>
      <c r="B62" s="402"/>
      <c r="C62" s="402"/>
      <c r="D62" s="402"/>
      <c r="E62" s="402"/>
      <c r="F62" s="402"/>
      <c r="G62" s="402"/>
    </row>
    <row r="66" ht="15" customHeight="1"/>
    <row r="288" ht="59.25" customHeight="1"/>
  </sheetData>
  <sheetProtection/>
  <mergeCells count="18">
    <mergeCell ref="E4:F4"/>
    <mergeCell ref="G4:G6"/>
    <mergeCell ref="K4:M4"/>
    <mergeCell ref="K5:K6"/>
    <mergeCell ref="E6:F6"/>
    <mergeCell ref="D4:D6"/>
    <mergeCell ref="M5:M6"/>
    <mergeCell ref="I4:I6"/>
    <mergeCell ref="A42:M42"/>
    <mergeCell ref="C3:G3"/>
    <mergeCell ref="H3:M3"/>
    <mergeCell ref="H4:H6"/>
    <mergeCell ref="L5:L6"/>
    <mergeCell ref="C4:C6"/>
    <mergeCell ref="A3:A7"/>
    <mergeCell ref="B3:B6"/>
    <mergeCell ref="B7:M7"/>
    <mergeCell ref="J4:J6"/>
  </mergeCells>
  <printOptions horizontalCentered="1"/>
  <pageMargins left="0.5905511811023623" right="0.5905511811023623" top="0.984251968503937" bottom="0.1968503937007874" header="0.5118110236220472" footer="0.31496062992125984"/>
  <pageSetup firstPageNumber="39" useFirstPageNumber="1" horizontalDpi="600" verticalDpi="600" orientation="portrait" paperSize="9" scale="75" r:id="rId1"/>
  <headerFooter alignWithMargins="0">
    <oddHeader>&amp;C&amp;12- &amp;P -</oddHeader>
  </headerFooter>
</worksheet>
</file>

<file path=xl/worksheets/sheet23.xml><?xml version="1.0" encoding="utf-8"?>
<worksheet xmlns="http://schemas.openxmlformats.org/spreadsheetml/2006/main" xmlns:r="http://schemas.openxmlformats.org/officeDocument/2006/relationships">
  <sheetPr codeName="Tabelle20"/>
  <dimension ref="A1:S62"/>
  <sheetViews>
    <sheetView zoomScalePageLayoutView="0" workbookViewId="0" topLeftCell="A1">
      <selection activeCell="A2" sqref="A2"/>
    </sheetView>
  </sheetViews>
  <sheetFormatPr defaultColWidth="11.421875" defaultRowHeight="12.75"/>
  <cols>
    <col min="1" max="1" width="12.28125" style="244" customWidth="1"/>
    <col min="2" max="2" width="15.00390625" style="244" customWidth="1"/>
    <col min="3" max="7" width="13.28125" style="244" customWidth="1"/>
    <col min="8" max="8" width="14.7109375" style="339" customWidth="1"/>
    <col min="9" max="9" width="13.28125" style="339" customWidth="1"/>
    <col min="10" max="16384" width="11.421875" style="244" customWidth="1"/>
  </cols>
  <sheetData>
    <row r="1" spans="1:9" ht="21" customHeight="1">
      <c r="A1" s="403" t="s">
        <v>1212</v>
      </c>
      <c r="B1" s="403"/>
      <c r="C1" s="403"/>
      <c r="D1" s="403"/>
      <c r="E1" s="403"/>
      <c r="F1" s="403"/>
      <c r="G1" s="403"/>
      <c r="H1" s="403"/>
      <c r="I1" s="403"/>
    </row>
    <row r="2" spans="1:8" ht="12.75">
      <c r="A2" s="250"/>
      <c r="B2" s="250"/>
      <c r="H2" s="244"/>
    </row>
    <row r="3" spans="1:9" s="336" customFormat="1" ht="17.25" customHeight="1">
      <c r="A3" s="706" t="s">
        <v>254</v>
      </c>
      <c r="B3" s="709" t="s">
        <v>983</v>
      </c>
      <c r="C3" s="680" t="s">
        <v>468</v>
      </c>
      <c r="D3" s="680"/>
      <c r="E3" s="681"/>
      <c r="F3" s="680"/>
      <c r="G3" s="680"/>
      <c r="H3" s="680"/>
      <c r="I3" s="682"/>
    </row>
    <row r="4" spans="1:9" s="336" customFormat="1" ht="12.75">
      <c r="A4" s="707"/>
      <c r="B4" s="710"/>
      <c r="C4" s="684" t="s">
        <v>202</v>
      </c>
      <c r="D4" s="684" t="s">
        <v>1087</v>
      </c>
      <c r="E4" s="684" t="s">
        <v>204</v>
      </c>
      <c r="F4" s="684" t="s">
        <v>205</v>
      </c>
      <c r="G4" s="684" t="s">
        <v>206</v>
      </c>
      <c r="H4" s="700" t="s">
        <v>1001</v>
      </c>
      <c r="I4" s="703" t="s">
        <v>207</v>
      </c>
    </row>
    <row r="5" spans="1:9" s="336" customFormat="1" ht="15" customHeight="1">
      <c r="A5" s="707"/>
      <c r="B5" s="710"/>
      <c r="C5" s="684"/>
      <c r="D5" s="684"/>
      <c r="E5" s="684"/>
      <c r="F5" s="684"/>
      <c r="G5" s="684"/>
      <c r="H5" s="701"/>
      <c r="I5" s="704"/>
    </row>
    <row r="6" spans="1:9" s="336" customFormat="1" ht="12.75">
      <c r="A6" s="707"/>
      <c r="B6" s="710"/>
      <c r="C6" s="684"/>
      <c r="D6" s="684"/>
      <c r="E6" s="684"/>
      <c r="F6" s="684"/>
      <c r="G6" s="684"/>
      <c r="H6" s="702"/>
      <c r="I6" s="705"/>
    </row>
    <row r="7" spans="1:9" s="336" customFormat="1" ht="16.5" customHeight="1">
      <c r="A7" s="708"/>
      <c r="B7" s="697" t="s">
        <v>829</v>
      </c>
      <c r="C7" s="698"/>
      <c r="D7" s="698"/>
      <c r="E7" s="698"/>
      <c r="F7" s="698"/>
      <c r="G7" s="698"/>
      <c r="H7" s="698"/>
      <c r="I7" s="699"/>
    </row>
    <row r="8" spans="1:19" ht="54.75" customHeight="1">
      <c r="A8" s="245" t="s">
        <v>1121</v>
      </c>
      <c r="B8" s="241">
        <v>12986.632601</v>
      </c>
      <c r="C8" s="241">
        <v>9393.418016</v>
      </c>
      <c r="D8" s="241">
        <v>8290.470345</v>
      </c>
      <c r="E8" s="241">
        <v>253.706749</v>
      </c>
      <c r="F8" s="241">
        <v>1350.761277</v>
      </c>
      <c r="G8" s="241">
        <v>1918.042461</v>
      </c>
      <c r="H8" s="241">
        <v>70.389412</v>
      </c>
      <c r="I8" s="246">
        <v>0.314686</v>
      </c>
      <c r="J8" s="396"/>
      <c r="K8" s="396"/>
      <c r="L8" s="396"/>
      <c r="M8" s="396"/>
      <c r="N8" s="396"/>
      <c r="O8" s="396"/>
      <c r="P8" s="396"/>
      <c r="Q8" s="396"/>
      <c r="R8" s="396"/>
      <c r="S8" s="396"/>
    </row>
    <row r="9" spans="1:19" ht="21.75" customHeight="1">
      <c r="A9" s="242" t="s">
        <v>1114</v>
      </c>
      <c r="B9" s="214">
        <v>1041.943803</v>
      </c>
      <c r="C9" s="214">
        <v>775.41063</v>
      </c>
      <c r="D9" s="214">
        <v>689.269894</v>
      </c>
      <c r="E9" s="214">
        <v>21.185019</v>
      </c>
      <c r="F9" s="214">
        <v>107.161579</v>
      </c>
      <c r="G9" s="214">
        <v>133.034295</v>
      </c>
      <c r="H9" s="214">
        <v>5.149624</v>
      </c>
      <c r="I9" s="247">
        <v>0.002656</v>
      </c>
      <c r="J9" s="396"/>
      <c r="K9" s="396"/>
      <c r="L9" s="396"/>
      <c r="M9" s="396"/>
      <c r="N9" s="396"/>
      <c r="O9" s="396"/>
      <c r="P9" s="396"/>
      <c r="Q9" s="396"/>
      <c r="R9" s="396"/>
      <c r="S9" s="396"/>
    </row>
    <row r="10" spans="1:19" ht="21.75" customHeight="1">
      <c r="A10" s="242" t="s">
        <v>1115</v>
      </c>
      <c r="B10" s="214">
        <v>1010.501265</v>
      </c>
      <c r="C10" s="214">
        <v>751.509992</v>
      </c>
      <c r="D10" s="214">
        <v>657.386768</v>
      </c>
      <c r="E10" s="214">
        <v>18.49237</v>
      </c>
      <c r="F10" s="214">
        <v>94.393829</v>
      </c>
      <c r="G10" s="214">
        <v>141.011181</v>
      </c>
      <c r="H10" s="214">
        <v>5.089295</v>
      </c>
      <c r="I10" s="247">
        <v>0.004598</v>
      </c>
      <c r="J10" s="396"/>
      <c r="K10" s="396"/>
      <c r="L10" s="396"/>
      <c r="M10" s="396"/>
      <c r="N10" s="396"/>
      <c r="O10" s="396"/>
      <c r="P10" s="396"/>
      <c r="Q10" s="396"/>
      <c r="R10" s="396"/>
      <c r="S10" s="396"/>
    </row>
    <row r="11" spans="1:19" ht="21.75" customHeight="1">
      <c r="A11" s="242" t="s">
        <v>987</v>
      </c>
      <c r="B11" s="214">
        <v>1066.965902</v>
      </c>
      <c r="C11" s="214">
        <v>757.768785</v>
      </c>
      <c r="D11" s="214">
        <v>670.405043</v>
      </c>
      <c r="E11" s="214">
        <v>20.953547</v>
      </c>
      <c r="F11" s="214">
        <v>106.095418</v>
      </c>
      <c r="G11" s="214">
        <v>177.7921</v>
      </c>
      <c r="H11" s="214">
        <v>4.348379</v>
      </c>
      <c r="I11" s="247">
        <v>0.007673</v>
      </c>
      <c r="J11" s="396"/>
      <c r="K11" s="396"/>
      <c r="L11" s="396"/>
      <c r="M11" s="396"/>
      <c r="N11" s="396"/>
      <c r="O11" s="396"/>
      <c r="P11" s="396"/>
      <c r="Q11" s="396"/>
      <c r="R11" s="396"/>
      <c r="S11" s="396"/>
    </row>
    <row r="12" spans="1:19" ht="21.75" customHeight="1">
      <c r="A12" s="242" t="s">
        <v>988</v>
      </c>
      <c r="B12" s="214">
        <v>1028.801092</v>
      </c>
      <c r="C12" s="214">
        <v>741.029069</v>
      </c>
      <c r="D12" s="214">
        <v>645.042091</v>
      </c>
      <c r="E12" s="214">
        <v>21.510593</v>
      </c>
      <c r="F12" s="214">
        <v>103.543181</v>
      </c>
      <c r="G12" s="214">
        <v>157.771379</v>
      </c>
      <c r="H12" s="214">
        <v>4.931248</v>
      </c>
      <c r="I12" s="247">
        <v>0.015622</v>
      </c>
      <c r="J12" s="404"/>
      <c r="K12" s="404"/>
      <c r="L12" s="404"/>
      <c r="M12" s="404"/>
      <c r="N12" s="405"/>
      <c r="O12" s="405"/>
      <c r="P12" s="405"/>
      <c r="Q12" s="405"/>
      <c r="R12" s="405"/>
      <c r="S12" s="405"/>
    </row>
    <row r="13" spans="1:19" ht="21.75" customHeight="1">
      <c r="A13" s="242" t="s">
        <v>989</v>
      </c>
      <c r="B13" s="214">
        <v>1072.916634</v>
      </c>
      <c r="C13" s="214">
        <v>797.486502</v>
      </c>
      <c r="D13" s="214">
        <v>710.898601</v>
      </c>
      <c r="E13" s="214">
        <v>28.604336</v>
      </c>
      <c r="F13" s="214">
        <v>92.869533</v>
      </c>
      <c r="G13" s="214">
        <v>148.256447</v>
      </c>
      <c r="H13" s="214">
        <v>5.652439</v>
      </c>
      <c r="I13" s="247">
        <v>0.047377</v>
      </c>
      <c r="J13" s="404"/>
      <c r="K13" s="404"/>
      <c r="L13" s="404"/>
      <c r="M13" s="404"/>
      <c r="N13" s="405"/>
      <c r="O13" s="405"/>
      <c r="P13" s="405"/>
      <c r="Q13" s="405"/>
      <c r="R13" s="405"/>
      <c r="S13" s="405"/>
    </row>
    <row r="14" spans="1:19" ht="21.75" customHeight="1">
      <c r="A14" s="242" t="s">
        <v>990</v>
      </c>
      <c r="B14" s="214">
        <v>1186.4863</v>
      </c>
      <c r="C14" s="214">
        <v>848.655842</v>
      </c>
      <c r="D14" s="214">
        <v>752.722708</v>
      </c>
      <c r="E14" s="214">
        <v>23.938262</v>
      </c>
      <c r="F14" s="214">
        <v>135.19663</v>
      </c>
      <c r="G14" s="214">
        <v>172.907382</v>
      </c>
      <c r="H14" s="214">
        <v>5.725528</v>
      </c>
      <c r="I14" s="247">
        <v>0.062656</v>
      </c>
      <c r="J14" s="405"/>
      <c r="K14" s="405"/>
      <c r="L14" s="405"/>
      <c r="M14" s="405"/>
      <c r="N14" s="405"/>
      <c r="O14" s="405"/>
      <c r="P14" s="405"/>
      <c r="Q14" s="405"/>
      <c r="R14" s="405"/>
      <c r="S14" s="405"/>
    </row>
    <row r="15" spans="1:19" ht="21.75" customHeight="1">
      <c r="A15" s="242" t="s">
        <v>991</v>
      </c>
      <c r="B15" s="214">
        <v>1121.347142</v>
      </c>
      <c r="C15" s="214">
        <v>812.6539310000001</v>
      </c>
      <c r="D15" s="214">
        <v>701.577259</v>
      </c>
      <c r="E15" s="214">
        <v>19.737175</v>
      </c>
      <c r="F15" s="214">
        <v>112.894134</v>
      </c>
      <c r="G15" s="214">
        <v>168.643016</v>
      </c>
      <c r="H15" s="214">
        <v>7.320164</v>
      </c>
      <c r="I15" s="247">
        <v>0.098722</v>
      </c>
      <c r="J15" s="405"/>
      <c r="K15" s="405"/>
      <c r="L15" s="405"/>
      <c r="M15" s="405"/>
      <c r="N15" s="405"/>
      <c r="O15" s="405"/>
      <c r="P15" s="405"/>
      <c r="Q15" s="405"/>
      <c r="R15" s="405"/>
      <c r="S15" s="405"/>
    </row>
    <row r="16" spans="1:19" ht="21.75" customHeight="1">
      <c r="A16" s="242" t="s">
        <v>1116</v>
      </c>
      <c r="B16" s="214">
        <v>1014.42162</v>
      </c>
      <c r="C16" s="214">
        <v>713.024583</v>
      </c>
      <c r="D16" s="214">
        <v>627.055685</v>
      </c>
      <c r="E16" s="214">
        <v>13.719022</v>
      </c>
      <c r="F16" s="214">
        <v>120.813933</v>
      </c>
      <c r="G16" s="214">
        <v>161.111613</v>
      </c>
      <c r="H16" s="214">
        <v>5.715735</v>
      </c>
      <c r="I16" s="247">
        <v>0.036734</v>
      </c>
      <c r="J16" s="405"/>
      <c r="K16" s="405"/>
      <c r="L16" s="405"/>
      <c r="M16" s="405"/>
      <c r="N16" s="405"/>
      <c r="O16" s="405"/>
      <c r="P16" s="405"/>
      <c r="Q16" s="405"/>
      <c r="R16" s="405"/>
      <c r="S16" s="405"/>
    </row>
    <row r="17" spans="1:19" ht="21.75" customHeight="1">
      <c r="A17" s="242" t="s">
        <v>1117</v>
      </c>
      <c r="B17" s="214">
        <v>1174.512825</v>
      </c>
      <c r="C17" s="214">
        <v>843.023889</v>
      </c>
      <c r="D17" s="214">
        <v>750.405765</v>
      </c>
      <c r="E17" s="214">
        <v>20.200161</v>
      </c>
      <c r="F17" s="214">
        <v>134.624276</v>
      </c>
      <c r="G17" s="214">
        <v>166.755212</v>
      </c>
      <c r="H17" s="214">
        <v>9.891572</v>
      </c>
      <c r="I17" s="247">
        <v>0.017715</v>
      </c>
      <c r="J17" s="405"/>
      <c r="K17" s="405"/>
      <c r="L17" s="405"/>
      <c r="M17" s="405"/>
      <c r="N17" s="405"/>
      <c r="O17" s="405"/>
      <c r="P17" s="405"/>
      <c r="Q17" s="405"/>
      <c r="R17" s="405"/>
      <c r="S17" s="405"/>
    </row>
    <row r="18" spans="1:19" ht="21.75" customHeight="1">
      <c r="A18" s="242" t="s">
        <v>1118</v>
      </c>
      <c r="B18" s="214">
        <v>1186.000996</v>
      </c>
      <c r="C18" s="214">
        <v>865.614761</v>
      </c>
      <c r="D18" s="214">
        <v>765.64368</v>
      </c>
      <c r="E18" s="214">
        <v>20.032913</v>
      </c>
      <c r="F18" s="214">
        <v>129.376806</v>
      </c>
      <c r="G18" s="214">
        <v>164.006429</v>
      </c>
      <c r="H18" s="214">
        <v>6.957139</v>
      </c>
      <c r="I18" s="247">
        <v>0.012948</v>
      </c>
      <c r="J18" s="214"/>
      <c r="K18" s="214"/>
      <c r="L18" s="214"/>
      <c r="M18" s="214"/>
      <c r="N18" s="396"/>
      <c r="O18" s="396"/>
      <c r="P18" s="396"/>
      <c r="Q18" s="396"/>
      <c r="R18" s="396"/>
      <c r="S18" s="396"/>
    </row>
    <row r="19" spans="1:19" ht="21.75" customHeight="1">
      <c r="A19" s="242" t="s">
        <v>1119</v>
      </c>
      <c r="B19" s="214">
        <v>1093.298471</v>
      </c>
      <c r="C19" s="214">
        <v>787.253671</v>
      </c>
      <c r="D19" s="214">
        <v>693.842396</v>
      </c>
      <c r="E19" s="214">
        <v>25.361917</v>
      </c>
      <c r="F19" s="214">
        <v>108.498153</v>
      </c>
      <c r="G19" s="214">
        <v>167.221147</v>
      </c>
      <c r="H19" s="214">
        <v>4.957713</v>
      </c>
      <c r="I19" s="247">
        <v>0.00587</v>
      </c>
      <c r="J19" s="214"/>
      <c r="K19" s="214"/>
      <c r="L19" s="214"/>
      <c r="M19" s="214"/>
      <c r="N19" s="396"/>
      <c r="O19" s="396"/>
      <c r="P19" s="396"/>
      <c r="Q19" s="396"/>
      <c r="R19" s="396"/>
      <c r="S19" s="396"/>
    </row>
    <row r="20" spans="1:19" ht="21.75" customHeight="1">
      <c r="A20" s="242" t="s">
        <v>1120</v>
      </c>
      <c r="B20" s="214">
        <v>989.436551</v>
      </c>
      <c r="C20" s="214">
        <v>699.986361</v>
      </c>
      <c r="D20" s="214">
        <v>626.220455</v>
      </c>
      <c r="E20" s="214">
        <v>19.971434</v>
      </c>
      <c r="F20" s="214">
        <v>105.293805</v>
      </c>
      <c r="G20" s="214">
        <v>159.53226</v>
      </c>
      <c r="H20" s="214">
        <v>4.650576</v>
      </c>
      <c r="I20" s="247">
        <v>0.002115</v>
      </c>
      <c r="J20" s="396"/>
      <c r="K20" s="396"/>
      <c r="L20" s="396"/>
      <c r="M20" s="396"/>
      <c r="N20" s="396"/>
      <c r="O20" s="396"/>
      <c r="P20" s="396"/>
      <c r="Q20" s="396"/>
      <c r="R20" s="396"/>
      <c r="S20" s="396"/>
    </row>
    <row r="21" spans="1:19" s="401" customFormat="1" ht="33" customHeight="1">
      <c r="A21" s="245">
        <v>2015</v>
      </c>
      <c r="B21" s="241">
        <v>13528.344584</v>
      </c>
      <c r="C21" s="241">
        <v>9683.445392</v>
      </c>
      <c r="D21" s="241">
        <v>8679.656576</v>
      </c>
      <c r="E21" s="241">
        <v>241.785318</v>
      </c>
      <c r="F21" s="241">
        <v>1530.611779</v>
      </c>
      <c r="G21" s="241">
        <v>2008.15275</v>
      </c>
      <c r="H21" s="241">
        <v>63.899987</v>
      </c>
      <c r="I21" s="246">
        <v>0.449358</v>
      </c>
      <c r="J21" s="406"/>
      <c r="K21" s="406"/>
      <c r="L21" s="406"/>
      <c r="M21" s="406"/>
      <c r="N21" s="406"/>
      <c r="O21" s="406"/>
      <c r="P21" s="406"/>
      <c r="Q21" s="406"/>
      <c r="R21" s="406"/>
      <c r="S21" s="406"/>
    </row>
    <row r="22" spans="1:19" ht="21.75" customHeight="1">
      <c r="A22" s="242" t="s">
        <v>1114</v>
      </c>
      <c r="B22" s="214">
        <v>1048.479891</v>
      </c>
      <c r="C22" s="214">
        <v>737.561314</v>
      </c>
      <c r="D22" s="214">
        <v>668.427427</v>
      </c>
      <c r="E22" s="214">
        <v>17.925198</v>
      </c>
      <c r="F22" s="214">
        <v>144.560457</v>
      </c>
      <c r="G22" s="214">
        <v>144.671695</v>
      </c>
      <c r="H22" s="214">
        <v>3.750475</v>
      </c>
      <c r="I22" s="247">
        <v>0.010752</v>
      </c>
      <c r="J22" s="396"/>
      <c r="K22" s="396"/>
      <c r="L22" s="396"/>
      <c r="M22" s="396"/>
      <c r="N22" s="396"/>
      <c r="O22" s="396"/>
      <c r="P22" s="396"/>
      <c r="Q22" s="396"/>
      <c r="R22" s="396"/>
      <c r="S22" s="396"/>
    </row>
    <row r="23" spans="1:19" ht="21.75" customHeight="1">
      <c r="A23" s="242" t="s">
        <v>1115</v>
      </c>
      <c r="B23" s="214">
        <v>1094.240054</v>
      </c>
      <c r="C23" s="214">
        <v>781.80494</v>
      </c>
      <c r="D23" s="214">
        <v>706.256047</v>
      </c>
      <c r="E23" s="214">
        <v>27.345455</v>
      </c>
      <c r="F23" s="214">
        <v>134.890933</v>
      </c>
      <c r="G23" s="214">
        <v>145.188452</v>
      </c>
      <c r="H23" s="214">
        <v>5.003205</v>
      </c>
      <c r="I23" s="247">
        <v>0.007069</v>
      </c>
      <c r="J23" s="396"/>
      <c r="K23" s="396"/>
      <c r="L23" s="396"/>
      <c r="M23" s="396"/>
      <c r="N23" s="396"/>
      <c r="O23" s="396"/>
      <c r="P23" s="396"/>
      <c r="Q23" s="396"/>
      <c r="R23" s="396"/>
      <c r="S23" s="396"/>
    </row>
    <row r="24" spans="1:19" ht="21.75" customHeight="1">
      <c r="A24" s="242" t="s">
        <v>987</v>
      </c>
      <c r="B24" s="214">
        <v>1216.911403</v>
      </c>
      <c r="C24" s="214">
        <v>860.692582</v>
      </c>
      <c r="D24" s="214">
        <v>770.269479</v>
      </c>
      <c r="E24" s="214">
        <v>22.179028</v>
      </c>
      <c r="F24" s="214">
        <v>152.306472</v>
      </c>
      <c r="G24" s="214">
        <v>175.934104</v>
      </c>
      <c r="H24" s="214">
        <v>5.796009</v>
      </c>
      <c r="I24" s="247">
        <v>0.003208</v>
      </c>
      <c r="J24" s="396"/>
      <c r="K24" s="396"/>
      <c r="L24" s="396"/>
      <c r="M24" s="396"/>
      <c r="N24" s="396"/>
      <c r="O24" s="396"/>
      <c r="P24" s="396"/>
      <c r="Q24" s="396"/>
      <c r="R24" s="396"/>
      <c r="S24" s="396"/>
    </row>
    <row r="25" spans="1:19" ht="21.75" customHeight="1">
      <c r="A25" s="242" t="s">
        <v>988</v>
      </c>
      <c r="B25" s="214">
        <v>1120.546311</v>
      </c>
      <c r="C25" s="214">
        <v>808.228298</v>
      </c>
      <c r="D25" s="214">
        <v>729.446953</v>
      </c>
      <c r="E25" s="214">
        <v>21.431463</v>
      </c>
      <c r="F25" s="214">
        <v>118.208966</v>
      </c>
      <c r="G25" s="214">
        <v>167.396383</v>
      </c>
      <c r="H25" s="214">
        <v>5.25384</v>
      </c>
      <c r="I25" s="247">
        <v>0.027361</v>
      </c>
      <c r="J25" s="396"/>
      <c r="K25" s="396"/>
      <c r="L25" s="396"/>
      <c r="M25" s="396"/>
      <c r="N25" s="396"/>
      <c r="O25" s="396"/>
      <c r="P25" s="396"/>
      <c r="Q25" s="396"/>
      <c r="R25" s="396"/>
      <c r="S25" s="396"/>
    </row>
    <row r="26" spans="1:19" ht="21.75" customHeight="1">
      <c r="A26" s="242" t="s">
        <v>989</v>
      </c>
      <c r="B26" s="214">
        <v>1081.716556</v>
      </c>
      <c r="C26" s="214">
        <v>797.928139</v>
      </c>
      <c r="D26" s="214">
        <v>722.302352</v>
      </c>
      <c r="E26" s="214">
        <v>16.738653</v>
      </c>
      <c r="F26" s="214">
        <v>110.979734</v>
      </c>
      <c r="G26" s="214">
        <v>151.563879</v>
      </c>
      <c r="H26" s="214">
        <v>4.437435</v>
      </c>
      <c r="I26" s="247">
        <v>0.068716</v>
      </c>
      <c r="J26" s="396"/>
      <c r="K26" s="396"/>
      <c r="L26" s="396"/>
      <c r="M26" s="396"/>
      <c r="N26" s="396"/>
      <c r="O26" s="396"/>
      <c r="P26" s="396"/>
      <c r="Q26" s="396"/>
      <c r="R26" s="396"/>
      <c r="S26" s="396"/>
    </row>
    <row r="27" spans="1:19" ht="21.75" customHeight="1">
      <c r="A27" s="242" t="s">
        <v>990</v>
      </c>
      <c r="B27" s="214">
        <v>1198.266871</v>
      </c>
      <c r="C27" s="214">
        <v>844.851296</v>
      </c>
      <c r="D27" s="214">
        <v>757.675607</v>
      </c>
      <c r="E27" s="214">
        <v>20.169542</v>
      </c>
      <c r="F27" s="214">
        <v>131.761352</v>
      </c>
      <c r="G27" s="214">
        <v>195.622232</v>
      </c>
      <c r="H27" s="214">
        <v>5.786598</v>
      </c>
      <c r="I27" s="247">
        <v>0.075851</v>
      </c>
      <c r="J27" s="396"/>
      <c r="K27" s="396"/>
      <c r="L27" s="396"/>
      <c r="M27" s="396"/>
      <c r="N27" s="396"/>
      <c r="O27" s="396"/>
      <c r="P27" s="396"/>
      <c r="Q27" s="396"/>
      <c r="R27" s="396"/>
      <c r="S27" s="396"/>
    </row>
    <row r="28" spans="1:19" ht="21.75" customHeight="1">
      <c r="A28" s="242" t="s">
        <v>991</v>
      </c>
      <c r="B28" s="214">
        <v>1185.823967</v>
      </c>
      <c r="C28" s="214">
        <v>834.476888</v>
      </c>
      <c r="D28" s="214">
        <v>735.467942</v>
      </c>
      <c r="E28" s="214">
        <v>18.070884</v>
      </c>
      <c r="F28" s="214">
        <v>130.509287</v>
      </c>
      <c r="G28" s="214">
        <v>196.432477</v>
      </c>
      <c r="H28" s="214">
        <v>6.17366</v>
      </c>
      <c r="I28" s="247">
        <v>0.160771</v>
      </c>
      <c r="J28" s="214"/>
      <c r="K28" s="214"/>
      <c r="L28" s="214"/>
      <c r="M28" s="214"/>
      <c r="N28" s="396"/>
      <c r="O28" s="396"/>
      <c r="P28" s="396"/>
      <c r="Q28" s="396"/>
      <c r="R28" s="396"/>
      <c r="S28" s="396"/>
    </row>
    <row r="29" spans="1:19" ht="21.75" customHeight="1">
      <c r="A29" s="242" t="s">
        <v>1116</v>
      </c>
      <c r="B29" s="214">
        <v>1016.707719</v>
      </c>
      <c r="C29" s="214">
        <v>732.520003</v>
      </c>
      <c r="D29" s="214">
        <v>653.86943</v>
      </c>
      <c r="E29" s="214">
        <v>17.188415</v>
      </c>
      <c r="F29" s="214">
        <v>114.86149</v>
      </c>
      <c r="G29" s="214">
        <v>146.694071</v>
      </c>
      <c r="H29" s="214">
        <v>5.410896</v>
      </c>
      <c r="I29" s="247">
        <v>0.032844</v>
      </c>
      <c r="J29" s="214"/>
      <c r="K29" s="214"/>
      <c r="L29" s="214"/>
      <c r="M29" s="214"/>
      <c r="N29" s="396"/>
      <c r="O29" s="396"/>
      <c r="P29" s="396"/>
      <c r="Q29" s="396"/>
      <c r="R29" s="396"/>
      <c r="S29" s="396"/>
    </row>
    <row r="30" spans="1:19" ht="21.75" customHeight="1">
      <c r="A30" s="242" t="s">
        <v>1117</v>
      </c>
      <c r="B30" s="214">
        <v>1205.221047</v>
      </c>
      <c r="C30" s="214">
        <v>884.540628</v>
      </c>
      <c r="D30" s="214">
        <v>797.478496</v>
      </c>
      <c r="E30" s="214">
        <v>24.281418</v>
      </c>
      <c r="F30" s="214">
        <v>129.005029</v>
      </c>
      <c r="G30" s="214">
        <v>160.210122</v>
      </c>
      <c r="H30" s="214">
        <v>7.176086</v>
      </c>
      <c r="I30" s="247">
        <v>0.007764</v>
      </c>
      <c r="J30" s="214"/>
      <c r="K30" s="214"/>
      <c r="L30" s="214"/>
      <c r="M30" s="214"/>
      <c r="N30" s="396"/>
      <c r="O30" s="396"/>
      <c r="P30" s="396"/>
      <c r="Q30" s="396"/>
      <c r="R30" s="396"/>
      <c r="S30" s="396"/>
    </row>
    <row r="31" spans="1:19" ht="21.75" customHeight="1">
      <c r="A31" s="242" t="s">
        <v>1118</v>
      </c>
      <c r="B31" s="214">
        <v>1182.755754</v>
      </c>
      <c r="C31" s="214">
        <v>855.241021</v>
      </c>
      <c r="D31" s="214">
        <v>763.731276</v>
      </c>
      <c r="E31" s="214">
        <v>18.484636</v>
      </c>
      <c r="F31" s="214">
        <v>136.220432</v>
      </c>
      <c r="G31" s="214">
        <v>167.732458</v>
      </c>
      <c r="H31" s="214">
        <v>5.048707</v>
      </c>
      <c r="I31" s="247">
        <v>0.0285</v>
      </c>
      <c r="J31" s="214"/>
      <c r="K31" s="214"/>
      <c r="L31" s="214"/>
      <c r="M31" s="214"/>
      <c r="N31" s="396"/>
      <c r="O31" s="396"/>
      <c r="P31" s="396"/>
      <c r="Q31" s="396"/>
      <c r="R31" s="396"/>
      <c r="S31" s="396"/>
    </row>
    <row r="32" spans="1:13" ht="21.75" customHeight="1">
      <c r="A32" s="242" t="s">
        <v>1119</v>
      </c>
      <c r="B32" s="214">
        <v>1180.804747</v>
      </c>
      <c r="C32" s="214">
        <v>871.381217</v>
      </c>
      <c r="D32" s="214">
        <v>775.695644</v>
      </c>
      <c r="E32" s="214">
        <v>19.378199</v>
      </c>
      <c r="F32" s="214">
        <v>109.24918</v>
      </c>
      <c r="G32" s="214">
        <v>175.872173</v>
      </c>
      <c r="H32" s="214">
        <v>4.919865</v>
      </c>
      <c r="I32" s="247">
        <v>0.004113</v>
      </c>
      <c r="J32" s="214"/>
      <c r="K32" s="214"/>
      <c r="L32" s="214"/>
      <c r="M32" s="214"/>
    </row>
    <row r="33" spans="1:13" ht="21.75" customHeight="1">
      <c r="A33" s="242" t="s">
        <v>1120</v>
      </c>
      <c r="B33" s="214">
        <v>996.870264</v>
      </c>
      <c r="C33" s="214">
        <v>674.219066</v>
      </c>
      <c r="D33" s="214">
        <v>599.035923</v>
      </c>
      <c r="E33" s="214">
        <v>18.592427</v>
      </c>
      <c r="F33" s="214">
        <v>118.058447</v>
      </c>
      <c r="G33" s="214">
        <v>180.834704</v>
      </c>
      <c r="H33" s="214">
        <v>5.143211</v>
      </c>
      <c r="I33" s="247">
        <v>0.022409</v>
      </c>
      <c r="J33" s="214"/>
      <c r="K33" s="214"/>
      <c r="L33" s="214"/>
      <c r="M33" s="214"/>
    </row>
    <row r="34" spans="1:13" s="401" customFormat="1" ht="33" customHeight="1">
      <c r="A34" s="245">
        <v>2016</v>
      </c>
      <c r="B34" s="241"/>
      <c r="C34" s="241"/>
      <c r="D34" s="241"/>
      <c r="E34" s="241"/>
      <c r="F34" s="241"/>
      <c r="G34" s="241"/>
      <c r="H34" s="241"/>
      <c r="I34" s="246"/>
      <c r="J34" s="406"/>
      <c r="K34" s="406"/>
      <c r="L34" s="406"/>
      <c r="M34" s="406"/>
    </row>
    <row r="35" spans="1:13" ht="21.75" customHeight="1">
      <c r="A35" s="407" t="s">
        <v>1203</v>
      </c>
      <c r="B35" s="214">
        <v>1036.827298</v>
      </c>
      <c r="C35" s="214">
        <v>765.488129</v>
      </c>
      <c r="D35" s="214">
        <v>696.088552</v>
      </c>
      <c r="E35" s="214">
        <v>15.326632</v>
      </c>
      <c r="F35" s="214">
        <v>112.091624</v>
      </c>
      <c r="G35" s="214">
        <v>140.909769</v>
      </c>
      <c r="H35" s="214">
        <v>3.002135</v>
      </c>
      <c r="I35" s="247">
        <v>0.009009</v>
      </c>
      <c r="J35" s="396"/>
      <c r="K35" s="396"/>
      <c r="L35" s="396"/>
      <c r="M35" s="396"/>
    </row>
    <row r="36" spans="1:13" ht="21.75" customHeight="1">
      <c r="A36" s="407" t="s">
        <v>1204</v>
      </c>
      <c r="B36" s="214">
        <v>1181.079542</v>
      </c>
      <c r="C36" s="214">
        <v>854.941455</v>
      </c>
      <c r="D36" s="214">
        <v>757.357896</v>
      </c>
      <c r="E36" s="214">
        <v>18.829231</v>
      </c>
      <c r="F36" s="214">
        <v>129.557312</v>
      </c>
      <c r="G36" s="214">
        <v>173.396322</v>
      </c>
      <c r="H36" s="214">
        <v>4.337845</v>
      </c>
      <c r="I36" s="247">
        <v>0.017377</v>
      </c>
      <c r="J36" s="396"/>
      <c r="K36" s="396"/>
      <c r="L36" s="396"/>
      <c r="M36" s="396"/>
    </row>
    <row r="37" spans="1:13" ht="21.75" customHeight="1">
      <c r="A37" s="407" t="s">
        <v>1205</v>
      </c>
      <c r="B37" s="214">
        <v>1252.327327</v>
      </c>
      <c r="C37" s="214">
        <v>914.787386</v>
      </c>
      <c r="D37" s="214">
        <v>830.856364</v>
      </c>
      <c r="E37" s="214">
        <v>20.799174</v>
      </c>
      <c r="F37" s="214">
        <v>131.821822</v>
      </c>
      <c r="G37" s="214">
        <v>180.155326</v>
      </c>
      <c r="H37" s="214">
        <v>4.759545</v>
      </c>
      <c r="I37" s="247">
        <v>0.004074</v>
      </c>
      <c r="J37" s="396"/>
      <c r="K37" s="396"/>
      <c r="L37" s="396"/>
      <c r="M37" s="396"/>
    </row>
    <row r="38" spans="1:13" ht="21.75" customHeight="1">
      <c r="A38" s="407" t="s">
        <v>1207</v>
      </c>
      <c r="B38" s="214">
        <v>1175.542201</v>
      </c>
      <c r="C38" s="214">
        <v>844.656009</v>
      </c>
      <c r="D38" s="214">
        <v>768.766902</v>
      </c>
      <c r="E38" s="214">
        <v>18.349179</v>
      </c>
      <c r="F38" s="214">
        <v>129.127036</v>
      </c>
      <c r="G38" s="214">
        <v>178.558082</v>
      </c>
      <c r="H38" s="214">
        <v>4.848611</v>
      </c>
      <c r="I38" s="247">
        <v>0.003284</v>
      </c>
      <c r="J38" s="396"/>
      <c r="K38" s="396"/>
      <c r="L38" s="396"/>
      <c r="M38" s="396"/>
    </row>
    <row r="39" spans="1:13" ht="21.75" customHeight="1">
      <c r="A39" s="407" t="s">
        <v>1208</v>
      </c>
      <c r="B39" s="214">
        <v>1156.233284</v>
      </c>
      <c r="C39" s="214">
        <v>843.009059</v>
      </c>
      <c r="D39" s="214">
        <v>761.345712</v>
      </c>
      <c r="E39" s="214">
        <v>32.780224</v>
      </c>
      <c r="F39" s="214">
        <v>122.090445</v>
      </c>
      <c r="G39" s="214">
        <v>154.47722</v>
      </c>
      <c r="H39" s="214">
        <v>3.863348</v>
      </c>
      <c r="I39" s="247">
        <v>0.012988</v>
      </c>
      <c r="J39" s="396"/>
      <c r="K39" s="396"/>
      <c r="L39" s="396"/>
      <c r="M39" s="396"/>
    </row>
    <row r="40" spans="1:9" ht="21.75" customHeight="1">
      <c r="A40" s="407" t="s">
        <v>1209</v>
      </c>
      <c r="B40" s="214">
        <v>1270.620006</v>
      </c>
      <c r="C40" s="214">
        <v>932.59581</v>
      </c>
      <c r="D40" s="214">
        <v>846.739871</v>
      </c>
      <c r="E40" s="214">
        <v>38.438754</v>
      </c>
      <c r="F40" s="214">
        <v>124.787237</v>
      </c>
      <c r="G40" s="214">
        <v>169.09536</v>
      </c>
      <c r="H40" s="214">
        <v>5.592825</v>
      </c>
      <c r="I40" s="247">
        <v>0.11002</v>
      </c>
    </row>
    <row r="41" spans="1:13" ht="71.25" customHeight="1">
      <c r="A41" s="243" t="s">
        <v>830</v>
      </c>
      <c r="B41" s="401"/>
      <c r="C41" s="401"/>
      <c r="D41" s="401"/>
      <c r="E41" s="401"/>
      <c r="F41" s="401"/>
      <c r="G41" s="401"/>
      <c r="H41" s="401"/>
      <c r="I41" s="401"/>
      <c r="J41" s="401"/>
      <c r="K41" s="401"/>
      <c r="L41" s="401"/>
      <c r="M41" s="401"/>
    </row>
    <row r="42" spans="1:13" ht="45.75" customHeight="1">
      <c r="A42" s="688" t="s">
        <v>1206</v>
      </c>
      <c r="B42" s="688"/>
      <c r="C42" s="688"/>
      <c r="D42" s="688"/>
      <c r="E42" s="688"/>
      <c r="F42" s="688"/>
      <c r="G42" s="688"/>
      <c r="H42" s="688"/>
      <c r="I42" s="688"/>
      <c r="J42" s="408"/>
      <c r="K42" s="408"/>
      <c r="L42" s="408"/>
      <c r="M42" s="408"/>
    </row>
    <row r="62" spans="1:7" ht="12.75">
      <c r="A62" s="402"/>
      <c r="B62" s="402"/>
      <c r="C62" s="402"/>
      <c r="D62" s="402"/>
      <c r="E62" s="402"/>
      <c r="F62" s="402"/>
      <c r="G62" s="402"/>
    </row>
    <row r="66" ht="15" customHeight="1"/>
  </sheetData>
  <sheetProtection/>
  <mergeCells count="12">
    <mergeCell ref="A3:A7"/>
    <mergeCell ref="B3:B6"/>
    <mergeCell ref="C3:I3"/>
    <mergeCell ref="C4:C6"/>
    <mergeCell ref="B7:I7"/>
    <mergeCell ref="D4:D6"/>
    <mergeCell ref="A42:I42"/>
    <mergeCell ref="E4:E6"/>
    <mergeCell ref="F4:F6"/>
    <mergeCell ref="G4:G6"/>
    <mergeCell ref="H4:H6"/>
    <mergeCell ref="I4:I6"/>
  </mergeCells>
  <printOptions horizontalCentered="1"/>
  <pageMargins left="0.5905511811023623" right="0.5905511811023623" top="0.984251968503937" bottom="0.3937007874015748" header="0.5118110236220472" footer="0.31496062992125984"/>
  <pageSetup firstPageNumber="40" useFirstPageNumber="1" horizontalDpi="600" verticalDpi="600" orientation="portrait" paperSize="9" scale="75" r:id="rId1"/>
  <headerFooter alignWithMargins="0">
    <oddHeader>&amp;C&amp;12- &amp;P -</oddHeader>
  </headerFooter>
</worksheet>
</file>

<file path=xl/worksheets/sheet24.xml><?xml version="1.0" encoding="utf-8"?>
<worksheet xmlns="http://schemas.openxmlformats.org/spreadsheetml/2006/main" xmlns:r="http://schemas.openxmlformats.org/officeDocument/2006/relationships">
  <sheetPr codeName="Tabelle21"/>
  <dimension ref="A1:M62"/>
  <sheetViews>
    <sheetView zoomScalePageLayoutView="0" workbookViewId="0" topLeftCell="A1">
      <selection activeCell="A2" sqref="A2"/>
    </sheetView>
  </sheetViews>
  <sheetFormatPr defaultColWidth="11.421875" defaultRowHeight="12.75"/>
  <cols>
    <col min="1" max="1" width="12.28125" style="244" customWidth="1"/>
    <col min="2" max="2" width="15.00390625" style="244" customWidth="1"/>
    <col min="3" max="7" width="13.28125" style="244" customWidth="1"/>
    <col min="8" max="8" width="14.7109375" style="339" customWidth="1"/>
    <col min="9" max="9" width="13.28125" style="339" customWidth="1"/>
    <col min="10" max="16384" width="11.421875" style="244" customWidth="1"/>
  </cols>
  <sheetData>
    <row r="1" spans="1:9" ht="21" customHeight="1">
      <c r="A1" s="403" t="s">
        <v>1213</v>
      </c>
      <c r="B1" s="403"/>
      <c r="C1" s="403"/>
      <c r="D1" s="403"/>
      <c r="E1" s="403"/>
      <c r="F1" s="403"/>
      <c r="G1" s="403"/>
      <c r="H1" s="403"/>
      <c r="I1" s="403"/>
    </row>
    <row r="2" spans="1:8" ht="12.75">
      <c r="A2" s="250"/>
      <c r="B2" s="250"/>
      <c r="H2" s="244"/>
    </row>
    <row r="3" spans="1:9" s="336" customFormat="1" ht="17.25" customHeight="1">
      <c r="A3" s="706" t="s">
        <v>254</v>
      </c>
      <c r="B3" s="709" t="s">
        <v>1032</v>
      </c>
      <c r="C3" s="680" t="s">
        <v>468</v>
      </c>
      <c r="D3" s="680"/>
      <c r="E3" s="681"/>
      <c r="F3" s="680"/>
      <c r="G3" s="680"/>
      <c r="H3" s="680"/>
      <c r="I3" s="682"/>
    </row>
    <row r="4" spans="1:9" s="336" customFormat="1" ht="12.75" customHeight="1">
      <c r="A4" s="707"/>
      <c r="B4" s="710"/>
      <c r="C4" s="684" t="s">
        <v>202</v>
      </c>
      <c r="D4" s="684" t="s">
        <v>1087</v>
      </c>
      <c r="E4" s="684" t="s">
        <v>204</v>
      </c>
      <c r="F4" s="684" t="s">
        <v>205</v>
      </c>
      <c r="G4" s="684" t="s">
        <v>206</v>
      </c>
      <c r="H4" s="700" t="s">
        <v>1001</v>
      </c>
      <c r="I4" s="703" t="s">
        <v>207</v>
      </c>
    </row>
    <row r="5" spans="1:9" s="336" customFormat="1" ht="15" customHeight="1">
      <c r="A5" s="707"/>
      <c r="B5" s="710"/>
      <c r="C5" s="684"/>
      <c r="D5" s="684"/>
      <c r="E5" s="684"/>
      <c r="F5" s="684"/>
      <c r="G5" s="684"/>
      <c r="H5" s="701"/>
      <c r="I5" s="704"/>
    </row>
    <row r="6" spans="1:9" s="336" customFormat="1" ht="12.75">
      <c r="A6" s="707"/>
      <c r="B6" s="710"/>
      <c r="C6" s="684"/>
      <c r="D6" s="684"/>
      <c r="E6" s="684"/>
      <c r="F6" s="684"/>
      <c r="G6" s="684"/>
      <c r="H6" s="702"/>
      <c r="I6" s="705"/>
    </row>
    <row r="7" spans="1:9" s="336" customFormat="1" ht="16.5" customHeight="1">
      <c r="A7" s="708"/>
      <c r="B7" s="697" t="s">
        <v>829</v>
      </c>
      <c r="C7" s="698"/>
      <c r="D7" s="698"/>
      <c r="E7" s="698"/>
      <c r="F7" s="698"/>
      <c r="G7" s="698"/>
      <c r="H7" s="698"/>
      <c r="I7" s="699"/>
    </row>
    <row r="8" spans="1:9" ht="54.75" customHeight="1">
      <c r="A8" s="245" t="s">
        <v>1121</v>
      </c>
      <c r="B8" s="241">
        <v>8665.687828</v>
      </c>
      <c r="C8" s="241">
        <v>6668.632738</v>
      </c>
      <c r="D8" s="241">
        <v>6155.49659</v>
      </c>
      <c r="E8" s="241">
        <v>51.174609</v>
      </c>
      <c r="F8" s="241">
        <v>479.041037</v>
      </c>
      <c r="G8" s="241">
        <v>1464.070313</v>
      </c>
      <c r="H8" s="241">
        <v>2.769131</v>
      </c>
      <c r="I8" s="248" t="s">
        <v>106</v>
      </c>
    </row>
    <row r="9" spans="1:9" ht="21.75" customHeight="1">
      <c r="A9" s="242" t="s">
        <v>1114</v>
      </c>
      <c r="B9" s="214">
        <v>727.791306</v>
      </c>
      <c r="C9" s="214">
        <v>538.700186</v>
      </c>
      <c r="D9" s="214">
        <v>499.375031</v>
      </c>
      <c r="E9" s="214">
        <v>5.02304</v>
      </c>
      <c r="F9" s="214">
        <v>51.030412</v>
      </c>
      <c r="G9" s="214">
        <v>132.936866</v>
      </c>
      <c r="H9" s="214">
        <v>0.100802</v>
      </c>
      <c r="I9" s="249" t="s">
        <v>106</v>
      </c>
    </row>
    <row r="10" spans="1:9" ht="21.75" customHeight="1">
      <c r="A10" s="242" t="s">
        <v>1115</v>
      </c>
      <c r="B10" s="214">
        <v>742.510715</v>
      </c>
      <c r="C10" s="214">
        <v>552.318985</v>
      </c>
      <c r="D10" s="214">
        <v>510.572374</v>
      </c>
      <c r="E10" s="214">
        <v>3.569265</v>
      </c>
      <c r="F10" s="214">
        <v>78.621148</v>
      </c>
      <c r="G10" s="214">
        <v>107.77103</v>
      </c>
      <c r="H10" s="214">
        <v>0.230287</v>
      </c>
      <c r="I10" s="249" t="s">
        <v>106</v>
      </c>
    </row>
    <row r="11" spans="1:9" ht="21.75" customHeight="1">
      <c r="A11" s="242" t="s">
        <v>987</v>
      </c>
      <c r="B11" s="214">
        <v>710.236858</v>
      </c>
      <c r="C11" s="214">
        <v>556.041162</v>
      </c>
      <c r="D11" s="214">
        <v>515.055744</v>
      </c>
      <c r="E11" s="214">
        <v>3.705606</v>
      </c>
      <c r="F11" s="214">
        <v>36.166119</v>
      </c>
      <c r="G11" s="214">
        <v>113.941656</v>
      </c>
      <c r="H11" s="214">
        <v>0.382315</v>
      </c>
      <c r="I11" s="249" t="s">
        <v>106</v>
      </c>
    </row>
    <row r="12" spans="1:9" ht="21.75" customHeight="1">
      <c r="A12" s="242" t="s">
        <v>988</v>
      </c>
      <c r="B12" s="214">
        <v>736.700474</v>
      </c>
      <c r="C12" s="214">
        <v>578.674229</v>
      </c>
      <c r="D12" s="214">
        <v>536.893592</v>
      </c>
      <c r="E12" s="214">
        <v>3.870823</v>
      </c>
      <c r="F12" s="214">
        <v>50.171125</v>
      </c>
      <c r="G12" s="214">
        <v>103.863625</v>
      </c>
      <c r="H12" s="214">
        <v>0.120672</v>
      </c>
      <c r="I12" s="249" t="s">
        <v>106</v>
      </c>
    </row>
    <row r="13" spans="1:9" ht="21.75" customHeight="1">
      <c r="A13" s="242" t="s">
        <v>989</v>
      </c>
      <c r="B13" s="214">
        <v>693.35514</v>
      </c>
      <c r="C13" s="214">
        <v>545.615172</v>
      </c>
      <c r="D13" s="214">
        <v>502.977526</v>
      </c>
      <c r="E13" s="214">
        <v>3.661203</v>
      </c>
      <c r="F13" s="214">
        <v>26.858667</v>
      </c>
      <c r="G13" s="214">
        <v>117.036458</v>
      </c>
      <c r="H13" s="214">
        <v>0.18364</v>
      </c>
      <c r="I13" s="249" t="s">
        <v>106</v>
      </c>
    </row>
    <row r="14" spans="1:9" ht="21.75" customHeight="1">
      <c r="A14" s="242" t="s">
        <v>990</v>
      </c>
      <c r="B14" s="214">
        <v>725.139999</v>
      </c>
      <c r="C14" s="214">
        <v>554.19759</v>
      </c>
      <c r="D14" s="214">
        <v>508.917661</v>
      </c>
      <c r="E14" s="214">
        <v>5.641368</v>
      </c>
      <c r="F14" s="214">
        <v>45.449023</v>
      </c>
      <c r="G14" s="214">
        <v>119.627895</v>
      </c>
      <c r="H14" s="214">
        <v>0.224123</v>
      </c>
      <c r="I14" s="249" t="s">
        <v>106</v>
      </c>
    </row>
    <row r="15" spans="1:9" ht="21.75" customHeight="1">
      <c r="A15" s="242" t="s">
        <v>991</v>
      </c>
      <c r="B15" s="214">
        <v>746.067326</v>
      </c>
      <c r="C15" s="214">
        <v>578.453428</v>
      </c>
      <c r="D15" s="214">
        <v>537.358146</v>
      </c>
      <c r="E15" s="214">
        <v>3.94192</v>
      </c>
      <c r="F15" s="214">
        <v>29.310752</v>
      </c>
      <c r="G15" s="214">
        <v>134.150066</v>
      </c>
      <c r="H15" s="214">
        <v>0.21116</v>
      </c>
      <c r="I15" s="249" t="s">
        <v>106</v>
      </c>
    </row>
    <row r="16" spans="1:13" ht="21.75" customHeight="1">
      <c r="A16" s="242" t="s">
        <v>1116</v>
      </c>
      <c r="B16" s="214">
        <v>694.462633</v>
      </c>
      <c r="C16" s="214">
        <v>518.212756</v>
      </c>
      <c r="D16" s="214">
        <v>483.581989</v>
      </c>
      <c r="E16" s="214">
        <v>2.686194</v>
      </c>
      <c r="F16" s="214">
        <v>40.881115</v>
      </c>
      <c r="G16" s="214">
        <v>132.334098</v>
      </c>
      <c r="H16" s="214">
        <v>0.34847</v>
      </c>
      <c r="I16" s="249" t="s">
        <v>106</v>
      </c>
      <c r="J16" s="396"/>
      <c r="K16" s="396"/>
      <c r="L16" s="396"/>
      <c r="M16" s="396"/>
    </row>
    <row r="17" spans="1:13" ht="21.75" customHeight="1">
      <c r="A17" s="242" t="s">
        <v>1117</v>
      </c>
      <c r="B17" s="214">
        <v>758.848669</v>
      </c>
      <c r="C17" s="214">
        <v>588.781736</v>
      </c>
      <c r="D17" s="214">
        <v>526.58135</v>
      </c>
      <c r="E17" s="214">
        <v>4.980143</v>
      </c>
      <c r="F17" s="214">
        <v>38.456308</v>
      </c>
      <c r="G17" s="214">
        <v>126.381607</v>
      </c>
      <c r="H17" s="214">
        <v>0.248875</v>
      </c>
      <c r="I17" s="249" t="s">
        <v>106</v>
      </c>
      <c r="J17" s="396"/>
      <c r="K17" s="396"/>
      <c r="L17" s="396"/>
      <c r="M17" s="396"/>
    </row>
    <row r="18" spans="1:13" ht="21.75" customHeight="1">
      <c r="A18" s="242" t="s">
        <v>1118</v>
      </c>
      <c r="B18" s="214">
        <v>752.963157</v>
      </c>
      <c r="C18" s="214">
        <v>585.60981</v>
      </c>
      <c r="D18" s="214">
        <v>535.650116</v>
      </c>
      <c r="E18" s="214">
        <v>3.418154</v>
      </c>
      <c r="F18" s="214">
        <v>28.538561</v>
      </c>
      <c r="G18" s="214">
        <v>135.195546</v>
      </c>
      <c r="H18" s="214">
        <v>0.201086</v>
      </c>
      <c r="I18" s="249" t="s">
        <v>106</v>
      </c>
      <c r="J18" s="405"/>
      <c r="K18" s="405"/>
      <c r="L18" s="405"/>
      <c r="M18" s="214"/>
    </row>
    <row r="19" spans="1:13" ht="21.75" customHeight="1">
      <c r="A19" s="242" t="s">
        <v>1119</v>
      </c>
      <c r="B19" s="214">
        <v>733.544018</v>
      </c>
      <c r="C19" s="214">
        <v>575.131087</v>
      </c>
      <c r="D19" s="214">
        <v>534.808261</v>
      </c>
      <c r="E19" s="214">
        <v>5.274617</v>
      </c>
      <c r="F19" s="214">
        <v>26.167682</v>
      </c>
      <c r="G19" s="214">
        <v>126.623976</v>
      </c>
      <c r="H19" s="214">
        <v>0.346656</v>
      </c>
      <c r="I19" s="249" t="s">
        <v>106</v>
      </c>
      <c r="J19" s="405"/>
      <c r="K19" s="405"/>
      <c r="L19" s="405"/>
      <c r="M19" s="214"/>
    </row>
    <row r="20" spans="1:13" ht="21.75" customHeight="1">
      <c r="A20" s="242" t="s">
        <v>1120</v>
      </c>
      <c r="B20" s="214">
        <v>644.067533</v>
      </c>
      <c r="C20" s="214">
        <v>496.896597</v>
      </c>
      <c r="D20" s="214">
        <v>463.7248</v>
      </c>
      <c r="E20" s="214">
        <v>5.402276</v>
      </c>
      <c r="F20" s="214">
        <v>27.390125</v>
      </c>
      <c r="G20" s="214">
        <v>114.20749</v>
      </c>
      <c r="H20" s="214">
        <v>0.171045</v>
      </c>
      <c r="I20" s="249" t="s">
        <v>106</v>
      </c>
      <c r="J20" s="405"/>
      <c r="K20" s="405"/>
      <c r="L20" s="405"/>
      <c r="M20" s="396"/>
    </row>
    <row r="21" spans="1:13" s="401" customFormat="1" ht="33" customHeight="1">
      <c r="A21" s="245">
        <v>2015</v>
      </c>
      <c r="B21" s="241">
        <v>9272.245595</v>
      </c>
      <c r="C21" s="241">
        <v>6965.593497</v>
      </c>
      <c r="D21" s="241">
        <v>6428.513427</v>
      </c>
      <c r="E21" s="241">
        <v>93.054869</v>
      </c>
      <c r="F21" s="241">
        <v>474.012518</v>
      </c>
      <c r="G21" s="241">
        <v>1735.682754</v>
      </c>
      <c r="H21" s="241">
        <v>3.901957</v>
      </c>
      <c r="I21" s="248" t="s">
        <v>106</v>
      </c>
      <c r="J21" s="406"/>
      <c r="K21" s="406"/>
      <c r="L21" s="406"/>
      <c r="M21" s="406"/>
    </row>
    <row r="22" spans="1:13" ht="21.75" customHeight="1">
      <c r="A22" s="242" t="s">
        <v>1114</v>
      </c>
      <c r="B22" s="214">
        <v>731.428078</v>
      </c>
      <c r="C22" s="214">
        <v>539.679985</v>
      </c>
      <c r="D22" s="214">
        <v>497.457001</v>
      </c>
      <c r="E22" s="214">
        <v>5.429605</v>
      </c>
      <c r="F22" s="214">
        <v>39.128286</v>
      </c>
      <c r="G22" s="214">
        <v>146.795544</v>
      </c>
      <c r="H22" s="214">
        <v>0.394658</v>
      </c>
      <c r="I22" s="249" t="s">
        <v>106</v>
      </c>
      <c r="J22" s="396"/>
      <c r="K22" s="396"/>
      <c r="L22" s="396"/>
      <c r="M22" s="396"/>
    </row>
    <row r="23" spans="1:13" ht="21.75" customHeight="1">
      <c r="A23" s="242" t="s">
        <v>1115</v>
      </c>
      <c r="B23" s="214">
        <v>739.841334</v>
      </c>
      <c r="C23" s="214">
        <v>557.78083</v>
      </c>
      <c r="D23" s="214">
        <v>517.768733</v>
      </c>
      <c r="E23" s="214">
        <v>6.113499</v>
      </c>
      <c r="F23" s="214">
        <v>40.840973</v>
      </c>
      <c r="G23" s="214">
        <v>134.628122</v>
      </c>
      <c r="H23" s="214">
        <v>0.47791</v>
      </c>
      <c r="I23" s="249" t="s">
        <v>106</v>
      </c>
      <c r="J23" s="396"/>
      <c r="K23" s="396"/>
      <c r="L23" s="396"/>
      <c r="M23" s="396"/>
    </row>
    <row r="24" spans="1:13" ht="21.75" customHeight="1">
      <c r="A24" s="242" t="s">
        <v>987</v>
      </c>
      <c r="B24" s="214">
        <v>806.470088</v>
      </c>
      <c r="C24" s="214">
        <v>605.44318</v>
      </c>
      <c r="D24" s="214">
        <v>562.840597</v>
      </c>
      <c r="E24" s="214">
        <v>10.379943</v>
      </c>
      <c r="F24" s="214">
        <v>38.281161</v>
      </c>
      <c r="G24" s="214">
        <v>151.554138</v>
      </c>
      <c r="H24" s="214">
        <v>0.811666</v>
      </c>
      <c r="I24" s="249" t="s">
        <v>106</v>
      </c>
      <c r="J24" s="396"/>
      <c r="K24" s="396"/>
      <c r="L24" s="396"/>
      <c r="M24" s="396"/>
    </row>
    <row r="25" spans="1:13" ht="21.75" customHeight="1">
      <c r="A25" s="242" t="s">
        <v>988</v>
      </c>
      <c r="B25" s="214">
        <v>727.721288</v>
      </c>
      <c r="C25" s="214">
        <v>545.352213</v>
      </c>
      <c r="D25" s="214">
        <v>505.469936</v>
      </c>
      <c r="E25" s="214">
        <v>10.994335</v>
      </c>
      <c r="F25" s="214">
        <v>45.263225</v>
      </c>
      <c r="G25" s="214">
        <v>125.87602</v>
      </c>
      <c r="H25" s="214">
        <v>0.235495</v>
      </c>
      <c r="I25" s="249" t="s">
        <v>106</v>
      </c>
      <c r="J25" s="396"/>
      <c r="K25" s="396"/>
      <c r="L25" s="396"/>
      <c r="M25" s="396"/>
    </row>
    <row r="26" spans="1:13" ht="21.75" customHeight="1">
      <c r="A26" s="242" t="s">
        <v>989</v>
      </c>
      <c r="B26" s="214">
        <v>745.045597</v>
      </c>
      <c r="C26" s="214">
        <v>563.865204</v>
      </c>
      <c r="D26" s="214">
        <v>525.55349</v>
      </c>
      <c r="E26" s="214">
        <v>10.033111</v>
      </c>
      <c r="F26" s="214">
        <v>38.900466</v>
      </c>
      <c r="G26" s="214">
        <v>132.007738</v>
      </c>
      <c r="H26" s="214">
        <v>0.239078</v>
      </c>
      <c r="I26" s="249" t="s">
        <v>106</v>
      </c>
      <c r="J26" s="396"/>
      <c r="K26" s="396"/>
      <c r="L26" s="396"/>
      <c r="M26" s="396"/>
    </row>
    <row r="27" spans="1:13" ht="21.75" customHeight="1">
      <c r="A27" s="242" t="s">
        <v>990</v>
      </c>
      <c r="B27" s="214">
        <v>808.468617</v>
      </c>
      <c r="C27" s="214">
        <v>615.404377</v>
      </c>
      <c r="D27" s="214">
        <v>560.167369</v>
      </c>
      <c r="E27" s="214">
        <v>9.377573</v>
      </c>
      <c r="F27" s="214">
        <v>41.321448</v>
      </c>
      <c r="G27" s="214">
        <v>142.195788</v>
      </c>
      <c r="H27" s="214">
        <v>0.169431</v>
      </c>
      <c r="I27" s="249" t="s">
        <v>106</v>
      </c>
      <c r="J27" s="396"/>
      <c r="K27" s="396"/>
      <c r="L27" s="396"/>
      <c r="M27" s="396"/>
    </row>
    <row r="28" spans="1:13" ht="21.75" customHeight="1">
      <c r="A28" s="242" t="s">
        <v>991</v>
      </c>
      <c r="B28" s="214">
        <v>905.145944</v>
      </c>
      <c r="C28" s="214">
        <v>692.825993</v>
      </c>
      <c r="D28" s="214">
        <v>632.198249</v>
      </c>
      <c r="E28" s="214">
        <v>9.368369</v>
      </c>
      <c r="F28" s="214">
        <v>43.317473</v>
      </c>
      <c r="G28" s="214">
        <v>159.414581</v>
      </c>
      <c r="H28" s="214">
        <v>0.219528</v>
      </c>
      <c r="I28" s="249" t="s">
        <v>106</v>
      </c>
      <c r="J28" s="214"/>
      <c r="K28" s="214"/>
      <c r="L28" s="214"/>
      <c r="M28" s="214"/>
    </row>
    <row r="29" spans="1:13" ht="21.75" customHeight="1">
      <c r="A29" s="242" t="s">
        <v>1116</v>
      </c>
      <c r="B29" s="214">
        <v>698.001426</v>
      </c>
      <c r="C29" s="214">
        <v>513.342064</v>
      </c>
      <c r="D29" s="214">
        <v>467.488469</v>
      </c>
      <c r="E29" s="214">
        <v>6.735745</v>
      </c>
      <c r="F29" s="214">
        <v>40.473594</v>
      </c>
      <c r="G29" s="214">
        <v>137.264008</v>
      </c>
      <c r="H29" s="214">
        <v>0.186015</v>
      </c>
      <c r="I29" s="249" t="s">
        <v>106</v>
      </c>
      <c r="J29" s="214"/>
      <c r="K29" s="214"/>
      <c r="L29" s="214"/>
      <c r="M29" s="214"/>
    </row>
    <row r="30" spans="1:13" ht="21.75" customHeight="1">
      <c r="A30" s="242" t="s">
        <v>1117</v>
      </c>
      <c r="B30" s="214">
        <v>808.7648</v>
      </c>
      <c r="C30" s="214">
        <v>607.867165</v>
      </c>
      <c r="D30" s="214">
        <v>563.049509</v>
      </c>
      <c r="E30" s="214">
        <v>8.826859</v>
      </c>
      <c r="F30" s="214">
        <v>37.008849</v>
      </c>
      <c r="G30" s="214">
        <v>154.54378</v>
      </c>
      <c r="H30" s="214">
        <v>0.518147</v>
      </c>
      <c r="I30" s="249" t="s">
        <v>106</v>
      </c>
      <c r="J30" s="214"/>
      <c r="K30" s="214"/>
      <c r="L30" s="214"/>
      <c r="M30" s="214"/>
    </row>
    <row r="31" spans="1:13" ht="21.75" customHeight="1">
      <c r="A31" s="242" t="s">
        <v>1118</v>
      </c>
      <c r="B31" s="214">
        <v>813.910599</v>
      </c>
      <c r="C31" s="214">
        <v>596.719318</v>
      </c>
      <c r="D31" s="214">
        <v>550.810913</v>
      </c>
      <c r="E31" s="214">
        <v>5.233836</v>
      </c>
      <c r="F31" s="214">
        <v>40.276872</v>
      </c>
      <c r="G31" s="214">
        <v>171.40323</v>
      </c>
      <c r="H31" s="214">
        <v>0.277343</v>
      </c>
      <c r="I31" s="249" t="s">
        <v>106</v>
      </c>
      <c r="J31" s="214"/>
      <c r="K31" s="214"/>
      <c r="L31" s="214"/>
      <c r="M31" s="214"/>
    </row>
    <row r="32" spans="1:13" ht="21.75" customHeight="1">
      <c r="A32" s="242" t="s">
        <v>1119</v>
      </c>
      <c r="B32" s="214">
        <v>807.418661</v>
      </c>
      <c r="C32" s="214">
        <v>610.380711</v>
      </c>
      <c r="D32" s="214">
        <v>565.708587</v>
      </c>
      <c r="E32" s="214">
        <v>5.767976</v>
      </c>
      <c r="F32" s="214">
        <v>39.243106</v>
      </c>
      <c r="G32" s="214">
        <v>151.83052</v>
      </c>
      <c r="H32" s="214">
        <v>0.196348</v>
      </c>
      <c r="I32" s="249" t="s">
        <v>106</v>
      </c>
      <c r="J32" s="214"/>
      <c r="K32" s="214"/>
      <c r="L32" s="214"/>
      <c r="M32" s="214"/>
    </row>
    <row r="33" spans="1:13" ht="21.75" customHeight="1">
      <c r="A33" s="242" t="s">
        <v>1120</v>
      </c>
      <c r="B33" s="214">
        <v>680.029163</v>
      </c>
      <c r="C33" s="214">
        <v>516.932457</v>
      </c>
      <c r="D33" s="214">
        <v>480.000574</v>
      </c>
      <c r="E33" s="214">
        <v>4.794018</v>
      </c>
      <c r="F33" s="214">
        <v>29.957065</v>
      </c>
      <c r="G33" s="214">
        <v>128.169285</v>
      </c>
      <c r="H33" s="214">
        <v>0.176338</v>
      </c>
      <c r="I33" s="249" t="s">
        <v>106</v>
      </c>
      <c r="J33" s="214"/>
      <c r="K33" s="214"/>
      <c r="L33" s="214"/>
      <c r="M33" s="214"/>
    </row>
    <row r="34" spans="1:13" s="401" customFormat="1" ht="33" customHeight="1">
      <c r="A34" s="245">
        <v>2016</v>
      </c>
      <c r="B34" s="241"/>
      <c r="C34" s="241"/>
      <c r="D34" s="241"/>
      <c r="E34" s="241"/>
      <c r="F34" s="241"/>
      <c r="G34" s="241"/>
      <c r="H34" s="241"/>
      <c r="I34" s="248"/>
      <c r="J34" s="406"/>
      <c r="K34" s="406"/>
      <c r="L34" s="406"/>
      <c r="M34" s="406"/>
    </row>
    <row r="35" spans="1:13" ht="21.75" customHeight="1">
      <c r="A35" s="242" t="s">
        <v>1114</v>
      </c>
      <c r="B35" s="214">
        <v>771.335175</v>
      </c>
      <c r="C35" s="214">
        <v>557.669865</v>
      </c>
      <c r="D35" s="214">
        <v>519.261778</v>
      </c>
      <c r="E35" s="214">
        <v>8.895419</v>
      </c>
      <c r="F35" s="214">
        <v>37.019205</v>
      </c>
      <c r="G35" s="214">
        <v>167.545868</v>
      </c>
      <c r="H35" s="214">
        <v>0.204818</v>
      </c>
      <c r="I35" s="249" t="s">
        <v>106</v>
      </c>
      <c r="J35" s="396"/>
      <c r="K35" s="396"/>
      <c r="L35" s="396"/>
      <c r="M35" s="396"/>
    </row>
    <row r="36" spans="1:13" ht="21.75" customHeight="1">
      <c r="A36" s="242" t="s">
        <v>1115</v>
      </c>
      <c r="B36" s="214">
        <v>802.982438</v>
      </c>
      <c r="C36" s="214">
        <v>614.729901</v>
      </c>
      <c r="D36" s="214">
        <v>571.116584</v>
      </c>
      <c r="E36" s="214">
        <v>5.308252</v>
      </c>
      <c r="F36" s="214">
        <v>37.857596</v>
      </c>
      <c r="G36" s="214">
        <v>144.797655</v>
      </c>
      <c r="H36" s="214">
        <v>0.289034</v>
      </c>
      <c r="I36" s="249" t="s">
        <v>106</v>
      </c>
      <c r="J36" s="396"/>
      <c r="K36" s="396"/>
      <c r="L36" s="396"/>
      <c r="M36" s="396"/>
    </row>
    <row r="37" spans="1:13" ht="21.75" customHeight="1">
      <c r="A37" s="242" t="s">
        <v>987</v>
      </c>
      <c r="B37" s="214">
        <v>837.992151</v>
      </c>
      <c r="C37" s="214">
        <v>639.6581</v>
      </c>
      <c r="D37" s="214">
        <v>588.409471</v>
      </c>
      <c r="E37" s="214">
        <v>10.627433</v>
      </c>
      <c r="F37" s="214">
        <v>38.99142</v>
      </c>
      <c r="G37" s="214">
        <v>148.395409</v>
      </c>
      <c r="H37" s="214">
        <v>0.319789</v>
      </c>
      <c r="I37" s="249" t="s">
        <v>106</v>
      </c>
      <c r="J37" s="396"/>
      <c r="K37" s="396"/>
      <c r="L37" s="396"/>
      <c r="M37" s="396"/>
    </row>
    <row r="38" spans="1:13" ht="21.75" customHeight="1">
      <c r="A38" s="242" t="s">
        <v>988</v>
      </c>
      <c r="B38" s="214">
        <v>805.276186</v>
      </c>
      <c r="C38" s="214">
        <v>607.32504</v>
      </c>
      <c r="D38" s="214">
        <v>562.90515</v>
      </c>
      <c r="E38" s="214">
        <v>7.839101</v>
      </c>
      <c r="F38" s="214">
        <v>38.990661</v>
      </c>
      <c r="G38" s="214">
        <v>150.838983</v>
      </c>
      <c r="H38" s="214">
        <v>0.282401</v>
      </c>
      <c r="I38" s="249" t="s">
        <v>106</v>
      </c>
      <c r="J38" s="396"/>
      <c r="K38" s="396"/>
      <c r="L38" s="396"/>
      <c r="M38" s="396"/>
    </row>
    <row r="39" spans="1:13" ht="21.75" customHeight="1">
      <c r="A39" s="242" t="s">
        <v>989</v>
      </c>
      <c r="B39" s="214">
        <v>821.837946</v>
      </c>
      <c r="C39" s="214">
        <v>628.465355</v>
      </c>
      <c r="D39" s="214">
        <v>583.989572</v>
      </c>
      <c r="E39" s="214">
        <v>10.388443</v>
      </c>
      <c r="F39" s="214">
        <v>37.734267</v>
      </c>
      <c r="G39" s="214">
        <v>144.885093</v>
      </c>
      <c r="H39" s="214">
        <v>0.364788</v>
      </c>
      <c r="I39" s="249" t="s">
        <v>106</v>
      </c>
      <c r="J39" s="396"/>
      <c r="K39" s="396"/>
      <c r="L39" s="396"/>
      <c r="M39" s="396"/>
    </row>
    <row r="40" spans="1:9" ht="21.75" customHeight="1">
      <c r="A40" s="242" t="s">
        <v>990</v>
      </c>
      <c r="B40" s="214">
        <v>833.799273</v>
      </c>
      <c r="C40" s="214">
        <v>627.748271</v>
      </c>
      <c r="D40" s="214">
        <v>583.068491</v>
      </c>
      <c r="E40" s="214">
        <v>6.631431</v>
      </c>
      <c r="F40" s="214">
        <v>40.494316</v>
      </c>
      <c r="G40" s="214">
        <v>158.618397</v>
      </c>
      <c r="H40" s="214">
        <v>0.306858</v>
      </c>
      <c r="I40" s="249" t="s">
        <v>106</v>
      </c>
    </row>
    <row r="41" spans="1:13" ht="71.25" customHeight="1">
      <c r="A41" s="243" t="s">
        <v>830</v>
      </c>
      <c r="B41" s="401"/>
      <c r="C41" s="401"/>
      <c r="D41" s="401"/>
      <c r="E41" s="401"/>
      <c r="F41" s="401"/>
      <c r="G41" s="401"/>
      <c r="H41" s="401"/>
      <c r="I41" s="401"/>
      <c r="J41" s="401"/>
      <c r="K41" s="401"/>
      <c r="L41" s="401"/>
      <c r="M41" s="401"/>
    </row>
    <row r="42" spans="1:13" ht="45.75" customHeight="1">
      <c r="A42" s="688" t="s">
        <v>1206</v>
      </c>
      <c r="B42" s="688"/>
      <c r="C42" s="688"/>
      <c r="D42" s="688"/>
      <c r="E42" s="688"/>
      <c r="F42" s="688"/>
      <c r="G42" s="688"/>
      <c r="H42" s="688"/>
      <c r="I42" s="688"/>
      <c r="J42" s="409"/>
      <c r="K42" s="409"/>
      <c r="L42" s="409"/>
      <c r="M42" s="409"/>
    </row>
    <row r="62" spans="1:7" ht="12.75">
      <c r="A62" s="402"/>
      <c r="B62" s="402"/>
      <c r="C62" s="402"/>
      <c r="D62" s="402"/>
      <c r="E62" s="402"/>
      <c r="F62" s="402"/>
      <c r="G62" s="402"/>
    </row>
    <row r="66" ht="15" customHeight="1"/>
    <row r="282" ht="8.25" customHeight="1"/>
    <row r="283" ht="12.75" customHeight="1" hidden="1"/>
  </sheetData>
  <sheetProtection/>
  <mergeCells count="12">
    <mergeCell ref="D4:D6"/>
    <mergeCell ref="E4:E6"/>
    <mergeCell ref="F4:F6"/>
    <mergeCell ref="G4:G6"/>
    <mergeCell ref="H4:H6"/>
    <mergeCell ref="I4:I6"/>
    <mergeCell ref="A42:I42"/>
    <mergeCell ref="A3:A7"/>
    <mergeCell ref="B3:B6"/>
    <mergeCell ref="C3:I3"/>
    <mergeCell ref="C4:C6"/>
    <mergeCell ref="B7:I7"/>
  </mergeCells>
  <printOptions horizontalCentered="1"/>
  <pageMargins left="0.5905511811023623" right="0.5905511811023623" top="0.984251968503937" bottom="0.3937007874015748" header="0.5118110236220472" footer="0.31496062992125984"/>
  <pageSetup firstPageNumber="41" useFirstPageNumber="1" horizontalDpi="600" verticalDpi="600" orientation="portrait" paperSize="9" scale="75" r:id="rId1"/>
  <headerFooter alignWithMargins="0">
    <oddHeader>&amp;C&amp;12- &amp;P -</oddHeader>
  </headerFooter>
</worksheet>
</file>

<file path=xl/worksheets/sheet3.xml><?xml version="1.0" encoding="utf-8"?>
<worksheet xmlns="http://schemas.openxmlformats.org/spreadsheetml/2006/main" xmlns:r="http://schemas.openxmlformats.org/officeDocument/2006/relationships">
  <sheetPr codeName="Tabelle11"/>
  <dimension ref="A1:B86"/>
  <sheetViews>
    <sheetView zoomScalePageLayoutView="0" workbookViewId="0" topLeftCell="A1">
      <selection activeCell="A1" sqref="A1"/>
    </sheetView>
  </sheetViews>
  <sheetFormatPr defaultColWidth="11.421875" defaultRowHeight="12.75"/>
  <cols>
    <col min="1" max="1" width="74.140625" style="0" customWidth="1"/>
    <col min="2" max="2" width="10.140625" style="0" customWidth="1"/>
  </cols>
  <sheetData>
    <row r="1" ht="12.75" customHeight="1">
      <c r="A1" s="22" t="s">
        <v>950</v>
      </c>
    </row>
    <row r="2" ht="9.75" customHeight="1">
      <c r="A2" s="128"/>
    </row>
    <row r="3" ht="11.25" customHeight="1">
      <c r="B3" s="129" t="s">
        <v>514</v>
      </c>
    </row>
    <row r="4" ht="9.75" customHeight="1">
      <c r="A4" s="128"/>
    </row>
    <row r="5" spans="1:2" ht="11.25" customHeight="1">
      <c r="A5" s="9" t="s">
        <v>951</v>
      </c>
      <c r="B5" s="130">
        <v>2</v>
      </c>
    </row>
    <row r="6" spans="1:2" ht="11.25" customHeight="1">
      <c r="A6" s="128"/>
      <c r="B6" s="131"/>
    </row>
    <row r="7" spans="1:2" ht="11.25" customHeight="1">
      <c r="A7" s="80" t="s">
        <v>952</v>
      </c>
      <c r="B7" s="130">
        <v>7</v>
      </c>
    </row>
    <row r="8" spans="1:2" ht="4.5" customHeight="1">
      <c r="A8" s="128"/>
      <c r="B8" s="131"/>
    </row>
    <row r="9" spans="1:2" ht="11.25" customHeight="1">
      <c r="A9" s="80" t="s">
        <v>953</v>
      </c>
      <c r="B9" s="130">
        <v>8</v>
      </c>
    </row>
    <row r="10" spans="1:2" ht="11.25" customHeight="1">
      <c r="A10" s="128"/>
      <c r="B10" s="131"/>
    </row>
    <row r="11" spans="1:2" ht="11.25" customHeight="1">
      <c r="A11" s="9" t="s">
        <v>954</v>
      </c>
      <c r="B11" s="131"/>
    </row>
    <row r="12" ht="9.75" customHeight="1">
      <c r="A12" s="128"/>
    </row>
    <row r="13" spans="1:2" ht="11.25" customHeight="1">
      <c r="A13" s="80" t="s">
        <v>1172</v>
      </c>
      <c r="B13" s="130">
        <v>9</v>
      </c>
    </row>
    <row r="14" spans="1:2" ht="4.5" customHeight="1">
      <c r="A14" s="128"/>
      <c r="B14" s="131"/>
    </row>
    <row r="15" spans="1:2" ht="11.25" customHeight="1">
      <c r="A15" s="80" t="s">
        <v>1173</v>
      </c>
      <c r="B15" s="130">
        <v>9</v>
      </c>
    </row>
    <row r="16" spans="1:2" ht="4.5" customHeight="1">
      <c r="A16" s="128"/>
      <c r="B16" s="131"/>
    </row>
    <row r="17" spans="1:2" ht="12" customHeight="1">
      <c r="A17" s="80" t="s">
        <v>1154</v>
      </c>
      <c r="B17" s="131"/>
    </row>
    <row r="18" spans="1:2" ht="11.25" customHeight="1">
      <c r="A18" s="80" t="s">
        <v>955</v>
      </c>
      <c r="B18" s="130">
        <v>10</v>
      </c>
    </row>
    <row r="19" spans="1:2" ht="4.5" customHeight="1">
      <c r="A19" s="128"/>
      <c r="B19" s="131"/>
    </row>
    <row r="20" spans="1:2" ht="11.25" customHeight="1">
      <c r="A20" s="80" t="s">
        <v>1155</v>
      </c>
      <c r="B20" s="131"/>
    </row>
    <row r="21" spans="1:2" ht="11.25" customHeight="1">
      <c r="A21" s="132" t="s">
        <v>955</v>
      </c>
      <c r="B21" s="130">
        <v>10</v>
      </c>
    </row>
    <row r="22" spans="1:2" ht="4.5" customHeight="1">
      <c r="A22" s="128"/>
      <c r="B22" s="131"/>
    </row>
    <row r="23" spans="1:2" ht="11.25" customHeight="1">
      <c r="A23" s="80" t="s">
        <v>1156</v>
      </c>
      <c r="B23" s="131"/>
    </row>
    <row r="24" spans="1:2" ht="11.25" customHeight="1">
      <c r="A24" s="80" t="s">
        <v>955</v>
      </c>
      <c r="B24" s="130">
        <v>11</v>
      </c>
    </row>
    <row r="25" spans="1:2" ht="4.5" customHeight="1">
      <c r="A25" s="128"/>
      <c r="B25" s="131"/>
    </row>
    <row r="26" spans="1:2" ht="11.25" customHeight="1">
      <c r="A26" s="80" t="s">
        <v>1157</v>
      </c>
      <c r="B26" s="131"/>
    </row>
    <row r="27" spans="1:2" ht="11.25" customHeight="1">
      <c r="A27" s="80" t="s">
        <v>956</v>
      </c>
      <c r="B27" s="130">
        <v>11</v>
      </c>
    </row>
    <row r="28" spans="1:2" ht="4.5" customHeight="1">
      <c r="A28" s="128"/>
      <c r="B28" s="131"/>
    </row>
    <row r="29" spans="1:2" ht="11.25" customHeight="1">
      <c r="A29" s="80" t="s">
        <v>1158</v>
      </c>
      <c r="B29" s="130">
        <v>12</v>
      </c>
    </row>
    <row r="30" spans="1:2" ht="4.5" customHeight="1">
      <c r="A30" s="128"/>
      <c r="B30" s="131"/>
    </row>
    <row r="31" spans="1:2" ht="11.25" customHeight="1">
      <c r="A31" s="128"/>
      <c r="B31" s="131"/>
    </row>
    <row r="32" spans="1:2" ht="11.25" customHeight="1">
      <c r="A32" s="9" t="s">
        <v>957</v>
      </c>
      <c r="B32" s="131"/>
    </row>
    <row r="33" ht="9.75" customHeight="1">
      <c r="A33" s="128"/>
    </row>
    <row r="34" spans="1:2" ht="11.25" customHeight="1">
      <c r="A34" s="80" t="s">
        <v>1159</v>
      </c>
      <c r="B34" s="130">
        <v>13</v>
      </c>
    </row>
    <row r="35" spans="1:2" ht="4.5" customHeight="1">
      <c r="A35" s="128"/>
      <c r="B35" s="131"/>
    </row>
    <row r="36" spans="1:2" ht="11.25" customHeight="1">
      <c r="A36" s="80" t="s">
        <v>1160</v>
      </c>
      <c r="B36" s="131"/>
    </row>
    <row r="37" spans="1:2" ht="11.25" customHeight="1">
      <c r="A37" s="80" t="s">
        <v>958</v>
      </c>
      <c r="B37" s="130">
        <v>14</v>
      </c>
    </row>
    <row r="38" spans="1:2" ht="4.5" customHeight="1">
      <c r="A38" s="128"/>
      <c r="B38" s="131"/>
    </row>
    <row r="39" spans="1:2" ht="11.25" customHeight="1">
      <c r="A39" s="80" t="s">
        <v>1161</v>
      </c>
      <c r="B39" s="131"/>
    </row>
    <row r="40" spans="1:2" ht="11.25" customHeight="1">
      <c r="A40" s="80" t="s">
        <v>959</v>
      </c>
      <c r="B40" s="130">
        <v>14</v>
      </c>
    </row>
    <row r="41" spans="1:2" ht="4.5" customHeight="1">
      <c r="A41" s="128"/>
      <c r="B41" s="131"/>
    </row>
    <row r="42" spans="1:2" ht="11.25" customHeight="1">
      <c r="A42" s="80" t="s">
        <v>1162</v>
      </c>
      <c r="B42" s="131"/>
    </row>
    <row r="43" spans="1:2" ht="11.25" customHeight="1">
      <c r="A43" s="80" t="s">
        <v>515</v>
      </c>
      <c r="B43" s="130">
        <v>16</v>
      </c>
    </row>
    <row r="44" spans="1:2" ht="4.5" customHeight="1">
      <c r="A44" s="128"/>
      <c r="B44" s="131"/>
    </row>
    <row r="45" spans="1:2" ht="11.25" customHeight="1">
      <c r="A45" s="80" t="s">
        <v>1163</v>
      </c>
      <c r="B45" s="131"/>
    </row>
    <row r="46" spans="1:2" ht="11.25" customHeight="1">
      <c r="A46" s="80" t="s">
        <v>516</v>
      </c>
      <c r="B46" s="130">
        <v>16</v>
      </c>
    </row>
    <row r="47" spans="1:2" ht="4.5" customHeight="1">
      <c r="A47" s="128"/>
      <c r="B47" s="131"/>
    </row>
    <row r="48" spans="1:2" ht="11.25" customHeight="1">
      <c r="A48" s="80" t="s">
        <v>1164</v>
      </c>
      <c r="B48" s="131"/>
    </row>
    <row r="49" spans="1:2" ht="11.25" customHeight="1">
      <c r="A49" s="80" t="s">
        <v>960</v>
      </c>
      <c r="B49" s="130">
        <v>18</v>
      </c>
    </row>
    <row r="50" spans="1:2" ht="4.5" customHeight="1">
      <c r="A50" s="128"/>
      <c r="B50" s="131"/>
    </row>
    <row r="51" spans="1:2" ht="11.25" customHeight="1">
      <c r="A51" s="80" t="s">
        <v>1165</v>
      </c>
      <c r="B51" s="131"/>
    </row>
    <row r="52" spans="1:2" ht="11.25" customHeight="1">
      <c r="A52" s="80" t="s">
        <v>961</v>
      </c>
      <c r="B52" s="130">
        <v>18</v>
      </c>
    </row>
    <row r="53" spans="1:2" ht="4.5" customHeight="1">
      <c r="A53" s="128"/>
      <c r="B53" s="131"/>
    </row>
    <row r="54" spans="1:2" ht="11.25" customHeight="1">
      <c r="A54" s="80" t="s">
        <v>1166</v>
      </c>
      <c r="B54" s="131"/>
    </row>
    <row r="55" spans="1:2" ht="11.25" customHeight="1">
      <c r="A55" s="80" t="s">
        <v>960</v>
      </c>
      <c r="B55" s="130">
        <v>19</v>
      </c>
    </row>
    <row r="56" spans="1:2" ht="4.5" customHeight="1">
      <c r="A56" s="128"/>
      <c r="B56" s="131"/>
    </row>
    <row r="57" spans="1:2" ht="11.25" customHeight="1">
      <c r="A57" s="80" t="s">
        <v>1167</v>
      </c>
      <c r="B57" s="131"/>
    </row>
    <row r="58" spans="1:2" ht="11.25" customHeight="1">
      <c r="A58" s="80" t="s">
        <v>961</v>
      </c>
      <c r="B58" s="130">
        <v>19</v>
      </c>
    </row>
    <row r="59" spans="1:2" ht="4.5" customHeight="1">
      <c r="A59" s="128"/>
      <c r="B59" s="131"/>
    </row>
    <row r="60" spans="1:2" ht="11.25" customHeight="1">
      <c r="A60" s="80" t="s">
        <v>517</v>
      </c>
      <c r="B60" s="130">
        <v>20</v>
      </c>
    </row>
    <row r="61" spans="1:2" ht="4.5" customHeight="1">
      <c r="A61" s="128"/>
      <c r="B61" s="131"/>
    </row>
    <row r="62" spans="1:2" ht="11.25" customHeight="1">
      <c r="A62" s="80" t="s">
        <v>518</v>
      </c>
      <c r="B62" s="130">
        <v>20</v>
      </c>
    </row>
    <row r="63" spans="1:2" ht="4.5" customHeight="1">
      <c r="A63" s="128"/>
      <c r="B63" s="131"/>
    </row>
    <row r="64" spans="1:2" ht="11.25" customHeight="1">
      <c r="A64" s="80" t="s">
        <v>1168</v>
      </c>
      <c r="B64" s="447" t="s">
        <v>1231</v>
      </c>
    </row>
    <row r="65" spans="1:2" ht="4.5" customHeight="1">
      <c r="A65" s="128"/>
      <c r="B65" s="131"/>
    </row>
    <row r="66" spans="1:2" ht="11.25" customHeight="1">
      <c r="A66" s="80" t="s">
        <v>1169</v>
      </c>
      <c r="B66" s="130">
        <v>21</v>
      </c>
    </row>
    <row r="67" spans="1:2" ht="4.5" customHeight="1">
      <c r="A67" s="128"/>
      <c r="B67" s="131"/>
    </row>
    <row r="68" spans="1:2" ht="11.25" customHeight="1">
      <c r="A68" s="80" t="s">
        <v>1170</v>
      </c>
      <c r="B68" s="130">
        <v>21</v>
      </c>
    </row>
    <row r="69" spans="1:2" ht="4.5" customHeight="1">
      <c r="A69" s="128"/>
      <c r="B69" s="131"/>
    </row>
    <row r="70" spans="1:2" ht="11.25" customHeight="1">
      <c r="A70" s="80" t="s">
        <v>1171</v>
      </c>
      <c r="B70" s="130">
        <v>21</v>
      </c>
    </row>
    <row r="71" spans="1:2" ht="4.5" customHeight="1">
      <c r="A71" s="128"/>
      <c r="B71" s="131"/>
    </row>
    <row r="72" spans="1:2" ht="11.25" customHeight="1">
      <c r="A72" s="80" t="s">
        <v>519</v>
      </c>
      <c r="B72" s="130">
        <v>22</v>
      </c>
    </row>
    <row r="73" spans="1:2" ht="4.5" customHeight="1">
      <c r="A73" s="128"/>
      <c r="B73" s="131"/>
    </row>
    <row r="74" spans="1:2" ht="11.25" customHeight="1">
      <c r="A74" s="80" t="s">
        <v>520</v>
      </c>
      <c r="B74" s="130">
        <v>26</v>
      </c>
    </row>
    <row r="75" spans="1:2" ht="4.5" customHeight="1">
      <c r="A75" s="128"/>
      <c r="B75" s="131"/>
    </row>
    <row r="76" spans="1:2" ht="11.25" customHeight="1">
      <c r="A76" s="80" t="s">
        <v>888</v>
      </c>
      <c r="B76" s="130">
        <v>30</v>
      </c>
    </row>
    <row r="77" spans="1:2" ht="4.5" customHeight="1">
      <c r="A77" s="128"/>
      <c r="B77" s="131"/>
    </row>
    <row r="78" spans="1:2" ht="11.25" customHeight="1">
      <c r="A78" s="80" t="s">
        <v>521</v>
      </c>
      <c r="B78" s="130">
        <v>34</v>
      </c>
    </row>
    <row r="79" spans="1:2" ht="4.5" customHeight="1">
      <c r="A79" s="128"/>
      <c r="B79" s="131"/>
    </row>
    <row r="80" spans="1:2" ht="11.25" customHeight="1">
      <c r="A80" s="80" t="s">
        <v>1174</v>
      </c>
      <c r="B80" s="130">
        <v>38</v>
      </c>
    </row>
    <row r="81" spans="1:2" ht="4.5" customHeight="1">
      <c r="A81" s="128"/>
      <c r="B81" s="131"/>
    </row>
    <row r="82" spans="1:2" ht="11.25" customHeight="1">
      <c r="A82" s="80" t="s">
        <v>1175</v>
      </c>
      <c r="B82" s="130">
        <v>39</v>
      </c>
    </row>
    <row r="83" spans="1:2" ht="4.5" customHeight="1">
      <c r="A83" s="128"/>
      <c r="B83" s="131"/>
    </row>
    <row r="84" spans="1:2" ht="11.25" customHeight="1">
      <c r="A84" s="80" t="s">
        <v>1176</v>
      </c>
      <c r="B84" s="130">
        <v>40</v>
      </c>
    </row>
    <row r="85" spans="1:2" ht="4.5" customHeight="1">
      <c r="A85" s="128"/>
      <c r="B85" s="131"/>
    </row>
    <row r="86" spans="1:2" ht="11.25" customHeight="1">
      <c r="A86" s="80" t="s">
        <v>1177</v>
      </c>
      <c r="B86" s="130">
        <v>41</v>
      </c>
    </row>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sheetData>
  <sheetProtection/>
  <printOptions horizontalCentered="1"/>
  <pageMargins left="0.7874015748031497" right="0.7874015748031497" top="0.5905511811023623"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Tabelle2"/>
  <dimension ref="A1:Q376"/>
  <sheetViews>
    <sheetView zoomScalePageLayoutView="0" workbookViewId="0" topLeftCell="A1">
      <selection activeCell="A2" sqref="A2"/>
    </sheetView>
  </sheetViews>
  <sheetFormatPr defaultColWidth="11.421875" defaultRowHeight="12.75"/>
  <cols>
    <col min="1" max="2" width="2.7109375" style="177" customWidth="1"/>
    <col min="3" max="3" width="4.421875" style="177" customWidth="1"/>
    <col min="4" max="4" width="20.00390625" style="177" customWidth="1"/>
    <col min="5" max="5" width="11.28125" style="177" customWidth="1"/>
    <col min="6" max="6" width="3.421875" style="177" customWidth="1"/>
    <col min="7" max="7" width="4.421875" style="177" customWidth="1"/>
    <col min="8" max="8" width="12.57421875" style="177" customWidth="1"/>
    <col min="9" max="9" width="14.57421875" style="177" customWidth="1"/>
    <col min="10" max="10" width="10.00390625" style="177" customWidth="1"/>
    <col min="11" max="11" width="11.421875" style="177" customWidth="1"/>
    <col min="12" max="16" width="12.57421875" style="177" customWidth="1"/>
    <col min="17" max="16384" width="11.421875" style="177" customWidth="1"/>
  </cols>
  <sheetData>
    <row r="1" spans="1:16" ht="16.5">
      <c r="A1" s="462" t="s">
        <v>951</v>
      </c>
      <c r="B1" s="462"/>
      <c r="C1" s="462"/>
      <c r="D1" s="462"/>
      <c r="E1" s="462"/>
      <c r="F1" s="462"/>
      <c r="G1" s="462"/>
      <c r="H1" s="462"/>
      <c r="I1" s="462"/>
      <c r="J1" s="462"/>
      <c r="K1" s="462"/>
      <c r="L1" s="462"/>
      <c r="M1" s="462"/>
      <c r="N1" s="462"/>
      <c r="O1" s="462"/>
      <c r="P1" s="462"/>
    </row>
    <row r="2" ht="24.75" customHeight="1">
      <c r="A2" s="177" t="s">
        <v>6</v>
      </c>
    </row>
    <row r="3" spans="1:16" ht="15" customHeight="1">
      <c r="A3" s="461" t="s">
        <v>962</v>
      </c>
      <c r="B3" s="461"/>
      <c r="C3" s="461"/>
      <c r="D3" s="461"/>
      <c r="E3" s="461"/>
      <c r="F3" s="461"/>
      <c r="G3" s="461"/>
      <c r="H3" s="461"/>
      <c r="I3" s="461"/>
      <c r="J3" s="461"/>
      <c r="K3" s="461"/>
      <c r="L3" s="461"/>
      <c r="M3" s="461"/>
      <c r="N3" s="461"/>
      <c r="O3" s="461"/>
      <c r="P3" s="461"/>
    </row>
    <row r="4" spans="1:3" ht="13.5" customHeight="1">
      <c r="A4" s="170" t="s">
        <v>7</v>
      </c>
      <c r="B4" s="170"/>
      <c r="C4" s="170"/>
    </row>
    <row r="5" spans="1:15" s="175" customFormat="1" ht="12.75" customHeight="1">
      <c r="A5" s="460" t="s">
        <v>963</v>
      </c>
      <c r="B5" s="460"/>
      <c r="C5" s="460"/>
      <c r="D5" s="460"/>
      <c r="E5" s="460"/>
      <c r="F5" s="460"/>
      <c r="G5" s="460"/>
      <c r="H5" s="460"/>
      <c r="I5" s="460"/>
      <c r="J5" s="460"/>
      <c r="L5" s="174"/>
      <c r="M5" s="174"/>
      <c r="N5" s="174"/>
      <c r="O5" s="174"/>
    </row>
    <row r="6" spans="1:15" s="175" customFormat="1" ht="12.75" customHeight="1">
      <c r="A6" s="460"/>
      <c r="B6" s="460"/>
      <c r="C6" s="460"/>
      <c r="D6" s="460"/>
      <c r="E6" s="460"/>
      <c r="F6" s="460"/>
      <c r="G6" s="460"/>
      <c r="H6" s="460"/>
      <c r="I6" s="460"/>
      <c r="J6" s="460"/>
      <c r="L6" s="174"/>
      <c r="M6" s="174"/>
      <c r="N6" s="174"/>
      <c r="O6" s="174"/>
    </row>
    <row r="7" spans="1:15" s="175" customFormat="1" ht="12.75" customHeight="1">
      <c r="A7" s="460"/>
      <c r="B7" s="460"/>
      <c r="C7" s="460"/>
      <c r="D7" s="460"/>
      <c r="E7" s="460"/>
      <c r="F7" s="460"/>
      <c r="G7" s="460"/>
      <c r="H7" s="460"/>
      <c r="I7" s="460"/>
      <c r="J7" s="460"/>
      <c r="L7" s="174"/>
      <c r="M7" s="174"/>
      <c r="N7" s="174"/>
      <c r="O7" s="174"/>
    </row>
    <row r="8" ht="14.25" customHeight="1"/>
    <row r="9" spans="1:16" ht="15">
      <c r="A9" s="459" t="s">
        <v>964</v>
      </c>
      <c r="B9" s="459"/>
      <c r="C9" s="459"/>
      <c r="D9" s="459"/>
      <c r="E9" s="459"/>
      <c r="F9" s="459"/>
      <c r="G9" s="459"/>
      <c r="H9" s="459"/>
      <c r="I9" s="459"/>
      <c r="J9" s="459"/>
      <c r="K9" s="459"/>
      <c r="L9" s="459"/>
      <c r="M9" s="459"/>
      <c r="N9" s="459"/>
      <c r="O9" s="459"/>
      <c r="P9" s="459"/>
    </row>
    <row r="10" ht="14.25" customHeight="1"/>
    <row r="11" spans="1:15" s="175" customFormat="1" ht="12.75" customHeight="1">
      <c r="A11" s="173" t="s">
        <v>1091</v>
      </c>
      <c r="B11" s="460" t="s">
        <v>1214</v>
      </c>
      <c r="C11" s="460"/>
      <c r="D11" s="460"/>
      <c r="E11" s="460"/>
      <c r="F11" s="460"/>
      <c r="G11" s="460"/>
      <c r="H11" s="460"/>
      <c r="I11" s="460"/>
      <c r="J11" s="460"/>
      <c r="L11" s="174"/>
      <c r="M11" s="174"/>
      <c r="N11" s="174"/>
      <c r="O11" s="174"/>
    </row>
    <row r="12" spans="1:15" s="175" customFormat="1" ht="12.75" customHeight="1">
      <c r="A12" s="173"/>
      <c r="B12" s="460"/>
      <c r="C12" s="460"/>
      <c r="D12" s="460"/>
      <c r="E12" s="460"/>
      <c r="F12" s="460"/>
      <c r="G12" s="460"/>
      <c r="H12" s="460"/>
      <c r="I12" s="460"/>
      <c r="J12" s="460"/>
      <c r="L12" s="174"/>
      <c r="M12" s="174"/>
      <c r="N12" s="174"/>
      <c r="O12" s="174"/>
    </row>
    <row r="13" spans="1:15" s="175" customFormat="1" ht="9" customHeight="1">
      <c r="A13" s="173"/>
      <c r="B13" s="460"/>
      <c r="C13" s="460"/>
      <c r="D13" s="460"/>
      <c r="E13" s="460"/>
      <c r="F13" s="460"/>
      <c r="G13" s="460"/>
      <c r="H13" s="460"/>
      <c r="I13" s="460"/>
      <c r="J13" s="460"/>
      <c r="L13" s="174"/>
      <c r="M13" s="174"/>
      <c r="N13" s="174"/>
      <c r="O13" s="174"/>
    </row>
    <row r="14" spans="1:15" s="175" customFormat="1" ht="12.75" customHeight="1">
      <c r="A14" s="173" t="s">
        <v>1091</v>
      </c>
      <c r="B14" s="460" t="s">
        <v>1178</v>
      </c>
      <c r="C14" s="460"/>
      <c r="D14" s="460"/>
      <c r="E14" s="460"/>
      <c r="F14" s="460"/>
      <c r="G14" s="460"/>
      <c r="H14" s="460"/>
      <c r="I14" s="460"/>
      <c r="J14" s="460"/>
      <c r="L14" s="174"/>
      <c r="M14" s="174"/>
      <c r="N14" s="174"/>
      <c r="O14" s="174"/>
    </row>
    <row r="15" spans="1:15" s="175" customFormat="1" ht="12.75" customHeight="1">
      <c r="A15" s="173"/>
      <c r="B15" s="460"/>
      <c r="C15" s="460"/>
      <c r="D15" s="460"/>
      <c r="E15" s="460"/>
      <c r="F15" s="460"/>
      <c r="G15" s="460"/>
      <c r="H15" s="460"/>
      <c r="I15" s="460"/>
      <c r="J15" s="460"/>
      <c r="L15" s="174"/>
      <c r="M15" s="174"/>
      <c r="N15" s="174"/>
      <c r="O15" s="174"/>
    </row>
    <row r="16" spans="1:15" s="175" customFormat="1" ht="12.75" customHeight="1">
      <c r="A16" s="173"/>
      <c r="B16" s="460"/>
      <c r="C16" s="460"/>
      <c r="D16" s="460"/>
      <c r="E16" s="460"/>
      <c r="F16" s="460"/>
      <c r="G16" s="460"/>
      <c r="H16" s="460"/>
      <c r="I16" s="460"/>
      <c r="J16" s="460"/>
      <c r="L16" s="174"/>
      <c r="M16" s="174"/>
      <c r="N16" s="174"/>
      <c r="O16" s="174"/>
    </row>
    <row r="17" spans="1:15" s="175" customFormat="1" ht="12.75" customHeight="1">
      <c r="A17" s="173"/>
      <c r="B17" s="460"/>
      <c r="C17" s="460"/>
      <c r="D17" s="460"/>
      <c r="E17" s="460"/>
      <c r="F17" s="460"/>
      <c r="G17" s="460"/>
      <c r="H17" s="460"/>
      <c r="I17" s="460"/>
      <c r="J17" s="460"/>
      <c r="L17" s="174"/>
      <c r="M17" s="174"/>
      <c r="N17" s="174"/>
      <c r="O17" s="174"/>
    </row>
    <row r="18" spans="1:16" s="175" customFormat="1" ht="9" customHeight="1">
      <c r="A18" s="173"/>
      <c r="B18" s="460"/>
      <c r="C18" s="460"/>
      <c r="D18" s="460"/>
      <c r="E18" s="460"/>
      <c r="F18" s="460"/>
      <c r="G18" s="460"/>
      <c r="H18" s="460"/>
      <c r="I18" s="460"/>
      <c r="J18" s="460"/>
      <c r="L18" s="174"/>
      <c r="M18" s="174"/>
      <c r="N18" s="174"/>
      <c r="O18" s="174"/>
      <c r="P18" s="174"/>
    </row>
    <row r="19" spans="2:15" s="175" customFormat="1" ht="12.75" customHeight="1">
      <c r="B19" s="173" t="s">
        <v>1091</v>
      </c>
      <c r="C19" s="460" t="s">
        <v>1179</v>
      </c>
      <c r="D19" s="460"/>
      <c r="E19" s="460"/>
      <c r="F19" s="460"/>
      <c r="G19" s="460"/>
      <c r="H19" s="460"/>
      <c r="I19" s="460"/>
      <c r="J19" s="460"/>
      <c r="L19" s="174"/>
      <c r="M19" s="174"/>
      <c r="N19" s="174"/>
      <c r="O19" s="174"/>
    </row>
    <row r="20" spans="1:15" s="175" customFormat="1" ht="12.75" customHeight="1">
      <c r="A20" s="173"/>
      <c r="C20" s="460"/>
      <c r="D20" s="460"/>
      <c r="E20" s="460"/>
      <c r="F20" s="460"/>
      <c r="G20" s="460"/>
      <c r="H20" s="460"/>
      <c r="I20" s="460"/>
      <c r="J20" s="460"/>
      <c r="L20" s="174"/>
      <c r="M20" s="174"/>
      <c r="N20" s="174"/>
      <c r="O20" s="174"/>
    </row>
    <row r="21" spans="1:15" s="175" customFormat="1" ht="12.75" customHeight="1">
      <c r="A21" s="173"/>
      <c r="C21" s="460"/>
      <c r="D21" s="460"/>
      <c r="E21" s="460"/>
      <c r="F21" s="460"/>
      <c r="G21" s="460"/>
      <c r="H21" s="460"/>
      <c r="I21" s="460"/>
      <c r="J21" s="460"/>
      <c r="L21" s="174"/>
      <c r="M21" s="174"/>
      <c r="N21" s="174"/>
      <c r="O21" s="174"/>
    </row>
    <row r="22" spans="1:15" s="175" customFormat="1" ht="12.75" customHeight="1">
      <c r="A22" s="173"/>
      <c r="C22" s="460"/>
      <c r="D22" s="460"/>
      <c r="E22" s="460"/>
      <c r="F22" s="460"/>
      <c r="G22" s="460"/>
      <c r="H22" s="460"/>
      <c r="I22" s="460"/>
      <c r="J22" s="460"/>
      <c r="L22" s="174"/>
      <c r="M22" s="174"/>
      <c r="N22" s="174"/>
      <c r="O22" s="174"/>
    </row>
    <row r="23" spans="1:16" s="175" customFormat="1" ht="9" customHeight="1">
      <c r="A23" s="173"/>
      <c r="C23" s="460"/>
      <c r="D23" s="460"/>
      <c r="E23" s="460"/>
      <c r="F23" s="460"/>
      <c r="G23" s="460"/>
      <c r="H23" s="460"/>
      <c r="I23" s="460"/>
      <c r="J23" s="460"/>
      <c r="L23" s="174"/>
      <c r="M23" s="174"/>
      <c r="N23" s="174"/>
      <c r="O23" s="174"/>
      <c r="P23" s="174"/>
    </row>
    <row r="24" spans="1:10" s="175" customFormat="1" ht="12.75" customHeight="1">
      <c r="A24" s="173" t="s">
        <v>1091</v>
      </c>
      <c r="B24" s="460" t="s">
        <v>1092</v>
      </c>
      <c r="C24" s="460"/>
      <c r="D24" s="460"/>
      <c r="E24" s="460"/>
      <c r="F24" s="460"/>
      <c r="G24" s="460"/>
      <c r="H24" s="460"/>
      <c r="I24" s="460"/>
      <c r="J24" s="460"/>
    </row>
    <row r="25" spans="1:10" s="175" customFormat="1" ht="12.75" customHeight="1">
      <c r="A25" s="173"/>
      <c r="B25" s="460"/>
      <c r="C25" s="460"/>
      <c r="D25" s="460"/>
      <c r="E25" s="460"/>
      <c r="F25" s="460"/>
      <c r="G25" s="460"/>
      <c r="H25" s="460"/>
      <c r="I25" s="460"/>
      <c r="J25" s="460"/>
    </row>
    <row r="26" spans="1:10" s="175" customFormat="1" ht="12.75" customHeight="1">
      <c r="A26" s="173"/>
      <c r="B26" s="460"/>
      <c r="C26" s="460"/>
      <c r="D26" s="460"/>
      <c r="E26" s="460"/>
      <c r="F26" s="460"/>
      <c r="G26" s="460"/>
      <c r="H26" s="460"/>
      <c r="I26" s="460"/>
      <c r="J26" s="460"/>
    </row>
    <row r="27" spans="1:10" s="175" customFormat="1" ht="9" customHeight="1">
      <c r="A27" s="173"/>
      <c r="B27" s="460"/>
      <c r="C27" s="460"/>
      <c r="D27" s="460"/>
      <c r="E27" s="460"/>
      <c r="F27" s="460"/>
      <c r="G27" s="460"/>
      <c r="H27" s="460"/>
      <c r="I27" s="460"/>
      <c r="J27" s="460"/>
    </row>
    <row r="28" spans="2:16" s="175" customFormat="1" ht="12.75" customHeight="1">
      <c r="B28" s="173" t="s">
        <v>1091</v>
      </c>
      <c r="C28" s="460" t="s">
        <v>1102</v>
      </c>
      <c r="D28" s="460"/>
      <c r="E28" s="460"/>
      <c r="F28" s="460"/>
      <c r="G28" s="460"/>
      <c r="H28" s="460"/>
      <c r="I28" s="460"/>
      <c r="J28" s="460"/>
      <c r="L28" s="174"/>
      <c r="M28" s="174"/>
      <c r="N28" s="174"/>
      <c r="O28" s="174"/>
      <c r="P28" s="174"/>
    </row>
    <row r="29" spans="1:10" s="175" customFormat="1" ht="12.75" customHeight="1">
      <c r="A29" s="173"/>
      <c r="C29" s="460"/>
      <c r="D29" s="460"/>
      <c r="E29" s="460"/>
      <c r="F29" s="460"/>
      <c r="G29" s="460"/>
      <c r="H29" s="460"/>
      <c r="I29" s="460"/>
      <c r="J29" s="460"/>
    </row>
    <row r="30" spans="1:10" s="175" customFormat="1" ht="12.75" customHeight="1">
      <c r="A30" s="173"/>
      <c r="C30" s="460"/>
      <c r="D30" s="460"/>
      <c r="E30" s="460"/>
      <c r="F30" s="460"/>
      <c r="G30" s="460"/>
      <c r="H30" s="460"/>
      <c r="I30" s="460"/>
      <c r="J30" s="460"/>
    </row>
    <row r="31" spans="1:10" s="175" customFormat="1" ht="12.75" customHeight="1">
      <c r="A31" s="173"/>
      <c r="C31" s="460"/>
      <c r="D31" s="460"/>
      <c r="E31" s="460"/>
      <c r="F31" s="460"/>
      <c r="G31" s="460"/>
      <c r="H31" s="460"/>
      <c r="I31" s="460"/>
      <c r="J31" s="460"/>
    </row>
    <row r="32" spans="1:10" s="175" customFormat="1" ht="12.75" customHeight="1">
      <c r="A32" s="173"/>
      <c r="C32" s="460"/>
      <c r="D32" s="460"/>
      <c r="E32" s="460"/>
      <c r="F32" s="460"/>
      <c r="G32" s="460"/>
      <c r="H32" s="460"/>
      <c r="I32" s="460"/>
      <c r="J32" s="460"/>
    </row>
    <row r="33" spans="1:10" s="175" customFormat="1" ht="9" customHeight="1">
      <c r="A33" s="173"/>
      <c r="C33" s="460"/>
      <c r="D33" s="460"/>
      <c r="E33" s="460"/>
      <c r="F33" s="460"/>
      <c r="G33" s="460"/>
      <c r="H33" s="460"/>
      <c r="I33" s="460"/>
      <c r="J33" s="460"/>
    </row>
    <row r="34" spans="2:10" s="175" customFormat="1" ht="12.75" customHeight="1">
      <c r="B34" s="173" t="s">
        <v>1091</v>
      </c>
      <c r="C34" s="460" t="s">
        <v>1103</v>
      </c>
      <c r="D34" s="460"/>
      <c r="E34" s="460"/>
      <c r="F34" s="460"/>
      <c r="G34" s="460"/>
      <c r="H34" s="460"/>
      <c r="I34" s="460"/>
      <c r="J34" s="460"/>
    </row>
    <row r="35" spans="1:10" s="175" customFormat="1" ht="12.75" customHeight="1">
      <c r="A35" s="173"/>
      <c r="C35" s="460"/>
      <c r="D35" s="460"/>
      <c r="E35" s="460"/>
      <c r="F35" s="460"/>
      <c r="G35" s="460"/>
      <c r="H35" s="460"/>
      <c r="I35" s="460"/>
      <c r="J35" s="460"/>
    </row>
    <row r="36" spans="1:10" s="175" customFormat="1" ht="12.75" customHeight="1">
      <c r="A36" s="173"/>
      <c r="C36" s="460"/>
      <c r="D36" s="460"/>
      <c r="E36" s="460"/>
      <c r="F36" s="460"/>
      <c r="G36" s="460"/>
      <c r="H36" s="460"/>
      <c r="I36" s="460"/>
      <c r="J36" s="460"/>
    </row>
    <row r="37" spans="1:10" s="175" customFormat="1" ht="12.75" customHeight="1">
      <c r="A37" s="173"/>
      <c r="C37" s="460"/>
      <c r="D37" s="460"/>
      <c r="E37" s="460"/>
      <c r="F37" s="460"/>
      <c r="G37" s="460"/>
      <c r="H37" s="460"/>
      <c r="I37" s="460"/>
      <c r="J37" s="460"/>
    </row>
    <row r="38" spans="3:10" s="175" customFormat="1" ht="12.75" customHeight="1">
      <c r="C38" s="460"/>
      <c r="D38" s="460"/>
      <c r="E38" s="460"/>
      <c r="F38" s="460"/>
      <c r="G38" s="460"/>
      <c r="H38" s="460"/>
      <c r="I38" s="460"/>
      <c r="J38" s="460"/>
    </row>
    <row r="39" spans="3:10" s="175" customFormat="1" ht="12.75" customHeight="1">
      <c r="C39" s="460"/>
      <c r="D39" s="460"/>
      <c r="E39" s="460"/>
      <c r="F39" s="460"/>
      <c r="G39" s="460"/>
      <c r="H39" s="460"/>
      <c r="I39" s="460"/>
      <c r="J39" s="460"/>
    </row>
    <row r="40" spans="1:15" s="175" customFormat="1" ht="9" customHeight="1">
      <c r="A40" s="173"/>
      <c r="C40" s="460"/>
      <c r="D40" s="460"/>
      <c r="E40" s="460"/>
      <c r="F40" s="460"/>
      <c r="G40" s="460"/>
      <c r="H40" s="460"/>
      <c r="I40" s="460"/>
      <c r="J40" s="460"/>
      <c r="L40" s="174"/>
      <c r="M40" s="174"/>
      <c r="N40" s="174"/>
      <c r="O40" s="174"/>
    </row>
    <row r="41" spans="1:15" s="175" customFormat="1" ht="12.75" customHeight="1">
      <c r="A41" s="173"/>
      <c r="B41" s="173" t="s">
        <v>1091</v>
      </c>
      <c r="C41" s="460" t="s">
        <v>1093</v>
      </c>
      <c r="D41" s="460"/>
      <c r="E41" s="460"/>
      <c r="F41" s="460"/>
      <c r="G41" s="460"/>
      <c r="H41" s="460"/>
      <c r="I41" s="460"/>
      <c r="J41" s="460"/>
      <c r="L41" s="174"/>
      <c r="M41" s="174"/>
      <c r="N41" s="174"/>
      <c r="O41" s="174"/>
    </row>
    <row r="42" spans="1:16" s="175" customFormat="1" ht="12.75" customHeight="1">
      <c r="A42" s="173"/>
      <c r="C42" s="460"/>
      <c r="D42" s="460"/>
      <c r="E42" s="460"/>
      <c r="F42" s="460"/>
      <c r="G42" s="460"/>
      <c r="H42" s="460"/>
      <c r="I42" s="460"/>
      <c r="J42" s="460"/>
      <c r="L42" s="174"/>
      <c r="M42" s="174"/>
      <c r="N42" s="174"/>
      <c r="O42" s="174"/>
      <c r="P42" s="174"/>
    </row>
    <row r="43" spans="3:16" s="175" customFormat="1" ht="12.75" customHeight="1">
      <c r="C43" s="460"/>
      <c r="D43" s="460"/>
      <c r="E43" s="460"/>
      <c r="F43" s="460"/>
      <c r="G43" s="460"/>
      <c r="H43" s="460"/>
      <c r="I43" s="460"/>
      <c r="J43" s="460"/>
      <c r="L43" s="215"/>
      <c r="M43" s="215"/>
      <c r="N43" s="215"/>
      <c r="O43" s="215"/>
      <c r="P43" s="174"/>
    </row>
    <row r="44" spans="1:16" s="175" customFormat="1" ht="12.75" customHeight="1">
      <c r="A44" s="173"/>
      <c r="C44" s="460"/>
      <c r="D44" s="460"/>
      <c r="E44" s="460"/>
      <c r="F44" s="460"/>
      <c r="G44" s="460"/>
      <c r="H44" s="460"/>
      <c r="I44" s="460"/>
      <c r="J44" s="460"/>
      <c r="L44" s="215"/>
      <c r="M44" s="215"/>
      <c r="N44" s="215"/>
      <c r="O44" s="215"/>
      <c r="P44" s="174"/>
    </row>
    <row r="45" spans="1:16" s="175" customFormat="1" ht="9" customHeight="1">
      <c r="A45" s="173"/>
      <c r="C45" s="460"/>
      <c r="D45" s="460"/>
      <c r="E45" s="460"/>
      <c r="F45" s="460"/>
      <c r="G45" s="460"/>
      <c r="H45" s="460"/>
      <c r="I45" s="460"/>
      <c r="J45" s="460"/>
      <c r="L45" s="215"/>
      <c r="M45" s="215"/>
      <c r="N45" s="215"/>
      <c r="O45" s="215"/>
      <c r="P45" s="174"/>
    </row>
    <row r="46" spans="1:16" s="175" customFormat="1" ht="12.75" customHeight="1">
      <c r="A46" s="173" t="s">
        <v>1091</v>
      </c>
      <c r="B46" s="460" t="s">
        <v>1104</v>
      </c>
      <c r="C46" s="460"/>
      <c r="D46" s="460"/>
      <c r="E46" s="460"/>
      <c r="F46" s="460"/>
      <c r="G46" s="460"/>
      <c r="H46" s="460"/>
      <c r="I46" s="460"/>
      <c r="J46" s="460"/>
      <c r="L46" s="215"/>
      <c r="M46" s="215"/>
      <c r="N46" s="215"/>
      <c r="O46" s="215"/>
      <c r="P46" s="174"/>
    </row>
    <row r="47" spans="1:16" s="175" customFormat="1" ht="12.75" customHeight="1">
      <c r="A47" s="173"/>
      <c r="B47" s="460"/>
      <c r="C47" s="460"/>
      <c r="D47" s="460"/>
      <c r="E47" s="460"/>
      <c r="F47" s="460"/>
      <c r="G47" s="460"/>
      <c r="H47" s="460"/>
      <c r="I47" s="460"/>
      <c r="J47" s="460"/>
      <c r="L47" s="215"/>
      <c r="M47" s="215"/>
      <c r="N47" s="215"/>
      <c r="O47" s="215"/>
      <c r="P47" s="174"/>
    </row>
    <row r="48" spans="1:16" s="175" customFormat="1" ht="12.75" customHeight="1">
      <c r="A48" s="173"/>
      <c r="B48" s="460"/>
      <c r="C48" s="460"/>
      <c r="D48" s="460"/>
      <c r="E48" s="460"/>
      <c r="F48" s="460"/>
      <c r="G48" s="460"/>
      <c r="H48" s="460"/>
      <c r="I48" s="460"/>
      <c r="J48" s="460"/>
      <c r="L48" s="215"/>
      <c r="M48" s="215"/>
      <c r="N48" s="215"/>
      <c r="O48" s="215"/>
      <c r="P48" s="174"/>
    </row>
    <row r="49" spans="1:16" s="175" customFormat="1" ht="12.75" customHeight="1">
      <c r="A49" s="173"/>
      <c r="B49" s="460"/>
      <c r="C49" s="460"/>
      <c r="D49" s="460"/>
      <c r="E49" s="460"/>
      <c r="F49" s="460"/>
      <c r="G49" s="460"/>
      <c r="H49" s="460"/>
      <c r="I49" s="460"/>
      <c r="J49" s="460"/>
      <c r="L49" s="215"/>
      <c r="M49" s="215"/>
      <c r="N49" s="215"/>
      <c r="O49" s="215"/>
      <c r="P49" s="174"/>
    </row>
    <row r="50" spans="1:16" s="175" customFormat="1" ht="12.75" customHeight="1">
      <c r="A50" s="173"/>
      <c r="B50" s="460"/>
      <c r="C50" s="460"/>
      <c r="D50" s="460"/>
      <c r="E50" s="460"/>
      <c r="F50" s="460"/>
      <c r="G50" s="460"/>
      <c r="H50" s="460"/>
      <c r="I50" s="460"/>
      <c r="J50" s="460"/>
      <c r="L50" s="215"/>
      <c r="M50" s="215"/>
      <c r="N50" s="215"/>
      <c r="O50" s="215"/>
      <c r="P50" s="174"/>
    </row>
    <row r="51" spans="1:16" s="175" customFormat="1" ht="9" customHeight="1">
      <c r="A51" s="173"/>
      <c r="B51" s="460"/>
      <c r="C51" s="460"/>
      <c r="D51" s="460"/>
      <c r="E51" s="460"/>
      <c r="F51" s="460"/>
      <c r="G51" s="460"/>
      <c r="H51" s="460"/>
      <c r="I51" s="460"/>
      <c r="J51" s="460"/>
      <c r="L51" s="215"/>
      <c r="M51" s="215"/>
      <c r="N51" s="215"/>
      <c r="O51" s="215"/>
      <c r="P51" s="174"/>
    </row>
    <row r="52" spans="1:16" s="175" customFormat="1" ht="12.75" customHeight="1">
      <c r="A52" s="173"/>
      <c r="B52" s="173" t="s">
        <v>1091</v>
      </c>
      <c r="C52" s="460" t="s">
        <v>1094</v>
      </c>
      <c r="D52" s="460"/>
      <c r="E52" s="460"/>
      <c r="F52" s="460"/>
      <c r="G52" s="460"/>
      <c r="H52" s="460"/>
      <c r="I52" s="460"/>
      <c r="J52" s="460"/>
      <c r="L52" s="215"/>
      <c r="M52" s="215"/>
      <c r="N52" s="215"/>
      <c r="O52" s="215"/>
      <c r="P52" s="174"/>
    </row>
    <row r="53" spans="1:16" s="175" customFormat="1" ht="12.75" customHeight="1">
      <c r="A53" s="173"/>
      <c r="C53" s="460"/>
      <c r="D53" s="460"/>
      <c r="E53" s="460"/>
      <c r="F53" s="460"/>
      <c r="G53" s="460"/>
      <c r="H53" s="460"/>
      <c r="I53" s="460"/>
      <c r="J53" s="460"/>
      <c r="L53" s="215"/>
      <c r="M53" s="215"/>
      <c r="N53" s="215"/>
      <c r="O53" s="215"/>
      <c r="P53" s="174"/>
    </row>
    <row r="54" spans="1:16" s="175" customFormat="1" ht="12.75" customHeight="1">
      <c r="A54" s="173"/>
      <c r="C54" s="460"/>
      <c r="D54" s="460"/>
      <c r="E54" s="460"/>
      <c r="F54" s="460"/>
      <c r="G54" s="460"/>
      <c r="H54" s="460"/>
      <c r="I54" s="460"/>
      <c r="J54" s="460"/>
      <c r="L54" s="215"/>
      <c r="M54" s="215"/>
      <c r="N54" s="215"/>
      <c r="O54" s="215"/>
      <c r="P54" s="174"/>
    </row>
    <row r="55" spans="2:10" ht="12.75" customHeight="1">
      <c r="B55" s="175"/>
      <c r="C55" s="460"/>
      <c r="D55" s="460"/>
      <c r="E55" s="460"/>
      <c r="F55" s="460"/>
      <c r="G55" s="460"/>
      <c r="H55" s="460"/>
      <c r="I55" s="460"/>
      <c r="J55" s="460"/>
    </row>
    <row r="56" spans="3:16" s="175" customFormat="1" ht="12.75" customHeight="1">
      <c r="C56" s="460"/>
      <c r="D56" s="460"/>
      <c r="E56" s="460"/>
      <c r="F56" s="460"/>
      <c r="G56" s="460"/>
      <c r="H56" s="460"/>
      <c r="I56" s="460"/>
      <c r="J56" s="460"/>
      <c r="L56" s="174"/>
      <c r="M56" s="174"/>
      <c r="N56" s="174"/>
      <c r="O56" s="174"/>
      <c r="P56" s="174"/>
    </row>
    <row r="57" spans="1:16" s="175" customFormat="1" ht="12.75" customHeight="1">
      <c r="A57" s="173"/>
      <c r="C57" s="460"/>
      <c r="D57" s="460"/>
      <c r="E57" s="460"/>
      <c r="F57" s="460"/>
      <c r="G57" s="460"/>
      <c r="H57" s="460"/>
      <c r="I57" s="460"/>
      <c r="J57" s="460"/>
      <c r="L57" s="174"/>
      <c r="M57" s="174"/>
      <c r="N57" s="174"/>
      <c r="O57" s="174"/>
      <c r="P57" s="174"/>
    </row>
    <row r="58" ht="25.5" customHeight="1"/>
    <row r="59" spans="1:16" ht="15" customHeight="1">
      <c r="A59" s="461" t="s">
        <v>965</v>
      </c>
      <c r="B59" s="461"/>
      <c r="C59" s="461"/>
      <c r="D59" s="461"/>
      <c r="E59" s="461"/>
      <c r="F59" s="461"/>
      <c r="G59" s="461"/>
      <c r="H59" s="461"/>
      <c r="I59" s="461"/>
      <c r="J59" s="461"/>
      <c r="K59" s="461"/>
      <c r="L59" s="461"/>
      <c r="M59" s="461"/>
      <c r="N59" s="461"/>
      <c r="O59" s="461"/>
      <c r="P59" s="461"/>
    </row>
    <row r="60" ht="25.5" customHeight="1"/>
    <row r="61" spans="1:16" ht="15">
      <c r="A61" s="459" t="s">
        <v>966</v>
      </c>
      <c r="B61" s="459"/>
      <c r="C61" s="459"/>
      <c r="D61" s="459"/>
      <c r="E61" s="459"/>
      <c r="F61" s="459"/>
      <c r="G61" s="459"/>
      <c r="H61" s="459"/>
      <c r="I61" s="459"/>
      <c r="J61" s="459"/>
      <c r="K61" s="459"/>
      <c r="L61" s="459"/>
      <c r="M61" s="459"/>
      <c r="N61" s="459"/>
      <c r="O61" s="459"/>
      <c r="P61" s="459"/>
    </row>
    <row r="62" spans="1:3" ht="15.75" customHeight="1">
      <c r="A62" s="170"/>
      <c r="B62" s="170"/>
      <c r="C62" s="170"/>
    </row>
    <row r="63" spans="1:16" s="223" customFormat="1" ht="12.75" customHeight="1">
      <c r="A63" s="458" t="s">
        <v>1006</v>
      </c>
      <c r="B63" s="458"/>
      <c r="C63" s="458"/>
      <c r="D63" s="458"/>
      <c r="E63" s="458"/>
      <c r="F63" s="458"/>
      <c r="G63" s="458"/>
      <c r="H63" s="458"/>
      <c r="I63" s="458"/>
      <c r="J63" s="458"/>
      <c r="L63" s="171"/>
      <c r="M63" s="171"/>
      <c r="N63" s="171"/>
      <c r="O63" s="171"/>
      <c r="P63" s="171"/>
    </row>
    <row r="64" spans="1:16" s="223" customFormat="1" ht="12.75" customHeight="1">
      <c r="A64" s="458"/>
      <c r="B64" s="458"/>
      <c r="C64" s="458"/>
      <c r="D64" s="458"/>
      <c r="E64" s="458"/>
      <c r="F64" s="458"/>
      <c r="G64" s="458"/>
      <c r="H64" s="458"/>
      <c r="I64" s="458"/>
      <c r="J64" s="458"/>
      <c r="L64" s="171"/>
      <c r="M64" s="171"/>
      <c r="N64" s="171"/>
      <c r="O64" s="171"/>
      <c r="P64" s="171"/>
    </row>
    <row r="65" spans="1:16" s="223" customFormat="1" ht="12.75" customHeight="1">
      <c r="A65" s="458"/>
      <c r="B65" s="458"/>
      <c r="C65" s="458"/>
      <c r="D65" s="458"/>
      <c r="E65" s="458"/>
      <c r="F65" s="458"/>
      <c r="G65" s="458"/>
      <c r="H65" s="458"/>
      <c r="I65" s="458"/>
      <c r="J65" s="458"/>
      <c r="L65" s="171"/>
      <c r="M65" s="171"/>
      <c r="N65" s="171"/>
      <c r="O65" s="171"/>
      <c r="P65" s="171"/>
    </row>
    <row r="66" spans="1:16" s="223" customFormat="1" ht="12.75" customHeight="1">
      <c r="A66" s="458"/>
      <c r="B66" s="458"/>
      <c r="C66" s="458"/>
      <c r="D66" s="458"/>
      <c r="E66" s="458"/>
      <c r="F66" s="458"/>
      <c r="G66" s="458"/>
      <c r="H66" s="458"/>
      <c r="I66" s="458"/>
      <c r="J66" s="458"/>
      <c r="L66" s="171"/>
      <c r="M66" s="171"/>
      <c r="N66" s="171"/>
      <c r="O66" s="171"/>
      <c r="P66" s="171"/>
    </row>
    <row r="67" spans="1:16" s="223" customFormat="1" ht="12.75" customHeight="1">
      <c r="A67" s="458" t="s">
        <v>1007</v>
      </c>
      <c r="B67" s="458"/>
      <c r="C67" s="458"/>
      <c r="D67" s="458"/>
      <c r="E67" s="458"/>
      <c r="F67" s="458"/>
      <c r="G67" s="458"/>
      <c r="H67" s="458"/>
      <c r="I67" s="458"/>
      <c r="J67" s="458"/>
      <c r="L67" s="171"/>
      <c r="M67" s="171"/>
      <c r="N67" s="171"/>
      <c r="O67" s="171"/>
      <c r="P67" s="171"/>
    </row>
    <row r="68" spans="1:16" s="223" customFormat="1" ht="12.75" customHeight="1">
      <c r="A68" s="458"/>
      <c r="B68" s="458"/>
      <c r="C68" s="458"/>
      <c r="D68" s="458"/>
      <c r="E68" s="458"/>
      <c r="F68" s="458"/>
      <c r="G68" s="458"/>
      <c r="H68" s="458"/>
      <c r="I68" s="458"/>
      <c r="J68" s="458"/>
      <c r="L68" s="171"/>
      <c r="M68" s="171"/>
      <c r="N68" s="171"/>
      <c r="O68" s="171"/>
      <c r="P68" s="171"/>
    </row>
    <row r="69" spans="1:16" s="223" customFormat="1" ht="12.75" customHeight="1">
      <c r="A69" s="458"/>
      <c r="B69" s="458"/>
      <c r="C69" s="458"/>
      <c r="D69" s="458"/>
      <c r="E69" s="458"/>
      <c r="F69" s="458"/>
      <c r="G69" s="458"/>
      <c r="H69" s="458"/>
      <c r="I69" s="458"/>
      <c r="J69" s="458"/>
      <c r="L69" s="171"/>
      <c r="M69" s="172"/>
      <c r="N69" s="171"/>
      <c r="O69" s="171"/>
      <c r="P69" s="171"/>
    </row>
    <row r="70" spans="1:16" s="223" customFormat="1" ht="12.75" customHeight="1">
      <c r="A70" s="458"/>
      <c r="B70" s="458"/>
      <c r="C70" s="458"/>
      <c r="D70" s="458"/>
      <c r="E70" s="458"/>
      <c r="F70" s="458"/>
      <c r="G70" s="458"/>
      <c r="H70" s="458"/>
      <c r="I70" s="458"/>
      <c r="J70" s="458"/>
      <c r="L70" s="171"/>
      <c r="M70" s="171"/>
      <c r="N70" s="171"/>
      <c r="O70" s="171"/>
      <c r="P70" s="171"/>
    </row>
    <row r="71" spans="1:16" s="223" customFormat="1" ht="12.75" customHeight="1">
      <c r="A71" s="458"/>
      <c r="B71" s="458"/>
      <c r="C71" s="458"/>
      <c r="D71" s="458"/>
      <c r="E71" s="458"/>
      <c r="F71" s="458"/>
      <c r="G71" s="458"/>
      <c r="H71" s="458"/>
      <c r="I71" s="458"/>
      <c r="J71" s="458"/>
      <c r="L71" s="171"/>
      <c r="M71" s="171"/>
      <c r="N71" s="171"/>
      <c r="O71" s="171"/>
      <c r="P71" s="171"/>
    </row>
    <row r="72" spans="1:16" s="223" customFormat="1" ht="12.75" customHeight="1">
      <c r="A72" s="458"/>
      <c r="B72" s="458"/>
      <c r="C72" s="458"/>
      <c r="D72" s="458"/>
      <c r="E72" s="458"/>
      <c r="F72" s="458"/>
      <c r="G72" s="458"/>
      <c r="H72" s="458"/>
      <c r="I72" s="458"/>
      <c r="J72" s="458"/>
      <c r="L72" s="171"/>
      <c r="M72" s="171"/>
      <c r="N72" s="171"/>
      <c r="O72" s="171"/>
      <c r="P72" s="171"/>
    </row>
    <row r="73" spans="1:16" s="223" customFormat="1" ht="12.75" customHeight="1">
      <c r="A73" s="458" t="s">
        <v>1008</v>
      </c>
      <c r="B73" s="458"/>
      <c r="C73" s="458"/>
      <c r="D73" s="458"/>
      <c r="E73" s="458"/>
      <c r="F73" s="458"/>
      <c r="G73" s="458"/>
      <c r="H73" s="458"/>
      <c r="I73" s="458"/>
      <c r="J73" s="458"/>
      <c r="L73" s="171"/>
      <c r="M73" s="171"/>
      <c r="N73" s="171"/>
      <c r="O73" s="171"/>
      <c r="P73" s="171"/>
    </row>
    <row r="74" spans="1:16" s="223" customFormat="1" ht="12.75" customHeight="1">
      <c r="A74" s="458"/>
      <c r="B74" s="458"/>
      <c r="C74" s="458"/>
      <c r="D74" s="458"/>
      <c r="E74" s="458"/>
      <c r="F74" s="458"/>
      <c r="G74" s="458"/>
      <c r="H74" s="458"/>
      <c r="I74" s="458"/>
      <c r="J74" s="458"/>
      <c r="L74" s="171"/>
      <c r="M74" s="171"/>
      <c r="N74" s="171"/>
      <c r="O74" s="171"/>
      <c r="P74" s="171"/>
    </row>
    <row r="75" spans="1:16" s="223" customFormat="1" ht="12.75" customHeight="1">
      <c r="A75" s="458"/>
      <c r="B75" s="458"/>
      <c r="C75" s="458"/>
      <c r="D75" s="458"/>
      <c r="E75" s="458"/>
      <c r="F75" s="458"/>
      <c r="G75" s="458"/>
      <c r="H75" s="458"/>
      <c r="I75" s="458"/>
      <c r="J75" s="458"/>
      <c r="L75" s="171"/>
      <c r="M75" s="171"/>
      <c r="N75" s="171"/>
      <c r="O75" s="171"/>
      <c r="P75" s="171"/>
    </row>
    <row r="76" spans="1:16" s="223" customFormat="1" ht="12.75" customHeight="1">
      <c r="A76" s="458"/>
      <c r="B76" s="458"/>
      <c r="C76" s="458"/>
      <c r="D76" s="458"/>
      <c r="E76" s="458"/>
      <c r="F76" s="458"/>
      <c r="G76" s="458"/>
      <c r="H76" s="458"/>
      <c r="I76" s="458"/>
      <c r="J76" s="458"/>
      <c r="L76" s="171"/>
      <c r="M76" s="171"/>
      <c r="N76" s="171"/>
      <c r="O76" s="171"/>
      <c r="P76" s="171"/>
    </row>
    <row r="77" spans="1:16" s="223" customFormat="1" ht="12.75" customHeight="1">
      <c r="A77" s="458"/>
      <c r="B77" s="458"/>
      <c r="C77" s="458"/>
      <c r="D77" s="458"/>
      <c r="E77" s="458"/>
      <c r="F77" s="458"/>
      <c r="G77" s="458"/>
      <c r="H77" s="458"/>
      <c r="I77" s="458"/>
      <c r="J77" s="458"/>
      <c r="L77" s="171"/>
      <c r="M77" s="171"/>
      <c r="N77" s="171"/>
      <c r="O77" s="171"/>
      <c r="P77" s="171"/>
    </row>
    <row r="78" spans="1:16" s="223" customFormat="1" ht="12.75" customHeight="1">
      <c r="A78" s="458" t="s">
        <v>2</v>
      </c>
      <c r="B78" s="458"/>
      <c r="C78" s="458"/>
      <c r="D78" s="458"/>
      <c r="E78" s="458"/>
      <c r="F78" s="458"/>
      <c r="G78" s="458"/>
      <c r="H78" s="458"/>
      <c r="I78" s="458"/>
      <c r="J78" s="458"/>
      <c r="L78" s="171"/>
      <c r="M78" s="171"/>
      <c r="N78" s="171"/>
      <c r="O78" s="171"/>
      <c r="P78" s="171"/>
    </row>
    <row r="79" spans="1:16" s="223" customFormat="1" ht="12.75" customHeight="1">
      <c r="A79" s="458"/>
      <c r="B79" s="458"/>
      <c r="C79" s="458"/>
      <c r="D79" s="458"/>
      <c r="E79" s="458"/>
      <c r="F79" s="458"/>
      <c r="G79" s="458"/>
      <c r="H79" s="458"/>
      <c r="I79" s="458"/>
      <c r="J79" s="458"/>
      <c r="L79" s="171"/>
      <c r="M79" s="171"/>
      <c r="N79" s="171"/>
      <c r="O79" s="171"/>
      <c r="P79" s="171"/>
    </row>
    <row r="80" spans="1:16" s="223" customFormat="1" ht="12.75" customHeight="1">
      <c r="A80" s="458"/>
      <c r="B80" s="458"/>
      <c r="C80" s="458"/>
      <c r="D80" s="458"/>
      <c r="E80" s="458"/>
      <c r="F80" s="458"/>
      <c r="G80" s="458"/>
      <c r="H80" s="458"/>
      <c r="I80" s="458"/>
      <c r="J80" s="458"/>
      <c r="L80" s="171"/>
      <c r="M80" s="171"/>
      <c r="N80" s="171"/>
      <c r="O80" s="171"/>
      <c r="P80" s="171"/>
    </row>
    <row r="81" spans="1:16" s="223" customFormat="1" ht="12.75" customHeight="1">
      <c r="A81" s="458"/>
      <c r="B81" s="458"/>
      <c r="C81" s="458"/>
      <c r="D81" s="458"/>
      <c r="E81" s="458"/>
      <c r="F81" s="458"/>
      <c r="G81" s="458"/>
      <c r="H81" s="458"/>
      <c r="I81" s="458"/>
      <c r="J81" s="458"/>
      <c r="L81" s="171"/>
      <c r="M81" s="171"/>
      <c r="N81" s="171"/>
      <c r="O81" s="171"/>
      <c r="P81" s="171"/>
    </row>
    <row r="82" spans="1:16" s="223" customFormat="1" ht="12.75" customHeight="1">
      <c r="A82" s="458"/>
      <c r="B82" s="458"/>
      <c r="C82" s="458"/>
      <c r="D82" s="458"/>
      <c r="E82" s="458"/>
      <c r="F82" s="458"/>
      <c r="G82" s="458"/>
      <c r="H82" s="458"/>
      <c r="I82" s="458"/>
      <c r="J82" s="458"/>
      <c r="L82" s="171"/>
      <c r="M82" s="171"/>
      <c r="N82" s="171"/>
      <c r="O82" s="171"/>
      <c r="P82" s="171"/>
    </row>
    <row r="83" spans="1:16" ht="17.25" customHeight="1">
      <c r="A83" s="458" t="s">
        <v>3</v>
      </c>
      <c r="B83" s="458"/>
      <c r="C83" s="458"/>
      <c r="D83" s="458"/>
      <c r="E83" s="458"/>
      <c r="F83" s="458"/>
      <c r="G83" s="458"/>
      <c r="H83" s="458"/>
      <c r="I83" s="458"/>
      <c r="J83" s="458"/>
      <c r="L83" s="171"/>
      <c r="M83" s="171"/>
      <c r="N83" s="171"/>
      <c r="O83" s="171"/>
      <c r="P83" s="176"/>
    </row>
    <row r="84" spans="1:16" s="223" customFormat="1" ht="12.75" customHeight="1">
      <c r="A84" s="458" t="s">
        <v>870</v>
      </c>
      <c r="B84" s="458"/>
      <c r="C84" s="458"/>
      <c r="D84" s="458"/>
      <c r="E84" s="458"/>
      <c r="F84" s="458"/>
      <c r="G84" s="458"/>
      <c r="H84" s="458"/>
      <c r="I84" s="458"/>
      <c r="J84" s="458"/>
      <c r="L84" s="171"/>
      <c r="M84" s="171"/>
      <c r="N84" s="171"/>
      <c r="O84" s="171"/>
      <c r="P84" s="171"/>
    </row>
    <row r="85" spans="1:16" s="223" customFormat="1" ht="12.75" customHeight="1">
      <c r="A85" s="458"/>
      <c r="B85" s="458"/>
      <c r="C85" s="458"/>
      <c r="D85" s="458"/>
      <c r="E85" s="458"/>
      <c r="F85" s="458"/>
      <c r="G85" s="458"/>
      <c r="H85" s="458"/>
      <c r="I85" s="458"/>
      <c r="J85" s="458"/>
      <c r="L85" s="171"/>
      <c r="M85" s="171"/>
      <c r="N85" s="171"/>
      <c r="O85" s="171"/>
      <c r="P85" s="171"/>
    </row>
    <row r="86" spans="1:16" s="223" customFormat="1" ht="12.75" customHeight="1">
      <c r="A86" s="458"/>
      <c r="B86" s="458"/>
      <c r="C86" s="458"/>
      <c r="D86" s="458"/>
      <c r="E86" s="458"/>
      <c r="F86" s="458"/>
      <c r="G86" s="458"/>
      <c r="H86" s="458"/>
      <c r="I86" s="458"/>
      <c r="J86" s="458"/>
      <c r="L86" s="171"/>
      <c r="M86" s="171"/>
      <c r="N86" s="171"/>
      <c r="O86" s="171"/>
      <c r="P86" s="171"/>
    </row>
    <row r="87" spans="1:16" s="223" customFormat="1" ht="12.75" customHeight="1">
      <c r="A87" s="171"/>
      <c r="B87" s="171"/>
      <c r="C87" s="171"/>
      <c r="D87" s="171"/>
      <c r="E87" s="171"/>
      <c r="F87" s="171"/>
      <c r="G87" s="171"/>
      <c r="H87" s="171"/>
      <c r="I87" s="171"/>
      <c r="J87" s="171"/>
      <c r="L87" s="171"/>
      <c r="M87" s="171"/>
      <c r="N87" s="171"/>
      <c r="O87" s="171"/>
      <c r="P87" s="171"/>
    </row>
    <row r="88" spans="1:16" ht="15">
      <c r="A88" s="459" t="s">
        <v>1009</v>
      </c>
      <c r="B88" s="459"/>
      <c r="C88" s="459"/>
      <c r="D88" s="459"/>
      <c r="E88" s="459"/>
      <c r="F88" s="459"/>
      <c r="G88" s="459"/>
      <c r="H88" s="459"/>
      <c r="I88" s="459"/>
      <c r="J88" s="459"/>
      <c r="K88" s="459"/>
      <c r="L88" s="459"/>
      <c r="M88" s="459"/>
      <c r="N88" s="459"/>
      <c r="O88" s="459"/>
      <c r="P88" s="459"/>
    </row>
    <row r="89" spans="1:3" ht="15.75" customHeight="1">
      <c r="A89" s="170"/>
      <c r="B89" s="170"/>
      <c r="C89" s="170"/>
    </row>
    <row r="90" spans="1:16" s="223" customFormat="1" ht="12.75" customHeight="1">
      <c r="A90" s="458" t="s">
        <v>1072</v>
      </c>
      <c r="B90" s="458"/>
      <c r="C90" s="458"/>
      <c r="D90" s="458"/>
      <c r="E90" s="458"/>
      <c r="F90" s="458"/>
      <c r="G90" s="458"/>
      <c r="H90" s="458"/>
      <c r="I90" s="458"/>
      <c r="J90" s="458"/>
      <c r="L90" s="171"/>
      <c r="M90" s="171"/>
      <c r="N90" s="171"/>
      <c r="O90" s="171"/>
      <c r="P90" s="171"/>
    </row>
    <row r="91" spans="1:16" s="223" customFormat="1" ht="12.75" customHeight="1">
      <c r="A91" s="458"/>
      <c r="B91" s="458"/>
      <c r="C91" s="458"/>
      <c r="D91" s="458"/>
      <c r="E91" s="458"/>
      <c r="F91" s="458"/>
      <c r="G91" s="458"/>
      <c r="H91" s="458"/>
      <c r="I91" s="458"/>
      <c r="J91" s="458"/>
      <c r="L91" s="171"/>
      <c r="M91" s="171"/>
      <c r="N91" s="171"/>
      <c r="O91" s="171"/>
      <c r="P91" s="171"/>
    </row>
    <row r="92" spans="1:16" s="223" customFormat="1" ht="12.75" customHeight="1">
      <c r="A92" s="458"/>
      <c r="B92" s="458"/>
      <c r="C92" s="458"/>
      <c r="D92" s="458"/>
      <c r="E92" s="458"/>
      <c r="F92" s="458"/>
      <c r="G92" s="458"/>
      <c r="H92" s="458"/>
      <c r="I92" s="458"/>
      <c r="J92" s="458"/>
      <c r="L92" s="171"/>
      <c r="M92" s="171"/>
      <c r="N92" s="171"/>
      <c r="O92" s="171"/>
      <c r="P92" s="171"/>
    </row>
    <row r="93" spans="1:16" s="223" customFormat="1" ht="12.75" customHeight="1">
      <c r="A93" s="458"/>
      <c r="B93" s="458"/>
      <c r="C93" s="458"/>
      <c r="D93" s="458"/>
      <c r="E93" s="458"/>
      <c r="F93" s="458"/>
      <c r="G93" s="458"/>
      <c r="H93" s="458"/>
      <c r="I93" s="458"/>
      <c r="J93" s="458"/>
      <c r="L93" s="171"/>
      <c r="M93" s="171"/>
      <c r="N93" s="171"/>
      <c r="O93" s="171"/>
      <c r="P93" s="171"/>
    </row>
    <row r="94" spans="1:16" s="223" customFormat="1" ht="16.5" customHeight="1">
      <c r="A94" s="458"/>
      <c r="B94" s="458"/>
      <c r="C94" s="458"/>
      <c r="D94" s="458"/>
      <c r="E94" s="458"/>
      <c r="F94" s="458"/>
      <c r="G94" s="458"/>
      <c r="H94" s="458"/>
      <c r="I94" s="458"/>
      <c r="J94" s="458"/>
      <c r="L94" s="171"/>
      <c r="M94" s="171"/>
      <c r="N94" s="171"/>
      <c r="O94" s="171"/>
      <c r="P94" s="171"/>
    </row>
    <row r="95" spans="1:16" s="223" customFormat="1" ht="12.75" customHeight="1">
      <c r="A95" s="458" t="s">
        <v>1010</v>
      </c>
      <c r="B95" s="458"/>
      <c r="C95" s="458"/>
      <c r="D95" s="458"/>
      <c r="E95" s="458"/>
      <c r="F95" s="458"/>
      <c r="G95" s="458"/>
      <c r="H95" s="458"/>
      <c r="I95" s="458"/>
      <c r="J95" s="458"/>
      <c r="L95" s="171"/>
      <c r="M95" s="171"/>
      <c r="N95" s="171"/>
      <c r="O95" s="171"/>
      <c r="P95" s="171"/>
    </row>
    <row r="96" spans="1:16" s="223" customFormat="1" ht="12.75" customHeight="1">
      <c r="A96" s="458"/>
      <c r="B96" s="458"/>
      <c r="C96" s="458"/>
      <c r="D96" s="458"/>
      <c r="E96" s="458"/>
      <c r="F96" s="458"/>
      <c r="G96" s="458"/>
      <c r="H96" s="458"/>
      <c r="I96" s="458"/>
      <c r="J96" s="458"/>
      <c r="L96" s="171"/>
      <c r="M96" s="171"/>
      <c r="N96" s="171"/>
      <c r="O96" s="171"/>
      <c r="P96" s="171"/>
    </row>
    <row r="97" spans="1:16" s="223" customFormat="1" ht="12.75" customHeight="1">
      <c r="A97" s="458"/>
      <c r="B97" s="458"/>
      <c r="C97" s="458"/>
      <c r="D97" s="458"/>
      <c r="E97" s="458"/>
      <c r="F97" s="458"/>
      <c r="G97" s="458"/>
      <c r="H97" s="458"/>
      <c r="I97" s="458"/>
      <c r="J97" s="458"/>
      <c r="L97" s="171"/>
      <c r="M97" s="171"/>
      <c r="N97" s="171"/>
      <c r="O97" s="171"/>
      <c r="P97" s="171"/>
    </row>
    <row r="98" spans="1:16" s="223" customFormat="1" ht="12.75" customHeight="1">
      <c r="A98" s="458"/>
      <c r="B98" s="458"/>
      <c r="C98" s="458"/>
      <c r="D98" s="458"/>
      <c r="E98" s="458"/>
      <c r="F98" s="458"/>
      <c r="G98" s="458"/>
      <c r="H98" s="458"/>
      <c r="I98" s="458"/>
      <c r="J98" s="458"/>
      <c r="L98" s="171"/>
      <c r="M98" s="171"/>
      <c r="N98" s="171"/>
      <c r="O98" s="171"/>
      <c r="P98" s="171"/>
    </row>
    <row r="99" spans="1:16" s="223" customFormat="1" ht="16.5" customHeight="1">
      <c r="A99" s="458"/>
      <c r="B99" s="458"/>
      <c r="C99" s="458"/>
      <c r="D99" s="458"/>
      <c r="E99" s="458"/>
      <c r="F99" s="458"/>
      <c r="G99" s="458"/>
      <c r="H99" s="458"/>
      <c r="I99" s="458"/>
      <c r="J99" s="458"/>
      <c r="L99" s="171"/>
      <c r="M99" s="171"/>
      <c r="N99" s="171"/>
      <c r="O99" s="171"/>
      <c r="P99" s="171"/>
    </row>
    <row r="100" spans="1:16" s="223" customFormat="1" ht="12.75" customHeight="1">
      <c r="A100" s="458" t="s">
        <v>1011</v>
      </c>
      <c r="B100" s="458"/>
      <c r="C100" s="458"/>
      <c r="D100" s="458"/>
      <c r="E100" s="458"/>
      <c r="F100" s="458"/>
      <c r="G100" s="458"/>
      <c r="H100" s="458"/>
      <c r="I100" s="458"/>
      <c r="J100" s="458"/>
      <c r="L100" s="171"/>
      <c r="M100" s="171"/>
      <c r="N100" s="171"/>
      <c r="O100" s="171"/>
      <c r="P100" s="171"/>
    </row>
    <row r="101" spans="1:16" s="223" customFormat="1" ht="12.75" customHeight="1">
      <c r="A101" s="458"/>
      <c r="B101" s="458"/>
      <c r="C101" s="458"/>
      <c r="D101" s="458"/>
      <c r="E101" s="458"/>
      <c r="F101" s="458"/>
      <c r="G101" s="458"/>
      <c r="H101" s="458"/>
      <c r="I101" s="458"/>
      <c r="J101" s="458"/>
      <c r="L101" s="171"/>
      <c r="M101" s="171"/>
      <c r="N101" s="171"/>
      <c r="O101" s="171"/>
      <c r="P101" s="171"/>
    </row>
    <row r="102" spans="1:16" s="223" customFormat="1" ht="12.75" customHeight="1">
      <c r="A102" s="458"/>
      <c r="B102" s="458"/>
      <c r="C102" s="458"/>
      <c r="D102" s="458"/>
      <c r="E102" s="458"/>
      <c r="F102" s="458"/>
      <c r="G102" s="458"/>
      <c r="H102" s="458"/>
      <c r="I102" s="458"/>
      <c r="J102" s="458"/>
      <c r="L102" s="171"/>
      <c r="M102" s="171"/>
      <c r="N102" s="171"/>
      <c r="O102" s="171"/>
      <c r="P102" s="171"/>
    </row>
    <row r="103" spans="1:16" s="223" customFormat="1" ht="12.75" customHeight="1">
      <c r="A103" s="458"/>
      <c r="B103" s="458"/>
      <c r="C103" s="458"/>
      <c r="D103" s="458"/>
      <c r="E103" s="458"/>
      <c r="F103" s="458"/>
      <c r="G103" s="458"/>
      <c r="H103" s="458"/>
      <c r="I103" s="458"/>
      <c r="J103" s="458"/>
      <c r="L103" s="171"/>
      <c r="M103" s="171"/>
      <c r="N103" s="171"/>
      <c r="O103" s="171"/>
      <c r="P103" s="171"/>
    </row>
    <row r="104" ht="25.5" customHeight="1"/>
    <row r="105" spans="1:16" ht="15">
      <c r="A105" s="459" t="s">
        <v>1012</v>
      </c>
      <c r="B105" s="459"/>
      <c r="C105" s="459"/>
      <c r="D105" s="459"/>
      <c r="E105" s="459"/>
      <c r="F105" s="459"/>
      <c r="G105" s="459"/>
      <c r="H105" s="459"/>
      <c r="I105" s="459"/>
      <c r="J105" s="459"/>
      <c r="K105" s="459"/>
      <c r="L105" s="459"/>
      <c r="M105" s="459"/>
      <c r="N105" s="459"/>
      <c r="O105" s="459"/>
      <c r="P105" s="459"/>
    </row>
    <row r="106" spans="1:3" ht="15.75" customHeight="1">
      <c r="A106" s="170"/>
      <c r="B106" s="170"/>
      <c r="C106" s="170"/>
    </row>
    <row r="107" spans="1:16" s="172" customFormat="1" ht="12.75" customHeight="1">
      <c r="A107" s="458" t="s">
        <v>1073</v>
      </c>
      <c r="B107" s="458"/>
      <c r="C107" s="458"/>
      <c r="D107" s="458"/>
      <c r="E107" s="458"/>
      <c r="F107" s="458"/>
      <c r="G107" s="458"/>
      <c r="H107" s="458"/>
      <c r="I107" s="458"/>
      <c r="J107" s="458"/>
      <c r="L107" s="171"/>
      <c r="M107" s="171"/>
      <c r="N107" s="171"/>
      <c r="O107" s="171"/>
      <c r="P107" s="171"/>
    </row>
    <row r="108" spans="1:16" s="172" customFormat="1" ht="12.75" customHeight="1">
      <c r="A108" s="458"/>
      <c r="B108" s="458"/>
      <c r="C108" s="458"/>
      <c r="D108" s="458"/>
      <c r="E108" s="458"/>
      <c r="F108" s="458"/>
      <c r="G108" s="458"/>
      <c r="H108" s="458"/>
      <c r="I108" s="458"/>
      <c r="J108" s="458"/>
      <c r="L108" s="171"/>
      <c r="M108" s="171"/>
      <c r="N108" s="171"/>
      <c r="O108" s="171"/>
      <c r="P108" s="171"/>
    </row>
    <row r="109" spans="1:16" s="172" customFormat="1" ht="12.75" customHeight="1">
      <c r="A109" s="458"/>
      <c r="B109" s="458"/>
      <c r="C109" s="458"/>
      <c r="D109" s="458"/>
      <c r="E109" s="458"/>
      <c r="F109" s="458"/>
      <c r="G109" s="458"/>
      <c r="H109" s="458"/>
      <c r="I109" s="458"/>
      <c r="J109" s="458"/>
      <c r="L109" s="171"/>
      <c r="M109" s="171"/>
      <c r="N109" s="171"/>
      <c r="O109" s="171"/>
      <c r="P109" s="171"/>
    </row>
    <row r="110" spans="1:16" s="172" customFormat="1" ht="12.75" customHeight="1">
      <c r="A110" s="458"/>
      <c r="B110" s="458"/>
      <c r="C110" s="458"/>
      <c r="D110" s="458"/>
      <c r="E110" s="458"/>
      <c r="F110" s="458"/>
      <c r="G110" s="458"/>
      <c r="H110" s="458"/>
      <c r="I110" s="458"/>
      <c r="J110" s="458"/>
      <c r="L110" s="171"/>
      <c r="M110" s="171"/>
      <c r="N110" s="171"/>
      <c r="O110" s="171"/>
      <c r="P110" s="171"/>
    </row>
    <row r="111" spans="1:16" s="172" customFormat="1" ht="12.75" customHeight="1">
      <c r="A111" s="458" t="s">
        <v>1013</v>
      </c>
      <c r="B111" s="458"/>
      <c r="C111" s="458"/>
      <c r="D111" s="458"/>
      <c r="E111" s="458"/>
      <c r="F111" s="458"/>
      <c r="G111" s="458"/>
      <c r="H111" s="458"/>
      <c r="I111" s="458"/>
      <c r="J111" s="458"/>
      <c r="L111" s="171"/>
      <c r="M111" s="171"/>
      <c r="N111" s="171"/>
      <c r="O111" s="171"/>
      <c r="P111" s="171"/>
    </row>
    <row r="112" spans="1:16" s="172" customFormat="1" ht="12.75" customHeight="1">
      <c r="A112" s="458"/>
      <c r="B112" s="458"/>
      <c r="C112" s="458"/>
      <c r="D112" s="458"/>
      <c r="E112" s="458"/>
      <c r="F112" s="458"/>
      <c r="G112" s="458"/>
      <c r="H112" s="458"/>
      <c r="I112" s="458"/>
      <c r="J112" s="458"/>
      <c r="L112" s="171"/>
      <c r="M112" s="171"/>
      <c r="N112" s="171"/>
      <c r="O112" s="171"/>
      <c r="P112" s="171"/>
    </row>
    <row r="113" spans="1:15" s="172" customFormat="1" ht="12.75" customHeight="1">
      <c r="A113" s="458" t="s">
        <v>1014</v>
      </c>
      <c r="B113" s="458"/>
      <c r="C113" s="458"/>
      <c r="D113" s="458"/>
      <c r="E113" s="458"/>
      <c r="F113" s="458"/>
      <c r="G113" s="458"/>
      <c r="H113" s="458"/>
      <c r="I113" s="458"/>
      <c r="J113" s="458"/>
      <c r="L113" s="171"/>
      <c r="M113" s="171"/>
      <c r="N113" s="171"/>
      <c r="O113" s="171"/>
    </row>
    <row r="114" spans="1:15" s="172" customFormat="1" ht="12.75" customHeight="1">
      <c r="A114" s="458"/>
      <c r="B114" s="458"/>
      <c r="C114" s="458"/>
      <c r="D114" s="458"/>
      <c r="E114" s="458"/>
      <c r="F114" s="458"/>
      <c r="G114" s="458"/>
      <c r="H114" s="458"/>
      <c r="I114" s="458"/>
      <c r="J114" s="458"/>
      <c r="L114" s="171"/>
      <c r="M114" s="171"/>
      <c r="N114" s="171"/>
      <c r="O114" s="171"/>
    </row>
    <row r="115" spans="1:15" s="172" customFormat="1" ht="12.75" customHeight="1">
      <c r="A115" s="458"/>
      <c r="B115" s="458"/>
      <c r="C115" s="458"/>
      <c r="D115" s="458"/>
      <c r="E115" s="458"/>
      <c r="F115" s="458"/>
      <c r="G115" s="458"/>
      <c r="H115" s="458"/>
      <c r="I115" s="458"/>
      <c r="J115" s="458"/>
      <c r="L115" s="171"/>
      <c r="M115" s="171"/>
      <c r="N115" s="171"/>
      <c r="O115" s="171"/>
    </row>
    <row r="116" spans="1:16" s="172" customFormat="1" ht="12.75" customHeight="1">
      <c r="A116" s="458" t="s">
        <v>1074</v>
      </c>
      <c r="B116" s="458"/>
      <c r="C116" s="458"/>
      <c r="D116" s="458"/>
      <c r="E116" s="458"/>
      <c r="F116" s="458"/>
      <c r="G116" s="458"/>
      <c r="H116" s="458"/>
      <c r="I116" s="458"/>
      <c r="J116" s="458"/>
      <c r="L116" s="171"/>
      <c r="M116" s="171"/>
      <c r="N116" s="171"/>
      <c r="O116" s="171"/>
      <c r="P116" s="171"/>
    </row>
    <row r="117" spans="1:16" s="172" customFormat="1" ht="12.75" customHeight="1">
      <c r="A117" s="458"/>
      <c r="B117" s="458"/>
      <c r="C117" s="458"/>
      <c r="D117" s="458"/>
      <c r="E117" s="458"/>
      <c r="F117" s="458"/>
      <c r="G117" s="458"/>
      <c r="H117" s="458"/>
      <c r="I117" s="458"/>
      <c r="J117" s="458"/>
      <c r="L117" s="171"/>
      <c r="M117" s="171"/>
      <c r="N117" s="171"/>
      <c r="O117" s="171"/>
      <c r="P117" s="171"/>
    </row>
    <row r="118" spans="1:16" s="172" customFormat="1" ht="12.75" customHeight="1">
      <c r="A118" s="458"/>
      <c r="B118" s="458"/>
      <c r="C118" s="458"/>
      <c r="D118" s="458"/>
      <c r="E118" s="458"/>
      <c r="F118" s="458"/>
      <c r="G118" s="458"/>
      <c r="H118" s="458"/>
      <c r="I118" s="458"/>
      <c r="J118" s="458"/>
      <c r="L118" s="171"/>
      <c r="M118" s="171"/>
      <c r="N118" s="171"/>
      <c r="O118" s="171"/>
      <c r="P118" s="171"/>
    </row>
    <row r="119" spans="1:16" s="172" customFormat="1" ht="12.75" customHeight="1">
      <c r="A119" s="171"/>
      <c r="B119" s="171"/>
      <c r="C119" s="171"/>
      <c r="D119" s="171"/>
      <c r="E119" s="171"/>
      <c r="F119" s="171"/>
      <c r="G119" s="171"/>
      <c r="H119" s="171"/>
      <c r="I119" s="171"/>
      <c r="J119" s="171"/>
      <c r="L119" s="171"/>
      <c r="M119" s="171"/>
      <c r="N119" s="171"/>
      <c r="O119" s="171"/>
      <c r="P119" s="171"/>
    </row>
    <row r="120" spans="1:15" s="172" customFormat="1" ht="12.75" customHeight="1">
      <c r="A120" s="458" t="s">
        <v>1075</v>
      </c>
      <c r="B120" s="458"/>
      <c r="C120" s="458"/>
      <c r="D120" s="458"/>
      <c r="E120" s="458"/>
      <c r="F120" s="458"/>
      <c r="G120" s="458"/>
      <c r="H120" s="458"/>
      <c r="I120" s="458"/>
      <c r="J120" s="458"/>
      <c r="L120" s="171"/>
      <c r="M120" s="171"/>
      <c r="N120" s="171"/>
      <c r="O120" s="171"/>
    </row>
    <row r="121" spans="1:15" s="172" customFormat="1" ht="12.75" customHeight="1">
      <c r="A121" s="458"/>
      <c r="B121" s="458"/>
      <c r="C121" s="458"/>
      <c r="D121" s="458"/>
      <c r="E121" s="458"/>
      <c r="F121" s="458"/>
      <c r="G121" s="458"/>
      <c r="H121" s="458"/>
      <c r="I121" s="458"/>
      <c r="J121" s="458"/>
      <c r="L121" s="171"/>
      <c r="M121" s="171"/>
      <c r="N121" s="171"/>
      <c r="O121" s="171"/>
    </row>
    <row r="122" spans="1:15" s="172" customFormat="1" ht="12.75" customHeight="1">
      <c r="A122" s="458"/>
      <c r="B122" s="458"/>
      <c r="C122" s="458"/>
      <c r="D122" s="458"/>
      <c r="E122" s="458"/>
      <c r="F122" s="458"/>
      <c r="G122" s="458"/>
      <c r="H122" s="458"/>
      <c r="I122" s="458"/>
      <c r="J122" s="458"/>
      <c r="L122" s="171"/>
      <c r="M122" s="171"/>
      <c r="N122" s="171"/>
      <c r="O122" s="171"/>
    </row>
    <row r="123" spans="1:15" s="172" customFormat="1" ht="12.75" customHeight="1">
      <c r="A123" s="458"/>
      <c r="B123" s="458"/>
      <c r="C123" s="458"/>
      <c r="D123" s="458"/>
      <c r="E123" s="458"/>
      <c r="F123" s="458"/>
      <c r="G123" s="458"/>
      <c r="H123" s="458"/>
      <c r="I123" s="458"/>
      <c r="J123" s="458"/>
      <c r="L123" s="171"/>
      <c r="M123" s="171"/>
      <c r="N123" s="171"/>
      <c r="O123" s="171"/>
    </row>
    <row r="124" spans="1:15" s="172" customFormat="1" ht="12.75" customHeight="1">
      <c r="A124" s="171"/>
      <c r="B124" s="171"/>
      <c r="C124" s="171"/>
      <c r="D124" s="171"/>
      <c r="E124" s="171"/>
      <c r="F124" s="171"/>
      <c r="G124" s="171"/>
      <c r="H124" s="171"/>
      <c r="I124" s="171"/>
      <c r="J124" s="171"/>
      <c r="L124" s="171"/>
      <c r="M124" s="171"/>
      <c r="N124" s="171"/>
      <c r="O124" s="171"/>
    </row>
    <row r="125" spans="1:16" s="172" customFormat="1" ht="12.75" customHeight="1">
      <c r="A125" s="458" t="s">
        <v>1095</v>
      </c>
      <c r="B125" s="458"/>
      <c r="C125" s="458"/>
      <c r="D125" s="458"/>
      <c r="E125" s="458"/>
      <c r="F125" s="458"/>
      <c r="G125" s="458"/>
      <c r="H125" s="458"/>
      <c r="I125" s="458"/>
      <c r="J125" s="458"/>
      <c r="L125" s="171"/>
      <c r="M125" s="171"/>
      <c r="N125" s="171"/>
      <c r="O125" s="171"/>
      <c r="P125" s="171"/>
    </row>
    <row r="126" spans="1:16" s="172" customFormat="1" ht="12.75" customHeight="1">
      <c r="A126" s="458"/>
      <c r="B126" s="458"/>
      <c r="C126" s="458"/>
      <c r="D126" s="458"/>
      <c r="E126" s="458"/>
      <c r="F126" s="458"/>
      <c r="G126" s="458"/>
      <c r="H126" s="458"/>
      <c r="I126" s="458"/>
      <c r="J126" s="458"/>
      <c r="L126" s="171"/>
      <c r="M126" s="171"/>
      <c r="N126" s="171"/>
      <c r="O126" s="171"/>
      <c r="P126" s="171"/>
    </row>
    <row r="127" ht="35.25" customHeight="1"/>
    <row r="128" spans="1:16" ht="15">
      <c r="A128" s="459" t="s">
        <v>1015</v>
      </c>
      <c r="B128" s="459"/>
      <c r="C128" s="459"/>
      <c r="D128" s="459"/>
      <c r="E128" s="459"/>
      <c r="F128" s="459"/>
      <c r="G128" s="459"/>
      <c r="H128" s="459"/>
      <c r="I128" s="459"/>
      <c r="J128" s="459"/>
      <c r="K128" s="459"/>
      <c r="L128" s="459"/>
      <c r="M128" s="459"/>
      <c r="N128" s="459"/>
      <c r="O128" s="459"/>
      <c r="P128" s="459"/>
    </row>
    <row r="129" spans="1:3" ht="15.75" customHeight="1">
      <c r="A129" s="170"/>
      <c r="B129" s="170"/>
      <c r="C129" s="170"/>
    </row>
    <row r="130" spans="1:16" ht="12.75" customHeight="1">
      <c r="A130" s="458" t="s">
        <v>1016</v>
      </c>
      <c r="B130" s="458"/>
      <c r="C130" s="458"/>
      <c r="D130" s="458"/>
      <c r="E130" s="458"/>
      <c r="F130" s="458"/>
      <c r="G130" s="458"/>
      <c r="H130" s="458"/>
      <c r="I130" s="458"/>
      <c r="J130" s="458"/>
      <c r="L130" s="171"/>
      <c r="M130" s="171"/>
      <c r="N130" s="171"/>
      <c r="O130" s="171"/>
      <c r="P130" s="171"/>
    </row>
    <row r="131" spans="1:16" ht="12.75" customHeight="1">
      <c r="A131" s="458"/>
      <c r="B131" s="458"/>
      <c r="C131" s="458"/>
      <c r="D131" s="458"/>
      <c r="E131" s="458"/>
      <c r="F131" s="458"/>
      <c r="G131" s="458"/>
      <c r="H131" s="458"/>
      <c r="I131" s="458"/>
      <c r="J131" s="458"/>
      <c r="L131" s="171"/>
      <c r="M131" s="171"/>
      <c r="N131" s="171"/>
      <c r="O131" s="171"/>
      <c r="P131" s="171"/>
    </row>
    <row r="132" spans="1:16" ht="12.75" customHeight="1">
      <c r="A132" s="458"/>
      <c r="B132" s="458"/>
      <c r="C132" s="458"/>
      <c r="D132" s="458"/>
      <c r="E132" s="458"/>
      <c r="F132" s="458"/>
      <c r="G132" s="458"/>
      <c r="H132" s="458"/>
      <c r="I132" s="458"/>
      <c r="J132" s="458"/>
      <c r="L132" s="171"/>
      <c r="M132" s="171"/>
      <c r="N132" s="171"/>
      <c r="O132" s="171"/>
      <c r="P132" s="171"/>
    </row>
    <row r="133" spans="1:16" ht="12.75" customHeight="1">
      <c r="A133" s="458"/>
      <c r="B133" s="458"/>
      <c r="C133" s="458"/>
      <c r="D133" s="458"/>
      <c r="E133" s="458"/>
      <c r="F133" s="458"/>
      <c r="G133" s="458"/>
      <c r="H133" s="458"/>
      <c r="I133" s="458"/>
      <c r="J133" s="458"/>
      <c r="L133" s="171"/>
      <c r="M133" s="171"/>
      <c r="N133" s="171"/>
      <c r="O133" s="171"/>
      <c r="P133" s="171"/>
    </row>
    <row r="134" spans="1:16" ht="12.75" customHeight="1">
      <c r="A134" s="458"/>
      <c r="B134" s="458"/>
      <c r="C134" s="458"/>
      <c r="D134" s="458"/>
      <c r="E134" s="458"/>
      <c r="F134" s="458"/>
      <c r="G134" s="458"/>
      <c r="H134" s="458"/>
      <c r="I134" s="458"/>
      <c r="J134" s="458"/>
      <c r="L134" s="171"/>
      <c r="M134" s="171"/>
      <c r="N134" s="171"/>
      <c r="O134" s="171"/>
      <c r="P134" s="171"/>
    </row>
    <row r="135" spans="1:16" ht="12.75" customHeight="1">
      <c r="A135" s="458"/>
      <c r="B135" s="458"/>
      <c r="C135" s="458"/>
      <c r="D135" s="458"/>
      <c r="E135" s="458"/>
      <c r="F135" s="458"/>
      <c r="G135" s="458"/>
      <c r="H135" s="458"/>
      <c r="I135" s="458"/>
      <c r="J135" s="458"/>
      <c r="L135" s="171"/>
      <c r="M135" s="171"/>
      <c r="N135" s="171"/>
      <c r="O135" s="171"/>
      <c r="P135" s="171"/>
    </row>
    <row r="136" spans="1:16" ht="12.75" customHeight="1">
      <c r="A136" s="458"/>
      <c r="B136" s="458"/>
      <c r="C136" s="458"/>
      <c r="D136" s="458"/>
      <c r="E136" s="458"/>
      <c r="F136" s="458"/>
      <c r="G136" s="458"/>
      <c r="H136" s="458"/>
      <c r="I136" s="458"/>
      <c r="J136" s="458"/>
      <c r="L136" s="171"/>
      <c r="M136" s="171"/>
      <c r="N136" s="171"/>
      <c r="O136" s="171"/>
      <c r="P136" s="171"/>
    </row>
    <row r="137" spans="1:16" ht="12.75" customHeight="1">
      <c r="A137" s="458"/>
      <c r="B137" s="458"/>
      <c r="C137" s="458"/>
      <c r="D137" s="458"/>
      <c r="E137" s="458"/>
      <c r="F137" s="458"/>
      <c r="G137" s="458"/>
      <c r="H137" s="458"/>
      <c r="I137" s="458"/>
      <c r="J137" s="458"/>
      <c r="L137" s="171"/>
      <c r="M137" s="171"/>
      <c r="N137" s="171"/>
      <c r="O137" s="171"/>
      <c r="P137" s="171"/>
    </row>
    <row r="138" spans="1:16" ht="12.75" customHeight="1">
      <c r="A138" s="458"/>
      <c r="B138" s="458"/>
      <c r="C138" s="458"/>
      <c r="D138" s="458"/>
      <c r="E138" s="458"/>
      <c r="F138" s="458"/>
      <c r="G138" s="458"/>
      <c r="H138" s="458"/>
      <c r="I138" s="458"/>
      <c r="J138" s="458"/>
      <c r="L138" s="171"/>
      <c r="M138" s="171"/>
      <c r="N138" s="171"/>
      <c r="O138" s="171"/>
      <c r="P138" s="171"/>
    </row>
    <row r="139" spans="1:16" ht="12.75" customHeight="1">
      <c r="A139" s="458"/>
      <c r="B139" s="458"/>
      <c r="C139" s="458"/>
      <c r="D139" s="458"/>
      <c r="E139" s="458"/>
      <c r="F139" s="458"/>
      <c r="G139" s="458"/>
      <c r="H139" s="458"/>
      <c r="I139" s="458"/>
      <c r="J139" s="458"/>
      <c r="L139" s="171"/>
      <c r="M139" s="171"/>
      <c r="N139" s="171"/>
      <c r="O139" s="171"/>
      <c r="P139" s="171"/>
    </row>
    <row r="140" spans="1:16" ht="12.75" customHeight="1">
      <c r="A140" s="458" t="s">
        <v>1180</v>
      </c>
      <c r="B140" s="458"/>
      <c r="C140" s="458"/>
      <c r="D140" s="458"/>
      <c r="E140" s="458"/>
      <c r="F140" s="458"/>
      <c r="G140" s="458"/>
      <c r="H140" s="458"/>
      <c r="I140" s="458"/>
      <c r="J140" s="458"/>
      <c r="L140" s="171"/>
      <c r="M140" s="171"/>
      <c r="N140" s="171"/>
      <c r="O140" s="171"/>
      <c r="P140" s="171"/>
    </row>
    <row r="141" spans="1:16" ht="12.75" customHeight="1">
      <c r="A141" s="458"/>
      <c r="B141" s="458"/>
      <c r="C141" s="458"/>
      <c r="D141" s="458"/>
      <c r="E141" s="458"/>
      <c r="F141" s="458"/>
      <c r="G141" s="458"/>
      <c r="H141" s="458"/>
      <c r="I141" s="458"/>
      <c r="J141" s="458"/>
      <c r="L141" s="171"/>
      <c r="M141" s="171"/>
      <c r="N141" s="171"/>
      <c r="O141" s="171"/>
      <c r="P141" s="171"/>
    </row>
    <row r="142" spans="1:16" ht="12.75" customHeight="1">
      <c r="A142" s="458"/>
      <c r="B142" s="458"/>
      <c r="C142" s="458"/>
      <c r="D142" s="458"/>
      <c r="E142" s="458"/>
      <c r="F142" s="458"/>
      <c r="G142" s="458"/>
      <c r="H142" s="458"/>
      <c r="I142" s="458"/>
      <c r="J142" s="458"/>
      <c r="L142" s="171"/>
      <c r="M142" s="171"/>
      <c r="N142" s="171"/>
      <c r="O142" s="171"/>
      <c r="P142" s="171"/>
    </row>
    <row r="143" spans="1:16" ht="12.75" customHeight="1">
      <c r="A143" s="458"/>
      <c r="B143" s="458"/>
      <c r="C143" s="458"/>
      <c r="D143" s="458"/>
      <c r="E143" s="458"/>
      <c r="F143" s="458"/>
      <c r="G143" s="458"/>
      <c r="H143" s="458"/>
      <c r="I143" s="458"/>
      <c r="J143" s="458"/>
      <c r="L143" s="171"/>
      <c r="M143" s="171"/>
      <c r="N143" s="171"/>
      <c r="O143" s="171"/>
      <c r="P143" s="171"/>
    </row>
    <row r="144" ht="35.25" customHeight="1"/>
    <row r="145" spans="1:16" ht="15">
      <c r="A145" s="459" t="s">
        <v>12</v>
      </c>
      <c r="B145" s="459"/>
      <c r="C145" s="459"/>
      <c r="D145" s="459"/>
      <c r="E145" s="459"/>
      <c r="F145" s="459"/>
      <c r="G145" s="459"/>
      <c r="H145" s="459"/>
      <c r="I145" s="459"/>
      <c r="J145" s="459"/>
      <c r="K145" s="459"/>
      <c r="L145" s="459"/>
      <c r="M145" s="459"/>
      <c r="N145" s="459"/>
      <c r="O145" s="459"/>
      <c r="P145" s="459"/>
    </row>
    <row r="146" spans="1:3" ht="15.75" customHeight="1">
      <c r="A146" s="170"/>
      <c r="B146" s="170"/>
      <c r="C146" s="170"/>
    </row>
    <row r="147" spans="1:16" s="172" customFormat="1" ht="12.75" customHeight="1">
      <c r="A147" s="458" t="s">
        <v>1017</v>
      </c>
      <c r="B147" s="458"/>
      <c r="C147" s="458"/>
      <c r="D147" s="458"/>
      <c r="E147" s="458"/>
      <c r="F147" s="458"/>
      <c r="G147" s="458"/>
      <c r="H147" s="458"/>
      <c r="I147" s="458"/>
      <c r="J147" s="458"/>
      <c r="L147" s="171"/>
      <c r="M147" s="171"/>
      <c r="N147" s="171"/>
      <c r="O147" s="171"/>
      <c r="P147" s="171"/>
    </row>
    <row r="148" spans="1:10" ht="12.75">
      <c r="A148" s="458"/>
      <c r="B148" s="458"/>
      <c r="C148" s="458"/>
      <c r="D148" s="458"/>
      <c r="E148" s="458"/>
      <c r="F148" s="458"/>
      <c r="G148" s="458"/>
      <c r="H148" s="458"/>
      <c r="I148" s="458"/>
      <c r="J148" s="458"/>
    </row>
    <row r="149" ht="25.5" customHeight="1"/>
    <row r="150" spans="1:16" ht="15">
      <c r="A150" s="459" t="s">
        <v>1018</v>
      </c>
      <c r="B150" s="459"/>
      <c r="C150" s="459"/>
      <c r="D150" s="459"/>
      <c r="E150" s="459"/>
      <c r="F150" s="459"/>
      <c r="G150" s="459"/>
      <c r="H150" s="459"/>
      <c r="I150" s="459"/>
      <c r="J150" s="459"/>
      <c r="K150" s="459"/>
      <c r="L150" s="459"/>
      <c r="M150" s="459"/>
      <c r="N150" s="459"/>
      <c r="O150" s="459"/>
      <c r="P150" s="459"/>
    </row>
    <row r="151" spans="1:3" ht="15.75" customHeight="1">
      <c r="A151" s="170"/>
      <c r="B151" s="170"/>
      <c r="C151" s="170"/>
    </row>
    <row r="152" spans="1:16" s="223" customFormat="1" ht="12.75" customHeight="1">
      <c r="A152" s="458" t="s">
        <v>8</v>
      </c>
      <c r="B152" s="458"/>
      <c r="C152" s="458"/>
      <c r="D152" s="458"/>
      <c r="E152" s="458"/>
      <c r="F152" s="458"/>
      <c r="G152" s="458"/>
      <c r="H152" s="458"/>
      <c r="I152" s="458"/>
      <c r="J152" s="458"/>
      <c r="L152" s="171"/>
      <c r="M152" s="171"/>
      <c r="N152" s="171"/>
      <c r="O152" s="171"/>
      <c r="P152" s="171"/>
    </row>
    <row r="153" spans="1:16" s="223" customFormat="1" ht="12.75" customHeight="1">
      <c r="A153" s="458"/>
      <c r="B153" s="458"/>
      <c r="C153" s="458"/>
      <c r="D153" s="458"/>
      <c r="E153" s="458"/>
      <c r="F153" s="458"/>
      <c r="G153" s="458"/>
      <c r="H153" s="458"/>
      <c r="I153" s="458"/>
      <c r="J153" s="458"/>
      <c r="L153" s="171"/>
      <c r="M153" s="171"/>
      <c r="N153" s="171"/>
      <c r="O153" s="171"/>
      <c r="P153" s="171"/>
    </row>
    <row r="154" spans="1:16" s="223" customFormat="1" ht="12.75" customHeight="1">
      <c r="A154" s="458"/>
      <c r="B154" s="458"/>
      <c r="C154" s="458"/>
      <c r="D154" s="458"/>
      <c r="E154" s="458"/>
      <c r="F154" s="458"/>
      <c r="G154" s="458"/>
      <c r="H154" s="458"/>
      <c r="I154" s="458"/>
      <c r="J154" s="458"/>
      <c r="L154" s="171"/>
      <c r="M154" s="171"/>
      <c r="N154" s="171"/>
      <c r="O154" s="171"/>
      <c r="P154" s="171"/>
    </row>
    <row r="155" spans="1:16" s="223" customFormat="1" ht="12.75" customHeight="1">
      <c r="A155" s="171"/>
      <c r="B155" s="171"/>
      <c r="C155" s="171"/>
      <c r="D155" s="171"/>
      <c r="E155" s="171"/>
      <c r="F155" s="171"/>
      <c r="G155" s="171"/>
      <c r="H155" s="171"/>
      <c r="I155" s="171"/>
      <c r="J155" s="171"/>
      <c r="L155" s="171"/>
      <c r="M155" s="171"/>
      <c r="N155" s="171"/>
      <c r="O155" s="171"/>
      <c r="P155" s="171"/>
    </row>
    <row r="156" spans="1:16" s="223" customFormat="1" ht="12.75" customHeight="1">
      <c r="A156" s="458" t="s">
        <v>1019</v>
      </c>
      <c r="B156" s="458"/>
      <c r="C156" s="458"/>
      <c r="D156" s="458"/>
      <c r="E156" s="458"/>
      <c r="F156" s="458"/>
      <c r="G156" s="458"/>
      <c r="H156" s="458"/>
      <c r="I156" s="458"/>
      <c r="J156" s="458"/>
      <c r="L156" s="171"/>
      <c r="M156" s="171"/>
      <c r="N156" s="171"/>
      <c r="O156" s="171"/>
      <c r="P156" s="171"/>
    </row>
    <row r="157" spans="1:16" s="223" customFormat="1" ht="12.75" customHeight="1">
      <c r="A157" s="458"/>
      <c r="B157" s="458"/>
      <c r="C157" s="458"/>
      <c r="D157" s="458"/>
      <c r="E157" s="458"/>
      <c r="F157" s="458"/>
      <c r="G157" s="458"/>
      <c r="H157" s="458"/>
      <c r="I157" s="458"/>
      <c r="J157" s="458"/>
      <c r="L157" s="171"/>
      <c r="M157" s="171"/>
      <c r="N157" s="171"/>
      <c r="O157" s="171"/>
      <c r="P157" s="171"/>
    </row>
    <row r="158" spans="1:16" s="223" customFormat="1" ht="12.75" customHeight="1">
      <c r="A158" s="458"/>
      <c r="B158" s="458"/>
      <c r="C158" s="458"/>
      <c r="D158" s="458"/>
      <c r="E158" s="458"/>
      <c r="F158" s="458"/>
      <c r="G158" s="458"/>
      <c r="H158" s="458"/>
      <c r="I158" s="458"/>
      <c r="J158" s="458"/>
      <c r="L158" s="171"/>
      <c r="M158" s="171"/>
      <c r="N158" s="171"/>
      <c r="O158" s="171"/>
      <c r="P158" s="171"/>
    </row>
    <row r="159" spans="1:16" ht="12.75" customHeight="1">
      <c r="A159" s="171"/>
      <c r="B159" s="171"/>
      <c r="C159" s="171"/>
      <c r="D159" s="171"/>
      <c r="E159" s="171"/>
      <c r="F159" s="171"/>
      <c r="G159" s="171"/>
      <c r="H159" s="171"/>
      <c r="I159" s="171"/>
      <c r="J159" s="171"/>
      <c r="L159" s="171"/>
      <c r="M159" s="171"/>
      <c r="N159" s="171"/>
      <c r="O159" s="171"/>
      <c r="P159" s="176"/>
    </row>
    <row r="160" spans="1:16" s="223" customFormat="1" ht="12.75" customHeight="1">
      <c r="A160" s="458" t="s">
        <v>9</v>
      </c>
      <c r="B160" s="458"/>
      <c r="C160" s="458"/>
      <c r="D160" s="458"/>
      <c r="E160" s="458"/>
      <c r="F160" s="458"/>
      <c r="G160" s="458"/>
      <c r="H160" s="458"/>
      <c r="I160" s="458"/>
      <c r="J160" s="458"/>
      <c r="L160" s="171"/>
      <c r="M160" s="171"/>
      <c r="N160" s="171"/>
      <c r="O160" s="171"/>
      <c r="P160" s="171"/>
    </row>
    <row r="161" spans="1:16" s="223" customFormat="1" ht="12.75" customHeight="1">
      <c r="A161" s="458"/>
      <c r="B161" s="458"/>
      <c r="C161" s="458"/>
      <c r="D161" s="458"/>
      <c r="E161" s="458"/>
      <c r="F161" s="458"/>
      <c r="G161" s="458"/>
      <c r="H161" s="458"/>
      <c r="I161" s="458"/>
      <c r="J161" s="458"/>
      <c r="L161" s="171"/>
      <c r="M161" s="171"/>
      <c r="N161" s="171"/>
      <c r="O161" s="171"/>
      <c r="P161" s="171"/>
    </row>
    <row r="162" spans="1:16" s="223" customFormat="1" ht="12.75" customHeight="1">
      <c r="A162" s="171"/>
      <c r="B162" s="171"/>
      <c r="C162" s="171"/>
      <c r="D162" s="171"/>
      <c r="E162" s="171"/>
      <c r="F162" s="171"/>
      <c r="G162" s="171"/>
      <c r="H162" s="171"/>
      <c r="I162" s="171"/>
      <c r="J162" s="171"/>
      <c r="L162" s="171"/>
      <c r="M162" s="171"/>
      <c r="N162" s="171"/>
      <c r="O162" s="171"/>
      <c r="P162" s="171"/>
    </row>
    <row r="163" spans="1:16" s="223" customFormat="1" ht="12.75" customHeight="1">
      <c r="A163" s="458" t="s">
        <v>967</v>
      </c>
      <c r="B163" s="458"/>
      <c r="C163" s="458"/>
      <c r="D163" s="458"/>
      <c r="E163" s="458"/>
      <c r="F163" s="458"/>
      <c r="G163" s="458"/>
      <c r="H163" s="458"/>
      <c r="I163" s="458"/>
      <c r="J163" s="458"/>
      <c r="L163" s="171"/>
      <c r="M163" s="171"/>
      <c r="N163" s="171"/>
      <c r="O163" s="171"/>
      <c r="P163" s="171"/>
    </row>
    <row r="164" spans="1:16" s="223" customFormat="1" ht="12.75" customHeight="1">
      <c r="A164" s="458"/>
      <c r="B164" s="458"/>
      <c r="C164" s="458"/>
      <c r="D164" s="458"/>
      <c r="E164" s="458"/>
      <c r="F164" s="458"/>
      <c r="G164" s="458"/>
      <c r="H164" s="458"/>
      <c r="I164" s="458"/>
      <c r="J164" s="458"/>
      <c r="L164" s="171"/>
      <c r="M164" s="171"/>
      <c r="N164" s="171"/>
      <c r="O164" s="171"/>
      <c r="P164" s="171"/>
    </row>
    <row r="165" spans="1:16" s="223" customFormat="1" ht="12.75" customHeight="1">
      <c r="A165" s="171"/>
      <c r="B165" s="171"/>
      <c r="C165" s="171"/>
      <c r="D165" s="171"/>
      <c r="E165" s="171"/>
      <c r="F165" s="171"/>
      <c r="G165" s="171"/>
      <c r="H165" s="171"/>
      <c r="I165" s="171"/>
      <c r="J165" s="171"/>
      <c r="L165" s="171"/>
      <c r="M165" s="171"/>
      <c r="N165" s="171"/>
      <c r="O165" s="171"/>
      <c r="P165" s="171"/>
    </row>
    <row r="166" spans="1:16" ht="12.75" customHeight="1">
      <c r="A166" s="458" t="s">
        <v>10</v>
      </c>
      <c r="B166" s="458"/>
      <c r="C166" s="458"/>
      <c r="D166" s="458"/>
      <c r="E166" s="458"/>
      <c r="F166" s="458"/>
      <c r="G166" s="458"/>
      <c r="H166" s="458"/>
      <c r="I166" s="458"/>
      <c r="J166" s="458"/>
      <c r="L166" s="171"/>
      <c r="M166" s="171"/>
      <c r="N166" s="171"/>
      <c r="O166" s="171"/>
      <c r="P166" s="176"/>
    </row>
    <row r="167" spans="1:16" ht="12.75" customHeight="1">
      <c r="A167" s="171"/>
      <c r="B167" s="171"/>
      <c r="C167" s="171"/>
      <c r="D167" s="171"/>
      <c r="E167" s="171"/>
      <c r="F167" s="171"/>
      <c r="G167" s="171"/>
      <c r="H167" s="171"/>
      <c r="I167" s="171"/>
      <c r="J167" s="171"/>
      <c r="L167" s="171"/>
      <c r="M167" s="171"/>
      <c r="N167" s="171"/>
      <c r="O167" s="171"/>
      <c r="P167" s="176"/>
    </row>
    <row r="168" spans="1:16" s="223" customFormat="1" ht="12.75" customHeight="1">
      <c r="A168" s="458" t="s">
        <v>11</v>
      </c>
      <c r="B168" s="458"/>
      <c r="C168" s="458"/>
      <c r="D168" s="458"/>
      <c r="E168" s="458"/>
      <c r="F168" s="458"/>
      <c r="G168" s="458"/>
      <c r="H168" s="458"/>
      <c r="I168" s="458"/>
      <c r="J168" s="458"/>
      <c r="L168" s="171"/>
      <c r="M168" s="171"/>
      <c r="N168" s="171"/>
      <c r="O168" s="171"/>
      <c r="P168" s="171"/>
    </row>
    <row r="169" spans="1:16" s="223" customFormat="1" ht="12.75" customHeight="1">
      <c r="A169" s="171"/>
      <c r="B169" s="171"/>
      <c r="C169" s="171"/>
      <c r="D169" s="171"/>
      <c r="E169" s="171"/>
      <c r="F169" s="171"/>
      <c r="G169" s="171"/>
      <c r="H169" s="171"/>
      <c r="I169" s="171"/>
      <c r="J169" s="171"/>
      <c r="L169" s="171"/>
      <c r="M169" s="171"/>
      <c r="N169" s="171"/>
      <c r="O169" s="171"/>
      <c r="P169" s="171"/>
    </row>
    <row r="170" spans="1:16" s="223" customFormat="1" ht="12.75" customHeight="1">
      <c r="A170" s="458" t="s">
        <v>1020</v>
      </c>
      <c r="B170" s="458"/>
      <c r="C170" s="458"/>
      <c r="D170" s="458"/>
      <c r="E170" s="458"/>
      <c r="F170" s="458"/>
      <c r="G170" s="458"/>
      <c r="H170" s="458"/>
      <c r="I170" s="458"/>
      <c r="J170" s="458"/>
      <c r="L170" s="171"/>
      <c r="M170" s="171"/>
      <c r="N170" s="171"/>
      <c r="O170" s="171"/>
      <c r="P170" s="171"/>
    </row>
    <row r="171" spans="1:16" s="223" customFormat="1" ht="12.75" customHeight="1">
      <c r="A171" s="458"/>
      <c r="B171" s="458"/>
      <c r="C171" s="458"/>
      <c r="D171" s="458"/>
      <c r="E171" s="458"/>
      <c r="F171" s="458"/>
      <c r="G171" s="458"/>
      <c r="H171" s="458"/>
      <c r="I171" s="458"/>
      <c r="J171" s="458"/>
      <c r="L171" s="171"/>
      <c r="M171" s="171"/>
      <c r="N171" s="171"/>
      <c r="O171" s="171"/>
      <c r="P171" s="171"/>
    </row>
    <row r="172" spans="1:16" s="223" customFormat="1" ht="12.75" customHeight="1">
      <c r="A172" s="458"/>
      <c r="B172" s="458"/>
      <c r="C172" s="458"/>
      <c r="D172" s="458"/>
      <c r="E172" s="458"/>
      <c r="F172" s="458"/>
      <c r="G172" s="458"/>
      <c r="H172" s="458"/>
      <c r="I172" s="458"/>
      <c r="J172" s="458"/>
      <c r="L172" s="171"/>
      <c r="M172" s="171"/>
      <c r="N172" s="171"/>
      <c r="O172" s="171"/>
      <c r="P172" s="171"/>
    </row>
    <row r="173" spans="1:3" ht="12.75" customHeight="1">
      <c r="A173" s="170"/>
      <c r="B173" s="170"/>
      <c r="C173" s="170"/>
    </row>
    <row r="184" ht="12.75">
      <c r="G184" s="207"/>
    </row>
    <row r="376" ht="12.75">
      <c r="Q376" s="193"/>
    </row>
  </sheetData>
  <sheetProtection/>
  <mergeCells count="45">
    <mergeCell ref="A73:J77"/>
    <mergeCell ref="A78:J82"/>
    <mergeCell ref="A83:J83"/>
    <mergeCell ref="A84:J86"/>
    <mergeCell ref="B24:J27"/>
    <mergeCell ref="C28:J33"/>
    <mergeCell ref="C34:J40"/>
    <mergeCell ref="A67:J72"/>
    <mergeCell ref="A1:P1"/>
    <mergeCell ref="A3:P3"/>
    <mergeCell ref="A5:J7"/>
    <mergeCell ref="A9:P9"/>
    <mergeCell ref="B11:J13"/>
    <mergeCell ref="B14:J18"/>
    <mergeCell ref="C19:J23"/>
    <mergeCell ref="B46:J51"/>
    <mergeCell ref="C52:J57"/>
    <mergeCell ref="A59:P59"/>
    <mergeCell ref="A61:P61"/>
    <mergeCell ref="A63:J66"/>
    <mergeCell ref="C41:J45"/>
    <mergeCell ref="A88:P88"/>
    <mergeCell ref="A90:J94"/>
    <mergeCell ref="A95:J99"/>
    <mergeCell ref="A100:J103"/>
    <mergeCell ref="A105:P105"/>
    <mergeCell ref="A107:J110"/>
    <mergeCell ref="A111:J112"/>
    <mergeCell ref="A113:J115"/>
    <mergeCell ref="A116:J118"/>
    <mergeCell ref="A120:J123"/>
    <mergeCell ref="A125:J126"/>
    <mergeCell ref="A128:P128"/>
    <mergeCell ref="A130:J139"/>
    <mergeCell ref="A140:J143"/>
    <mergeCell ref="A145:P145"/>
    <mergeCell ref="A147:J148"/>
    <mergeCell ref="A150:P150"/>
    <mergeCell ref="A152:J154"/>
    <mergeCell ref="A156:J158"/>
    <mergeCell ref="A160:J161"/>
    <mergeCell ref="A163:J164"/>
    <mergeCell ref="A166:J166"/>
    <mergeCell ref="A168:J168"/>
    <mergeCell ref="A170:J172"/>
  </mergeCells>
  <printOptions horizontalCentered="1"/>
  <pageMargins left="0.7874015748031497" right="0.7874015748031497" top="0.984251968503937" bottom="0.5905511811023623" header="0.5118110236220472" footer="0.5118110236220472"/>
  <pageSetup firstPageNumber="2" useFirstPageNumber="1" horizontalDpi="600" verticalDpi="600" orientation="portrait" paperSize="9" r:id="rId1"/>
  <headerFooter alignWithMargins="0">
    <oddHeader>&amp;C- &amp;P -</oddHeader>
  </headerFooter>
  <rowBreaks count="3" manualBreakCount="3">
    <brk id="57" max="9" man="1"/>
    <brk id="103" max="9" man="1"/>
    <brk id="143" max="9" man="1"/>
  </rowBreaks>
</worksheet>
</file>

<file path=xl/worksheets/sheet5.xml><?xml version="1.0" encoding="utf-8"?>
<worksheet xmlns="http://schemas.openxmlformats.org/spreadsheetml/2006/main" xmlns:r="http://schemas.openxmlformats.org/officeDocument/2006/relationships">
  <sheetPr codeName="Tabelle3"/>
  <dimension ref="A1:B57"/>
  <sheetViews>
    <sheetView zoomScalePageLayoutView="0" workbookViewId="0" topLeftCell="A1">
      <selection activeCell="A1" sqref="A1"/>
    </sheetView>
  </sheetViews>
  <sheetFormatPr defaultColWidth="11.421875" defaultRowHeight="12.75"/>
  <cols>
    <col min="1" max="1" width="39.28125" style="0" customWidth="1"/>
    <col min="2" max="2" width="41.7109375" style="0" customWidth="1"/>
  </cols>
  <sheetData>
    <row r="1" ht="12.75">
      <c r="A1" s="95"/>
    </row>
    <row r="2" ht="12.75">
      <c r="A2" s="95" t="s">
        <v>13</v>
      </c>
    </row>
    <row r="3" ht="11.25" customHeight="1">
      <c r="A3" s="95"/>
    </row>
    <row r="4" spans="1:2" ht="11.25" customHeight="1">
      <c r="A4" s="80" t="s">
        <v>14</v>
      </c>
      <c r="B4" s="80" t="s">
        <v>15</v>
      </c>
    </row>
    <row r="5" spans="1:2" ht="11.25" customHeight="1">
      <c r="A5" s="80" t="s">
        <v>16</v>
      </c>
      <c r="B5" s="80" t="s">
        <v>17</v>
      </c>
    </row>
    <row r="6" spans="1:2" ht="11.25" customHeight="1">
      <c r="A6" s="80" t="s">
        <v>18</v>
      </c>
      <c r="B6" s="80" t="s">
        <v>19</v>
      </c>
    </row>
    <row r="7" spans="1:2" ht="11.25" customHeight="1">
      <c r="A7" s="80" t="s">
        <v>20</v>
      </c>
      <c r="B7" s="80" t="s">
        <v>21</v>
      </c>
    </row>
    <row r="8" spans="1:2" ht="11.25" customHeight="1">
      <c r="A8" s="80" t="s">
        <v>22</v>
      </c>
      <c r="B8" s="80" t="s">
        <v>23</v>
      </c>
    </row>
    <row r="9" spans="1:2" ht="11.25" customHeight="1">
      <c r="A9" s="80" t="s">
        <v>24</v>
      </c>
      <c r="B9" s="80" t="s">
        <v>25</v>
      </c>
    </row>
    <row r="10" spans="1:2" ht="11.25" customHeight="1">
      <c r="A10" s="80" t="s">
        <v>26</v>
      </c>
      <c r="B10" s="80" t="s">
        <v>27</v>
      </c>
    </row>
    <row r="11" spans="1:2" ht="11.25" customHeight="1">
      <c r="A11" s="80" t="s">
        <v>28</v>
      </c>
      <c r="B11" s="80" t="s">
        <v>29</v>
      </c>
    </row>
    <row r="12" spans="1:2" ht="11.25" customHeight="1">
      <c r="A12" s="80" t="s">
        <v>30</v>
      </c>
      <c r="B12" s="80" t="s">
        <v>31</v>
      </c>
    </row>
    <row r="13" spans="1:2" ht="11.25" customHeight="1">
      <c r="A13" s="80" t="s">
        <v>32</v>
      </c>
      <c r="B13" s="80" t="s">
        <v>33</v>
      </c>
    </row>
    <row r="14" spans="1:2" ht="11.25" customHeight="1">
      <c r="A14" s="80" t="s">
        <v>34</v>
      </c>
      <c r="B14" s="80" t="s">
        <v>35</v>
      </c>
    </row>
    <row r="15" spans="1:2" ht="11.25" customHeight="1">
      <c r="A15" s="80" t="s">
        <v>36</v>
      </c>
      <c r="B15" s="80" t="s">
        <v>37</v>
      </c>
    </row>
    <row r="16" spans="1:2" ht="11.25" customHeight="1">
      <c r="A16" s="80" t="s">
        <v>38</v>
      </c>
      <c r="B16" s="80" t="s">
        <v>39</v>
      </c>
    </row>
    <row r="17" spans="1:2" ht="11.25" customHeight="1">
      <c r="A17" s="80" t="s">
        <v>40</v>
      </c>
      <c r="B17" s="80" t="s">
        <v>41</v>
      </c>
    </row>
    <row r="18" spans="1:2" ht="11.25" customHeight="1">
      <c r="A18" s="80" t="s">
        <v>42</v>
      </c>
      <c r="B18" s="80" t="s">
        <v>43</v>
      </c>
    </row>
    <row r="19" spans="1:2" ht="11.25" customHeight="1">
      <c r="A19" s="80" t="s">
        <v>44</v>
      </c>
      <c r="B19" s="80" t="s">
        <v>45</v>
      </c>
    </row>
    <row r="20" spans="1:2" ht="11.25" customHeight="1">
      <c r="A20" s="80" t="s">
        <v>46</v>
      </c>
      <c r="B20" s="80" t="s">
        <v>47</v>
      </c>
    </row>
    <row r="21" spans="1:2" ht="11.25" customHeight="1">
      <c r="A21" s="80" t="s">
        <v>48</v>
      </c>
      <c r="B21" s="80" t="s">
        <v>49</v>
      </c>
    </row>
    <row r="22" spans="1:2" ht="11.25" customHeight="1">
      <c r="A22" s="80" t="s">
        <v>0</v>
      </c>
      <c r="B22" s="80" t="s">
        <v>1</v>
      </c>
    </row>
    <row r="23" spans="1:2" ht="11.25" customHeight="1">
      <c r="A23" s="80" t="s">
        <v>50</v>
      </c>
      <c r="B23" s="80" t="s">
        <v>51</v>
      </c>
    </row>
    <row r="24" spans="1:2" ht="11.25" customHeight="1">
      <c r="A24" s="80" t="s">
        <v>52</v>
      </c>
      <c r="B24" s="80" t="s">
        <v>53</v>
      </c>
    </row>
    <row r="25" spans="1:2" ht="11.25" customHeight="1">
      <c r="A25" s="80" t="s">
        <v>54</v>
      </c>
      <c r="B25" s="80" t="s">
        <v>55</v>
      </c>
    </row>
    <row r="26" spans="1:2" ht="11.25" customHeight="1">
      <c r="A26" s="80" t="s">
        <v>56</v>
      </c>
      <c r="B26" s="80" t="s">
        <v>57</v>
      </c>
    </row>
    <row r="27" spans="1:2" ht="11.25" customHeight="1">
      <c r="A27" s="80" t="s">
        <v>58</v>
      </c>
      <c r="B27" s="80" t="s">
        <v>59</v>
      </c>
    </row>
    <row r="28" spans="1:2" ht="11.25" customHeight="1">
      <c r="A28" s="80" t="s">
        <v>60</v>
      </c>
      <c r="B28" s="80" t="s">
        <v>61</v>
      </c>
    </row>
    <row r="29" spans="1:2" ht="11.25" customHeight="1">
      <c r="A29" s="80" t="s">
        <v>62</v>
      </c>
      <c r="B29" s="80" t="s">
        <v>63</v>
      </c>
    </row>
    <row r="30" spans="1:2" ht="11.25" customHeight="1">
      <c r="A30" s="80" t="s">
        <v>68</v>
      </c>
      <c r="B30" s="80" t="s">
        <v>69</v>
      </c>
    </row>
    <row r="31" spans="1:2" ht="11.25" customHeight="1">
      <c r="A31" s="80" t="s">
        <v>70</v>
      </c>
      <c r="B31" s="80" t="s">
        <v>71</v>
      </c>
    </row>
    <row r="32" spans="1:2" ht="11.25" customHeight="1">
      <c r="A32" s="80" t="s">
        <v>827</v>
      </c>
      <c r="B32" s="80" t="s">
        <v>72</v>
      </c>
    </row>
    <row r="33" spans="1:2" ht="11.25" customHeight="1">
      <c r="A33" s="80" t="s">
        <v>73</v>
      </c>
      <c r="B33" s="80" t="s">
        <v>74</v>
      </c>
    </row>
    <row r="34" spans="1:2" ht="11.25" customHeight="1">
      <c r="A34" s="80" t="s">
        <v>75</v>
      </c>
      <c r="B34" s="80" t="s">
        <v>76</v>
      </c>
    </row>
    <row r="35" spans="1:2" ht="11.25" customHeight="1">
      <c r="A35" s="80" t="s">
        <v>77</v>
      </c>
      <c r="B35" s="80" t="s">
        <v>78</v>
      </c>
    </row>
    <row r="36" spans="1:2" ht="11.25" customHeight="1">
      <c r="A36" s="80" t="s">
        <v>79</v>
      </c>
      <c r="B36" s="80" t="s">
        <v>80</v>
      </c>
    </row>
    <row r="37" spans="1:2" ht="11.25" customHeight="1">
      <c r="A37" s="80" t="s">
        <v>81</v>
      </c>
      <c r="B37" s="80" t="s">
        <v>82</v>
      </c>
    </row>
    <row r="38" spans="1:2" ht="11.25" customHeight="1">
      <c r="A38" s="80" t="s">
        <v>83</v>
      </c>
      <c r="B38" s="80" t="s">
        <v>84</v>
      </c>
    </row>
    <row r="39" spans="1:2" ht="11.25" customHeight="1">
      <c r="A39" s="80" t="s">
        <v>85</v>
      </c>
      <c r="B39" s="80" t="s">
        <v>86</v>
      </c>
    </row>
    <row r="40" spans="1:2" ht="11.25" customHeight="1">
      <c r="A40" s="80" t="s">
        <v>826</v>
      </c>
      <c r="B40" s="80" t="s">
        <v>87</v>
      </c>
    </row>
    <row r="41" spans="1:2" ht="11.25" customHeight="1">
      <c r="A41" s="80" t="s">
        <v>88</v>
      </c>
      <c r="B41" s="80" t="s">
        <v>89</v>
      </c>
    </row>
    <row r="42" spans="1:2" ht="11.25" customHeight="1">
      <c r="A42" s="80" t="s">
        <v>90</v>
      </c>
      <c r="B42" s="80" t="s">
        <v>91</v>
      </c>
    </row>
    <row r="43" spans="1:2" ht="11.25" customHeight="1">
      <c r="A43" s="80" t="s">
        <v>92</v>
      </c>
      <c r="B43" s="80" t="s">
        <v>93</v>
      </c>
    </row>
    <row r="44" spans="1:2" ht="11.25" customHeight="1">
      <c r="A44" s="80" t="s">
        <v>94</v>
      </c>
      <c r="B44" s="80" t="s">
        <v>95</v>
      </c>
    </row>
    <row r="45" spans="1:2" ht="11.25" customHeight="1">
      <c r="A45" s="80" t="s">
        <v>96</v>
      </c>
      <c r="B45" s="80" t="s">
        <v>97</v>
      </c>
    </row>
    <row r="46" spans="1:2" ht="11.25" customHeight="1">
      <c r="A46" s="80" t="s">
        <v>1035</v>
      </c>
      <c r="B46" s="80" t="s">
        <v>1036</v>
      </c>
    </row>
    <row r="47" spans="1:2" ht="11.25" customHeight="1">
      <c r="A47" s="80" t="s">
        <v>98</v>
      </c>
      <c r="B47" s="80" t="s">
        <v>99</v>
      </c>
    </row>
    <row r="48" spans="1:2" ht="11.25" customHeight="1">
      <c r="A48" s="80" t="s">
        <v>100</v>
      </c>
      <c r="B48" s="80" t="s">
        <v>101</v>
      </c>
    </row>
    <row r="49" spans="1:2" ht="11.25" customHeight="1">
      <c r="A49" s="80" t="s">
        <v>102</v>
      </c>
      <c r="B49" s="80" t="s">
        <v>103</v>
      </c>
    </row>
    <row r="50" spans="1:2" ht="11.25" customHeight="1">
      <c r="A50" s="80" t="s">
        <v>104</v>
      </c>
      <c r="B50" s="80" t="s">
        <v>105</v>
      </c>
    </row>
    <row r="51" ht="11.25" customHeight="1">
      <c r="A51" s="80"/>
    </row>
    <row r="52" ht="12.75">
      <c r="A52" s="95"/>
    </row>
    <row r="53" ht="12.75">
      <c r="A53" s="94"/>
    </row>
    <row r="54" ht="11.25" customHeight="1">
      <c r="A54" s="93"/>
    </row>
    <row r="55" ht="11.25" customHeight="1">
      <c r="A55" s="96"/>
    </row>
    <row r="56" ht="11.25" customHeight="1">
      <c r="A56" s="96"/>
    </row>
    <row r="57" ht="12.75">
      <c r="A57" s="80"/>
    </row>
  </sheetData>
  <sheetProtection/>
  <printOptions/>
  <pageMargins left="0.7874015748031497" right="0.7874015748031497" top="0.984251968503937" bottom="0.984251968503937" header="0.5118110236220472" footer="0.5118110236220472"/>
  <pageSetup firstPageNumber="6" useFirstPageNumber="1" horizontalDpi="600" verticalDpi="600" orientation="portrait" paperSize="9"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sheetPr codeName="Tabelle4"/>
  <dimension ref="A1:N203"/>
  <sheetViews>
    <sheetView zoomScalePageLayoutView="0" workbookViewId="0" topLeftCell="A1">
      <selection activeCell="A2" sqref="A2"/>
    </sheetView>
  </sheetViews>
  <sheetFormatPr defaultColWidth="11.421875" defaultRowHeight="12.75"/>
  <cols>
    <col min="1" max="1" width="4.7109375" style="0" bestFit="1" customWidth="1"/>
    <col min="2" max="2" width="6.7109375" style="0" customWidth="1"/>
    <col min="3" max="3" width="1.7109375" style="0" customWidth="1"/>
    <col min="4" max="4" width="31.7109375" style="0" customWidth="1"/>
    <col min="5" max="6" width="6.7109375" style="0" customWidth="1"/>
    <col min="7" max="7" width="1.7109375" style="0" customWidth="1"/>
    <col min="8" max="8" width="36.00390625" style="0" customWidth="1"/>
    <col min="9" max="10" width="6.7109375" style="0" customWidth="1"/>
    <col min="11" max="11" width="1.7109375" style="0" customWidth="1"/>
    <col min="12" max="12" width="45.7109375" style="0" customWidth="1"/>
    <col min="13" max="13" width="6.7109375" style="0" customWidth="1"/>
  </cols>
  <sheetData>
    <row r="1" spans="1:12" ht="24.75" customHeight="1">
      <c r="A1" s="463" t="s">
        <v>1125</v>
      </c>
      <c r="B1" s="463"/>
      <c r="C1" s="463"/>
      <c r="D1" s="463"/>
      <c r="E1" s="463"/>
      <c r="F1" s="463"/>
      <c r="G1" s="463"/>
      <c r="H1" s="463"/>
      <c r="I1" s="463"/>
      <c r="J1" s="463"/>
      <c r="K1" s="463"/>
      <c r="L1" s="463"/>
    </row>
    <row r="2" spans="1:14" ht="24.75" customHeight="1">
      <c r="A2" s="64"/>
      <c r="B2" s="105"/>
      <c r="C2" s="64"/>
      <c r="D2" s="64"/>
      <c r="E2" s="64"/>
      <c r="F2" s="64"/>
      <c r="G2" s="64"/>
      <c r="H2" s="64"/>
      <c r="I2" s="64"/>
      <c r="J2" s="64"/>
      <c r="K2" s="64"/>
      <c r="L2" s="225"/>
      <c r="M2" s="26"/>
      <c r="N2" s="26"/>
    </row>
    <row r="3" spans="1:14" ht="15.75">
      <c r="A3" s="65" t="s">
        <v>542</v>
      </c>
      <c r="B3" s="66">
        <v>1</v>
      </c>
      <c r="C3" s="66"/>
      <c r="D3" s="67" t="s">
        <v>349</v>
      </c>
      <c r="E3" s="65" t="s">
        <v>621</v>
      </c>
      <c r="F3" s="66">
        <v>311</v>
      </c>
      <c r="G3" s="66"/>
      <c r="H3" s="67" t="s">
        <v>884</v>
      </c>
      <c r="I3" s="68" t="s">
        <v>751</v>
      </c>
      <c r="J3" s="66">
        <v>612</v>
      </c>
      <c r="K3" s="66"/>
      <c r="L3" s="69" t="s">
        <v>131</v>
      </c>
      <c r="M3" s="26"/>
      <c r="N3" s="26"/>
    </row>
    <row r="4" spans="1:14" s="39" customFormat="1" ht="14.25" customHeight="1">
      <c r="A4" s="65" t="s">
        <v>543</v>
      </c>
      <c r="B4" s="66">
        <v>3</v>
      </c>
      <c r="C4" s="66"/>
      <c r="D4" s="67" t="s">
        <v>350</v>
      </c>
      <c r="E4" s="65" t="s">
        <v>622</v>
      </c>
      <c r="F4" s="66">
        <v>314</v>
      </c>
      <c r="G4" s="66"/>
      <c r="H4" s="67" t="s">
        <v>414</v>
      </c>
      <c r="I4" s="68" t="s">
        <v>752</v>
      </c>
      <c r="J4" s="66">
        <v>616</v>
      </c>
      <c r="K4" s="66"/>
      <c r="L4" s="69" t="s">
        <v>132</v>
      </c>
      <c r="M4" s="76"/>
      <c r="N4" s="76"/>
    </row>
    <row r="5" spans="1:14" s="39" customFormat="1" ht="14.25" customHeight="1">
      <c r="A5" s="65" t="s">
        <v>896</v>
      </c>
      <c r="B5" s="66">
        <v>4</v>
      </c>
      <c r="C5" s="66"/>
      <c r="D5" s="67" t="s">
        <v>897</v>
      </c>
      <c r="E5" s="65" t="s">
        <v>623</v>
      </c>
      <c r="F5" s="66">
        <v>318</v>
      </c>
      <c r="G5" s="66"/>
      <c r="H5" s="67" t="s">
        <v>894</v>
      </c>
      <c r="I5" s="68" t="s">
        <v>753</v>
      </c>
      <c r="J5" s="66">
        <v>624</v>
      </c>
      <c r="K5" s="66"/>
      <c r="L5" s="69" t="s">
        <v>133</v>
      </c>
      <c r="M5" s="76"/>
      <c r="N5" s="76"/>
    </row>
    <row r="6" spans="1:14" s="39" customFormat="1" ht="14.25" customHeight="1">
      <c r="A6" s="65" t="s">
        <v>544</v>
      </c>
      <c r="B6" s="66">
        <v>5</v>
      </c>
      <c r="C6" s="66"/>
      <c r="D6" s="67" t="s">
        <v>351</v>
      </c>
      <c r="E6" s="65" t="s">
        <v>624</v>
      </c>
      <c r="F6" s="66">
        <v>322</v>
      </c>
      <c r="G6" s="66"/>
      <c r="H6" s="67" t="s">
        <v>895</v>
      </c>
      <c r="I6" s="68" t="s">
        <v>754</v>
      </c>
      <c r="J6" s="66">
        <v>625</v>
      </c>
      <c r="K6" s="66"/>
      <c r="L6" s="69" t="s">
        <v>936</v>
      </c>
      <c r="M6" s="76"/>
      <c r="N6" s="76"/>
    </row>
    <row r="7" spans="1:14" s="39" customFormat="1" ht="14.25" customHeight="1">
      <c r="A7" s="65" t="s">
        <v>545</v>
      </c>
      <c r="B7" s="66">
        <v>6</v>
      </c>
      <c r="C7" s="66"/>
      <c r="D7" s="67" t="s">
        <v>836</v>
      </c>
      <c r="E7" s="65"/>
      <c r="F7" s="66"/>
      <c r="G7" s="66"/>
      <c r="H7" s="67" t="s">
        <v>898</v>
      </c>
      <c r="I7" s="68" t="s">
        <v>968</v>
      </c>
      <c r="J7" s="66">
        <v>626</v>
      </c>
      <c r="K7" s="66"/>
      <c r="L7" s="69" t="s">
        <v>899</v>
      </c>
      <c r="M7" s="76"/>
      <c r="N7" s="76"/>
    </row>
    <row r="8" spans="1:14" s="39" customFormat="1" ht="14.25" customHeight="1">
      <c r="A8" s="65" t="s">
        <v>546</v>
      </c>
      <c r="B8" s="66">
        <v>7</v>
      </c>
      <c r="C8" s="66"/>
      <c r="D8" s="67" t="s">
        <v>352</v>
      </c>
      <c r="E8" s="65" t="s">
        <v>625</v>
      </c>
      <c r="F8" s="66">
        <v>324</v>
      </c>
      <c r="G8" s="66"/>
      <c r="H8" s="67" t="s">
        <v>417</v>
      </c>
      <c r="I8" s="68" t="s">
        <v>755</v>
      </c>
      <c r="J8" s="66">
        <v>628</v>
      </c>
      <c r="K8" s="66"/>
      <c r="L8" s="69" t="s">
        <v>135</v>
      </c>
      <c r="M8" s="76"/>
      <c r="N8" s="76"/>
    </row>
    <row r="9" spans="1:14" s="39" customFormat="1" ht="14.25" customHeight="1">
      <c r="A9" s="65" t="s">
        <v>547</v>
      </c>
      <c r="B9" s="66">
        <v>8</v>
      </c>
      <c r="C9" s="66"/>
      <c r="D9" s="67" t="s">
        <v>900</v>
      </c>
      <c r="E9" s="65" t="s">
        <v>626</v>
      </c>
      <c r="F9" s="66">
        <v>328</v>
      </c>
      <c r="G9" s="66"/>
      <c r="H9" s="67" t="s">
        <v>418</v>
      </c>
      <c r="I9" s="68" t="s">
        <v>756</v>
      </c>
      <c r="J9" s="66">
        <v>632</v>
      </c>
      <c r="K9" s="66"/>
      <c r="L9" s="69" t="s">
        <v>136</v>
      </c>
      <c r="M9" s="76"/>
      <c r="N9" s="76"/>
    </row>
    <row r="10" spans="1:12" s="39" customFormat="1" ht="14.25" customHeight="1">
      <c r="A10" s="65" t="s">
        <v>548</v>
      </c>
      <c r="B10" s="66">
        <v>9</v>
      </c>
      <c r="C10" s="66"/>
      <c r="D10" s="67" t="s">
        <v>353</v>
      </c>
      <c r="E10" s="65" t="s">
        <v>627</v>
      </c>
      <c r="F10" s="66">
        <v>329</v>
      </c>
      <c r="G10" s="66"/>
      <c r="H10" s="67" t="s">
        <v>1079</v>
      </c>
      <c r="I10" s="68" t="s">
        <v>757</v>
      </c>
      <c r="J10" s="66">
        <v>636</v>
      </c>
      <c r="K10" s="66"/>
      <c r="L10" s="69" t="s">
        <v>137</v>
      </c>
    </row>
    <row r="11" spans="1:12" s="39" customFormat="1" ht="14.25" customHeight="1">
      <c r="A11" s="65" t="s">
        <v>549</v>
      </c>
      <c r="B11" s="66">
        <v>10</v>
      </c>
      <c r="C11" s="66"/>
      <c r="D11" s="67" t="s">
        <v>354</v>
      </c>
      <c r="E11" s="65"/>
      <c r="F11" s="66"/>
      <c r="G11" s="66"/>
      <c r="H11" s="67" t="s">
        <v>1080</v>
      </c>
      <c r="I11" s="68" t="s">
        <v>758</v>
      </c>
      <c r="J11" s="66">
        <v>640</v>
      </c>
      <c r="K11" s="66"/>
      <c r="L11" s="69" t="s">
        <v>138</v>
      </c>
    </row>
    <row r="12" spans="1:12" s="39" customFormat="1" ht="14.25" customHeight="1">
      <c r="A12" s="65" t="s">
        <v>550</v>
      </c>
      <c r="B12" s="66">
        <v>11</v>
      </c>
      <c r="C12" s="66"/>
      <c r="D12" s="67" t="s">
        <v>355</v>
      </c>
      <c r="E12" s="65" t="s">
        <v>628</v>
      </c>
      <c r="F12" s="66">
        <v>330</v>
      </c>
      <c r="G12" s="66"/>
      <c r="H12" s="67" t="s">
        <v>419</v>
      </c>
      <c r="I12" s="68" t="s">
        <v>759</v>
      </c>
      <c r="J12" s="66">
        <v>644</v>
      </c>
      <c r="K12" s="66"/>
      <c r="L12" s="69" t="s">
        <v>139</v>
      </c>
    </row>
    <row r="13" spans="1:12" s="39" customFormat="1" ht="14.25" customHeight="1">
      <c r="A13" s="65" t="s">
        <v>551</v>
      </c>
      <c r="B13" s="66">
        <v>13</v>
      </c>
      <c r="C13" s="66"/>
      <c r="D13" s="67" t="s">
        <v>356</v>
      </c>
      <c r="E13" s="68" t="s">
        <v>629</v>
      </c>
      <c r="F13" s="66">
        <v>334</v>
      </c>
      <c r="G13" s="66"/>
      <c r="H13" s="67" t="s">
        <v>849</v>
      </c>
      <c r="I13" s="68" t="s">
        <v>760</v>
      </c>
      <c r="J13" s="66">
        <v>647</v>
      </c>
      <c r="K13" s="66"/>
      <c r="L13" s="69" t="s">
        <v>140</v>
      </c>
    </row>
    <row r="14" spans="1:12" s="39" customFormat="1" ht="14.25" customHeight="1">
      <c r="A14" s="65" t="s">
        <v>552</v>
      </c>
      <c r="B14" s="66">
        <v>14</v>
      </c>
      <c r="C14" s="66"/>
      <c r="D14" s="67" t="s">
        <v>357</v>
      </c>
      <c r="E14" s="68" t="s">
        <v>630</v>
      </c>
      <c r="F14" s="66">
        <v>336</v>
      </c>
      <c r="G14" s="66"/>
      <c r="H14" s="67" t="s">
        <v>420</v>
      </c>
      <c r="I14" s="65" t="s">
        <v>761</v>
      </c>
      <c r="J14" s="66">
        <v>649</v>
      </c>
      <c r="K14" s="66"/>
      <c r="L14" s="69" t="s">
        <v>141</v>
      </c>
    </row>
    <row r="15" spans="1:12" s="39" customFormat="1" ht="14.25" customHeight="1">
      <c r="A15" s="65" t="s">
        <v>553</v>
      </c>
      <c r="B15" s="66">
        <v>15</v>
      </c>
      <c r="C15" s="66"/>
      <c r="D15" s="67" t="s">
        <v>479</v>
      </c>
      <c r="E15" s="68" t="s">
        <v>631</v>
      </c>
      <c r="F15" s="66">
        <v>338</v>
      </c>
      <c r="G15" s="66"/>
      <c r="H15" s="67" t="s">
        <v>421</v>
      </c>
      <c r="I15" s="65" t="s">
        <v>762</v>
      </c>
      <c r="J15" s="66">
        <v>653</v>
      </c>
      <c r="K15" s="66"/>
      <c r="L15" s="69" t="s">
        <v>142</v>
      </c>
    </row>
    <row r="16" spans="1:12" s="39" customFormat="1" ht="14.25" customHeight="1">
      <c r="A16" s="65" t="s">
        <v>554</v>
      </c>
      <c r="B16" s="66">
        <v>17</v>
      </c>
      <c r="C16" s="66"/>
      <c r="D16" s="67" t="s">
        <v>358</v>
      </c>
      <c r="E16" s="68" t="s">
        <v>632</v>
      </c>
      <c r="F16" s="66">
        <v>342</v>
      </c>
      <c r="G16" s="66"/>
      <c r="H16" s="67" t="s">
        <v>422</v>
      </c>
      <c r="I16" s="68" t="s">
        <v>763</v>
      </c>
      <c r="J16" s="66">
        <v>660</v>
      </c>
      <c r="K16" s="66"/>
      <c r="L16" s="69" t="s">
        <v>143</v>
      </c>
    </row>
    <row r="17" spans="1:12" s="39" customFormat="1" ht="14.25" customHeight="1">
      <c r="A17" s="65" t="s">
        <v>555</v>
      </c>
      <c r="B17" s="66">
        <v>18</v>
      </c>
      <c r="C17" s="66"/>
      <c r="D17" s="67" t="s">
        <v>359</v>
      </c>
      <c r="E17" s="68" t="s">
        <v>633</v>
      </c>
      <c r="F17" s="66">
        <v>346</v>
      </c>
      <c r="G17" s="66"/>
      <c r="H17" s="67" t="s">
        <v>423</v>
      </c>
      <c r="I17" s="68" t="s">
        <v>764</v>
      </c>
      <c r="J17" s="66">
        <v>662</v>
      </c>
      <c r="K17" s="66"/>
      <c r="L17" s="69" t="s">
        <v>144</v>
      </c>
    </row>
    <row r="18" spans="1:12" s="39" customFormat="1" ht="14.25" customHeight="1">
      <c r="A18" s="65" t="s">
        <v>556</v>
      </c>
      <c r="B18" s="66">
        <v>20</v>
      </c>
      <c r="C18" s="66"/>
      <c r="D18" s="67" t="s">
        <v>360</v>
      </c>
      <c r="E18" s="68" t="s">
        <v>634</v>
      </c>
      <c r="F18" s="66">
        <v>350</v>
      </c>
      <c r="G18" s="66"/>
      <c r="H18" s="67" t="s">
        <v>424</v>
      </c>
      <c r="I18" s="68" t="s">
        <v>765</v>
      </c>
      <c r="J18" s="66">
        <v>664</v>
      </c>
      <c r="K18" s="66"/>
      <c r="L18" s="69" t="s">
        <v>145</v>
      </c>
    </row>
    <row r="19" spans="1:12" s="39" customFormat="1" ht="14.25" customHeight="1">
      <c r="A19" s="65" t="s">
        <v>557</v>
      </c>
      <c r="B19" s="66">
        <v>23</v>
      </c>
      <c r="C19" s="66"/>
      <c r="D19" s="67" t="s">
        <v>361</v>
      </c>
      <c r="E19" s="68" t="s">
        <v>635</v>
      </c>
      <c r="F19" s="66">
        <v>352</v>
      </c>
      <c r="G19" s="66"/>
      <c r="H19" s="67" t="s">
        <v>425</v>
      </c>
      <c r="I19" s="68" t="s">
        <v>766</v>
      </c>
      <c r="J19" s="66">
        <v>666</v>
      </c>
      <c r="K19" s="66"/>
      <c r="L19" s="69" t="s">
        <v>146</v>
      </c>
    </row>
    <row r="20" spans="1:12" s="39" customFormat="1" ht="14.25" customHeight="1">
      <c r="A20" s="65" t="s">
        <v>558</v>
      </c>
      <c r="B20" s="66">
        <v>24</v>
      </c>
      <c r="C20" s="66"/>
      <c r="D20" s="67" t="s">
        <v>362</v>
      </c>
      <c r="E20" s="68" t="s">
        <v>636</v>
      </c>
      <c r="F20" s="66">
        <v>355</v>
      </c>
      <c r="G20" s="66"/>
      <c r="H20" s="67" t="s">
        <v>901</v>
      </c>
      <c r="I20" s="68" t="s">
        <v>767</v>
      </c>
      <c r="J20" s="66">
        <v>667</v>
      </c>
      <c r="K20" s="66"/>
      <c r="L20" s="69" t="s">
        <v>147</v>
      </c>
    </row>
    <row r="21" spans="1:12" s="39" customFormat="1" ht="14.25" customHeight="1">
      <c r="A21" s="65" t="s">
        <v>559</v>
      </c>
      <c r="B21" s="66">
        <v>28</v>
      </c>
      <c r="C21" s="66"/>
      <c r="D21" s="67" t="s">
        <v>363</v>
      </c>
      <c r="E21" s="68" t="s">
        <v>637</v>
      </c>
      <c r="F21" s="66">
        <v>357</v>
      </c>
      <c r="G21" s="66"/>
      <c r="H21" s="67" t="s">
        <v>902</v>
      </c>
      <c r="I21" s="68" t="s">
        <v>768</v>
      </c>
      <c r="J21" s="66">
        <v>669</v>
      </c>
      <c r="K21" s="66"/>
      <c r="L21" s="69" t="s">
        <v>148</v>
      </c>
    </row>
    <row r="22" spans="1:12" s="39" customFormat="1" ht="14.25" customHeight="1">
      <c r="A22" s="65" t="s">
        <v>560</v>
      </c>
      <c r="B22" s="66">
        <v>37</v>
      </c>
      <c r="C22" s="66"/>
      <c r="D22" s="67" t="s">
        <v>364</v>
      </c>
      <c r="E22" s="68"/>
      <c r="F22" s="66"/>
      <c r="G22" s="66"/>
      <c r="H22" s="67" t="s">
        <v>938</v>
      </c>
      <c r="I22" s="68" t="s">
        <v>769</v>
      </c>
      <c r="J22" s="66">
        <v>672</v>
      </c>
      <c r="K22" s="66"/>
      <c r="L22" s="69" t="s">
        <v>149</v>
      </c>
    </row>
    <row r="23" spans="1:12" s="39" customFormat="1" ht="14.25" customHeight="1">
      <c r="A23" s="65" t="s">
        <v>561</v>
      </c>
      <c r="B23" s="66">
        <v>39</v>
      </c>
      <c r="C23" s="66"/>
      <c r="D23" s="67" t="s">
        <v>365</v>
      </c>
      <c r="E23" s="68" t="s">
        <v>638</v>
      </c>
      <c r="F23" s="66">
        <v>366</v>
      </c>
      <c r="G23" s="66"/>
      <c r="H23" s="67" t="s">
        <v>428</v>
      </c>
      <c r="I23" s="68" t="s">
        <v>770</v>
      </c>
      <c r="J23" s="66">
        <v>675</v>
      </c>
      <c r="K23" s="66"/>
      <c r="L23" s="69" t="s">
        <v>150</v>
      </c>
    </row>
    <row r="24" spans="1:12" s="39" customFormat="1" ht="14.25" customHeight="1">
      <c r="A24" s="65" t="s">
        <v>562</v>
      </c>
      <c r="B24" s="66">
        <v>41</v>
      </c>
      <c r="C24" s="66"/>
      <c r="D24" s="67" t="s">
        <v>903</v>
      </c>
      <c r="E24" s="68" t="s">
        <v>639</v>
      </c>
      <c r="F24" s="66">
        <v>370</v>
      </c>
      <c r="G24" s="66"/>
      <c r="H24" s="67" t="s">
        <v>429</v>
      </c>
      <c r="I24" s="68" t="s">
        <v>771</v>
      </c>
      <c r="J24" s="66">
        <v>676</v>
      </c>
      <c r="K24" s="66"/>
      <c r="L24" s="69" t="s">
        <v>151</v>
      </c>
    </row>
    <row r="25" spans="1:12" s="39" customFormat="1" ht="14.25" customHeight="1">
      <c r="A25" s="65" t="s">
        <v>563</v>
      </c>
      <c r="B25" s="66">
        <v>43</v>
      </c>
      <c r="C25" s="66"/>
      <c r="D25" s="67" t="s">
        <v>366</v>
      </c>
      <c r="E25" s="68" t="s">
        <v>640</v>
      </c>
      <c r="F25" s="66">
        <v>373</v>
      </c>
      <c r="G25" s="66"/>
      <c r="H25" s="67" t="s">
        <v>430</v>
      </c>
      <c r="I25" s="68" t="s">
        <v>772</v>
      </c>
      <c r="J25" s="66">
        <v>680</v>
      </c>
      <c r="K25" s="66"/>
      <c r="L25" s="69" t="s">
        <v>152</v>
      </c>
    </row>
    <row r="26" spans="1:12" s="39" customFormat="1" ht="14.25" customHeight="1">
      <c r="A26" s="65" t="s">
        <v>564</v>
      </c>
      <c r="B26" s="66">
        <v>44</v>
      </c>
      <c r="C26" s="66"/>
      <c r="D26" s="67" t="s">
        <v>367</v>
      </c>
      <c r="E26" s="68" t="s">
        <v>641</v>
      </c>
      <c r="F26" s="66">
        <v>375</v>
      </c>
      <c r="G26" s="66"/>
      <c r="H26" s="67" t="s">
        <v>431</v>
      </c>
      <c r="I26" s="68" t="s">
        <v>773</v>
      </c>
      <c r="J26" s="66">
        <v>684</v>
      </c>
      <c r="K26" s="66"/>
      <c r="L26" s="69" t="s">
        <v>153</v>
      </c>
    </row>
    <row r="27" spans="1:12" s="39" customFormat="1" ht="14.25" customHeight="1">
      <c r="A27" s="65" t="s">
        <v>565</v>
      </c>
      <c r="B27" s="66">
        <v>45</v>
      </c>
      <c r="C27" s="66"/>
      <c r="D27" s="67" t="s">
        <v>885</v>
      </c>
      <c r="E27" s="68" t="s">
        <v>642</v>
      </c>
      <c r="F27" s="66">
        <v>377</v>
      </c>
      <c r="G27" s="66"/>
      <c r="H27" s="67" t="s">
        <v>432</v>
      </c>
      <c r="I27" s="39" t="s">
        <v>774</v>
      </c>
      <c r="J27" s="71">
        <v>690</v>
      </c>
      <c r="L27" s="70" t="s">
        <v>154</v>
      </c>
    </row>
    <row r="28" spans="1:12" s="39" customFormat="1" ht="14.25" customHeight="1">
      <c r="A28" s="65" t="s">
        <v>566</v>
      </c>
      <c r="B28" s="66">
        <v>46</v>
      </c>
      <c r="C28" s="66"/>
      <c r="D28" s="67" t="s">
        <v>368</v>
      </c>
      <c r="E28" s="68" t="s">
        <v>643</v>
      </c>
      <c r="F28" s="66">
        <v>378</v>
      </c>
      <c r="G28" s="66"/>
      <c r="H28" s="67" t="s">
        <v>433</v>
      </c>
      <c r="I28" s="39" t="s">
        <v>775</v>
      </c>
      <c r="J28" s="71">
        <v>696</v>
      </c>
      <c r="L28" s="70" t="s">
        <v>155</v>
      </c>
    </row>
    <row r="29" spans="1:12" s="39" customFormat="1" ht="14.25" customHeight="1">
      <c r="A29" s="65" t="s">
        <v>567</v>
      </c>
      <c r="B29" s="66">
        <v>47</v>
      </c>
      <c r="C29" s="66"/>
      <c r="D29" s="67" t="s">
        <v>369</v>
      </c>
      <c r="E29" s="68" t="s">
        <v>644</v>
      </c>
      <c r="F29" s="66">
        <v>382</v>
      </c>
      <c r="G29" s="66"/>
      <c r="H29" s="67" t="s">
        <v>434</v>
      </c>
      <c r="I29" s="39" t="s">
        <v>776</v>
      </c>
      <c r="J29" s="71">
        <v>700</v>
      </c>
      <c r="L29" s="70" t="s">
        <v>156</v>
      </c>
    </row>
    <row r="30" spans="1:12" s="39" customFormat="1" ht="14.25" customHeight="1">
      <c r="A30" s="68" t="s">
        <v>568</v>
      </c>
      <c r="B30" s="66">
        <v>52</v>
      </c>
      <c r="C30" s="66"/>
      <c r="D30" s="67" t="s">
        <v>905</v>
      </c>
      <c r="E30" s="68" t="s">
        <v>645</v>
      </c>
      <c r="F30" s="66">
        <v>386</v>
      </c>
      <c r="G30" s="66"/>
      <c r="H30" s="67" t="s">
        <v>435</v>
      </c>
      <c r="I30" s="39" t="s">
        <v>777</v>
      </c>
      <c r="J30" s="71">
        <v>701</v>
      </c>
      <c r="L30" s="70" t="s">
        <v>157</v>
      </c>
    </row>
    <row r="31" spans="1:12" s="39" customFormat="1" ht="14.25" customHeight="1">
      <c r="A31" s="65" t="s">
        <v>569</v>
      </c>
      <c r="B31" s="66">
        <v>53</v>
      </c>
      <c r="C31" s="66"/>
      <c r="D31" s="67" t="s">
        <v>370</v>
      </c>
      <c r="E31" s="68" t="s">
        <v>646</v>
      </c>
      <c r="F31" s="66">
        <v>388</v>
      </c>
      <c r="G31" s="66"/>
      <c r="H31" s="67" t="s">
        <v>904</v>
      </c>
      <c r="I31" s="39" t="s">
        <v>778</v>
      </c>
      <c r="J31" s="71">
        <v>703</v>
      </c>
      <c r="L31" s="70" t="s">
        <v>158</v>
      </c>
    </row>
    <row r="32" spans="1:12" s="39" customFormat="1" ht="14.25" customHeight="1">
      <c r="A32" s="65" t="s">
        <v>570</v>
      </c>
      <c r="B32" s="66">
        <v>54</v>
      </c>
      <c r="C32" s="66"/>
      <c r="D32" s="67" t="s">
        <v>371</v>
      </c>
      <c r="E32" s="68" t="s">
        <v>647</v>
      </c>
      <c r="F32" s="66">
        <v>389</v>
      </c>
      <c r="G32" s="66"/>
      <c r="H32" s="67" t="s">
        <v>436</v>
      </c>
      <c r="I32" s="39" t="s">
        <v>779</v>
      </c>
      <c r="J32" s="71">
        <v>706</v>
      </c>
      <c r="L32" s="70" t="s">
        <v>159</v>
      </c>
    </row>
    <row r="33" spans="1:12" s="39" customFormat="1" ht="14.25" customHeight="1">
      <c r="A33" s="65" t="s">
        <v>571</v>
      </c>
      <c r="B33" s="66">
        <v>55</v>
      </c>
      <c r="C33" s="66"/>
      <c r="D33" s="67" t="s">
        <v>372</v>
      </c>
      <c r="E33" s="68" t="s">
        <v>648</v>
      </c>
      <c r="F33" s="66">
        <v>391</v>
      </c>
      <c r="G33" s="66"/>
      <c r="H33" s="67" t="s">
        <v>437</v>
      </c>
      <c r="I33" s="39" t="s">
        <v>780</v>
      </c>
      <c r="J33" s="71">
        <v>708</v>
      </c>
      <c r="L33" s="70" t="s">
        <v>160</v>
      </c>
    </row>
    <row r="34" spans="1:12" s="39" customFormat="1" ht="14.25" customHeight="1">
      <c r="A34" s="65" t="s">
        <v>572</v>
      </c>
      <c r="B34" s="66">
        <v>60</v>
      </c>
      <c r="C34" s="66"/>
      <c r="D34" s="67" t="s">
        <v>373</v>
      </c>
      <c r="E34" s="68" t="s">
        <v>649</v>
      </c>
      <c r="F34" s="66">
        <v>393</v>
      </c>
      <c r="G34" s="66"/>
      <c r="H34" s="67" t="s">
        <v>438</v>
      </c>
      <c r="I34" s="39" t="s">
        <v>781</v>
      </c>
      <c r="J34" s="71">
        <v>716</v>
      </c>
      <c r="L34" s="70" t="s">
        <v>161</v>
      </c>
    </row>
    <row r="35" spans="1:12" s="39" customFormat="1" ht="14.25" customHeight="1">
      <c r="A35" s="65" t="s">
        <v>573</v>
      </c>
      <c r="B35" s="66">
        <v>61</v>
      </c>
      <c r="C35" s="66"/>
      <c r="D35" s="67" t="s">
        <v>374</v>
      </c>
      <c r="E35" s="68" t="s">
        <v>650</v>
      </c>
      <c r="F35" s="66">
        <v>395</v>
      </c>
      <c r="G35" s="66"/>
      <c r="H35" s="67" t="s">
        <v>439</v>
      </c>
      <c r="I35" s="39" t="s">
        <v>782</v>
      </c>
      <c r="J35" s="71">
        <v>720</v>
      </c>
      <c r="L35" s="70" t="s">
        <v>162</v>
      </c>
    </row>
    <row r="36" spans="1:12" s="39" customFormat="1" ht="14.25" customHeight="1">
      <c r="A36" s="65" t="s">
        <v>574</v>
      </c>
      <c r="B36" s="66">
        <v>63</v>
      </c>
      <c r="C36" s="66"/>
      <c r="D36" s="67" t="s">
        <v>375</v>
      </c>
      <c r="E36" s="68" t="s">
        <v>651</v>
      </c>
      <c r="F36" s="66">
        <v>400</v>
      </c>
      <c r="G36" s="66"/>
      <c r="H36" s="67" t="s">
        <v>440</v>
      </c>
      <c r="I36" s="68" t="s">
        <v>783</v>
      </c>
      <c r="J36" s="66">
        <v>724</v>
      </c>
      <c r="K36" s="66"/>
      <c r="L36" s="69" t="s">
        <v>907</v>
      </c>
    </row>
    <row r="37" spans="1:12" s="39" customFormat="1" ht="14.25" customHeight="1">
      <c r="A37" s="65" t="s">
        <v>575</v>
      </c>
      <c r="B37" s="66">
        <v>64</v>
      </c>
      <c r="C37" s="66"/>
      <c r="D37" s="67" t="s">
        <v>376</v>
      </c>
      <c r="E37" s="68" t="s">
        <v>652</v>
      </c>
      <c r="F37" s="66">
        <v>404</v>
      </c>
      <c r="G37" s="66"/>
      <c r="H37" s="67" t="s">
        <v>441</v>
      </c>
      <c r="L37" s="70" t="s">
        <v>871</v>
      </c>
    </row>
    <row r="38" spans="1:12" s="39" customFormat="1" ht="14.25" customHeight="1">
      <c r="A38" s="65" t="s">
        <v>576</v>
      </c>
      <c r="B38" s="66">
        <v>66</v>
      </c>
      <c r="C38" s="66"/>
      <c r="D38" s="67" t="s">
        <v>908</v>
      </c>
      <c r="E38" s="68" t="s">
        <v>653</v>
      </c>
      <c r="F38" s="66">
        <v>406</v>
      </c>
      <c r="G38" s="66"/>
      <c r="H38" s="67" t="s">
        <v>906</v>
      </c>
      <c r="I38" s="68" t="s">
        <v>784</v>
      </c>
      <c r="J38" s="66">
        <v>728</v>
      </c>
      <c r="K38" s="66"/>
      <c r="L38" s="69" t="s">
        <v>164</v>
      </c>
    </row>
    <row r="39" spans="1:12" s="39" customFormat="1" ht="14.25" customHeight="1">
      <c r="A39" s="65" t="s">
        <v>577</v>
      </c>
      <c r="B39" s="66">
        <v>68</v>
      </c>
      <c r="C39" s="66"/>
      <c r="D39" s="67" t="s">
        <v>377</v>
      </c>
      <c r="E39" s="68" t="s">
        <v>654</v>
      </c>
      <c r="F39" s="66">
        <v>408</v>
      </c>
      <c r="G39" s="66"/>
      <c r="H39" s="67" t="s">
        <v>442</v>
      </c>
      <c r="I39" s="68" t="s">
        <v>785</v>
      </c>
      <c r="J39" s="66">
        <v>732</v>
      </c>
      <c r="K39" s="66"/>
      <c r="L39" s="69" t="s">
        <v>165</v>
      </c>
    </row>
    <row r="40" spans="1:12" s="39" customFormat="1" ht="14.25" customHeight="1">
      <c r="A40" s="65" t="s">
        <v>578</v>
      </c>
      <c r="B40" s="66">
        <v>70</v>
      </c>
      <c r="C40" s="66"/>
      <c r="D40" s="67" t="s">
        <v>378</v>
      </c>
      <c r="E40" s="68" t="s">
        <v>655</v>
      </c>
      <c r="F40" s="66">
        <v>412</v>
      </c>
      <c r="G40" s="66"/>
      <c r="H40" s="67" t="s">
        <v>443</v>
      </c>
      <c r="I40" s="68" t="s">
        <v>786</v>
      </c>
      <c r="J40" s="66">
        <v>736</v>
      </c>
      <c r="K40" s="66"/>
      <c r="L40" s="69" t="s">
        <v>166</v>
      </c>
    </row>
    <row r="41" spans="1:12" s="39" customFormat="1" ht="14.25" customHeight="1">
      <c r="A41" s="65" t="s">
        <v>579</v>
      </c>
      <c r="B41" s="66">
        <v>72</v>
      </c>
      <c r="C41" s="66"/>
      <c r="D41" s="67" t="s">
        <v>379</v>
      </c>
      <c r="E41" s="65" t="s">
        <v>656</v>
      </c>
      <c r="F41" s="71">
        <v>413</v>
      </c>
      <c r="H41" s="67" t="s">
        <v>444</v>
      </c>
      <c r="I41" s="68" t="s">
        <v>787</v>
      </c>
      <c r="J41" s="66">
        <v>740</v>
      </c>
      <c r="K41" s="66"/>
      <c r="L41" s="69" t="s">
        <v>167</v>
      </c>
    </row>
    <row r="42" spans="1:12" s="39" customFormat="1" ht="14.25" customHeight="1">
      <c r="A42" s="65" t="s">
        <v>580</v>
      </c>
      <c r="B42" s="66">
        <v>73</v>
      </c>
      <c r="C42" s="66"/>
      <c r="D42" s="67" t="s">
        <v>380</v>
      </c>
      <c r="E42" s="68" t="s">
        <v>657</v>
      </c>
      <c r="F42" s="66">
        <v>416</v>
      </c>
      <c r="G42" s="66"/>
      <c r="H42" s="67" t="s">
        <v>445</v>
      </c>
      <c r="I42" s="68" t="s">
        <v>788</v>
      </c>
      <c r="J42" s="66">
        <v>743</v>
      </c>
      <c r="K42" s="66"/>
      <c r="L42" s="69" t="s">
        <v>168</v>
      </c>
    </row>
    <row r="43" spans="1:12" s="39" customFormat="1" ht="14.25" customHeight="1">
      <c r="A43" s="65" t="s">
        <v>581</v>
      </c>
      <c r="B43" s="66">
        <v>74</v>
      </c>
      <c r="C43" s="66"/>
      <c r="D43" s="67" t="s">
        <v>381</v>
      </c>
      <c r="E43" s="68" t="s">
        <v>658</v>
      </c>
      <c r="F43" s="66">
        <v>421</v>
      </c>
      <c r="G43" s="66"/>
      <c r="H43" s="67" t="s">
        <v>446</v>
      </c>
      <c r="I43" s="39" t="s">
        <v>789</v>
      </c>
      <c r="J43" s="71">
        <v>800</v>
      </c>
      <c r="L43" s="70" t="s">
        <v>169</v>
      </c>
    </row>
    <row r="44" spans="1:12" s="39" customFormat="1" ht="14.25" customHeight="1">
      <c r="A44" s="65" t="s">
        <v>582</v>
      </c>
      <c r="B44" s="66">
        <v>75</v>
      </c>
      <c r="C44" s="66"/>
      <c r="D44" s="67" t="s">
        <v>835</v>
      </c>
      <c r="E44" s="68" t="s">
        <v>659</v>
      </c>
      <c r="F44" s="66">
        <v>424</v>
      </c>
      <c r="G44" s="66"/>
      <c r="H44" s="67" t="s">
        <v>447</v>
      </c>
      <c r="I44" s="39" t="s">
        <v>790</v>
      </c>
      <c r="J44" s="71">
        <v>801</v>
      </c>
      <c r="L44" s="70" t="s">
        <v>170</v>
      </c>
    </row>
    <row r="45" spans="1:12" s="39" customFormat="1" ht="14.25" customHeight="1">
      <c r="A45" s="68" t="s">
        <v>583</v>
      </c>
      <c r="B45" s="66">
        <v>76</v>
      </c>
      <c r="C45" s="66"/>
      <c r="D45" s="67" t="s">
        <v>382</v>
      </c>
      <c r="E45" s="68" t="s">
        <v>660</v>
      </c>
      <c r="F45" s="66">
        <v>428</v>
      </c>
      <c r="G45" s="66"/>
      <c r="H45" s="67" t="s">
        <v>448</v>
      </c>
      <c r="I45" s="39" t="s">
        <v>791</v>
      </c>
      <c r="J45" s="71">
        <v>803</v>
      </c>
      <c r="L45" s="70" t="s">
        <v>171</v>
      </c>
    </row>
    <row r="46" spans="1:12" s="39" customFormat="1" ht="14.25" customHeight="1">
      <c r="A46" s="68" t="s">
        <v>584</v>
      </c>
      <c r="B46" s="66">
        <v>77</v>
      </c>
      <c r="C46" s="66"/>
      <c r="D46" s="67" t="s">
        <v>383</v>
      </c>
      <c r="E46" s="68" t="s">
        <v>661</v>
      </c>
      <c r="F46" s="66">
        <v>432</v>
      </c>
      <c r="G46" s="66"/>
      <c r="H46" s="67" t="s">
        <v>449</v>
      </c>
      <c r="I46" s="39" t="s">
        <v>792</v>
      </c>
      <c r="J46" s="71">
        <v>804</v>
      </c>
      <c r="L46" s="70" t="s">
        <v>172</v>
      </c>
    </row>
    <row r="47" spans="1:12" s="39" customFormat="1" ht="14.25" customHeight="1">
      <c r="A47" s="68" t="s">
        <v>585</v>
      </c>
      <c r="B47" s="66">
        <v>78</v>
      </c>
      <c r="C47" s="66"/>
      <c r="D47" s="67" t="s">
        <v>384</v>
      </c>
      <c r="E47" s="68" t="s">
        <v>662</v>
      </c>
      <c r="F47" s="66">
        <v>436</v>
      </c>
      <c r="G47" s="66"/>
      <c r="H47" s="67" t="s">
        <v>450</v>
      </c>
      <c r="I47" s="39" t="s">
        <v>793</v>
      </c>
      <c r="J47" s="71">
        <v>806</v>
      </c>
      <c r="L47" s="70" t="s">
        <v>173</v>
      </c>
    </row>
    <row r="48" spans="1:12" s="39" customFormat="1" ht="14.25" customHeight="1">
      <c r="A48" s="68" t="s">
        <v>586</v>
      </c>
      <c r="B48" s="66">
        <v>79</v>
      </c>
      <c r="C48" s="66"/>
      <c r="D48" s="67" t="s">
        <v>385</v>
      </c>
      <c r="E48" s="68" t="s">
        <v>663</v>
      </c>
      <c r="F48" s="66">
        <v>442</v>
      </c>
      <c r="G48" s="66"/>
      <c r="H48" s="67" t="s">
        <v>451</v>
      </c>
      <c r="I48" s="39" t="s">
        <v>794</v>
      </c>
      <c r="J48" s="71">
        <v>807</v>
      </c>
      <c r="L48" s="70" t="s">
        <v>174</v>
      </c>
    </row>
    <row r="49" spans="1:12" s="39" customFormat="1" ht="14.25" customHeight="1">
      <c r="A49" s="68" t="s">
        <v>587</v>
      </c>
      <c r="B49" s="66">
        <v>80</v>
      </c>
      <c r="C49" s="66"/>
      <c r="D49" s="67" t="s">
        <v>386</v>
      </c>
      <c r="E49" s="68" t="s">
        <v>664</v>
      </c>
      <c r="F49" s="66">
        <v>446</v>
      </c>
      <c r="G49" s="66"/>
      <c r="H49" s="67" t="s">
        <v>452</v>
      </c>
      <c r="I49" s="39" t="s">
        <v>795</v>
      </c>
      <c r="J49" s="71">
        <v>809</v>
      </c>
      <c r="L49" s="70" t="s">
        <v>175</v>
      </c>
    </row>
    <row r="50" spans="1:12" s="39" customFormat="1" ht="14.25" customHeight="1">
      <c r="A50" s="68" t="s">
        <v>588</v>
      </c>
      <c r="B50" s="66">
        <v>81</v>
      </c>
      <c r="C50" s="66"/>
      <c r="D50" s="67" t="s">
        <v>387</v>
      </c>
      <c r="E50" s="68" t="s">
        <v>665</v>
      </c>
      <c r="F50" s="66">
        <v>448</v>
      </c>
      <c r="G50" s="66"/>
      <c r="H50" s="67" t="s">
        <v>453</v>
      </c>
      <c r="I50" s="39" t="s">
        <v>796</v>
      </c>
      <c r="J50" s="71">
        <v>811</v>
      </c>
      <c r="L50" s="70" t="s">
        <v>176</v>
      </c>
    </row>
    <row r="51" spans="1:12" s="39" customFormat="1" ht="14.25" customHeight="1">
      <c r="A51" s="68" t="s">
        <v>589</v>
      </c>
      <c r="B51" s="66">
        <v>82</v>
      </c>
      <c r="C51" s="66"/>
      <c r="D51" s="67" t="s">
        <v>388</v>
      </c>
      <c r="E51" s="68" t="s">
        <v>666</v>
      </c>
      <c r="F51" s="66">
        <v>449</v>
      </c>
      <c r="G51" s="66"/>
      <c r="H51" s="67" t="s">
        <v>454</v>
      </c>
      <c r="I51" s="39" t="s">
        <v>797</v>
      </c>
      <c r="J51" s="71">
        <v>812</v>
      </c>
      <c r="L51" s="70" t="s">
        <v>177</v>
      </c>
    </row>
    <row r="52" spans="1:12" s="39" customFormat="1" ht="14.25" customHeight="1">
      <c r="A52" s="65" t="s">
        <v>590</v>
      </c>
      <c r="B52" s="66">
        <v>83</v>
      </c>
      <c r="C52" s="66"/>
      <c r="D52" s="67" t="s">
        <v>969</v>
      </c>
      <c r="E52" s="68" t="s">
        <v>667</v>
      </c>
      <c r="F52" s="66">
        <v>452</v>
      </c>
      <c r="G52" s="66"/>
      <c r="H52" s="67" t="s">
        <v>455</v>
      </c>
      <c r="I52" s="39" t="s">
        <v>798</v>
      </c>
      <c r="J52" s="71">
        <v>813</v>
      </c>
      <c r="L52" s="70" t="s">
        <v>178</v>
      </c>
    </row>
    <row r="53" spans="1:12" s="39" customFormat="1" ht="14.25" customHeight="1">
      <c r="A53" s="65" t="s">
        <v>591</v>
      </c>
      <c r="B53" s="66">
        <v>91</v>
      </c>
      <c r="C53" s="66"/>
      <c r="D53" s="67" t="s">
        <v>389</v>
      </c>
      <c r="E53" s="68" t="s">
        <v>668</v>
      </c>
      <c r="F53" s="66">
        <v>453</v>
      </c>
      <c r="G53" s="66"/>
      <c r="H53" s="67" t="s">
        <v>456</v>
      </c>
      <c r="I53" s="39" t="s">
        <v>799</v>
      </c>
      <c r="J53" s="71">
        <v>815</v>
      </c>
      <c r="L53" s="70" t="s">
        <v>179</v>
      </c>
    </row>
    <row r="54" spans="1:12" s="39" customFormat="1" ht="14.25" customHeight="1">
      <c r="A54" s="65" t="s">
        <v>592</v>
      </c>
      <c r="B54" s="66">
        <v>92</v>
      </c>
      <c r="C54" s="66"/>
      <c r="D54" s="67" t="s">
        <v>390</v>
      </c>
      <c r="E54" s="68" t="s">
        <v>669</v>
      </c>
      <c r="F54" s="66">
        <v>454</v>
      </c>
      <c r="G54" s="66"/>
      <c r="H54" s="67" t="s">
        <v>457</v>
      </c>
      <c r="I54" s="39" t="s">
        <v>800</v>
      </c>
      <c r="J54" s="71">
        <v>816</v>
      </c>
      <c r="L54" s="70" t="s">
        <v>180</v>
      </c>
    </row>
    <row r="55" spans="1:12" s="39" customFormat="1" ht="14.25" customHeight="1">
      <c r="A55" s="65" t="s">
        <v>593</v>
      </c>
      <c r="B55" s="66">
        <v>93</v>
      </c>
      <c r="C55" s="66"/>
      <c r="D55" s="67" t="s">
        <v>391</v>
      </c>
      <c r="E55" s="68" t="s">
        <v>670</v>
      </c>
      <c r="F55" s="66">
        <v>456</v>
      </c>
      <c r="G55" s="66"/>
      <c r="H55" s="67" t="s">
        <v>458</v>
      </c>
      <c r="I55" s="39" t="s">
        <v>801</v>
      </c>
      <c r="J55" s="71">
        <v>817</v>
      </c>
      <c r="L55" s="70" t="s">
        <v>181</v>
      </c>
    </row>
    <row r="56" spans="1:12" s="39" customFormat="1" ht="14.25" customHeight="1">
      <c r="A56" s="65" t="s">
        <v>943</v>
      </c>
      <c r="B56" s="66">
        <v>95</v>
      </c>
      <c r="C56" s="66"/>
      <c r="D56" s="67" t="s">
        <v>845</v>
      </c>
      <c r="E56" s="68" t="s">
        <v>671</v>
      </c>
      <c r="F56" s="66">
        <v>457</v>
      </c>
      <c r="G56" s="66"/>
      <c r="H56" s="67" t="s">
        <v>459</v>
      </c>
      <c r="I56" s="39" t="s">
        <v>802</v>
      </c>
      <c r="J56" s="71">
        <v>819</v>
      </c>
      <c r="L56" s="70" t="s">
        <v>182</v>
      </c>
    </row>
    <row r="57" spans="1:12" s="39" customFormat="1" ht="14.25" customHeight="1">
      <c r="A57" s="65" t="s">
        <v>594</v>
      </c>
      <c r="B57" s="66">
        <v>96</v>
      </c>
      <c r="C57" s="66"/>
      <c r="D57" s="67" t="s">
        <v>909</v>
      </c>
      <c r="E57" s="68" t="s">
        <v>672</v>
      </c>
      <c r="F57" s="66">
        <v>459</v>
      </c>
      <c r="G57" s="66"/>
      <c r="H57" s="67" t="s">
        <v>460</v>
      </c>
      <c r="I57" s="39" t="s">
        <v>803</v>
      </c>
      <c r="J57" s="71">
        <v>820</v>
      </c>
      <c r="L57" s="70" t="s">
        <v>910</v>
      </c>
    </row>
    <row r="58" spans="1:12" s="39" customFormat="1" ht="14.25" customHeight="1">
      <c r="A58" s="65"/>
      <c r="B58" s="66"/>
      <c r="C58" s="66"/>
      <c r="D58" s="67" t="s">
        <v>911</v>
      </c>
      <c r="E58" s="68" t="s">
        <v>673</v>
      </c>
      <c r="F58" s="66">
        <v>460</v>
      </c>
      <c r="G58" s="66"/>
      <c r="H58" s="67" t="s">
        <v>461</v>
      </c>
      <c r="I58" s="39" t="s">
        <v>804</v>
      </c>
      <c r="J58" s="71">
        <v>822</v>
      </c>
      <c r="L58" s="70" t="s">
        <v>912</v>
      </c>
    </row>
    <row r="59" spans="1:12" s="39" customFormat="1" ht="14.25" customHeight="1">
      <c r="A59" s="65" t="s">
        <v>872</v>
      </c>
      <c r="B59" s="66">
        <v>97</v>
      </c>
      <c r="C59" s="66"/>
      <c r="D59" s="67" t="s">
        <v>846</v>
      </c>
      <c r="E59" s="68" t="s">
        <v>674</v>
      </c>
      <c r="F59" s="66">
        <v>463</v>
      </c>
      <c r="G59" s="66"/>
      <c r="H59" s="67" t="s">
        <v>462</v>
      </c>
      <c r="I59" s="68" t="s">
        <v>805</v>
      </c>
      <c r="J59" s="66">
        <v>823</v>
      </c>
      <c r="K59" s="66"/>
      <c r="L59" s="70" t="s">
        <v>913</v>
      </c>
    </row>
    <row r="60" spans="1:12" s="39" customFormat="1" ht="14.25" customHeight="1">
      <c r="A60" s="65" t="s">
        <v>944</v>
      </c>
      <c r="B60" s="66">
        <v>98</v>
      </c>
      <c r="C60" s="179"/>
      <c r="D60" s="67" t="s">
        <v>847</v>
      </c>
      <c r="E60" s="68" t="s">
        <v>675</v>
      </c>
      <c r="F60" s="66">
        <v>464</v>
      </c>
      <c r="G60" s="66"/>
      <c r="H60" s="67" t="s">
        <v>463</v>
      </c>
      <c r="I60" s="68"/>
      <c r="J60" s="66"/>
      <c r="K60" s="66"/>
      <c r="L60" s="70" t="s">
        <v>873</v>
      </c>
    </row>
    <row r="61" spans="1:12" s="39" customFormat="1" ht="14.25" customHeight="1">
      <c r="A61" s="65" t="s">
        <v>595</v>
      </c>
      <c r="B61" s="66">
        <v>204</v>
      </c>
      <c r="C61" s="66"/>
      <c r="D61" s="67" t="s">
        <v>392</v>
      </c>
      <c r="E61" s="68" t="s">
        <v>727</v>
      </c>
      <c r="F61" s="66">
        <v>465</v>
      </c>
      <c r="G61" s="66"/>
      <c r="H61" s="67" t="s">
        <v>464</v>
      </c>
      <c r="I61" s="68" t="s">
        <v>806</v>
      </c>
      <c r="J61" s="66">
        <v>824</v>
      </c>
      <c r="K61" s="66"/>
      <c r="L61" s="70" t="s">
        <v>183</v>
      </c>
    </row>
    <row r="62" spans="1:12" s="39" customFormat="1" ht="14.25" customHeight="1">
      <c r="A62" s="65" t="s">
        <v>1046</v>
      </c>
      <c r="B62" s="66">
        <v>206</v>
      </c>
      <c r="C62" s="66"/>
      <c r="D62" s="67" t="s">
        <v>1076</v>
      </c>
      <c r="E62" s="68" t="s">
        <v>728</v>
      </c>
      <c r="F62" s="66">
        <v>467</v>
      </c>
      <c r="G62" s="66"/>
      <c r="H62" s="67" t="s">
        <v>914</v>
      </c>
      <c r="I62" s="68" t="s">
        <v>807</v>
      </c>
      <c r="J62" s="66">
        <v>825</v>
      </c>
      <c r="K62" s="66"/>
      <c r="L62" s="70" t="s">
        <v>184</v>
      </c>
    </row>
    <row r="63" spans="1:12" s="39" customFormat="1" ht="14.25" customHeight="1">
      <c r="A63" s="65" t="s">
        <v>596</v>
      </c>
      <c r="B63" s="66">
        <v>208</v>
      </c>
      <c r="C63" s="66"/>
      <c r="D63" s="67" t="s">
        <v>393</v>
      </c>
      <c r="E63" s="68"/>
      <c r="F63" s="66"/>
      <c r="G63" s="66"/>
      <c r="H63" s="67" t="s">
        <v>915</v>
      </c>
      <c r="I63" s="68" t="s">
        <v>808</v>
      </c>
      <c r="J63" s="66">
        <v>830</v>
      </c>
      <c r="K63" s="66"/>
      <c r="L63" s="70" t="s">
        <v>185</v>
      </c>
    </row>
    <row r="64" spans="1:12" s="39" customFormat="1" ht="14.25" customHeight="1">
      <c r="A64" s="65" t="s">
        <v>597</v>
      </c>
      <c r="B64" s="66">
        <v>212</v>
      </c>
      <c r="C64" s="66"/>
      <c r="D64" s="67" t="s">
        <v>394</v>
      </c>
      <c r="E64" s="68" t="s">
        <v>729</v>
      </c>
      <c r="F64" s="66">
        <v>468</v>
      </c>
      <c r="G64" s="66"/>
      <c r="H64" s="67" t="s">
        <v>112</v>
      </c>
      <c r="I64" s="68" t="s">
        <v>809</v>
      </c>
      <c r="J64" s="66">
        <v>831</v>
      </c>
      <c r="L64" s="70" t="s">
        <v>186</v>
      </c>
    </row>
    <row r="65" spans="1:12" s="39" customFormat="1" ht="14.25" customHeight="1">
      <c r="A65" s="65" t="s">
        <v>598</v>
      </c>
      <c r="B65" s="66">
        <v>216</v>
      </c>
      <c r="C65" s="66"/>
      <c r="D65" s="67" t="s">
        <v>1048</v>
      </c>
      <c r="E65" s="68" t="s">
        <v>730</v>
      </c>
      <c r="F65" s="66">
        <v>469</v>
      </c>
      <c r="G65" s="66"/>
      <c r="H65" s="67" t="s">
        <v>113</v>
      </c>
      <c r="I65" s="68" t="s">
        <v>810</v>
      </c>
      <c r="J65" s="66">
        <v>832</v>
      </c>
      <c r="L65" s="70" t="s">
        <v>916</v>
      </c>
    </row>
    <row r="66" spans="1:12" s="39" customFormat="1" ht="14.25" customHeight="1">
      <c r="A66" s="65" t="s">
        <v>599</v>
      </c>
      <c r="B66" s="66">
        <v>220</v>
      </c>
      <c r="D66" s="67" t="s">
        <v>491</v>
      </c>
      <c r="E66" s="72" t="s">
        <v>731</v>
      </c>
      <c r="F66" s="66">
        <v>470</v>
      </c>
      <c r="G66" s="69"/>
      <c r="H66" s="67" t="s">
        <v>114</v>
      </c>
      <c r="I66" s="68"/>
      <c r="J66" s="66"/>
      <c r="L66" s="70" t="s">
        <v>929</v>
      </c>
    </row>
    <row r="67" spans="1:12" s="39" customFormat="1" ht="14.25" customHeight="1">
      <c r="A67" s="65" t="s">
        <v>600</v>
      </c>
      <c r="B67" s="66">
        <v>224</v>
      </c>
      <c r="C67" s="66"/>
      <c r="D67" s="67" t="s">
        <v>395</v>
      </c>
      <c r="E67" s="68" t="s">
        <v>732</v>
      </c>
      <c r="F67" s="66">
        <v>472</v>
      </c>
      <c r="G67" s="66"/>
      <c r="H67" s="67" t="s">
        <v>115</v>
      </c>
      <c r="I67" s="39" t="s">
        <v>811</v>
      </c>
      <c r="J67" s="66">
        <v>833</v>
      </c>
      <c r="L67" s="70" t="s">
        <v>187</v>
      </c>
    </row>
    <row r="68" spans="1:12" s="39" customFormat="1" ht="14.25" customHeight="1">
      <c r="A68" s="39" t="s">
        <v>1049</v>
      </c>
      <c r="B68" s="66">
        <v>225</v>
      </c>
      <c r="D68" s="67" t="s">
        <v>1050</v>
      </c>
      <c r="E68" s="68" t="s">
        <v>733</v>
      </c>
      <c r="F68" s="66">
        <v>473</v>
      </c>
      <c r="G68" s="66"/>
      <c r="H68" s="67" t="s">
        <v>116</v>
      </c>
      <c r="I68" s="39" t="s">
        <v>812</v>
      </c>
      <c r="J68" s="66">
        <v>834</v>
      </c>
      <c r="L68" s="70" t="s">
        <v>188</v>
      </c>
    </row>
    <row r="69" spans="1:12" s="39" customFormat="1" ht="14.25" customHeight="1">
      <c r="A69" s="65" t="s">
        <v>601</v>
      </c>
      <c r="B69" s="66">
        <v>228</v>
      </c>
      <c r="C69" s="66"/>
      <c r="D69" s="67" t="s">
        <v>396</v>
      </c>
      <c r="E69" s="68" t="s">
        <v>734</v>
      </c>
      <c r="F69" s="66">
        <v>474</v>
      </c>
      <c r="G69" s="66"/>
      <c r="H69" s="67" t="s">
        <v>117</v>
      </c>
      <c r="I69" s="39" t="s">
        <v>813</v>
      </c>
      <c r="J69" s="66">
        <v>835</v>
      </c>
      <c r="L69" s="70" t="s">
        <v>917</v>
      </c>
    </row>
    <row r="70" spans="1:12" s="39" customFormat="1" ht="14.25" customHeight="1">
      <c r="A70" s="65" t="s">
        <v>602</v>
      </c>
      <c r="B70" s="66">
        <v>232</v>
      </c>
      <c r="C70" s="66"/>
      <c r="D70" s="67" t="s">
        <v>397</v>
      </c>
      <c r="E70" s="39" t="s">
        <v>1053</v>
      </c>
      <c r="F70" s="66">
        <v>475</v>
      </c>
      <c r="H70" s="67" t="s">
        <v>1054</v>
      </c>
      <c r="J70" s="66"/>
      <c r="L70" s="70" t="s">
        <v>930</v>
      </c>
    </row>
    <row r="71" spans="1:12" s="39" customFormat="1" ht="14.25" customHeight="1">
      <c r="A71" s="65" t="s">
        <v>603</v>
      </c>
      <c r="B71" s="66">
        <v>236</v>
      </c>
      <c r="C71" s="66"/>
      <c r="D71" s="73" t="s">
        <v>398</v>
      </c>
      <c r="E71" s="39" t="s">
        <v>1055</v>
      </c>
      <c r="F71" s="66">
        <v>477</v>
      </c>
      <c r="H71" s="67" t="s">
        <v>1056</v>
      </c>
      <c r="I71" s="39" t="s">
        <v>814</v>
      </c>
      <c r="J71" s="66">
        <v>836</v>
      </c>
      <c r="L71" s="70" t="s">
        <v>190</v>
      </c>
    </row>
    <row r="72" spans="1:12" s="39" customFormat="1" ht="14.25" customHeight="1">
      <c r="A72" s="65" t="s">
        <v>604</v>
      </c>
      <c r="B72" s="66">
        <v>240</v>
      </c>
      <c r="C72" s="66"/>
      <c r="D72" s="67" t="s">
        <v>399</v>
      </c>
      <c r="E72" s="68" t="s">
        <v>1057</v>
      </c>
      <c r="F72" s="66">
        <v>479</v>
      </c>
      <c r="G72" s="66"/>
      <c r="H72" s="67" t="s">
        <v>1058</v>
      </c>
      <c r="I72" s="39" t="s">
        <v>815</v>
      </c>
      <c r="J72" s="66">
        <v>837</v>
      </c>
      <c r="L72" s="70" t="s">
        <v>191</v>
      </c>
    </row>
    <row r="73" spans="1:12" s="39" customFormat="1" ht="14.25" customHeight="1">
      <c r="A73" s="65" t="s">
        <v>605</v>
      </c>
      <c r="B73" s="66">
        <v>244</v>
      </c>
      <c r="C73" s="66"/>
      <c r="D73" s="67" t="s">
        <v>400</v>
      </c>
      <c r="E73" s="68" t="s">
        <v>735</v>
      </c>
      <c r="F73" s="66">
        <v>480</v>
      </c>
      <c r="G73" s="66"/>
      <c r="H73" s="67" t="s">
        <v>118</v>
      </c>
      <c r="I73" s="39" t="s">
        <v>816</v>
      </c>
      <c r="J73" s="66">
        <v>838</v>
      </c>
      <c r="L73" s="70" t="s">
        <v>192</v>
      </c>
    </row>
    <row r="74" spans="1:12" s="39" customFormat="1" ht="14.25" customHeight="1">
      <c r="A74" s="65" t="s">
        <v>606</v>
      </c>
      <c r="B74" s="66">
        <v>247</v>
      </c>
      <c r="C74" s="66"/>
      <c r="D74" s="67" t="s">
        <v>401</v>
      </c>
      <c r="E74" s="39" t="s">
        <v>1059</v>
      </c>
      <c r="F74" s="66">
        <v>481</v>
      </c>
      <c r="H74" s="67" t="s">
        <v>1077</v>
      </c>
      <c r="I74" s="39" t="s">
        <v>817</v>
      </c>
      <c r="J74" s="66">
        <v>839</v>
      </c>
      <c r="L74" s="70" t="s">
        <v>918</v>
      </c>
    </row>
    <row r="75" spans="1:12" s="39" customFormat="1" ht="14.25" customHeight="1">
      <c r="A75" s="65" t="s">
        <v>607</v>
      </c>
      <c r="B75" s="66">
        <v>248</v>
      </c>
      <c r="C75" s="66"/>
      <c r="D75" s="67" t="s">
        <v>402</v>
      </c>
      <c r="E75" s="68" t="s">
        <v>736</v>
      </c>
      <c r="F75" s="66">
        <v>484</v>
      </c>
      <c r="G75" s="66"/>
      <c r="H75" s="67" t="s">
        <v>1061</v>
      </c>
      <c r="I75" s="39" t="s">
        <v>818</v>
      </c>
      <c r="J75" s="66">
        <v>891</v>
      </c>
      <c r="L75" s="70" t="s">
        <v>194</v>
      </c>
    </row>
    <row r="76" spans="1:12" s="39" customFormat="1" ht="14.25" customHeight="1">
      <c r="A76" s="65" t="s">
        <v>608</v>
      </c>
      <c r="B76" s="66">
        <v>252</v>
      </c>
      <c r="C76" s="66"/>
      <c r="D76" s="67" t="s">
        <v>403</v>
      </c>
      <c r="E76" s="68" t="s">
        <v>737</v>
      </c>
      <c r="F76" s="66">
        <v>488</v>
      </c>
      <c r="G76" s="66"/>
      <c r="H76" s="67" t="s">
        <v>119</v>
      </c>
      <c r="I76" s="39" t="s">
        <v>819</v>
      </c>
      <c r="J76" s="66">
        <v>892</v>
      </c>
      <c r="L76" s="70" t="s">
        <v>195</v>
      </c>
    </row>
    <row r="77" spans="1:12" s="39" customFormat="1" ht="14.25" customHeight="1">
      <c r="A77" s="65" t="s">
        <v>609</v>
      </c>
      <c r="B77" s="66">
        <v>257</v>
      </c>
      <c r="C77" s="66"/>
      <c r="D77" s="67" t="s">
        <v>404</v>
      </c>
      <c r="E77" s="68" t="s">
        <v>738</v>
      </c>
      <c r="F77" s="66">
        <v>492</v>
      </c>
      <c r="G77" s="66"/>
      <c r="H77" s="67" t="s">
        <v>120</v>
      </c>
      <c r="I77" s="39" t="s">
        <v>820</v>
      </c>
      <c r="J77" s="66">
        <v>893</v>
      </c>
      <c r="L77" s="70" t="s">
        <v>919</v>
      </c>
    </row>
    <row r="78" spans="1:12" s="39" customFormat="1" ht="14.25" customHeight="1">
      <c r="A78" s="65" t="s">
        <v>610</v>
      </c>
      <c r="B78" s="66">
        <v>260</v>
      </c>
      <c r="C78" s="66"/>
      <c r="D78" s="67" t="s">
        <v>405</v>
      </c>
      <c r="E78" s="68" t="s">
        <v>739</v>
      </c>
      <c r="F78" s="66">
        <v>500</v>
      </c>
      <c r="G78" s="66"/>
      <c r="H78" s="67" t="s">
        <v>121</v>
      </c>
      <c r="J78" s="66"/>
      <c r="L78" s="70" t="s">
        <v>931</v>
      </c>
    </row>
    <row r="79" spans="1:12" s="39" customFormat="1" ht="14.25" customHeight="1">
      <c r="A79" s="65" t="s">
        <v>611</v>
      </c>
      <c r="B79" s="66">
        <v>264</v>
      </c>
      <c r="C79" s="66"/>
      <c r="D79" s="67" t="s">
        <v>406</v>
      </c>
      <c r="E79" s="68" t="s">
        <v>740</v>
      </c>
      <c r="F79" s="66">
        <v>504</v>
      </c>
      <c r="G79" s="66"/>
      <c r="H79" s="67" t="s">
        <v>122</v>
      </c>
      <c r="I79" s="68" t="s">
        <v>821</v>
      </c>
      <c r="J79" s="66">
        <v>894</v>
      </c>
      <c r="L79" s="70" t="s">
        <v>1078</v>
      </c>
    </row>
    <row r="80" spans="1:12" s="39" customFormat="1" ht="14.25" customHeight="1">
      <c r="A80" s="65" t="s">
        <v>612</v>
      </c>
      <c r="B80" s="66">
        <v>268</v>
      </c>
      <c r="C80" s="66"/>
      <c r="D80" s="67" t="s">
        <v>407</v>
      </c>
      <c r="E80" s="68" t="s">
        <v>741</v>
      </c>
      <c r="F80" s="66">
        <v>508</v>
      </c>
      <c r="G80" s="66"/>
      <c r="H80" s="67" t="s">
        <v>123</v>
      </c>
      <c r="I80" s="68" t="s">
        <v>822</v>
      </c>
      <c r="J80" s="66">
        <v>950</v>
      </c>
      <c r="K80" s="66"/>
      <c r="L80" s="70" t="s">
        <v>921</v>
      </c>
    </row>
    <row r="81" spans="1:12" s="39" customFormat="1" ht="14.25" customHeight="1">
      <c r="A81" s="65" t="s">
        <v>613</v>
      </c>
      <c r="B81" s="66">
        <v>272</v>
      </c>
      <c r="C81" s="66"/>
      <c r="D81" s="67" t="s">
        <v>920</v>
      </c>
      <c r="E81" s="68" t="s">
        <v>742</v>
      </c>
      <c r="F81" s="66">
        <v>512</v>
      </c>
      <c r="G81" s="66"/>
      <c r="H81" s="67" t="s">
        <v>124</v>
      </c>
      <c r="I81" s="74"/>
      <c r="J81" s="75"/>
      <c r="K81" s="75"/>
      <c r="L81" s="70" t="s">
        <v>874</v>
      </c>
    </row>
    <row r="82" spans="1:12" s="39" customFormat="1" ht="14.25" customHeight="1">
      <c r="A82" s="65" t="s">
        <v>614</v>
      </c>
      <c r="B82" s="66">
        <v>276</v>
      </c>
      <c r="C82" s="66"/>
      <c r="D82" s="67" t="s">
        <v>408</v>
      </c>
      <c r="E82" s="68" t="s">
        <v>743</v>
      </c>
      <c r="F82" s="66">
        <v>516</v>
      </c>
      <c r="G82" s="66"/>
      <c r="H82" s="67" t="s">
        <v>1062</v>
      </c>
      <c r="I82" s="74"/>
      <c r="J82" s="75"/>
      <c r="K82" s="75"/>
      <c r="L82" s="76" t="s">
        <v>1021</v>
      </c>
    </row>
    <row r="83" spans="1:12" s="39" customFormat="1" ht="14.25" customHeight="1">
      <c r="A83" s="65" t="s">
        <v>615</v>
      </c>
      <c r="B83" s="66">
        <v>280</v>
      </c>
      <c r="C83" s="66"/>
      <c r="D83" s="67" t="s">
        <v>409</v>
      </c>
      <c r="E83" s="68" t="s">
        <v>744</v>
      </c>
      <c r="F83" s="66">
        <v>520</v>
      </c>
      <c r="G83" s="66"/>
      <c r="H83" s="67" t="s">
        <v>125</v>
      </c>
      <c r="I83" s="74"/>
      <c r="J83" s="75"/>
      <c r="K83" s="75"/>
      <c r="L83" s="76" t="s">
        <v>1022</v>
      </c>
    </row>
    <row r="84" spans="1:12" s="39" customFormat="1" ht="14.25" customHeight="1">
      <c r="A84" s="65" t="s">
        <v>616</v>
      </c>
      <c r="B84" s="66">
        <v>284</v>
      </c>
      <c r="C84" s="66"/>
      <c r="D84" s="67" t="s">
        <v>410</v>
      </c>
      <c r="E84" s="68" t="s">
        <v>745</v>
      </c>
      <c r="F84" s="66">
        <v>524</v>
      </c>
      <c r="G84" s="66"/>
      <c r="H84" s="67" t="s">
        <v>126</v>
      </c>
      <c r="I84" s="74"/>
      <c r="J84" s="75"/>
      <c r="K84" s="75"/>
      <c r="L84" s="76" t="s">
        <v>1105</v>
      </c>
    </row>
    <row r="85" spans="1:12" s="39" customFormat="1" ht="14.25" customHeight="1">
      <c r="A85" s="65" t="s">
        <v>617</v>
      </c>
      <c r="B85" s="66">
        <v>288</v>
      </c>
      <c r="C85" s="66"/>
      <c r="D85" s="67" t="s">
        <v>411</v>
      </c>
      <c r="E85" s="68" t="s">
        <v>746</v>
      </c>
      <c r="F85" s="66">
        <v>528</v>
      </c>
      <c r="G85" s="66"/>
      <c r="H85" s="67" t="s">
        <v>127</v>
      </c>
      <c r="I85" s="39" t="s">
        <v>1067</v>
      </c>
      <c r="J85" s="66">
        <v>953</v>
      </c>
      <c r="L85" s="70" t="s">
        <v>1068</v>
      </c>
    </row>
    <row r="86" spans="1:12" s="39" customFormat="1" ht="14.25" customHeight="1">
      <c r="A86" s="65" t="s">
        <v>618</v>
      </c>
      <c r="B86" s="66">
        <v>302</v>
      </c>
      <c r="C86" s="66"/>
      <c r="D86" s="67" t="s">
        <v>412</v>
      </c>
      <c r="E86" s="68" t="s">
        <v>747</v>
      </c>
      <c r="F86" s="66">
        <v>529</v>
      </c>
      <c r="G86" s="66"/>
      <c r="H86" s="67" t="s">
        <v>970</v>
      </c>
      <c r="I86" s="68" t="s">
        <v>971</v>
      </c>
      <c r="J86" s="66">
        <v>958</v>
      </c>
      <c r="K86" s="66"/>
      <c r="L86" s="70" t="s">
        <v>1023</v>
      </c>
    </row>
    <row r="87" spans="1:12" s="39" customFormat="1" ht="14.25" customHeight="1">
      <c r="A87" s="65" t="s">
        <v>619</v>
      </c>
      <c r="B87" s="66">
        <v>306</v>
      </c>
      <c r="C87" s="66"/>
      <c r="D87" s="67" t="s">
        <v>922</v>
      </c>
      <c r="E87" s="68" t="s">
        <v>748</v>
      </c>
      <c r="F87" s="66">
        <v>600</v>
      </c>
      <c r="G87" s="66"/>
      <c r="H87" s="67" t="s">
        <v>128</v>
      </c>
      <c r="I87" s="77" t="s">
        <v>1024</v>
      </c>
      <c r="J87" s="66">
        <v>959</v>
      </c>
      <c r="K87" s="66"/>
      <c r="L87" s="69" t="s">
        <v>1081</v>
      </c>
    </row>
    <row r="88" spans="4:8" s="39" customFormat="1" ht="14.25" customHeight="1">
      <c r="D88" s="67" t="s">
        <v>923</v>
      </c>
      <c r="E88" s="68" t="s">
        <v>749</v>
      </c>
      <c r="F88" s="66">
        <v>604</v>
      </c>
      <c r="G88" s="66"/>
      <c r="H88" s="67" t="s">
        <v>129</v>
      </c>
    </row>
    <row r="89" spans="1:12" s="39" customFormat="1" ht="14.25" customHeight="1">
      <c r="A89" s="65" t="s">
        <v>620</v>
      </c>
      <c r="B89" s="66">
        <v>310</v>
      </c>
      <c r="C89" s="66"/>
      <c r="D89" s="67" t="s">
        <v>490</v>
      </c>
      <c r="E89" s="68" t="s">
        <v>750</v>
      </c>
      <c r="F89" s="66">
        <v>608</v>
      </c>
      <c r="G89" s="66"/>
      <c r="H89" s="67" t="s">
        <v>130</v>
      </c>
      <c r="I89" s="216"/>
      <c r="J89" s="216"/>
      <c r="K89" s="216"/>
      <c r="L89" s="216"/>
    </row>
    <row r="90" spans="9:12" s="39" customFormat="1" ht="14.25" customHeight="1">
      <c r="I90" s="216"/>
      <c r="J90" s="216"/>
      <c r="K90" s="216"/>
      <c r="L90" s="216"/>
    </row>
    <row r="91" spans="1:12" s="39" customFormat="1" ht="39.75" customHeight="1">
      <c r="A91" s="464" t="s">
        <v>1106</v>
      </c>
      <c r="B91" s="464"/>
      <c r="C91" s="464"/>
      <c r="D91" s="464"/>
      <c r="E91" s="464"/>
      <c r="F91" s="464"/>
      <c r="G91" s="464"/>
      <c r="H91" s="464"/>
      <c r="I91" s="464"/>
      <c r="J91" s="464"/>
      <c r="K91" s="464"/>
      <c r="L91" s="464"/>
    </row>
    <row r="93" ht="12" customHeight="1"/>
    <row r="94" ht="12" customHeight="1"/>
    <row r="95" ht="12" customHeight="1"/>
    <row r="96" ht="12" customHeight="1"/>
    <row r="97" ht="12" customHeight="1"/>
    <row r="98" ht="12" customHeight="1"/>
    <row r="99" ht="14.25" customHeight="1"/>
    <row r="100" ht="12" customHeight="1"/>
    <row r="101" ht="14.25" customHeight="1"/>
    <row r="102" ht="12" customHeight="1"/>
    <row r="103" ht="12" customHeight="1"/>
    <row r="104" ht="12" customHeight="1"/>
    <row r="105" ht="12" customHeight="1"/>
    <row r="106" ht="12" customHeight="1"/>
    <row r="107" ht="12" customHeight="1"/>
    <row r="108" ht="12" customHeight="1"/>
    <row r="109" spans="9:12" ht="12" customHeight="1">
      <c r="I109" s="81"/>
      <c r="J109" s="75"/>
      <c r="K109" s="75"/>
      <c r="L109" s="82"/>
    </row>
    <row r="110" spans="5:12" ht="12" customHeight="1">
      <c r="E110" s="23"/>
      <c r="H110" s="26"/>
      <c r="I110" s="60"/>
      <c r="J110" s="75"/>
      <c r="K110" s="75"/>
      <c r="L110" s="24"/>
    </row>
    <row r="111" spans="6:11" ht="12" customHeight="1">
      <c r="F111" s="83"/>
      <c r="G111" s="83"/>
      <c r="J111" s="83"/>
      <c r="K111" s="83"/>
    </row>
    <row r="112" spans="1:11" ht="12" customHeight="1">
      <c r="A112" s="16"/>
      <c r="F112" s="83"/>
      <c r="G112" s="83"/>
      <c r="J112" s="83"/>
      <c r="K112" s="83"/>
    </row>
    <row r="113" spans="6:11" ht="12" customHeight="1">
      <c r="F113" s="83"/>
      <c r="G113" s="83"/>
      <c r="J113" s="83"/>
      <c r="K113" s="83"/>
    </row>
    <row r="114" spans="6:11" ht="12.75">
      <c r="F114" s="83"/>
      <c r="G114" s="83"/>
      <c r="J114" s="83"/>
      <c r="K114" s="83"/>
    </row>
    <row r="115" spans="2:11" ht="12.75">
      <c r="B115" s="83"/>
      <c r="C115" s="83"/>
      <c r="F115" s="83"/>
      <c r="G115" s="83"/>
      <c r="J115" s="83"/>
      <c r="K115" s="83"/>
    </row>
    <row r="116" spans="2:11" ht="12.75">
      <c r="B116" s="83"/>
      <c r="C116" s="83"/>
      <c r="F116" s="83"/>
      <c r="G116" s="83"/>
      <c r="J116" s="83"/>
      <c r="K116" s="83"/>
    </row>
    <row r="117" spans="2:11" ht="12.75">
      <c r="B117" s="83"/>
      <c r="C117" s="83"/>
      <c r="F117" s="83"/>
      <c r="G117" s="83"/>
      <c r="J117" s="83"/>
      <c r="K117" s="83"/>
    </row>
    <row r="118" spans="2:11" ht="12.75">
      <c r="B118" s="83"/>
      <c r="C118" s="83"/>
      <c r="F118" s="83"/>
      <c r="G118" s="83"/>
      <c r="J118" s="83"/>
      <c r="K118" s="83"/>
    </row>
    <row r="119" spans="2:11" ht="12.75">
      <c r="B119" s="83"/>
      <c r="C119" s="83"/>
      <c r="F119" s="83"/>
      <c r="G119" s="83"/>
      <c r="J119" s="83"/>
      <c r="K119" s="83"/>
    </row>
    <row r="120" spans="2:11" ht="12.75">
      <c r="B120" s="83"/>
      <c r="C120" s="83"/>
      <c r="F120" s="83"/>
      <c r="G120" s="83"/>
      <c r="J120" s="83"/>
      <c r="K120" s="83"/>
    </row>
    <row r="121" spans="2:11" ht="12.75">
      <c r="B121" s="83"/>
      <c r="C121" s="83"/>
      <c r="F121" s="83"/>
      <c r="G121" s="83"/>
      <c r="J121" s="83"/>
      <c r="K121" s="83"/>
    </row>
    <row r="122" spans="6:11" ht="12.75">
      <c r="F122" s="83"/>
      <c r="G122" s="83"/>
      <c r="J122" s="83"/>
      <c r="K122" s="83"/>
    </row>
    <row r="123" spans="6:11" ht="12.75">
      <c r="F123" s="83"/>
      <c r="G123" s="83"/>
      <c r="J123" s="83"/>
      <c r="K123" s="83"/>
    </row>
    <row r="124" spans="6:11" ht="12.75">
      <c r="F124" s="83"/>
      <c r="G124" s="83"/>
      <c r="J124" s="83"/>
      <c r="K124" s="83"/>
    </row>
    <row r="125" spans="6:11" ht="12.75">
      <c r="F125" s="83"/>
      <c r="G125" s="83"/>
      <c r="J125" s="83"/>
      <c r="K125" s="83"/>
    </row>
    <row r="126" spans="6:11" ht="12.75">
      <c r="F126" s="83"/>
      <c r="G126" s="83"/>
      <c r="J126" s="83"/>
      <c r="K126" s="83"/>
    </row>
    <row r="127" spans="6:11" ht="12.75">
      <c r="F127" s="83"/>
      <c r="G127" s="83"/>
      <c r="J127" s="83"/>
      <c r="K127" s="83"/>
    </row>
    <row r="128" spans="6:11" ht="12.75">
      <c r="F128" s="83"/>
      <c r="G128" s="83"/>
      <c r="J128" s="83"/>
      <c r="K128" s="83"/>
    </row>
    <row r="129" spans="6:11" ht="12.75">
      <c r="F129" s="83"/>
      <c r="G129" s="83"/>
      <c r="J129" s="83"/>
      <c r="K129" s="83"/>
    </row>
    <row r="130" spans="6:11" ht="12.75">
      <c r="F130" s="83"/>
      <c r="G130" s="83"/>
      <c r="J130" s="83"/>
      <c r="K130" s="83"/>
    </row>
    <row r="131" spans="6:11" ht="12.75">
      <c r="F131" s="83"/>
      <c r="G131" s="83"/>
      <c r="J131" s="83"/>
      <c r="K131" s="83"/>
    </row>
    <row r="132" spans="6:11" ht="12.75">
      <c r="F132" s="83"/>
      <c r="G132" s="83"/>
      <c r="J132" s="83"/>
      <c r="K132" s="83"/>
    </row>
    <row r="133" spans="6:11" ht="12.75">
      <c r="F133" s="83"/>
      <c r="G133" s="83"/>
      <c r="J133" s="83"/>
      <c r="K133" s="83"/>
    </row>
    <row r="134" spans="6:11" ht="12.75">
      <c r="F134" s="83"/>
      <c r="G134" s="83"/>
      <c r="J134" s="83"/>
      <c r="K134" s="83"/>
    </row>
    <row r="135" spans="6:11" ht="12.75">
      <c r="F135" s="83"/>
      <c r="G135" s="83"/>
      <c r="J135" s="83"/>
      <c r="K135" s="83"/>
    </row>
    <row r="136" spans="6:11" ht="12.75">
      <c r="F136" s="83"/>
      <c r="G136" s="83"/>
      <c r="J136" s="83"/>
      <c r="K136" s="83"/>
    </row>
    <row r="137" spans="6:11" ht="12.75">
      <c r="F137" s="83"/>
      <c r="G137" s="83"/>
      <c r="J137" s="83"/>
      <c r="K137" s="83"/>
    </row>
    <row r="138" spans="6:11" ht="12.75">
      <c r="F138" s="83"/>
      <c r="G138" s="83"/>
      <c r="J138" s="83"/>
      <c r="K138" s="83"/>
    </row>
    <row r="139" spans="6:11" ht="12.75">
      <c r="F139" s="83"/>
      <c r="G139" s="83"/>
      <c r="J139" s="83"/>
      <c r="K139" s="83"/>
    </row>
    <row r="140" spans="6:11" ht="12.75">
      <c r="F140" s="83"/>
      <c r="G140" s="83"/>
      <c r="J140" s="83"/>
      <c r="K140" s="83"/>
    </row>
    <row r="141" spans="6:11" ht="12.75">
      <c r="F141" s="83"/>
      <c r="G141" s="83"/>
      <c r="J141" s="83"/>
      <c r="K141" s="83"/>
    </row>
    <row r="142" spans="6:11" ht="12.75">
      <c r="F142" s="83"/>
      <c r="G142" s="83"/>
      <c r="J142" s="83"/>
      <c r="K142" s="83"/>
    </row>
    <row r="143" spans="6:11" ht="12.75">
      <c r="F143" s="83"/>
      <c r="G143" s="83"/>
      <c r="J143" s="83"/>
      <c r="K143" s="83"/>
    </row>
    <row r="144" spans="6:11" ht="12.75">
      <c r="F144" s="83"/>
      <c r="G144" s="83"/>
      <c r="J144" s="83"/>
      <c r="K144" s="83"/>
    </row>
    <row r="145" spans="6:11" ht="12.75">
      <c r="F145" s="83"/>
      <c r="G145" s="83"/>
      <c r="J145" s="83"/>
      <c r="K145" s="83"/>
    </row>
    <row r="146" spans="6:11" ht="12.75">
      <c r="F146" s="83"/>
      <c r="G146" s="83"/>
      <c r="J146" s="83"/>
      <c r="K146" s="83"/>
    </row>
    <row r="147" spans="6:11" ht="12.75">
      <c r="F147" s="83"/>
      <c r="G147" s="83"/>
      <c r="J147" s="83"/>
      <c r="K147" s="83"/>
    </row>
    <row r="148" spans="6:11" ht="12.75">
      <c r="F148" s="83"/>
      <c r="G148" s="83"/>
      <c r="J148" s="83"/>
      <c r="K148" s="83"/>
    </row>
    <row r="149" spans="6:11" ht="12.75">
      <c r="F149" s="83"/>
      <c r="G149" s="83"/>
      <c r="J149" s="83"/>
      <c r="K149" s="83"/>
    </row>
    <row r="150" spans="6:11" ht="12.75">
      <c r="F150" s="83"/>
      <c r="G150" s="83"/>
      <c r="J150" s="83"/>
      <c r="K150" s="83"/>
    </row>
    <row r="151" spans="6:11" ht="12.75">
      <c r="F151" s="83"/>
      <c r="G151" s="83"/>
      <c r="J151" s="83"/>
      <c r="K151" s="83"/>
    </row>
    <row r="152" spans="6:11" ht="12.75">
      <c r="F152" s="83"/>
      <c r="G152" s="83"/>
      <c r="J152" s="83"/>
      <c r="K152" s="83"/>
    </row>
    <row r="153" spans="6:11" ht="12.75">
      <c r="F153" s="83"/>
      <c r="G153" s="83"/>
      <c r="J153" s="83"/>
      <c r="K153" s="83"/>
    </row>
    <row r="154" spans="6:11" ht="12.75">
      <c r="F154" s="83"/>
      <c r="G154" s="83"/>
      <c r="J154" s="83"/>
      <c r="K154" s="83"/>
    </row>
    <row r="155" spans="6:11" ht="12.75">
      <c r="F155" s="83"/>
      <c r="G155" s="83"/>
      <c r="J155" s="83"/>
      <c r="K155" s="83"/>
    </row>
    <row r="156" spans="6:11" ht="12.75">
      <c r="F156" s="83"/>
      <c r="G156" s="83"/>
      <c r="J156" s="83"/>
      <c r="K156" s="83"/>
    </row>
    <row r="157" spans="6:11" ht="12.75">
      <c r="F157" s="83"/>
      <c r="G157" s="83"/>
      <c r="J157" s="83"/>
      <c r="K157" s="83"/>
    </row>
    <row r="158" spans="6:11" ht="12.75">
      <c r="F158" s="83"/>
      <c r="G158" s="83"/>
      <c r="J158" s="83"/>
      <c r="K158" s="83"/>
    </row>
    <row r="159" spans="6:11" ht="12.75">
      <c r="F159" s="83"/>
      <c r="G159" s="83"/>
      <c r="J159" s="83"/>
      <c r="K159" s="83"/>
    </row>
    <row r="160" spans="6:11" ht="12.75">
      <c r="F160" s="83"/>
      <c r="G160" s="83"/>
      <c r="J160" s="83"/>
      <c r="K160" s="83"/>
    </row>
    <row r="161" spans="6:11" ht="12.75">
      <c r="F161" s="83"/>
      <c r="G161" s="83"/>
      <c r="J161" s="83"/>
      <c r="K161" s="83"/>
    </row>
    <row r="162" spans="6:11" ht="12.75">
      <c r="F162" s="83"/>
      <c r="G162" s="83"/>
      <c r="J162" s="83"/>
      <c r="K162" s="83"/>
    </row>
    <row r="163" spans="6:11" ht="12.75">
      <c r="F163" s="83"/>
      <c r="G163" s="83"/>
      <c r="J163" s="83"/>
      <c r="K163" s="83"/>
    </row>
    <row r="164" spans="6:11" ht="12.75">
      <c r="F164" s="83"/>
      <c r="G164" s="83"/>
      <c r="J164" s="83"/>
      <c r="K164" s="83"/>
    </row>
    <row r="165" spans="6:11" ht="12.75">
      <c r="F165" s="83"/>
      <c r="G165" s="83"/>
      <c r="J165" s="83"/>
      <c r="K165" s="83"/>
    </row>
    <row r="166" spans="6:11" ht="12.75">
      <c r="F166" s="83"/>
      <c r="G166" s="83"/>
      <c r="J166" s="83"/>
      <c r="K166" s="83"/>
    </row>
    <row r="167" spans="6:11" ht="12.75">
      <c r="F167" s="83"/>
      <c r="G167" s="83"/>
      <c r="J167" s="83"/>
      <c r="K167" s="83"/>
    </row>
    <row r="168" spans="6:11" ht="12.75">
      <c r="F168" s="83"/>
      <c r="G168" s="83"/>
      <c r="J168" s="83"/>
      <c r="K168" s="83"/>
    </row>
    <row r="169" spans="6:11" ht="12.75">
      <c r="F169" s="83"/>
      <c r="G169" s="83"/>
      <c r="J169" s="83"/>
      <c r="K169" s="83"/>
    </row>
    <row r="170" spans="6:11" ht="12.75">
      <c r="F170" s="83"/>
      <c r="G170" s="83"/>
      <c r="J170" s="83"/>
      <c r="K170" s="83"/>
    </row>
    <row r="171" spans="6:11" ht="12.75">
      <c r="F171" s="83"/>
      <c r="G171" s="83"/>
      <c r="J171" s="83"/>
      <c r="K171" s="83"/>
    </row>
    <row r="172" spans="6:11" ht="12.75">
      <c r="F172" s="83"/>
      <c r="G172" s="83"/>
      <c r="J172" s="83"/>
      <c r="K172" s="83"/>
    </row>
    <row r="173" spans="6:11" ht="12.75">
      <c r="F173" s="83"/>
      <c r="G173" s="83"/>
      <c r="J173" s="83"/>
      <c r="K173" s="83"/>
    </row>
    <row r="174" spans="6:11" ht="12.75">
      <c r="F174" s="83"/>
      <c r="G174" s="83"/>
      <c r="J174" s="83"/>
      <c r="K174" s="83"/>
    </row>
    <row r="175" spans="6:11" ht="12.75">
      <c r="F175" s="83"/>
      <c r="G175" s="83"/>
      <c r="J175" s="83"/>
      <c r="K175" s="83"/>
    </row>
    <row r="176" spans="6:11" ht="12.75">
      <c r="F176" s="83"/>
      <c r="G176" s="83"/>
      <c r="J176" s="83"/>
      <c r="K176" s="83"/>
    </row>
    <row r="177" spans="6:11" ht="12.75">
      <c r="F177" s="83"/>
      <c r="G177" s="83"/>
      <c r="J177" s="83"/>
      <c r="K177" s="83"/>
    </row>
    <row r="178" spans="6:11" ht="12.75">
      <c r="F178" s="83"/>
      <c r="G178" s="83"/>
      <c r="J178" s="83"/>
      <c r="K178" s="83"/>
    </row>
    <row r="179" spans="6:11" ht="12.75">
      <c r="F179" s="83"/>
      <c r="G179" s="83"/>
      <c r="J179" s="83"/>
      <c r="K179" s="83"/>
    </row>
    <row r="180" spans="6:11" ht="12.75">
      <c r="F180" s="83"/>
      <c r="G180" s="83"/>
      <c r="J180" s="83"/>
      <c r="K180" s="83"/>
    </row>
    <row r="181" spans="6:11" ht="12.75">
      <c r="F181" s="83"/>
      <c r="G181" s="83"/>
      <c r="J181" s="83"/>
      <c r="K181" s="83"/>
    </row>
    <row r="182" spans="6:7" ht="12.75">
      <c r="F182" s="83"/>
      <c r="G182" s="83"/>
    </row>
    <row r="183" spans="6:7" ht="12.75">
      <c r="F183" s="83"/>
      <c r="G183" s="83"/>
    </row>
    <row r="184" spans="6:7" ht="12.75">
      <c r="F184" s="83"/>
      <c r="G184" s="83"/>
    </row>
    <row r="185" spans="6:7" ht="12.75">
      <c r="F185" s="83"/>
      <c r="G185" s="83"/>
    </row>
    <row r="186" spans="6:7" ht="12.75">
      <c r="F186" s="83"/>
      <c r="G186" s="83"/>
    </row>
    <row r="187" spans="6:7" ht="12.75">
      <c r="F187" s="83"/>
      <c r="G187" s="83"/>
    </row>
    <row r="188" spans="6:7" ht="12.75">
      <c r="F188" s="83"/>
      <c r="G188" s="83"/>
    </row>
    <row r="189" spans="6:7" ht="12.75">
      <c r="F189" s="83"/>
      <c r="G189" s="83"/>
    </row>
    <row r="190" spans="6:7" ht="12.75">
      <c r="F190" s="83"/>
      <c r="G190" s="83"/>
    </row>
    <row r="191" spans="6:7" ht="12.75">
      <c r="F191" s="83"/>
      <c r="G191" s="83"/>
    </row>
    <row r="192" spans="6:7" ht="12.75">
      <c r="F192" s="83"/>
      <c r="G192" s="83"/>
    </row>
    <row r="193" spans="6:7" ht="12.75">
      <c r="F193" s="83"/>
      <c r="G193" s="83"/>
    </row>
    <row r="194" spans="6:7" ht="12.75">
      <c r="F194" s="83"/>
      <c r="G194" s="83"/>
    </row>
    <row r="195" spans="6:7" ht="12.75">
      <c r="F195" s="83"/>
      <c r="G195" s="83"/>
    </row>
    <row r="196" spans="6:7" ht="12.75">
      <c r="F196" s="83"/>
      <c r="G196" s="83"/>
    </row>
    <row r="197" spans="6:7" ht="12.75">
      <c r="F197" s="83"/>
      <c r="G197" s="83"/>
    </row>
    <row r="198" spans="6:7" ht="12.75">
      <c r="F198" s="83"/>
      <c r="G198" s="83"/>
    </row>
    <row r="199" spans="6:7" ht="12.75">
      <c r="F199" s="83"/>
      <c r="G199" s="83"/>
    </row>
    <row r="200" spans="6:7" ht="12.75">
      <c r="F200" s="83"/>
      <c r="G200" s="83"/>
    </row>
    <row r="201" spans="6:7" ht="12.75">
      <c r="F201" s="83"/>
      <c r="G201" s="83"/>
    </row>
    <row r="202" spans="6:7" ht="12.75">
      <c r="F202" s="83"/>
      <c r="G202" s="83"/>
    </row>
    <row r="203" spans="6:7" ht="12.75">
      <c r="F203" s="83"/>
      <c r="G203" s="83"/>
    </row>
  </sheetData>
  <sheetProtection/>
  <mergeCells count="2">
    <mergeCell ref="A1:L1"/>
    <mergeCell ref="A91:L91"/>
  </mergeCells>
  <printOptions/>
  <pageMargins left="0.5905511811023623" right="0" top="0.7874015748031497" bottom="0.1968503937007874" header="0.5118110236220472" footer="0"/>
  <pageSetup horizontalDpi="600" verticalDpi="600" orientation="portrait" paperSize="9" scale="58" r:id="rId1"/>
  <headerFooter alignWithMargins="0">
    <oddHeader>&amp;C&amp;16- 7 -</oddHeader>
  </headerFooter>
</worksheet>
</file>

<file path=xl/worksheets/sheet7.xml><?xml version="1.0" encoding="utf-8"?>
<worksheet xmlns="http://schemas.openxmlformats.org/spreadsheetml/2006/main" xmlns:r="http://schemas.openxmlformats.org/officeDocument/2006/relationships">
  <sheetPr codeName="Tabelle5"/>
  <dimension ref="A1:K286"/>
  <sheetViews>
    <sheetView zoomScale="80" zoomScaleNormal="80" zoomScalePageLayoutView="0" workbookViewId="0" topLeftCell="A1">
      <selection activeCell="A1" sqref="A1"/>
    </sheetView>
  </sheetViews>
  <sheetFormatPr defaultColWidth="11.421875" defaultRowHeight="12.75"/>
  <cols>
    <col min="1" max="1" width="38.8515625" style="53" customWidth="1"/>
    <col min="2" max="2" width="40.00390625" style="9" customWidth="1"/>
    <col min="3" max="3" width="39.8515625" style="9" customWidth="1"/>
    <col min="4" max="4" width="44.57421875" style="9" customWidth="1"/>
    <col min="5" max="5" width="26.7109375" style="9" hidden="1" customWidth="1"/>
    <col min="6" max="6" width="26.7109375" style="9" customWidth="1"/>
    <col min="7" max="7" width="35.57421875" style="9" customWidth="1"/>
    <col min="8" max="8" width="0.13671875" style="9" hidden="1" customWidth="1"/>
    <col min="9" max="9" width="19.57421875" style="9" hidden="1" customWidth="1"/>
    <col min="10" max="10" width="35.421875" style="9" customWidth="1"/>
    <col min="11" max="11" width="49.28125" style="9" bestFit="1" customWidth="1"/>
    <col min="12" max="16384" width="11.421875" style="9" customWidth="1"/>
  </cols>
  <sheetData>
    <row r="1" spans="1:11" s="116" customFormat="1" ht="23.25" customHeight="1">
      <c r="A1" s="115"/>
      <c r="D1" s="104" t="s">
        <v>1126</v>
      </c>
      <c r="E1" s="42"/>
      <c r="F1" s="42"/>
      <c r="G1" s="42"/>
      <c r="H1" s="42"/>
      <c r="I1" s="42"/>
      <c r="K1" s="102"/>
    </row>
    <row r="2" spans="1:10" s="120" customFormat="1" ht="29.25" customHeight="1">
      <c r="A2" s="463" t="s">
        <v>303</v>
      </c>
      <c r="B2" s="463"/>
      <c r="C2" s="463"/>
      <c r="D2" s="463"/>
      <c r="E2" s="117"/>
      <c r="F2" s="117"/>
      <c r="G2" s="118"/>
      <c r="H2" s="117"/>
      <c r="I2" s="119"/>
      <c r="J2" s="119"/>
    </row>
    <row r="3" spans="1:9" ht="17.25" customHeight="1">
      <c r="A3" s="124"/>
      <c r="B3" s="124"/>
      <c r="C3" s="124"/>
      <c r="D3" s="124"/>
      <c r="E3" s="79"/>
      <c r="F3" s="79"/>
      <c r="H3" s="79"/>
      <c r="I3" s="79"/>
    </row>
    <row r="4" spans="1:9" ht="17.25" customHeight="1">
      <c r="A4" s="121" t="s">
        <v>471</v>
      </c>
      <c r="B4" s="122" t="s">
        <v>939</v>
      </c>
      <c r="C4" s="53"/>
      <c r="E4" s="79"/>
      <c r="F4" s="79"/>
      <c r="H4" s="103"/>
      <c r="I4" s="79"/>
    </row>
    <row r="5" spans="1:9" ht="17.25" customHeight="1">
      <c r="A5" s="123" t="s">
        <v>349</v>
      </c>
      <c r="B5" s="123" t="s">
        <v>940</v>
      </c>
      <c r="C5" s="123" t="s">
        <v>434</v>
      </c>
      <c r="D5" s="124" t="s">
        <v>138</v>
      </c>
      <c r="E5" s="79"/>
      <c r="F5" s="79"/>
      <c r="H5" s="79"/>
      <c r="I5" s="79"/>
    </row>
    <row r="6" spans="1:9" ht="17.25" customHeight="1">
      <c r="A6" s="123" t="s">
        <v>350</v>
      </c>
      <c r="B6" s="123" t="s">
        <v>152</v>
      </c>
      <c r="C6" s="123" t="s">
        <v>435</v>
      </c>
      <c r="D6" s="124" t="s">
        <v>139</v>
      </c>
      <c r="E6" s="79"/>
      <c r="F6" s="79"/>
      <c r="H6" s="79"/>
      <c r="I6" s="79"/>
    </row>
    <row r="7" spans="1:9" ht="17.25" customHeight="1">
      <c r="A7" s="123" t="s">
        <v>351</v>
      </c>
      <c r="B7" s="123" t="s">
        <v>153</v>
      </c>
      <c r="C7" s="123" t="s">
        <v>904</v>
      </c>
      <c r="D7" s="124" t="s">
        <v>140</v>
      </c>
      <c r="E7" s="79"/>
      <c r="F7" s="79"/>
      <c r="H7" s="79"/>
      <c r="I7" s="79"/>
    </row>
    <row r="8" spans="1:9" ht="17.25" customHeight="1">
      <c r="A8" s="123" t="s">
        <v>836</v>
      </c>
      <c r="B8" s="123" t="s">
        <v>154</v>
      </c>
      <c r="C8" s="123" t="s">
        <v>436</v>
      </c>
      <c r="D8" s="124" t="s">
        <v>141</v>
      </c>
      <c r="E8" s="79"/>
      <c r="F8" s="79"/>
      <c r="H8" s="79"/>
      <c r="I8" s="79"/>
    </row>
    <row r="9" spans="1:9" ht="17.25" customHeight="1">
      <c r="A9" s="123" t="s">
        <v>352</v>
      </c>
      <c r="B9" s="123" t="s">
        <v>155</v>
      </c>
      <c r="C9" s="123" t="s">
        <v>437</v>
      </c>
      <c r="D9" s="124" t="s">
        <v>142</v>
      </c>
      <c r="E9" s="79"/>
      <c r="F9" s="79"/>
      <c r="H9" s="79"/>
      <c r="I9" s="79"/>
    </row>
    <row r="10" spans="1:9" ht="17.25" customHeight="1">
      <c r="A10" s="123" t="s">
        <v>900</v>
      </c>
      <c r="B10" s="123" t="s">
        <v>156</v>
      </c>
      <c r="C10" s="123" t="s">
        <v>438</v>
      </c>
      <c r="D10" s="124" t="s">
        <v>143</v>
      </c>
      <c r="E10" s="79"/>
      <c r="F10" s="79"/>
      <c r="H10" s="79"/>
      <c r="I10" s="79"/>
    </row>
    <row r="11" spans="1:9" ht="17.25" customHeight="1">
      <c r="A11" s="123" t="s">
        <v>353</v>
      </c>
      <c r="B11" s="123" t="s">
        <v>157</v>
      </c>
      <c r="C11" s="123" t="s">
        <v>439</v>
      </c>
      <c r="D11" s="124" t="s">
        <v>144</v>
      </c>
      <c r="E11" s="79"/>
      <c r="F11" s="79"/>
      <c r="H11" s="79"/>
      <c r="I11" s="79"/>
    </row>
    <row r="12" spans="1:9" ht="17.25" customHeight="1">
      <c r="A12" s="123" t="s">
        <v>354</v>
      </c>
      <c r="B12" s="123" t="s">
        <v>158</v>
      </c>
      <c r="C12" s="123" t="s">
        <v>906</v>
      </c>
      <c r="D12" s="124" t="s">
        <v>145</v>
      </c>
      <c r="E12" s="79"/>
      <c r="F12" s="79"/>
      <c r="H12" s="79"/>
      <c r="I12" s="79"/>
    </row>
    <row r="13" spans="1:9" ht="17.25" customHeight="1">
      <c r="A13" s="123" t="s">
        <v>355</v>
      </c>
      <c r="B13" s="123" t="s">
        <v>159</v>
      </c>
      <c r="C13" s="123" t="s">
        <v>442</v>
      </c>
      <c r="D13" s="124" t="s">
        <v>146</v>
      </c>
      <c r="E13" s="79"/>
      <c r="F13" s="79"/>
      <c r="H13" s="79"/>
      <c r="I13" s="79"/>
    </row>
    <row r="14" spans="1:9" ht="17.25" customHeight="1">
      <c r="A14" s="123" t="s">
        <v>356</v>
      </c>
      <c r="B14" s="123" t="s">
        <v>160</v>
      </c>
      <c r="C14" s="123" t="s">
        <v>444</v>
      </c>
      <c r="D14" s="124" t="s">
        <v>147</v>
      </c>
      <c r="E14" s="79"/>
      <c r="F14" s="79"/>
      <c r="H14" s="79"/>
      <c r="I14" s="79"/>
    </row>
    <row r="15" spans="1:9" ht="17.25" customHeight="1">
      <c r="A15" s="123" t="s">
        <v>357</v>
      </c>
      <c r="B15" s="123"/>
      <c r="C15" s="123" t="s">
        <v>445</v>
      </c>
      <c r="D15" s="124" t="s">
        <v>148</v>
      </c>
      <c r="E15" s="79"/>
      <c r="F15" s="79"/>
      <c r="H15" s="79"/>
      <c r="I15" s="79"/>
    </row>
    <row r="16" spans="1:9" ht="17.25" customHeight="1">
      <c r="A16" s="123" t="s">
        <v>479</v>
      </c>
      <c r="B16" s="121" t="s">
        <v>924</v>
      </c>
      <c r="C16" s="123" t="s">
        <v>446</v>
      </c>
      <c r="D16" s="124" t="s">
        <v>149</v>
      </c>
      <c r="E16" s="79"/>
      <c r="F16" s="79"/>
      <c r="H16" s="79"/>
      <c r="I16" s="79"/>
    </row>
    <row r="17" spans="1:9" ht="17.25" customHeight="1">
      <c r="A17" s="123" t="s">
        <v>358</v>
      </c>
      <c r="B17" s="123" t="s">
        <v>925</v>
      </c>
      <c r="C17" s="123" t="s">
        <v>447</v>
      </c>
      <c r="D17" s="124" t="s">
        <v>150</v>
      </c>
      <c r="E17" s="79"/>
      <c r="F17" s="79"/>
      <c r="H17" s="79"/>
      <c r="I17" s="79"/>
    </row>
    <row r="18" spans="1:9" ht="17.25" customHeight="1">
      <c r="A18" s="123" t="s">
        <v>359</v>
      </c>
      <c r="B18" s="123" t="s">
        <v>441</v>
      </c>
      <c r="C18" s="123" t="s">
        <v>448</v>
      </c>
      <c r="D18" s="124" t="s">
        <v>161</v>
      </c>
      <c r="E18" s="79"/>
      <c r="F18" s="79"/>
      <c r="H18" s="79"/>
      <c r="I18" s="79"/>
    </row>
    <row r="19" spans="1:9" ht="17.25" customHeight="1">
      <c r="A19" s="123" t="s">
        <v>368</v>
      </c>
      <c r="B19" s="123" t="s">
        <v>443</v>
      </c>
      <c r="C19" s="123" t="s">
        <v>449</v>
      </c>
      <c r="D19" s="124" t="s">
        <v>162</v>
      </c>
      <c r="E19" s="79"/>
      <c r="F19" s="79"/>
      <c r="H19" s="79"/>
      <c r="I19" s="79"/>
    </row>
    <row r="20" spans="1:9" ht="17.25" customHeight="1">
      <c r="A20" s="123" t="s">
        <v>370</v>
      </c>
      <c r="B20" s="123"/>
      <c r="C20" s="123" t="s">
        <v>450</v>
      </c>
      <c r="D20" s="124" t="s">
        <v>163</v>
      </c>
      <c r="E20" s="79"/>
      <c r="F20" s="79"/>
      <c r="H20" s="79"/>
      <c r="I20" s="79"/>
    </row>
    <row r="21" spans="1:9" ht="17.25" customHeight="1">
      <c r="A21" s="123" t="s">
        <v>371</v>
      </c>
      <c r="B21" s="121" t="s">
        <v>926</v>
      </c>
      <c r="C21" s="123" t="s">
        <v>451</v>
      </c>
      <c r="D21" s="124" t="s">
        <v>164</v>
      </c>
      <c r="E21" s="79"/>
      <c r="F21" s="79"/>
      <c r="H21" s="79"/>
      <c r="I21" s="79"/>
    </row>
    <row r="22" spans="1:9" ht="17.25" customHeight="1">
      <c r="A22" s="123" t="s">
        <v>372</v>
      </c>
      <c r="B22" s="123" t="s">
        <v>927</v>
      </c>
      <c r="C22" s="123" t="s">
        <v>452</v>
      </c>
      <c r="D22" s="124" t="s">
        <v>165</v>
      </c>
      <c r="E22" s="79"/>
      <c r="F22" s="79"/>
      <c r="H22" s="79"/>
      <c r="I22" s="22"/>
    </row>
    <row r="23" spans="1:9" ht="17.25" customHeight="1">
      <c r="A23" s="123" t="s">
        <v>373</v>
      </c>
      <c r="B23" s="123" t="s">
        <v>361</v>
      </c>
      <c r="C23" s="123" t="s">
        <v>453</v>
      </c>
      <c r="D23" s="124" t="s">
        <v>166</v>
      </c>
      <c r="E23" s="79"/>
      <c r="F23" s="79"/>
      <c r="H23" s="103"/>
      <c r="I23" s="103"/>
    </row>
    <row r="24" spans="1:9" ht="17.25" customHeight="1">
      <c r="A24" s="123" t="s">
        <v>374</v>
      </c>
      <c r="B24" s="123" t="s">
        <v>392</v>
      </c>
      <c r="C24" s="123" t="s">
        <v>454</v>
      </c>
      <c r="D24" s="124" t="s">
        <v>167</v>
      </c>
      <c r="E24" s="79"/>
      <c r="F24" s="79"/>
      <c r="H24" s="79"/>
      <c r="I24" s="79"/>
    </row>
    <row r="25" spans="1:9" ht="17.25" customHeight="1">
      <c r="A25" s="123" t="s">
        <v>375</v>
      </c>
      <c r="B25" s="123" t="s">
        <v>1076</v>
      </c>
      <c r="C25" s="123" t="s">
        <v>455</v>
      </c>
      <c r="D25" s="124" t="s">
        <v>168</v>
      </c>
      <c r="E25" s="79"/>
      <c r="F25" s="79"/>
      <c r="H25" s="79"/>
      <c r="I25" s="79"/>
    </row>
    <row r="26" spans="1:9" ht="17.25" customHeight="1">
      <c r="A26" s="123" t="s">
        <v>376</v>
      </c>
      <c r="B26" s="123" t="s">
        <v>393</v>
      </c>
      <c r="C26" s="123" t="s">
        <v>456</v>
      </c>
      <c r="D26" s="124" t="s">
        <v>169</v>
      </c>
      <c r="E26" s="79"/>
      <c r="F26" s="79"/>
      <c r="H26" s="79"/>
      <c r="I26" s="79"/>
    </row>
    <row r="27" spans="1:9" ht="17.25" customHeight="1">
      <c r="A27" s="123" t="s">
        <v>908</v>
      </c>
      <c r="B27" s="123" t="s">
        <v>394</v>
      </c>
      <c r="C27" s="123" t="s">
        <v>457</v>
      </c>
      <c r="D27" s="124" t="s">
        <v>170</v>
      </c>
      <c r="E27" s="79"/>
      <c r="F27" s="79"/>
      <c r="H27" s="79"/>
      <c r="I27" s="79"/>
    </row>
    <row r="28" spans="1:9" ht="17.25" customHeight="1">
      <c r="A28" s="123" t="s">
        <v>377</v>
      </c>
      <c r="B28" s="123" t="s">
        <v>1048</v>
      </c>
      <c r="C28" s="123" t="s">
        <v>458</v>
      </c>
      <c r="D28" s="124" t="s">
        <v>171</v>
      </c>
      <c r="E28" s="79"/>
      <c r="F28" s="79"/>
      <c r="H28" s="79"/>
      <c r="I28" s="79"/>
    </row>
    <row r="29" spans="1:9" ht="17.25" customHeight="1">
      <c r="A29" s="123" t="s">
        <v>389</v>
      </c>
      <c r="B29" s="123" t="s">
        <v>491</v>
      </c>
      <c r="C29" s="123" t="s">
        <v>459</v>
      </c>
      <c r="D29" s="124" t="s">
        <v>172</v>
      </c>
      <c r="E29" s="79"/>
      <c r="F29" s="79"/>
      <c r="H29" s="79"/>
      <c r="I29" s="79"/>
    </row>
    <row r="30" spans="1:9" ht="17.25" customHeight="1">
      <c r="A30" s="123" t="s">
        <v>390</v>
      </c>
      <c r="B30" s="123" t="s">
        <v>395</v>
      </c>
      <c r="C30" s="123" t="s">
        <v>460</v>
      </c>
      <c r="D30" s="124" t="s">
        <v>173</v>
      </c>
      <c r="E30" s="79"/>
      <c r="F30" s="79"/>
      <c r="H30" s="79"/>
      <c r="I30" s="79"/>
    </row>
    <row r="31" spans="1:9" ht="17.25" customHeight="1">
      <c r="A31" s="123" t="s">
        <v>128</v>
      </c>
      <c r="B31" s="123" t="s">
        <v>1050</v>
      </c>
      <c r="C31" s="123" t="s">
        <v>461</v>
      </c>
      <c r="D31" s="124" t="s">
        <v>174</v>
      </c>
      <c r="E31" s="79"/>
      <c r="F31" s="79"/>
      <c r="H31" s="79"/>
      <c r="I31" s="79"/>
    </row>
    <row r="32" spans="1:9" ht="17.25" customHeight="1">
      <c r="A32" s="123"/>
      <c r="B32" s="123" t="s">
        <v>396</v>
      </c>
      <c r="C32" s="123" t="s">
        <v>462</v>
      </c>
      <c r="D32" s="124" t="s">
        <v>175</v>
      </c>
      <c r="E32" s="79"/>
      <c r="F32" s="79"/>
      <c r="H32" s="79"/>
      <c r="I32" s="79"/>
    </row>
    <row r="33" spans="1:9" ht="17.25" customHeight="1">
      <c r="A33" s="121" t="s">
        <v>203</v>
      </c>
      <c r="B33" s="123" t="s">
        <v>397</v>
      </c>
      <c r="C33" s="123" t="s">
        <v>463</v>
      </c>
      <c r="D33" s="124" t="s">
        <v>176</v>
      </c>
      <c r="E33" s="79"/>
      <c r="F33" s="79"/>
      <c r="H33" s="79"/>
      <c r="I33" s="79"/>
    </row>
    <row r="34" spans="1:9" ht="17.25" customHeight="1">
      <c r="A34" s="123" t="s">
        <v>349</v>
      </c>
      <c r="B34" s="123" t="s">
        <v>398</v>
      </c>
      <c r="C34" s="123" t="s">
        <v>464</v>
      </c>
      <c r="D34" s="124" t="s">
        <v>177</v>
      </c>
      <c r="E34" s="79"/>
      <c r="F34" s="79"/>
      <c r="H34" s="79"/>
      <c r="I34" s="79"/>
    </row>
    <row r="35" spans="1:9" ht="17.25" customHeight="1">
      <c r="A35" s="123" t="s">
        <v>350</v>
      </c>
      <c r="B35" s="123" t="s">
        <v>399</v>
      </c>
      <c r="C35" s="123" t="s">
        <v>465</v>
      </c>
      <c r="D35" s="124" t="s">
        <v>178</v>
      </c>
      <c r="E35" s="79"/>
      <c r="F35" s="79"/>
      <c r="H35" s="79"/>
      <c r="I35" s="79"/>
    </row>
    <row r="36" spans="1:9" ht="17.25" customHeight="1">
      <c r="A36" s="123" t="s">
        <v>351</v>
      </c>
      <c r="B36" s="123" t="s">
        <v>400</v>
      </c>
      <c r="C36" s="123" t="s">
        <v>112</v>
      </c>
      <c r="D36" s="124" t="s">
        <v>179</v>
      </c>
      <c r="E36" s="79"/>
      <c r="F36" s="79"/>
      <c r="H36" s="79"/>
      <c r="I36" s="79"/>
    </row>
    <row r="37" spans="1:9" ht="17.25" customHeight="1">
      <c r="A37" s="123" t="s">
        <v>352</v>
      </c>
      <c r="B37" s="123" t="s">
        <v>401</v>
      </c>
      <c r="C37" s="123" t="s">
        <v>113</v>
      </c>
      <c r="D37" s="124" t="s">
        <v>180</v>
      </c>
      <c r="E37" s="79"/>
      <c r="F37" s="79"/>
      <c r="H37" s="79"/>
      <c r="I37" s="79"/>
    </row>
    <row r="38" spans="1:9" ht="17.25" customHeight="1">
      <c r="A38" s="123" t="s">
        <v>353</v>
      </c>
      <c r="B38" s="123" t="s">
        <v>402</v>
      </c>
      <c r="C38" s="123" t="s">
        <v>114</v>
      </c>
      <c r="D38" s="124" t="s">
        <v>181</v>
      </c>
      <c r="E38" s="79"/>
      <c r="F38" s="79"/>
      <c r="H38" s="79"/>
      <c r="I38" s="79"/>
    </row>
    <row r="39" spans="1:9" ht="17.25" customHeight="1">
      <c r="A39" s="123" t="s">
        <v>354</v>
      </c>
      <c r="B39" s="123" t="s">
        <v>403</v>
      </c>
      <c r="C39" s="123" t="s">
        <v>115</v>
      </c>
      <c r="D39" s="124" t="s">
        <v>182</v>
      </c>
      <c r="E39" s="79"/>
      <c r="F39" s="79"/>
      <c r="H39" s="79"/>
      <c r="I39" s="79"/>
    </row>
    <row r="40" spans="1:9" ht="17.25" customHeight="1">
      <c r="A40" s="123" t="s">
        <v>355</v>
      </c>
      <c r="B40" s="123" t="s">
        <v>404</v>
      </c>
      <c r="C40" s="123" t="s">
        <v>116</v>
      </c>
      <c r="D40" s="124" t="s">
        <v>910</v>
      </c>
      <c r="E40" s="79"/>
      <c r="F40" s="79"/>
      <c r="H40" s="79"/>
      <c r="I40" s="79"/>
    </row>
    <row r="41" spans="1:9" ht="17.25" customHeight="1">
      <c r="A41" s="123" t="s">
        <v>357</v>
      </c>
      <c r="B41" s="123" t="s">
        <v>405</v>
      </c>
      <c r="C41" s="123" t="s">
        <v>117</v>
      </c>
      <c r="D41" s="124" t="s">
        <v>912</v>
      </c>
      <c r="E41" s="79"/>
      <c r="F41" s="79"/>
      <c r="H41" s="79"/>
      <c r="I41" s="79"/>
    </row>
    <row r="42" spans="1:9" ht="17.25" customHeight="1">
      <c r="A42" s="123" t="s">
        <v>479</v>
      </c>
      <c r="B42" s="123" t="s">
        <v>406</v>
      </c>
      <c r="C42" s="123" t="s">
        <v>1054</v>
      </c>
      <c r="D42" s="124" t="s">
        <v>913</v>
      </c>
      <c r="E42" s="79"/>
      <c r="F42" s="79"/>
      <c r="H42" s="79"/>
      <c r="I42" s="79"/>
    </row>
    <row r="43" spans="1:9" ht="17.25" customHeight="1">
      <c r="A43" s="123" t="s">
        <v>358</v>
      </c>
      <c r="B43" s="123" t="s">
        <v>407</v>
      </c>
      <c r="C43" s="123" t="s">
        <v>1056</v>
      </c>
      <c r="D43" s="124" t="s">
        <v>928</v>
      </c>
      <c r="E43" s="79"/>
      <c r="F43" s="79"/>
      <c r="H43" s="79"/>
      <c r="I43" s="79"/>
    </row>
    <row r="44" spans="1:9" ht="17.25" customHeight="1">
      <c r="A44" s="123" t="s">
        <v>359</v>
      </c>
      <c r="B44" s="123" t="s">
        <v>883</v>
      </c>
      <c r="C44" s="123" t="s">
        <v>1058</v>
      </c>
      <c r="D44" s="124" t="s">
        <v>183</v>
      </c>
      <c r="E44" s="79"/>
      <c r="F44" s="79"/>
      <c r="H44" s="79"/>
      <c r="I44" s="79"/>
    </row>
    <row r="45" spans="1:9" ht="17.25" customHeight="1">
      <c r="A45" s="123" t="s">
        <v>368</v>
      </c>
      <c r="B45" s="123" t="s">
        <v>408</v>
      </c>
      <c r="C45" s="123" t="s">
        <v>118</v>
      </c>
      <c r="D45" s="124" t="s">
        <v>184</v>
      </c>
      <c r="E45" s="79"/>
      <c r="F45" s="79"/>
      <c r="H45" s="79"/>
      <c r="I45" s="79"/>
    </row>
    <row r="46" spans="1:9" ht="17.25" customHeight="1">
      <c r="A46" s="123" t="s">
        <v>370</v>
      </c>
      <c r="B46" s="123" t="s">
        <v>409</v>
      </c>
      <c r="C46" s="123" t="s">
        <v>1077</v>
      </c>
      <c r="D46" s="124" t="s">
        <v>185</v>
      </c>
      <c r="E46" s="79"/>
      <c r="F46" s="79"/>
      <c r="H46" s="79"/>
      <c r="I46" s="79"/>
    </row>
    <row r="47" spans="1:9" ht="17.25" customHeight="1">
      <c r="A47" s="123" t="s">
        <v>371</v>
      </c>
      <c r="B47" s="123" t="s">
        <v>410</v>
      </c>
      <c r="C47" s="123" t="s">
        <v>1061</v>
      </c>
      <c r="D47" s="124" t="s">
        <v>186</v>
      </c>
      <c r="E47" s="79"/>
      <c r="F47" s="79"/>
      <c r="H47" s="79"/>
      <c r="I47" s="79"/>
    </row>
    <row r="48" spans="1:9" ht="17.25" customHeight="1">
      <c r="A48" s="123" t="s">
        <v>372</v>
      </c>
      <c r="B48" s="123" t="s">
        <v>411</v>
      </c>
      <c r="C48" s="123" t="s">
        <v>119</v>
      </c>
      <c r="D48" s="124" t="s">
        <v>916</v>
      </c>
      <c r="E48" s="79"/>
      <c r="F48" s="79"/>
      <c r="H48" s="79"/>
      <c r="I48" s="79"/>
    </row>
    <row r="49" spans="1:9" ht="17.25" customHeight="1">
      <c r="A49" s="123" t="s">
        <v>375</v>
      </c>
      <c r="B49" s="123" t="s">
        <v>412</v>
      </c>
      <c r="C49" s="123" t="s">
        <v>120</v>
      </c>
      <c r="D49" s="124" t="s">
        <v>929</v>
      </c>
      <c r="E49" s="79"/>
      <c r="F49" s="79"/>
      <c r="H49" s="79"/>
      <c r="I49" s="103"/>
    </row>
    <row r="50" spans="1:9" ht="17.25" customHeight="1">
      <c r="A50" s="123" t="s">
        <v>389</v>
      </c>
      <c r="B50" s="123" t="s">
        <v>413</v>
      </c>
      <c r="C50" s="123" t="s">
        <v>121</v>
      </c>
      <c r="D50" s="124" t="s">
        <v>187</v>
      </c>
      <c r="E50" s="79"/>
      <c r="F50" s="79"/>
      <c r="H50" s="79"/>
      <c r="I50" s="79"/>
    </row>
    <row r="51" spans="1:9" ht="17.25" customHeight="1">
      <c r="A51" s="123" t="s">
        <v>128</v>
      </c>
      <c r="B51" s="123" t="s">
        <v>490</v>
      </c>
      <c r="C51" s="123" t="s">
        <v>122</v>
      </c>
      <c r="D51" s="124" t="s">
        <v>188</v>
      </c>
      <c r="E51" s="79"/>
      <c r="F51" s="79"/>
      <c r="H51" s="79"/>
      <c r="I51" s="79"/>
    </row>
    <row r="52" spans="1:9" ht="17.25" customHeight="1">
      <c r="A52" s="123"/>
      <c r="B52" s="123" t="s">
        <v>884</v>
      </c>
      <c r="C52" s="123" t="s">
        <v>123</v>
      </c>
      <c r="D52" s="124" t="s">
        <v>917</v>
      </c>
      <c r="E52" s="79"/>
      <c r="F52" s="79"/>
      <c r="H52" s="79"/>
      <c r="I52" s="79"/>
    </row>
    <row r="53" spans="1:9" ht="17.25" customHeight="1">
      <c r="A53" s="121" t="s">
        <v>934</v>
      </c>
      <c r="B53" s="123" t="s">
        <v>414</v>
      </c>
      <c r="C53" s="123" t="s">
        <v>124</v>
      </c>
      <c r="D53" s="124" t="s">
        <v>930</v>
      </c>
      <c r="E53" s="79"/>
      <c r="F53" s="79"/>
      <c r="H53" s="79"/>
      <c r="I53" s="79"/>
    </row>
    <row r="54" spans="1:9" ht="17.25" customHeight="1">
      <c r="A54" s="123" t="s">
        <v>362</v>
      </c>
      <c r="B54" s="123" t="s">
        <v>894</v>
      </c>
      <c r="C54" s="123" t="s">
        <v>1062</v>
      </c>
      <c r="D54" s="124" t="s">
        <v>190</v>
      </c>
      <c r="E54" s="79"/>
      <c r="F54" s="79"/>
      <c r="H54" s="79"/>
      <c r="I54" s="79"/>
    </row>
    <row r="55" spans="1:9" ht="17.25" customHeight="1">
      <c r="A55" s="123" t="s">
        <v>363</v>
      </c>
      <c r="B55" s="123" t="s">
        <v>416</v>
      </c>
      <c r="C55" s="123" t="s">
        <v>125</v>
      </c>
      <c r="D55" s="124" t="s">
        <v>191</v>
      </c>
      <c r="E55" s="79"/>
      <c r="F55" s="79"/>
      <c r="H55" s="79"/>
      <c r="I55" s="79"/>
    </row>
    <row r="56" spans="1:9" ht="17.25" customHeight="1">
      <c r="A56" s="123" t="s">
        <v>364</v>
      </c>
      <c r="B56" s="123" t="s">
        <v>417</v>
      </c>
      <c r="C56" s="123" t="s">
        <v>126</v>
      </c>
      <c r="D56" s="124" t="s">
        <v>192</v>
      </c>
      <c r="E56" s="79"/>
      <c r="F56" s="79"/>
      <c r="H56" s="79"/>
      <c r="I56" s="79"/>
    </row>
    <row r="57" spans="1:9" ht="17.25" customHeight="1">
      <c r="A57" s="123" t="s">
        <v>365</v>
      </c>
      <c r="B57" s="123" t="s">
        <v>418</v>
      </c>
      <c r="C57" s="123" t="s">
        <v>127</v>
      </c>
      <c r="D57" s="124" t="s">
        <v>918</v>
      </c>
      <c r="E57" s="79"/>
      <c r="F57" s="79"/>
      <c r="H57" s="79"/>
      <c r="I57" s="79"/>
    </row>
    <row r="58" spans="1:9" ht="17.25" customHeight="1">
      <c r="A58" s="125"/>
      <c r="B58" s="123" t="s">
        <v>1082</v>
      </c>
      <c r="C58" s="123" t="s">
        <v>970</v>
      </c>
      <c r="D58" s="124" t="s">
        <v>194</v>
      </c>
      <c r="E58" s="79"/>
      <c r="F58" s="79"/>
      <c r="H58" s="79"/>
      <c r="I58" s="79"/>
    </row>
    <row r="59" spans="1:9" ht="17.25" customHeight="1">
      <c r="A59" s="121" t="s">
        <v>935</v>
      </c>
      <c r="B59" s="123" t="s">
        <v>1080</v>
      </c>
      <c r="C59" s="123" t="s">
        <v>382</v>
      </c>
      <c r="D59" s="124" t="s">
        <v>195</v>
      </c>
      <c r="E59" s="79"/>
      <c r="F59" s="79"/>
      <c r="H59" s="79"/>
      <c r="I59" s="79"/>
    </row>
    <row r="60" spans="1:9" ht="17.25" customHeight="1">
      <c r="A60" s="123" t="s">
        <v>903</v>
      </c>
      <c r="B60" s="123" t="s">
        <v>419</v>
      </c>
      <c r="C60" s="123" t="s">
        <v>383</v>
      </c>
      <c r="D60" s="124" t="s">
        <v>919</v>
      </c>
      <c r="E60" s="79"/>
      <c r="F60" s="79"/>
      <c r="H60" s="79"/>
      <c r="I60" s="79"/>
    </row>
    <row r="61" spans="1:9" ht="17.25" customHeight="1">
      <c r="A61" s="123" t="s">
        <v>366</v>
      </c>
      <c r="B61" s="123" t="s">
        <v>849</v>
      </c>
      <c r="C61" s="123" t="s">
        <v>384</v>
      </c>
      <c r="D61" s="124" t="s">
        <v>931</v>
      </c>
      <c r="E61" s="79"/>
      <c r="F61" s="79"/>
      <c r="H61" s="79"/>
      <c r="I61" s="79"/>
    </row>
    <row r="62" spans="1:9" ht="17.25" customHeight="1">
      <c r="A62" s="123" t="s">
        <v>367</v>
      </c>
      <c r="B62" s="123" t="s">
        <v>420</v>
      </c>
      <c r="C62" s="123" t="s">
        <v>385</v>
      </c>
      <c r="D62" s="124" t="s">
        <v>1083</v>
      </c>
      <c r="E62" s="79"/>
      <c r="F62" s="79"/>
      <c r="H62" s="79"/>
      <c r="I62" s="79"/>
    </row>
    <row r="63" spans="1:9" ht="17.25" customHeight="1">
      <c r="A63" s="123" t="s">
        <v>885</v>
      </c>
      <c r="B63" s="123" t="s">
        <v>421</v>
      </c>
      <c r="C63" s="123" t="s">
        <v>386</v>
      </c>
      <c r="D63" s="124" t="s">
        <v>1084</v>
      </c>
      <c r="E63" s="79"/>
      <c r="F63" s="79"/>
      <c r="H63" s="79"/>
      <c r="I63" s="79"/>
    </row>
    <row r="64" spans="1:9" ht="17.25" customHeight="1">
      <c r="A64" s="123" t="s">
        <v>369</v>
      </c>
      <c r="B64" s="123" t="s">
        <v>422</v>
      </c>
      <c r="C64" s="123" t="s">
        <v>387</v>
      </c>
      <c r="D64" s="124" t="s">
        <v>932</v>
      </c>
      <c r="E64" s="79"/>
      <c r="F64" s="79"/>
      <c r="H64" s="79"/>
      <c r="I64" s="79"/>
    </row>
    <row r="65" spans="1:9" ht="17.25" customHeight="1">
      <c r="A65" s="123" t="s">
        <v>905</v>
      </c>
      <c r="B65" s="123" t="s">
        <v>423</v>
      </c>
      <c r="C65" s="123" t="s">
        <v>388</v>
      </c>
      <c r="D65" s="124" t="s">
        <v>933</v>
      </c>
      <c r="E65" s="79"/>
      <c r="F65" s="79"/>
      <c r="H65" s="79"/>
      <c r="I65" s="79"/>
    </row>
    <row r="66" spans="1:9" ht="17.25" customHeight="1">
      <c r="A66" s="123" t="s">
        <v>378</v>
      </c>
      <c r="B66" s="123" t="s">
        <v>424</v>
      </c>
      <c r="C66" s="123" t="s">
        <v>969</v>
      </c>
      <c r="D66" s="124" t="s">
        <v>1068</v>
      </c>
      <c r="E66" s="79"/>
      <c r="F66" s="79"/>
      <c r="H66" s="79"/>
      <c r="I66" s="79"/>
    </row>
    <row r="67" spans="1:9" ht="17.25" customHeight="1">
      <c r="A67" s="123" t="s">
        <v>379</v>
      </c>
      <c r="B67" s="123" t="s">
        <v>425</v>
      </c>
      <c r="C67" s="123" t="s">
        <v>129</v>
      </c>
      <c r="D67" s="124" t="s">
        <v>1025</v>
      </c>
      <c r="E67" s="79"/>
      <c r="F67" s="79"/>
      <c r="H67" s="79"/>
      <c r="I67" s="79"/>
    </row>
    <row r="68" spans="1:9" ht="17.25" customHeight="1">
      <c r="A68" s="123" t="s">
        <v>380</v>
      </c>
      <c r="B68" s="123" t="s">
        <v>901</v>
      </c>
      <c r="C68" s="123" t="s">
        <v>130</v>
      </c>
      <c r="D68" s="124" t="s">
        <v>1085</v>
      </c>
      <c r="E68" s="79"/>
      <c r="F68" s="79"/>
      <c r="H68" s="79"/>
      <c r="I68" s="79"/>
    </row>
    <row r="69" spans="1:9" ht="17.25" customHeight="1">
      <c r="A69" s="123" t="s">
        <v>381</v>
      </c>
      <c r="B69" s="123" t="s">
        <v>937</v>
      </c>
      <c r="C69" s="123" t="s">
        <v>131</v>
      </c>
      <c r="D69" s="127"/>
      <c r="E69" s="79"/>
      <c r="F69" s="79"/>
      <c r="H69" s="79"/>
      <c r="I69" s="79"/>
    </row>
    <row r="70" spans="1:9" ht="17.25" customHeight="1">
      <c r="A70" s="123" t="s">
        <v>835</v>
      </c>
      <c r="B70" s="123" t="s">
        <v>938</v>
      </c>
      <c r="C70" s="123" t="s">
        <v>132</v>
      </c>
      <c r="D70" s="127"/>
      <c r="E70" s="79"/>
      <c r="F70" s="79"/>
      <c r="H70" s="79"/>
      <c r="I70" s="79"/>
    </row>
    <row r="71" spans="1:9" ht="17.25" customHeight="1">
      <c r="A71" s="123" t="s">
        <v>391</v>
      </c>
      <c r="B71" s="123" t="s">
        <v>428</v>
      </c>
      <c r="C71" s="123" t="s">
        <v>133</v>
      </c>
      <c r="D71" s="127"/>
      <c r="E71" s="79"/>
      <c r="F71" s="79"/>
      <c r="H71" s="103"/>
      <c r="I71" s="79"/>
    </row>
    <row r="72" spans="1:9" ht="17.25" customHeight="1">
      <c r="A72" s="123" t="s">
        <v>845</v>
      </c>
      <c r="B72" s="123" t="s">
        <v>429</v>
      </c>
      <c r="C72" s="124" t="s">
        <v>936</v>
      </c>
      <c r="D72" s="127"/>
      <c r="E72" s="79"/>
      <c r="F72" s="79"/>
      <c r="H72" s="103"/>
      <c r="I72" s="79"/>
    </row>
    <row r="73" spans="1:9" ht="16.5" customHeight="1">
      <c r="A73" s="123" t="s">
        <v>909</v>
      </c>
      <c r="B73" s="123" t="s">
        <v>430</v>
      </c>
      <c r="C73" s="124" t="s">
        <v>899</v>
      </c>
      <c r="D73" s="127"/>
      <c r="E73" s="79"/>
      <c r="F73" s="79"/>
      <c r="H73" s="79"/>
      <c r="I73" s="79"/>
    </row>
    <row r="74" spans="1:4" ht="16.5" customHeight="1">
      <c r="A74" s="123" t="s">
        <v>911</v>
      </c>
      <c r="B74" s="123" t="s">
        <v>431</v>
      </c>
      <c r="C74" s="124" t="s">
        <v>135</v>
      </c>
      <c r="D74" s="127"/>
    </row>
    <row r="75" spans="1:4" ht="16.5" customHeight="1">
      <c r="A75" s="123" t="s">
        <v>846</v>
      </c>
      <c r="B75" s="123" t="s">
        <v>432</v>
      </c>
      <c r="C75" s="124" t="s">
        <v>136</v>
      </c>
      <c r="D75" s="127"/>
    </row>
    <row r="76" spans="1:4" ht="16.5" customHeight="1">
      <c r="A76" s="123" t="s">
        <v>847</v>
      </c>
      <c r="B76" s="123" t="s">
        <v>433</v>
      </c>
      <c r="C76" s="124" t="s">
        <v>137</v>
      </c>
      <c r="D76" s="127"/>
    </row>
    <row r="77" spans="1:4" ht="41.25" customHeight="1">
      <c r="A77" s="69"/>
      <c r="C77" s="53"/>
      <c r="D77" s="124"/>
    </row>
    <row r="78" spans="1:4" ht="22.5" customHeight="1">
      <c r="A78" s="69" t="s">
        <v>941</v>
      </c>
      <c r="C78" s="53"/>
      <c r="D78" s="126"/>
    </row>
    <row r="79" spans="2:4" ht="16.5" customHeight="1">
      <c r="B79" s="53"/>
      <c r="C79" s="53"/>
      <c r="D79" s="126"/>
    </row>
    <row r="80" spans="2:3" ht="16.5">
      <c r="B80" s="53"/>
      <c r="C80" s="124"/>
    </row>
    <row r="81" spans="1:3" ht="12.75">
      <c r="A81" s="9"/>
      <c r="B81" s="53"/>
      <c r="C81" s="53"/>
    </row>
    <row r="82" spans="1:2" ht="12.75">
      <c r="A82" s="9"/>
      <c r="B82" s="53"/>
    </row>
    <row r="83" ht="12.75">
      <c r="B83" s="53"/>
    </row>
    <row r="84" ht="12.75">
      <c r="B84" s="53"/>
    </row>
    <row r="85" ht="16.5">
      <c r="B85" s="124"/>
    </row>
    <row r="88" spans="1:10" ht="15.75">
      <c r="A88" s="178"/>
      <c r="C88" s="179"/>
      <c r="D88" s="69"/>
      <c r="G88" s="79"/>
      <c r="J88" s="79"/>
    </row>
    <row r="89" spans="1:10" ht="15.75">
      <c r="A89" s="178"/>
      <c r="C89" s="179"/>
      <c r="D89" s="69"/>
      <c r="G89" s="79"/>
      <c r="J89" s="79"/>
    </row>
    <row r="90" spans="1:10" ht="15.75">
      <c r="A90" s="180"/>
      <c r="B90" s="179"/>
      <c r="C90" s="181"/>
      <c r="D90" s="69"/>
      <c r="G90" s="79"/>
      <c r="J90" s="79"/>
    </row>
    <row r="91" spans="2:10" ht="15.75">
      <c r="B91" s="179"/>
      <c r="G91" s="79"/>
      <c r="J91" s="79"/>
    </row>
    <row r="92" spans="2:10" ht="15">
      <c r="B92" s="181"/>
      <c r="J92" s="22"/>
    </row>
    <row r="93" ht="15">
      <c r="J93" s="22"/>
    </row>
    <row r="94" ht="15">
      <c r="J94" s="22"/>
    </row>
    <row r="95" ht="15">
      <c r="J95" s="22"/>
    </row>
    <row r="96" ht="15">
      <c r="J96" s="22"/>
    </row>
    <row r="97" ht="15">
      <c r="J97" s="22"/>
    </row>
    <row r="98" ht="15">
      <c r="J98" s="22"/>
    </row>
    <row r="99" ht="15">
      <c r="J99" s="22"/>
    </row>
    <row r="100" ht="15">
      <c r="J100" s="22"/>
    </row>
    <row r="101" ht="15">
      <c r="J101" s="22"/>
    </row>
    <row r="102" ht="15">
      <c r="J102" s="22"/>
    </row>
    <row r="103" ht="15">
      <c r="J103" s="22"/>
    </row>
    <row r="104" ht="15">
      <c r="J104" s="22"/>
    </row>
    <row r="105" ht="15">
      <c r="J105" s="22"/>
    </row>
    <row r="106" ht="15">
      <c r="J106" s="22"/>
    </row>
    <row r="107" ht="15">
      <c r="J107" s="22"/>
    </row>
    <row r="108" ht="15">
      <c r="J108" s="22"/>
    </row>
    <row r="109" ht="15">
      <c r="J109" s="22"/>
    </row>
    <row r="110" ht="15">
      <c r="J110" s="22"/>
    </row>
    <row r="123" ht="15">
      <c r="D123" s="78"/>
    </row>
    <row r="286" ht="12.75">
      <c r="D286" s="9" t="s">
        <v>972</v>
      </c>
    </row>
  </sheetData>
  <sheetProtection/>
  <mergeCells count="1">
    <mergeCell ref="A2:D2"/>
  </mergeCells>
  <printOptions horizontalCentered="1"/>
  <pageMargins left="0.5905511811023623" right="0" top="0.7086614173228347" bottom="0.1968503937007874" header="0.5118110236220472" footer="0"/>
  <pageSetup horizontalDpi="600" verticalDpi="600" orientation="portrait" paperSize="9" scale="56" r:id="rId1"/>
  <headerFooter alignWithMargins="0">
    <oddHeader>&amp;C&amp;18- 8 -</oddHeader>
  </headerFooter>
</worksheet>
</file>

<file path=xl/worksheets/sheet8.xml><?xml version="1.0" encoding="utf-8"?>
<worksheet xmlns="http://schemas.openxmlformats.org/spreadsheetml/2006/main" xmlns:r="http://schemas.openxmlformats.org/officeDocument/2006/relationships">
  <sheetPr codeName="Tabelle22">
    <tabColor indexed="57"/>
    <pageSetUpPr fitToPage="1"/>
  </sheetPr>
  <dimension ref="A1:T115"/>
  <sheetViews>
    <sheetView zoomScalePageLayoutView="0" workbookViewId="0" topLeftCell="A34">
      <selection activeCell="D54" sqref="D54"/>
    </sheetView>
  </sheetViews>
  <sheetFormatPr defaultColWidth="11.421875" defaultRowHeight="12.75"/>
  <cols>
    <col min="1" max="1" width="42.8515625" style="348" customWidth="1"/>
    <col min="2" max="4" width="19.140625" style="348" customWidth="1"/>
    <col min="5" max="10" width="15.421875" style="348" customWidth="1"/>
    <col min="11" max="19" width="15.00390625" style="348" customWidth="1"/>
    <col min="20" max="20" width="12.7109375" style="348" bestFit="1" customWidth="1"/>
    <col min="21" max="16384" width="11.421875" style="348" customWidth="1"/>
  </cols>
  <sheetData>
    <row r="1" ht="12">
      <c r="B1" s="383" t="s">
        <v>1153</v>
      </c>
    </row>
    <row r="2" spans="1:6" ht="12">
      <c r="A2" s="354" t="s">
        <v>1152</v>
      </c>
      <c r="B2" s="367">
        <v>2</v>
      </c>
      <c r="D2" s="366" t="s">
        <v>1151</v>
      </c>
      <c r="E2" s="366" t="s">
        <v>1150</v>
      </c>
      <c r="F2" s="366" t="s">
        <v>1149</v>
      </c>
    </row>
    <row r="3" spans="1:6" ht="12">
      <c r="A3" s="354" t="s">
        <v>1148</v>
      </c>
      <c r="B3" s="367">
        <v>2016</v>
      </c>
      <c r="D3" s="366"/>
      <c r="E3" s="366" t="str">
        <f>IF(B2=1,"Januar",IF(B2=2,"Januar",IF(B2=3,"Januar",IF(B2=4,"Januar","FEHLER - eingegebenes Quartal prüfen!!!"))))</f>
        <v>Januar</v>
      </c>
      <c r="F3" s="366" t="str">
        <f>IF(B2=1,"März",IF(B2=2,"Juni",IF(B2=3,"September",IF(B2=4,"Dezember","FEHLER - eingegebenes Quartal prüfen!!!"))))</f>
        <v>Juni</v>
      </c>
    </row>
    <row r="4" ht="12">
      <c r="A4" s="365"/>
    </row>
    <row r="5" spans="1:4" ht="12">
      <c r="A5" s="354" t="s">
        <v>1147</v>
      </c>
      <c r="B5" s="465" t="str">
        <f>CONCATENATE("1. Ausfuhr ",E3," ",B3-1," bis ",F3," ",B3)</f>
        <v>1. Ausfuhr Januar 2015 bis Juni 2016</v>
      </c>
      <c r="C5" s="466"/>
      <c r="D5" s="467"/>
    </row>
    <row r="6" spans="1:4" ht="12">
      <c r="A6" s="352" t="s">
        <v>1146</v>
      </c>
      <c r="B6" s="363" t="s">
        <v>984</v>
      </c>
      <c r="C6" s="362">
        <f>B3-1</f>
        <v>2015</v>
      </c>
      <c r="D6" s="361">
        <f>B3</f>
        <v>2016</v>
      </c>
    </row>
    <row r="7" spans="2:7" ht="12">
      <c r="B7" s="360" t="s">
        <v>985</v>
      </c>
      <c r="C7" s="368">
        <f>Tabelle20!B22</f>
        <v>1048.479891</v>
      </c>
      <c r="D7" s="369">
        <f>Tabelle20!B35</f>
        <v>1036.827298</v>
      </c>
      <c r="G7" s="359"/>
    </row>
    <row r="8" spans="2:4" ht="12">
      <c r="B8" s="357" t="s">
        <v>986</v>
      </c>
      <c r="C8" s="370">
        <f>Tabelle20!B23</f>
        <v>1094.240054</v>
      </c>
      <c r="D8" s="371">
        <f>Tabelle20!B36</f>
        <v>1181.079542</v>
      </c>
    </row>
    <row r="9" spans="2:4" ht="12">
      <c r="B9" s="357" t="s">
        <v>987</v>
      </c>
      <c r="C9" s="370">
        <f>Tabelle20!B24</f>
        <v>1216.911403</v>
      </c>
      <c r="D9" s="371">
        <f>Tabelle20!B37</f>
        <v>1252.327327</v>
      </c>
    </row>
    <row r="10" spans="2:4" ht="12">
      <c r="B10" s="357" t="s">
        <v>988</v>
      </c>
      <c r="C10" s="370">
        <f>Tabelle20!B25</f>
        <v>1120.546311</v>
      </c>
      <c r="D10" s="371">
        <f>Tabelle20!B38</f>
        <v>1175.542201</v>
      </c>
    </row>
    <row r="11" spans="2:4" ht="12">
      <c r="B11" s="357" t="s">
        <v>989</v>
      </c>
      <c r="C11" s="370">
        <f>Tabelle20!B26</f>
        <v>1081.716556</v>
      </c>
      <c r="D11" s="371">
        <f>Tabelle20!B39</f>
        <v>1156.233284</v>
      </c>
    </row>
    <row r="12" spans="2:4" ht="12">
      <c r="B12" s="357" t="s">
        <v>990</v>
      </c>
      <c r="C12" s="370">
        <f>Tabelle20!B27</f>
        <v>1198.266871</v>
      </c>
      <c r="D12" s="371">
        <f>Tabelle20!B40</f>
        <v>1270.620006</v>
      </c>
    </row>
    <row r="13" spans="2:4" ht="12">
      <c r="B13" s="357" t="s">
        <v>991</v>
      </c>
      <c r="C13" s="370">
        <f>Tabelle20!B28</f>
        <v>1185.823967</v>
      </c>
      <c r="D13" s="371">
        <f>Tabelle20!B41</f>
        <v>0</v>
      </c>
    </row>
    <row r="14" spans="1:4" ht="12">
      <c r="A14" s="358"/>
      <c r="B14" s="357" t="s">
        <v>992</v>
      </c>
      <c r="C14" s="370">
        <f>Tabelle20!B29</f>
        <v>1016.707719</v>
      </c>
      <c r="D14" s="371">
        <f>Tabelle20!B42</f>
        <v>0</v>
      </c>
    </row>
    <row r="15" spans="2:4" ht="12">
      <c r="B15" s="357" t="s">
        <v>993</v>
      </c>
      <c r="C15" s="370">
        <f>Tabelle20!B30</f>
        <v>1205.221047</v>
      </c>
      <c r="D15" s="371">
        <f>Tabelle20!B43</f>
        <v>0</v>
      </c>
    </row>
    <row r="16" spans="2:4" ht="12">
      <c r="B16" s="357" t="s">
        <v>994</v>
      </c>
      <c r="C16" s="370">
        <f>Tabelle20!B31</f>
        <v>1182.755754</v>
      </c>
      <c r="D16" s="371">
        <f>Tabelle20!B44</f>
        <v>0</v>
      </c>
    </row>
    <row r="17" spans="2:4" ht="12">
      <c r="B17" s="357" t="s">
        <v>995</v>
      </c>
      <c r="C17" s="370">
        <f>Tabelle20!B32</f>
        <v>1180.804747</v>
      </c>
      <c r="D17" s="371">
        <f>Tabelle20!B45</f>
        <v>0</v>
      </c>
    </row>
    <row r="18" spans="2:4" ht="12">
      <c r="B18" s="356" t="s">
        <v>996</v>
      </c>
      <c r="C18" s="372">
        <f>Tabelle20!B33</f>
        <v>996.870264</v>
      </c>
      <c r="D18" s="373">
        <f>Tabelle20!B46</f>
        <v>0</v>
      </c>
    </row>
    <row r="19" ht="12">
      <c r="B19" s="364"/>
    </row>
    <row r="20" spans="1:4" ht="12">
      <c r="A20" s="354" t="s">
        <v>1145</v>
      </c>
      <c r="B20" s="465" t="str">
        <f>CONCATENATE("2. Einfuhr ",E3," ",B3-1," bis ",F3," ",B3)</f>
        <v>2. Einfuhr Januar 2015 bis Juni 2016</v>
      </c>
      <c r="C20" s="466"/>
      <c r="D20" s="467"/>
    </row>
    <row r="21" spans="1:4" ht="12">
      <c r="A21" s="352" t="s">
        <v>1144</v>
      </c>
      <c r="B21" s="363" t="s">
        <v>984</v>
      </c>
      <c r="C21" s="362">
        <f>B3-1</f>
        <v>2015</v>
      </c>
      <c r="D21" s="361">
        <f>B3</f>
        <v>2016</v>
      </c>
    </row>
    <row r="22" spans="2:7" ht="12">
      <c r="B22" s="360" t="s">
        <v>985</v>
      </c>
      <c r="C22" s="368">
        <f>Tabelle21!B22</f>
        <v>731.428078</v>
      </c>
      <c r="D22" s="369">
        <f>Tabelle21!B35</f>
        <v>771.335175</v>
      </c>
      <c r="G22" s="359"/>
    </row>
    <row r="23" spans="2:4" ht="12">
      <c r="B23" s="357" t="s">
        <v>986</v>
      </c>
      <c r="C23" s="370">
        <f>Tabelle21!B23</f>
        <v>739.841334</v>
      </c>
      <c r="D23" s="371">
        <f>Tabelle21!B36</f>
        <v>802.982438</v>
      </c>
    </row>
    <row r="24" spans="2:4" ht="12">
      <c r="B24" s="357" t="s">
        <v>987</v>
      </c>
      <c r="C24" s="370">
        <f>Tabelle21!B24</f>
        <v>806.470088</v>
      </c>
      <c r="D24" s="371">
        <f>Tabelle21!B37</f>
        <v>837.992151</v>
      </c>
    </row>
    <row r="25" spans="2:4" ht="12">
      <c r="B25" s="357" t="s">
        <v>988</v>
      </c>
      <c r="C25" s="370">
        <f>Tabelle21!B25</f>
        <v>727.721288</v>
      </c>
      <c r="D25" s="371">
        <f>Tabelle21!B38</f>
        <v>805.276186</v>
      </c>
    </row>
    <row r="26" spans="2:4" ht="12">
      <c r="B26" s="357" t="s">
        <v>989</v>
      </c>
      <c r="C26" s="370">
        <f>Tabelle21!B26</f>
        <v>745.045597</v>
      </c>
      <c r="D26" s="371">
        <f>Tabelle21!B39</f>
        <v>821.837946</v>
      </c>
    </row>
    <row r="27" spans="2:4" ht="12">
      <c r="B27" s="357" t="s">
        <v>990</v>
      </c>
      <c r="C27" s="370">
        <f>Tabelle21!B27</f>
        <v>808.468617</v>
      </c>
      <c r="D27" s="371">
        <f>Tabelle21!B40</f>
        <v>833.799273</v>
      </c>
    </row>
    <row r="28" spans="2:4" ht="12">
      <c r="B28" s="357" t="s">
        <v>991</v>
      </c>
      <c r="C28" s="370">
        <f>Tabelle21!B28</f>
        <v>905.145944</v>
      </c>
      <c r="D28" s="371">
        <f>Tabelle21!B41</f>
        <v>0</v>
      </c>
    </row>
    <row r="29" spans="1:4" ht="12">
      <c r="A29" s="358"/>
      <c r="B29" s="357" t="s">
        <v>992</v>
      </c>
      <c r="C29" s="370">
        <f>Tabelle21!B29</f>
        <v>698.001426</v>
      </c>
      <c r="D29" s="371">
        <f>Tabelle21!B42</f>
        <v>0</v>
      </c>
    </row>
    <row r="30" spans="2:4" ht="12">
      <c r="B30" s="357" t="s">
        <v>993</v>
      </c>
      <c r="C30" s="370">
        <f>Tabelle21!B30</f>
        <v>808.7648</v>
      </c>
      <c r="D30" s="371">
        <f>Tabelle21!B43</f>
        <v>0</v>
      </c>
    </row>
    <row r="31" spans="2:4" ht="12">
      <c r="B31" s="357" t="s">
        <v>994</v>
      </c>
      <c r="C31" s="370">
        <f>Tabelle21!B31</f>
        <v>813.910599</v>
      </c>
      <c r="D31" s="371">
        <f>Tabelle21!B44</f>
        <v>0</v>
      </c>
    </row>
    <row r="32" spans="2:4" ht="12">
      <c r="B32" s="357" t="s">
        <v>995</v>
      </c>
      <c r="C32" s="370">
        <f>Tabelle21!B32</f>
        <v>807.418661</v>
      </c>
      <c r="D32" s="371">
        <f>Tabelle21!B45</f>
        <v>0</v>
      </c>
    </row>
    <row r="33" spans="2:4" ht="12">
      <c r="B33" s="356" t="s">
        <v>996</v>
      </c>
      <c r="C33" s="372">
        <f>Tabelle21!B33</f>
        <v>680.029163</v>
      </c>
      <c r="D33" s="373">
        <f>Tabelle21!B46</f>
        <v>0</v>
      </c>
    </row>
    <row r="35" spans="1:20" ht="12">
      <c r="A35" s="354" t="s">
        <v>1143</v>
      </c>
      <c r="B35" s="465" t="str">
        <f>CONCATENATE("        3. Ausfuhr von ausgewählten Enderzeugnissen im ",B2,". Vierteljahr ",B3,"             in der Reihenfolge ihrer Anteile")</f>
        <v>        3. Ausfuhr von ausgewählten Enderzeugnissen im 2. Vierteljahr 2016             in der Reihenfolge ihrer Anteile</v>
      </c>
      <c r="C35" s="466"/>
      <c r="D35" s="466"/>
      <c r="E35" s="466"/>
      <c r="F35" s="466"/>
      <c r="G35" s="467"/>
      <c r="T35" s="353"/>
    </row>
    <row r="36" spans="1:5" ht="12.75" customHeight="1">
      <c r="A36" s="352" t="s">
        <v>1142</v>
      </c>
      <c r="B36" s="471" t="s">
        <v>1221</v>
      </c>
      <c r="C36" s="472"/>
      <c r="D36" s="473"/>
      <c r="E36" s="390">
        <v>646617332</v>
      </c>
    </row>
    <row r="37" spans="2:5" ht="12.75" customHeight="1">
      <c r="B37" s="474" t="s">
        <v>1222</v>
      </c>
      <c r="C37" s="475"/>
      <c r="D37" s="476"/>
      <c r="E37" s="391">
        <v>228495284</v>
      </c>
    </row>
    <row r="38" spans="2:5" ht="12.75" customHeight="1">
      <c r="B38" s="477" t="s">
        <v>1227</v>
      </c>
      <c r="C38" s="475"/>
      <c r="D38" s="476"/>
      <c r="E38" s="391">
        <v>155935169</v>
      </c>
    </row>
    <row r="39" spans="2:5" ht="12.75" customHeight="1">
      <c r="B39" s="474" t="s">
        <v>1223</v>
      </c>
      <c r="C39" s="475"/>
      <c r="D39" s="476"/>
      <c r="E39" s="391">
        <v>139892866</v>
      </c>
    </row>
    <row r="40" spans="2:5" ht="12.75" customHeight="1">
      <c r="B40" s="481" t="s">
        <v>1224</v>
      </c>
      <c r="C40" s="482"/>
      <c r="D40" s="483"/>
      <c r="E40" s="392">
        <v>138951509</v>
      </c>
    </row>
    <row r="41" spans="2:5" ht="12.75" customHeight="1">
      <c r="B41" s="468" t="s">
        <v>997</v>
      </c>
      <c r="C41" s="469"/>
      <c r="D41" s="470"/>
      <c r="E41" s="393">
        <v>2684066888</v>
      </c>
    </row>
    <row r="42" spans="2:5" ht="12">
      <c r="B42" s="478" t="s">
        <v>1034</v>
      </c>
      <c r="C42" s="479"/>
      <c r="D42" s="480"/>
      <c r="E42" s="355">
        <f>E41-E36-E37-E38-E39-E40</f>
        <v>1374174728</v>
      </c>
    </row>
    <row r="44" spans="1:20" ht="12">
      <c r="A44" s="354" t="s">
        <v>1141</v>
      </c>
      <c r="B44" s="465" t="str">
        <f>CONCATENATE("        4. Einfuhr von ausgewählten Enderzeugnissen im ",B2,". Vierteljahr ",B3,"                  in der Reihenfolge ihrer Anteile")</f>
        <v>        4. Einfuhr von ausgewählten Enderzeugnissen im 2. Vierteljahr 2016                  in der Reihenfolge ihrer Anteile</v>
      </c>
      <c r="C44" s="466"/>
      <c r="D44" s="466"/>
      <c r="E44" s="466"/>
      <c r="F44" s="466"/>
      <c r="G44" s="467"/>
      <c r="T44" s="353"/>
    </row>
    <row r="45" spans="1:5" ht="12">
      <c r="A45" s="352" t="s">
        <v>1140</v>
      </c>
      <c r="B45" s="471" t="s">
        <v>1225</v>
      </c>
      <c r="C45" s="472"/>
      <c r="D45" s="473"/>
      <c r="E45" s="390">
        <v>137420913</v>
      </c>
    </row>
    <row r="46" spans="2:5" ht="12">
      <c r="B46" s="471" t="s">
        <v>1221</v>
      </c>
      <c r="C46" s="472"/>
      <c r="D46" s="473"/>
      <c r="E46" s="391">
        <v>132500286</v>
      </c>
    </row>
    <row r="47" spans="2:5" ht="12">
      <c r="B47" s="474" t="s">
        <v>1226</v>
      </c>
      <c r="C47" s="475"/>
      <c r="D47" s="476"/>
      <c r="E47" s="391">
        <v>102662003</v>
      </c>
    </row>
    <row r="48" spans="2:5" ht="12">
      <c r="B48" s="474" t="s">
        <v>1222</v>
      </c>
      <c r="C48" s="475"/>
      <c r="D48" s="476"/>
      <c r="E48" s="391">
        <v>94997994</v>
      </c>
    </row>
    <row r="49" spans="2:5" ht="12">
      <c r="B49" s="477" t="s">
        <v>1227</v>
      </c>
      <c r="C49" s="475"/>
      <c r="D49" s="476"/>
      <c r="E49" s="391">
        <v>80012126</v>
      </c>
    </row>
    <row r="50" spans="2:5" ht="12.75" customHeight="1">
      <c r="B50" s="468" t="s">
        <v>997</v>
      </c>
      <c r="C50" s="469"/>
      <c r="D50" s="470"/>
      <c r="E50" s="393">
        <v>1476852050</v>
      </c>
    </row>
    <row r="51" spans="2:5" ht="12">
      <c r="B51" s="478" t="s">
        <v>1034</v>
      </c>
      <c r="C51" s="479"/>
      <c r="D51" s="480"/>
      <c r="E51" s="355">
        <f>E50-E45-E46-E47-E48-E49</f>
        <v>929258728</v>
      </c>
    </row>
    <row r="53" spans="1:20" ht="12">
      <c r="A53" s="354" t="s">
        <v>1139</v>
      </c>
      <c r="B53" s="465" t="str">
        <f>CONCATENATE("5. Ausfuhr im ",B2,". Vierteljahr ",B3," nach ausgewählten Ländern
in der Reihenfolge ihrer Anteile")</f>
        <v>5. Ausfuhr im 2. Vierteljahr 2016 nach ausgewählten Ländern
in der Reihenfolge ihrer Anteile</v>
      </c>
      <c r="C53" s="466"/>
      <c r="D53" s="466"/>
      <c r="E53" s="466"/>
      <c r="F53" s="466"/>
      <c r="G53" s="467"/>
      <c r="T53" s="353"/>
    </row>
    <row r="54" spans="1:4" ht="12">
      <c r="A54" s="352" t="s">
        <v>1138</v>
      </c>
      <c r="B54" s="374">
        <f aca="true" t="shared" si="0" ref="B54:B68">D54/1000</f>
        <v>272.030706</v>
      </c>
      <c r="C54" s="384" t="str">
        <f>'Tabelle 6 bis 7'!A10</f>
        <v>Vereinigte Staaten</v>
      </c>
      <c r="D54" s="385">
        <f>'Tabelle 6 bis 7'!B10</f>
        <v>272030.706</v>
      </c>
    </row>
    <row r="55" spans="2:4" ht="12">
      <c r="B55" s="375">
        <f t="shared" si="0"/>
        <v>254.556887</v>
      </c>
      <c r="C55" s="386" t="str">
        <f>'Tabelle 6 bis 7'!A11</f>
        <v>Frankreich</v>
      </c>
      <c r="D55" s="387">
        <f>'Tabelle 6 bis 7'!B11</f>
        <v>254556.887</v>
      </c>
    </row>
    <row r="56" spans="2:4" ht="12">
      <c r="B56" s="375">
        <f t="shared" si="0"/>
        <v>252.234147</v>
      </c>
      <c r="C56" s="386" t="str">
        <f>'Tabelle 6 bis 7'!A12</f>
        <v>Ungarn</v>
      </c>
      <c r="D56" s="387">
        <f>'Tabelle 6 bis 7'!B12</f>
        <v>252234.147</v>
      </c>
    </row>
    <row r="57" spans="2:4" ht="12">
      <c r="B57" s="375">
        <f t="shared" si="0"/>
        <v>243.562031</v>
      </c>
      <c r="C57" s="386" t="str">
        <f>'Tabelle 6 bis 7'!A13</f>
        <v>Vereinigtes Königreich</v>
      </c>
      <c r="D57" s="387">
        <f>'Tabelle 6 bis 7'!B13</f>
        <v>243562.031</v>
      </c>
    </row>
    <row r="58" spans="2:4" ht="12">
      <c r="B58" s="375">
        <f t="shared" si="0"/>
        <v>217.27419</v>
      </c>
      <c r="C58" s="386" t="str">
        <f>'Tabelle 6 bis 7'!A14</f>
        <v>Spanien</v>
      </c>
      <c r="D58" s="387">
        <f>'Tabelle 6 bis 7'!B14</f>
        <v>217274.19</v>
      </c>
    </row>
    <row r="59" spans="2:4" ht="12">
      <c r="B59" s="375">
        <f t="shared" si="0"/>
        <v>189.53794399999998</v>
      </c>
      <c r="C59" s="386" t="str">
        <f>'Tabelle 6 bis 7'!A15</f>
        <v>Österreich</v>
      </c>
      <c r="D59" s="387">
        <f>'Tabelle 6 bis 7'!B15</f>
        <v>189537.944</v>
      </c>
    </row>
    <row r="60" spans="2:4" ht="12">
      <c r="B60" s="375">
        <f t="shared" si="0"/>
        <v>188.559831</v>
      </c>
      <c r="C60" s="386" t="str">
        <f>'Tabelle 6 bis 7'!A16</f>
        <v>Italien</v>
      </c>
      <c r="D60" s="387">
        <f>'Tabelle 6 bis 7'!B16</f>
        <v>188559.831</v>
      </c>
    </row>
    <row r="61" spans="2:4" ht="12">
      <c r="B61" s="375">
        <f t="shared" si="0"/>
        <v>186.010856</v>
      </c>
      <c r="C61" s="386" t="str">
        <f>'Tabelle 6 bis 7'!A17</f>
        <v>Polen</v>
      </c>
      <c r="D61" s="387">
        <f>'Tabelle 6 bis 7'!B17</f>
        <v>186010.856</v>
      </c>
    </row>
    <row r="62" spans="2:4" ht="12">
      <c r="B62" s="375">
        <f t="shared" si="0"/>
        <v>184.580097</v>
      </c>
      <c r="C62" s="386" t="str">
        <f>'Tabelle 6 bis 7'!A18</f>
        <v>Volksrepublik China</v>
      </c>
      <c r="D62" s="387">
        <f>'Tabelle 6 bis 7'!B18</f>
        <v>184580.097</v>
      </c>
    </row>
    <row r="63" spans="2:4" ht="12">
      <c r="B63" s="375">
        <f t="shared" si="0"/>
        <v>170.64663399999998</v>
      </c>
      <c r="C63" s="386" t="str">
        <f>'Tabelle 6 bis 7'!A19</f>
        <v>Tschechische Republik</v>
      </c>
      <c r="D63" s="387">
        <f>'Tabelle 6 bis 7'!B19</f>
        <v>170646.634</v>
      </c>
    </row>
    <row r="64" spans="2:4" ht="12">
      <c r="B64" s="375">
        <f t="shared" si="0"/>
        <v>162.239781</v>
      </c>
      <c r="C64" s="386" t="str">
        <f>'Tabelle 6 bis 7'!A20</f>
        <v>Niederlande</v>
      </c>
      <c r="D64" s="387">
        <f>'Tabelle 6 bis 7'!B20</f>
        <v>162239.781</v>
      </c>
    </row>
    <row r="65" spans="2:4" ht="12">
      <c r="B65" s="375">
        <f t="shared" si="0"/>
        <v>115.871932</v>
      </c>
      <c r="C65" s="386" t="str">
        <f>'Tabelle 6 bis 7'!A21</f>
        <v>Schweiz</v>
      </c>
      <c r="D65" s="387">
        <f>'Tabelle 6 bis 7'!B21</f>
        <v>115871.932</v>
      </c>
    </row>
    <row r="66" spans="2:4" ht="12">
      <c r="B66" s="375">
        <f t="shared" si="0"/>
        <v>92.981149</v>
      </c>
      <c r="C66" s="386" t="str">
        <f>'Tabelle 6 bis 7'!A22</f>
        <v>Belgien</v>
      </c>
      <c r="D66" s="387">
        <f>'Tabelle 6 bis 7'!B22</f>
        <v>92981.149</v>
      </c>
    </row>
    <row r="67" spans="2:4" ht="12">
      <c r="B67" s="375">
        <f t="shared" si="0"/>
        <v>80.46735000000001</v>
      </c>
      <c r="C67" s="386" t="str">
        <f>'Tabelle 6 bis 7'!A23</f>
        <v>Slowakei</v>
      </c>
      <c r="D67" s="387">
        <f>'Tabelle 6 bis 7'!B23</f>
        <v>80467.35</v>
      </c>
    </row>
    <row r="68" spans="2:4" ht="12">
      <c r="B68" s="376">
        <f t="shared" si="0"/>
        <v>59.658583</v>
      </c>
      <c r="C68" s="388" t="str">
        <f>'Tabelle 6 bis 7'!A24</f>
        <v>Rumänien</v>
      </c>
      <c r="D68" s="389">
        <f>'Tabelle 6 bis 7'!B24</f>
        <v>59658.583</v>
      </c>
    </row>
    <row r="70" spans="1:20" ht="12">
      <c r="A70" s="354" t="s">
        <v>1137</v>
      </c>
      <c r="B70" s="465" t="str">
        <f>CONCATENATE("6. Einfuhr im ",B2,". Vierteljahr ",B3," nach ausgewählten Ländern
in der Reihenfolge ihrer Anteile")</f>
        <v>6. Einfuhr im 2. Vierteljahr 2016 nach ausgewählten Ländern
in der Reihenfolge ihrer Anteile</v>
      </c>
      <c r="C70" s="466"/>
      <c r="D70" s="466"/>
      <c r="E70" s="466"/>
      <c r="F70" s="466"/>
      <c r="G70" s="467"/>
      <c r="T70" s="353"/>
    </row>
    <row r="71" spans="1:4" ht="12">
      <c r="A71" s="352" t="s">
        <v>1136</v>
      </c>
      <c r="B71" s="374">
        <f aca="true" t="shared" si="1" ref="B71:B85">D71/1000</f>
        <v>256.336471</v>
      </c>
      <c r="C71" s="384" t="str">
        <f>'Tabelle 6 bis 7'!A39</f>
        <v>Volksrepublik China</v>
      </c>
      <c r="D71" s="385">
        <f>'Tabelle 6 bis 7'!B39</f>
        <v>256336.471</v>
      </c>
    </row>
    <row r="72" spans="2:4" ht="12">
      <c r="B72" s="375">
        <f t="shared" si="1"/>
        <v>221.27065299999998</v>
      </c>
      <c r="C72" s="386" t="str">
        <f>'Tabelle 6 bis 7'!A40</f>
        <v>Vereinigtes Königreich</v>
      </c>
      <c r="D72" s="387">
        <f>'Tabelle 6 bis 7'!B40</f>
        <v>221270.653</v>
      </c>
    </row>
    <row r="73" spans="2:4" ht="12">
      <c r="B73" s="375">
        <f t="shared" si="1"/>
        <v>196.211346</v>
      </c>
      <c r="C73" s="386" t="str">
        <f>'Tabelle 6 bis 7'!A41</f>
        <v>Polen</v>
      </c>
      <c r="D73" s="387">
        <f>'Tabelle 6 bis 7'!B41</f>
        <v>196211.346</v>
      </c>
    </row>
    <row r="74" spans="2:4" ht="12">
      <c r="B74" s="375">
        <f t="shared" si="1"/>
        <v>184.61064100000002</v>
      </c>
      <c r="C74" s="386" t="str">
        <f>'Tabelle 6 bis 7'!A42</f>
        <v>Italien</v>
      </c>
      <c r="D74" s="387">
        <f>'Tabelle 6 bis 7'!B42</f>
        <v>184610.641</v>
      </c>
    </row>
    <row r="75" spans="2:4" ht="12">
      <c r="B75" s="375">
        <f t="shared" si="1"/>
        <v>180.7398</v>
      </c>
      <c r="C75" s="386" t="str">
        <f>'Tabelle 6 bis 7'!A43</f>
        <v>Niederlande</v>
      </c>
      <c r="D75" s="387">
        <f>'Tabelle 6 bis 7'!B43</f>
        <v>180739.8</v>
      </c>
    </row>
    <row r="76" spans="2:4" ht="12">
      <c r="B76" s="375">
        <f t="shared" si="1"/>
        <v>157.42754000000002</v>
      </c>
      <c r="C76" s="386" t="str">
        <f>'Tabelle 6 bis 7'!A44</f>
        <v>Österreich</v>
      </c>
      <c r="D76" s="387">
        <f>'Tabelle 6 bis 7'!B44</f>
        <v>157427.54</v>
      </c>
    </row>
    <row r="77" spans="2:4" ht="12">
      <c r="B77" s="375">
        <f t="shared" si="1"/>
        <v>150.97539600000002</v>
      </c>
      <c r="C77" s="386" t="str">
        <f>'Tabelle 6 bis 7'!A45</f>
        <v>Tschechische Republik</v>
      </c>
      <c r="D77" s="387">
        <f>'Tabelle 6 bis 7'!B45</f>
        <v>150975.396</v>
      </c>
    </row>
    <row r="78" spans="2:4" ht="12">
      <c r="B78" s="375">
        <f t="shared" si="1"/>
        <v>128.55096</v>
      </c>
      <c r="C78" s="386" t="str">
        <f>'Tabelle 6 bis 7'!A46</f>
        <v>Frankreich</v>
      </c>
      <c r="D78" s="387">
        <f>'Tabelle 6 bis 7'!B46</f>
        <v>128550.96</v>
      </c>
    </row>
    <row r="79" spans="2:4" ht="12">
      <c r="B79" s="375">
        <f t="shared" si="1"/>
        <v>118.311011</v>
      </c>
      <c r="C79" s="386" t="str">
        <f>'Tabelle 6 bis 7'!A47</f>
        <v>Belgien</v>
      </c>
      <c r="D79" s="387">
        <f>'Tabelle 6 bis 7'!B47</f>
        <v>118311.011</v>
      </c>
    </row>
    <row r="80" spans="2:4" ht="12">
      <c r="B80" s="375">
        <f t="shared" si="1"/>
        <v>81.390518</v>
      </c>
      <c r="C80" s="386" t="str">
        <f>'Tabelle 6 bis 7'!A48</f>
        <v>Vereinigte Staaten</v>
      </c>
      <c r="D80" s="387">
        <f>'Tabelle 6 bis 7'!B48</f>
        <v>81390.518</v>
      </c>
    </row>
    <row r="81" spans="2:4" ht="12">
      <c r="B81" s="375">
        <f t="shared" si="1"/>
        <v>77.908789</v>
      </c>
      <c r="C81" s="386" t="str">
        <f>'Tabelle 6 bis 7'!A49</f>
        <v>Spanien</v>
      </c>
      <c r="D81" s="387">
        <f>'Tabelle 6 bis 7'!B49</f>
        <v>77908.789</v>
      </c>
    </row>
    <row r="82" spans="2:4" ht="12">
      <c r="B82" s="375">
        <f t="shared" si="1"/>
        <v>51.522852</v>
      </c>
      <c r="C82" s="386" t="str">
        <f>'Tabelle 6 bis 7'!A50</f>
        <v>Rumänien</v>
      </c>
      <c r="D82" s="387">
        <f>'Tabelle 6 bis 7'!B50</f>
        <v>51522.852</v>
      </c>
    </row>
    <row r="83" spans="2:4" ht="12">
      <c r="B83" s="375">
        <f t="shared" si="1"/>
        <v>42.27687</v>
      </c>
      <c r="C83" s="386" t="str">
        <f>'Tabelle 6 bis 7'!A51</f>
        <v>Malaysia</v>
      </c>
      <c r="D83" s="387">
        <f>'Tabelle 6 bis 7'!B51</f>
        <v>42276.87</v>
      </c>
    </row>
    <row r="84" spans="2:4" ht="12">
      <c r="B84" s="375">
        <f t="shared" si="1"/>
        <v>40.927464</v>
      </c>
      <c r="C84" s="386" t="str">
        <f>'Tabelle 6 bis 7'!A52</f>
        <v>Schweiz</v>
      </c>
      <c r="D84" s="387">
        <f>'Tabelle 6 bis 7'!B52</f>
        <v>40927.464</v>
      </c>
    </row>
    <row r="85" spans="2:4" ht="12">
      <c r="B85" s="376">
        <f t="shared" si="1"/>
        <v>38.700691</v>
      </c>
      <c r="C85" s="388" t="str">
        <f>'Tabelle 6 bis 7'!A53</f>
        <v>Ungarn</v>
      </c>
      <c r="D85" s="389">
        <f>'Tabelle 6 bis 7'!B53</f>
        <v>38700.691</v>
      </c>
    </row>
    <row r="87" spans="1:20" ht="12">
      <c r="A87" s="354" t="s">
        <v>1135</v>
      </c>
      <c r="B87" s="465" t="str">
        <f>CONCATENATE("7. Außenhandel mit den EU-Ländern (EU-28) im ",B2,". Vierteljahr ",B3,"")</f>
        <v>7. Außenhandel mit den EU-Ländern (EU-28) im 2. Vierteljahr 2016</v>
      </c>
      <c r="C87" s="466"/>
      <c r="D87" s="466"/>
      <c r="E87" s="466"/>
      <c r="F87" s="466"/>
      <c r="G87" s="467"/>
      <c r="T87" s="353"/>
    </row>
    <row r="88" spans="1:4" ht="12">
      <c r="A88" s="352" t="s">
        <v>1134</v>
      </c>
      <c r="B88" s="351" t="s">
        <v>1039</v>
      </c>
      <c r="C88" s="350" t="s">
        <v>1040</v>
      </c>
      <c r="D88" s="349" t="s">
        <v>998</v>
      </c>
    </row>
    <row r="89" spans="1:4" ht="12">
      <c r="A89" s="348">
        <v>1</v>
      </c>
      <c r="B89" s="380">
        <v>254.556887</v>
      </c>
      <c r="C89" s="380">
        <v>128.55096</v>
      </c>
      <c r="D89" s="377" t="s">
        <v>349</v>
      </c>
    </row>
    <row r="90" spans="1:4" ht="12">
      <c r="A90" s="348">
        <v>2</v>
      </c>
      <c r="B90" s="381">
        <v>162.239781</v>
      </c>
      <c r="C90" s="381">
        <v>180.7398</v>
      </c>
      <c r="D90" s="378" t="s">
        <v>350</v>
      </c>
    </row>
    <row r="91" spans="1:4" ht="12">
      <c r="A91" s="348">
        <v>3</v>
      </c>
      <c r="B91" s="381">
        <v>188.559831</v>
      </c>
      <c r="C91" s="381">
        <v>184.610641</v>
      </c>
      <c r="D91" s="378" t="s">
        <v>351</v>
      </c>
    </row>
    <row r="92" spans="1:4" ht="12">
      <c r="A92" s="348">
        <v>4</v>
      </c>
      <c r="B92" s="381">
        <v>243.562031</v>
      </c>
      <c r="C92" s="381">
        <v>221.270653</v>
      </c>
      <c r="D92" s="378" t="s">
        <v>836</v>
      </c>
    </row>
    <row r="93" spans="1:4" ht="12">
      <c r="A93" s="348">
        <v>5</v>
      </c>
      <c r="B93" s="381">
        <v>9.711048</v>
      </c>
      <c r="C93" s="381">
        <v>15.003656</v>
      </c>
      <c r="D93" s="378" t="s">
        <v>352</v>
      </c>
    </row>
    <row r="94" spans="1:4" ht="12">
      <c r="A94" s="348">
        <v>6</v>
      </c>
      <c r="B94" s="381">
        <v>51.047568</v>
      </c>
      <c r="C94" s="381">
        <v>29.078758</v>
      </c>
      <c r="D94" s="378" t="s">
        <v>900</v>
      </c>
    </row>
    <row r="95" spans="1:4" ht="12">
      <c r="A95" s="348">
        <v>7</v>
      </c>
      <c r="B95" s="381">
        <v>9.651813</v>
      </c>
      <c r="C95" s="381">
        <v>3.243089</v>
      </c>
      <c r="D95" s="378" t="s">
        <v>353</v>
      </c>
    </row>
    <row r="96" spans="1:4" ht="12">
      <c r="A96" s="348">
        <v>8</v>
      </c>
      <c r="B96" s="381">
        <v>24.373591</v>
      </c>
      <c r="C96" s="381">
        <v>14.199877</v>
      </c>
      <c r="D96" s="378" t="s">
        <v>354</v>
      </c>
    </row>
    <row r="97" spans="1:4" ht="12">
      <c r="A97" s="348">
        <v>9</v>
      </c>
      <c r="B97" s="381">
        <v>217.27419</v>
      </c>
      <c r="C97" s="381">
        <v>77.908789</v>
      </c>
      <c r="D97" s="378" t="s">
        <v>355</v>
      </c>
    </row>
    <row r="98" spans="1:4" ht="12">
      <c r="A98" s="348">
        <v>10</v>
      </c>
      <c r="B98" s="381">
        <v>58.271541</v>
      </c>
      <c r="C98" s="381">
        <v>28.05673</v>
      </c>
      <c r="D98" s="378" t="s">
        <v>356</v>
      </c>
    </row>
    <row r="99" spans="1:4" ht="12">
      <c r="A99" s="348">
        <v>11</v>
      </c>
      <c r="B99" s="381">
        <v>41.151642</v>
      </c>
      <c r="C99" s="381">
        <v>13.499452</v>
      </c>
      <c r="D99" s="378" t="s">
        <v>357</v>
      </c>
    </row>
    <row r="100" spans="1:4" ht="12">
      <c r="A100" s="348">
        <v>12</v>
      </c>
      <c r="B100" s="381">
        <v>189.537944</v>
      </c>
      <c r="C100" s="381">
        <v>157.42754</v>
      </c>
      <c r="D100" s="378" t="s">
        <v>479</v>
      </c>
    </row>
    <row r="101" spans="1:4" ht="12">
      <c r="A101" s="348">
        <v>13</v>
      </c>
      <c r="B101" s="381">
        <v>92.981149</v>
      </c>
      <c r="C101" s="381">
        <v>118.311011</v>
      </c>
      <c r="D101" s="378" t="s">
        <v>358</v>
      </c>
    </row>
    <row r="102" spans="1:4" ht="12">
      <c r="A102" s="348">
        <v>14</v>
      </c>
      <c r="B102" s="381">
        <v>23.662845</v>
      </c>
      <c r="C102" s="381">
        <v>33.287385</v>
      </c>
      <c r="D102" s="378" t="s">
        <v>359</v>
      </c>
    </row>
    <row r="103" spans="1:4" ht="12">
      <c r="A103" s="348">
        <v>15</v>
      </c>
      <c r="B103" s="381">
        <v>1.022177</v>
      </c>
      <c r="C103" s="381">
        <v>0.115521</v>
      </c>
      <c r="D103" s="378" t="s">
        <v>368</v>
      </c>
    </row>
    <row r="104" spans="1:4" ht="12">
      <c r="A104" s="348">
        <v>16</v>
      </c>
      <c r="B104" s="381">
        <v>6.000948</v>
      </c>
      <c r="C104" s="381">
        <v>4.85252</v>
      </c>
      <c r="D104" s="378" t="s">
        <v>370</v>
      </c>
    </row>
    <row r="105" spans="1:4" ht="12">
      <c r="A105" s="348">
        <v>17</v>
      </c>
      <c r="B105" s="381">
        <v>4.129124</v>
      </c>
      <c r="C105" s="381">
        <v>7.050069</v>
      </c>
      <c r="D105" s="378" t="s">
        <v>371</v>
      </c>
    </row>
    <row r="106" spans="1:4" ht="12">
      <c r="A106" s="348">
        <v>18</v>
      </c>
      <c r="B106" s="381">
        <v>10.959874</v>
      </c>
      <c r="C106" s="381">
        <v>4.616945</v>
      </c>
      <c r="D106" s="378" t="s">
        <v>372</v>
      </c>
    </row>
    <row r="107" spans="1:4" ht="12">
      <c r="A107" s="348">
        <v>19</v>
      </c>
      <c r="B107" s="381">
        <v>186.010856</v>
      </c>
      <c r="C107" s="381">
        <v>196.211346</v>
      </c>
      <c r="D107" s="378" t="s">
        <v>373</v>
      </c>
    </row>
    <row r="108" spans="1:4" ht="12">
      <c r="A108" s="348">
        <v>20</v>
      </c>
      <c r="B108" s="381">
        <v>170.646634</v>
      </c>
      <c r="C108" s="381">
        <v>150.975396</v>
      </c>
      <c r="D108" s="378" t="s">
        <v>374</v>
      </c>
    </row>
    <row r="109" spans="1:4" ht="12">
      <c r="A109" s="348">
        <v>21</v>
      </c>
      <c r="B109" s="381">
        <v>80.46735</v>
      </c>
      <c r="C109" s="381">
        <v>37.650889</v>
      </c>
      <c r="D109" s="378" t="s">
        <v>375</v>
      </c>
    </row>
    <row r="110" spans="1:4" ht="12">
      <c r="A110" s="348">
        <v>22</v>
      </c>
      <c r="B110" s="381">
        <v>252.234147</v>
      </c>
      <c r="C110" s="381">
        <v>38.700691</v>
      </c>
      <c r="D110" s="378" t="s">
        <v>376</v>
      </c>
    </row>
    <row r="111" spans="1:4" ht="12">
      <c r="A111" s="348">
        <v>23</v>
      </c>
      <c r="B111" s="381">
        <v>59.658583</v>
      </c>
      <c r="C111" s="381">
        <v>51.522852</v>
      </c>
      <c r="D111" s="378" t="s">
        <v>908</v>
      </c>
    </row>
    <row r="112" spans="1:4" ht="12">
      <c r="A112" s="348">
        <v>24</v>
      </c>
      <c r="B112" s="381">
        <v>12.791257</v>
      </c>
      <c r="C112" s="381">
        <v>6.762261</v>
      </c>
      <c r="D112" s="378" t="s">
        <v>377</v>
      </c>
    </row>
    <row r="113" spans="1:4" ht="12">
      <c r="A113" s="348">
        <v>25</v>
      </c>
      <c r="B113" s="381">
        <v>19.093776</v>
      </c>
      <c r="C113" s="381">
        <v>22.442375</v>
      </c>
      <c r="D113" s="378" t="s">
        <v>389</v>
      </c>
    </row>
    <row r="114" spans="1:4" ht="12">
      <c r="A114" s="348">
        <v>26</v>
      </c>
      <c r="B114" s="381">
        <v>5.650009</v>
      </c>
      <c r="C114" s="381">
        <v>3.75935</v>
      </c>
      <c r="D114" s="378" t="s">
        <v>390</v>
      </c>
    </row>
    <row r="115" spans="1:4" ht="12">
      <c r="A115" s="348">
        <v>27</v>
      </c>
      <c r="B115" s="382">
        <v>1.605889</v>
      </c>
      <c r="C115" s="382">
        <v>0.114657</v>
      </c>
      <c r="D115" s="379" t="s">
        <v>128</v>
      </c>
    </row>
  </sheetData>
  <sheetProtection/>
  <mergeCells count="21">
    <mergeCell ref="B5:D5"/>
    <mergeCell ref="B20:D20"/>
    <mergeCell ref="B42:D42"/>
    <mergeCell ref="B49:D49"/>
    <mergeCell ref="B40:D40"/>
    <mergeCell ref="B37:D37"/>
    <mergeCell ref="B38:D38"/>
    <mergeCell ref="B53:G53"/>
    <mergeCell ref="B36:D36"/>
    <mergeCell ref="B44:G44"/>
    <mergeCell ref="B35:G35"/>
    <mergeCell ref="B51:D51"/>
    <mergeCell ref="B39:D39"/>
    <mergeCell ref="B47:D47"/>
    <mergeCell ref="B87:G87"/>
    <mergeCell ref="B50:D50"/>
    <mergeCell ref="B45:D45"/>
    <mergeCell ref="B70:G70"/>
    <mergeCell ref="B41:D41"/>
    <mergeCell ref="B48:D48"/>
    <mergeCell ref="B46:D46"/>
  </mergeCells>
  <printOptions horizontalCentered="1" verticalCentered="1"/>
  <pageMargins left="0" right="0" top="0" bottom="0" header="0" footer="0"/>
  <pageSetup fitToHeight="1" fitToWidth="1" horizontalDpi="600" verticalDpi="600" orientation="portrait" paperSize="9" scale="36" r:id="rId2"/>
  <legacyDrawing r:id="rId1"/>
</worksheet>
</file>

<file path=xl/worksheets/sheet9.xml><?xml version="1.0" encoding="utf-8"?>
<worksheet xmlns="http://schemas.openxmlformats.org/spreadsheetml/2006/main" xmlns:r="http://schemas.openxmlformats.org/officeDocument/2006/relationships">
  <sheetPr codeName="Tabelle6"/>
  <dimension ref="A1:H52"/>
  <sheetViews>
    <sheetView zoomScalePageLayoutView="0" workbookViewId="0" topLeftCell="A1">
      <selection activeCell="A2" sqref="A2"/>
    </sheetView>
  </sheetViews>
  <sheetFormatPr defaultColWidth="11.421875" defaultRowHeight="12.75"/>
  <cols>
    <col min="1" max="1" width="33.140625" style="0" customWidth="1"/>
    <col min="2" max="2" width="19.57421875" style="0" customWidth="1"/>
    <col min="3" max="6" width="15.7109375" style="0" customWidth="1"/>
  </cols>
  <sheetData>
    <row r="1" spans="1:6" ht="19.5" customHeight="1">
      <c r="A1" s="487" t="s">
        <v>1181</v>
      </c>
      <c r="B1" s="487"/>
      <c r="C1" s="487"/>
      <c r="D1" s="487"/>
      <c r="E1" s="487"/>
      <c r="F1" s="487"/>
    </row>
    <row r="2" spans="2:6" ht="12.75">
      <c r="B2" s="4"/>
      <c r="C2" s="3"/>
      <c r="D2" s="3"/>
      <c r="E2" s="4"/>
      <c r="F2" s="3"/>
    </row>
    <row r="3" spans="1:6" ht="24" customHeight="1">
      <c r="A3" s="488" t="s">
        <v>976</v>
      </c>
      <c r="B3" s="491" t="s">
        <v>1183</v>
      </c>
      <c r="C3" s="493" t="s">
        <v>108</v>
      </c>
      <c r="D3" s="493"/>
      <c r="E3" s="494" t="s">
        <v>1185</v>
      </c>
      <c r="F3" s="496" t="s">
        <v>1186</v>
      </c>
    </row>
    <row r="4" spans="1:6" ht="30.75" customHeight="1">
      <c r="A4" s="489"/>
      <c r="B4" s="492"/>
      <c r="C4" s="219" t="s">
        <v>1184</v>
      </c>
      <c r="D4" s="219" t="s">
        <v>1182</v>
      </c>
      <c r="E4" s="495"/>
      <c r="F4" s="495"/>
    </row>
    <row r="5" spans="1:6" ht="15" customHeight="1">
      <c r="A5" s="490"/>
      <c r="B5" s="106" t="s">
        <v>107</v>
      </c>
      <c r="C5" s="497" t="s">
        <v>476</v>
      </c>
      <c r="D5" s="497"/>
      <c r="E5" s="62" t="s">
        <v>107</v>
      </c>
      <c r="F5" s="63" t="s">
        <v>476</v>
      </c>
    </row>
    <row r="6" spans="1:6" ht="19.5" customHeight="1">
      <c r="A6" s="5"/>
      <c r="B6" s="107"/>
      <c r="C6" s="6"/>
      <c r="D6" s="6"/>
      <c r="E6" s="7"/>
      <c r="F6" s="6"/>
    </row>
    <row r="7" spans="1:6" ht="19.5" customHeight="1">
      <c r="A7" s="486" t="s">
        <v>109</v>
      </c>
      <c r="B7" s="486"/>
      <c r="C7" s="486"/>
      <c r="D7" s="486"/>
      <c r="E7" s="486"/>
      <c r="F7" s="486"/>
    </row>
    <row r="8" spans="1:6" ht="19.5" customHeight="1">
      <c r="A8" s="5"/>
      <c r="B8" s="107"/>
      <c r="C8" s="6"/>
      <c r="D8" s="6"/>
      <c r="E8" s="7"/>
      <c r="F8" s="6"/>
    </row>
    <row r="9" spans="1:7" s="139" customFormat="1" ht="19.5" customHeight="1">
      <c r="A9" s="137" t="s">
        <v>676</v>
      </c>
      <c r="B9" s="88">
        <v>248604543</v>
      </c>
      <c r="C9" s="143">
        <v>5.23811449289545</v>
      </c>
      <c r="D9" s="143">
        <v>11.6648219100811</v>
      </c>
      <c r="E9" s="88">
        <v>484835061</v>
      </c>
      <c r="F9" s="145">
        <v>2.73282785246963</v>
      </c>
      <c r="G9" s="138"/>
    </row>
    <row r="10" spans="1:7" s="139" customFormat="1" ht="19.5" customHeight="1">
      <c r="A10" s="137" t="s">
        <v>677</v>
      </c>
      <c r="B10" s="88">
        <v>3143195354</v>
      </c>
      <c r="C10" s="143">
        <v>1.74873325407586</v>
      </c>
      <c r="D10" s="143">
        <v>2.37720568224401</v>
      </c>
      <c r="E10" s="88">
        <v>6232369296</v>
      </c>
      <c r="F10" s="145">
        <v>2.2148556866766</v>
      </c>
      <c r="G10" s="138"/>
    </row>
    <row r="11" spans="1:7" s="12" customFormat="1" ht="19.5" customHeight="1">
      <c r="A11" s="108" t="s">
        <v>678</v>
      </c>
      <c r="B11" s="88">
        <v>27261060</v>
      </c>
      <c r="C11" s="143">
        <v>14.9776962064909</v>
      </c>
      <c r="D11" s="143">
        <v>10.4181241346326</v>
      </c>
      <c r="E11" s="88">
        <v>50970928</v>
      </c>
      <c r="F11" s="145">
        <v>-0.960573621561252</v>
      </c>
      <c r="G11" s="21"/>
    </row>
    <row r="12" spans="1:7" s="12" customFormat="1" ht="19.5" customHeight="1">
      <c r="A12" s="108" t="s">
        <v>679</v>
      </c>
      <c r="B12" s="88">
        <v>135561000</v>
      </c>
      <c r="C12" s="143">
        <v>2.04423521733308</v>
      </c>
      <c r="D12" s="143">
        <v>3.24632662927191</v>
      </c>
      <c r="E12" s="88">
        <v>268406329</v>
      </c>
      <c r="F12" s="145">
        <v>-0.137512314207271</v>
      </c>
      <c r="G12" s="21"/>
    </row>
    <row r="13" spans="1:7" s="12" customFormat="1" ht="19.5" customHeight="1">
      <c r="A13" s="108" t="s">
        <v>680</v>
      </c>
      <c r="B13" s="88">
        <v>2980373294</v>
      </c>
      <c r="C13" s="143">
        <v>1.6283926808222</v>
      </c>
      <c r="D13" s="143">
        <v>2.26992626530975</v>
      </c>
      <c r="E13" s="88">
        <v>5912992039</v>
      </c>
      <c r="F13" s="145">
        <v>2.35258687990897</v>
      </c>
      <c r="G13" s="21"/>
    </row>
    <row r="14" spans="1:7" s="31" customFormat="1" ht="19.5" customHeight="1">
      <c r="A14" s="109" t="s">
        <v>681</v>
      </c>
      <c r="B14" s="56">
        <v>3602395491</v>
      </c>
      <c r="C14" s="144">
        <v>3.80842668361636</v>
      </c>
      <c r="D14" s="144">
        <v>5.93630312195788</v>
      </c>
      <c r="E14" s="56">
        <v>7072629658</v>
      </c>
      <c r="F14" s="146">
        <v>4.62220600995897</v>
      </c>
      <c r="G14" s="30"/>
    </row>
    <row r="15" spans="1:7" s="12" customFormat="1" ht="30" customHeight="1">
      <c r="A15" s="108" t="s">
        <v>682</v>
      </c>
      <c r="B15" s="88">
        <v>2620260878</v>
      </c>
      <c r="C15" s="143">
        <v>3.35450215923729</v>
      </c>
      <c r="D15" s="143">
        <v>6.90545128524896</v>
      </c>
      <c r="E15" s="88">
        <v>5155477848</v>
      </c>
      <c r="F15" s="145">
        <v>6.71510678577032</v>
      </c>
      <c r="G15" s="21"/>
    </row>
    <row r="16" spans="1:7" s="12" customFormat="1" ht="19.5" customHeight="1">
      <c r="A16" s="108" t="s">
        <v>683</v>
      </c>
      <c r="B16" s="222"/>
      <c r="C16" s="143"/>
      <c r="D16" s="143"/>
      <c r="E16" s="222"/>
      <c r="F16" s="147"/>
      <c r="G16" s="21"/>
    </row>
    <row r="17" spans="1:7" s="12" customFormat="1" ht="19.5" customHeight="1">
      <c r="A17" s="108" t="s">
        <v>1088</v>
      </c>
      <c r="B17" s="88">
        <v>2376852485</v>
      </c>
      <c r="C17" s="143">
        <v>4.05155010595854</v>
      </c>
      <c r="D17" s="143">
        <v>7.57788020270137</v>
      </c>
      <c r="E17" s="88">
        <v>4661155297</v>
      </c>
      <c r="F17" s="145">
        <v>7.04526436407465</v>
      </c>
      <c r="G17" s="21"/>
    </row>
    <row r="18" spans="1:7" s="12" customFormat="1" ht="19.5" customHeight="1">
      <c r="A18" s="108" t="s">
        <v>685</v>
      </c>
      <c r="B18" s="222"/>
      <c r="C18" s="143"/>
      <c r="D18" s="143"/>
      <c r="E18" s="222"/>
      <c r="F18" s="147"/>
      <c r="G18" s="21"/>
    </row>
    <row r="19" spans="1:7" s="12" customFormat="1" ht="19.5" customHeight="1">
      <c r="A19" s="108" t="s">
        <v>686</v>
      </c>
      <c r="B19" s="88">
        <v>1336979859</v>
      </c>
      <c r="C19" s="143">
        <v>2.27916041553019</v>
      </c>
      <c r="D19" s="143">
        <v>7.69726285103597</v>
      </c>
      <c r="E19" s="88">
        <v>2644166830</v>
      </c>
      <c r="F19" s="145">
        <v>8.43920605742524</v>
      </c>
      <c r="G19" s="21"/>
    </row>
    <row r="20" spans="1:7" s="12" customFormat="1" ht="19.5" customHeight="1">
      <c r="A20" s="108" t="s">
        <v>687</v>
      </c>
      <c r="B20" s="88">
        <v>89568157</v>
      </c>
      <c r="C20" s="143">
        <v>62.9844358034005</v>
      </c>
      <c r="D20" s="143">
        <v>53.5287659725397</v>
      </c>
      <c r="E20" s="88">
        <v>144523194</v>
      </c>
      <c r="F20" s="145">
        <v>14.8930387494921</v>
      </c>
      <c r="G20" s="21"/>
    </row>
    <row r="21" spans="1:7" s="12" customFormat="1" ht="19.5" customHeight="1">
      <c r="A21" s="108" t="s">
        <v>688</v>
      </c>
      <c r="B21" s="88">
        <v>376004718</v>
      </c>
      <c r="C21" s="143">
        <v>0.678489532505779</v>
      </c>
      <c r="D21" s="143">
        <v>4.17084466855819</v>
      </c>
      <c r="E21" s="88">
        <v>749475476</v>
      </c>
      <c r="F21" s="145">
        <v>-5.45376641717242</v>
      </c>
      <c r="G21" s="21"/>
    </row>
    <row r="22" spans="1:7" s="12" customFormat="1" ht="19.5" customHeight="1">
      <c r="A22" s="108" t="s">
        <v>689</v>
      </c>
      <c r="B22" s="88">
        <v>502130662</v>
      </c>
      <c r="C22" s="143">
        <v>1.55103001696895</v>
      </c>
      <c r="D22" s="143">
        <v>-2.41979316148287</v>
      </c>
      <c r="E22" s="88">
        <v>996592079</v>
      </c>
      <c r="F22" s="145">
        <v>1.65399006888929</v>
      </c>
      <c r="G22" s="21"/>
    </row>
    <row r="23" spans="1:7" s="12" customFormat="1" ht="30.75" customHeight="1">
      <c r="A23" s="136" t="s">
        <v>1002</v>
      </c>
      <c r="B23" s="88">
        <v>14304784</v>
      </c>
      <c r="C23" s="143">
        <v>18.2259964750682</v>
      </c>
      <c r="D23" s="143">
        <v>-7.5791357119935</v>
      </c>
      <c r="E23" s="88">
        <v>26404309</v>
      </c>
      <c r="F23" s="145">
        <v>-12.0664241738973</v>
      </c>
      <c r="G23" s="21"/>
    </row>
    <row r="24" spans="1:7" s="12" customFormat="1" ht="19.5" customHeight="1">
      <c r="A24" s="108" t="s">
        <v>690</v>
      </c>
      <c r="B24" s="88">
        <v>126292</v>
      </c>
      <c r="C24" s="143">
        <v>314.615889691399</v>
      </c>
      <c r="D24" s="143">
        <v>-26.5436694430227</v>
      </c>
      <c r="E24" s="88">
        <v>156752</v>
      </c>
      <c r="F24" s="145">
        <v>-18.7632477702286</v>
      </c>
      <c r="G24" s="21"/>
    </row>
    <row r="25" spans="1:7" s="31" customFormat="1" ht="19.5" customHeight="1">
      <c r="A25" s="109" t="s">
        <v>681</v>
      </c>
      <c r="B25" s="56">
        <v>3602395491</v>
      </c>
      <c r="C25" s="144">
        <v>3.80842668361636</v>
      </c>
      <c r="D25" s="144">
        <v>5.93630312195788</v>
      </c>
      <c r="E25" s="56">
        <v>7072629658</v>
      </c>
      <c r="F25" s="146">
        <v>4.62220600995897</v>
      </c>
      <c r="G25" s="30"/>
    </row>
    <row r="26" spans="1:6" s="12" customFormat="1" ht="19.5" customHeight="1">
      <c r="A26" s="13"/>
      <c r="B26" s="10"/>
      <c r="C26" s="11"/>
      <c r="D26" s="14"/>
      <c r="E26" s="10"/>
      <c r="F26" s="14"/>
    </row>
    <row r="27" spans="1:6" s="12" customFormat="1" ht="19.5" customHeight="1">
      <c r="A27" s="485" t="s">
        <v>110</v>
      </c>
      <c r="B27" s="485"/>
      <c r="C27" s="485"/>
      <c r="D27" s="485"/>
      <c r="E27" s="485"/>
      <c r="F27" s="485"/>
    </row>
    <row r="28" spans="1:6" s="12" customFormat="1" ht="19.5" customHeight="1">
      <c r="A28" s="13"/>
      <c r="B28" s="10"/>
      <c r="C28" s="11"/>
      <c r="D28" s="14"/>
      <c r="E28" s="10"/>
      <c r="F28" s="14"/>
    </row>
    <row r="29" spans="1:7" s="12" customFormat="1" ht="19.5" customHeight="1">
      <c r="A29" s="108" t="s">
        <v>676</v>
      </c>
      <c r="B29" s="140">
        <v>240234637</v>
      </c>
      <c r="C29" s="143">
        <v>-3.02650992041292</v>
      </c>
      <c r="D29" s="143">
        <v>-1.17062519223337</v>
      </c>
      <c r="E29" s="88">
        <v>487966916</v>
      </c>
      <c r="F29" s="143">
        <v>-5.19871652507048</v>
      </c>
      <c r="G29" s="21"/>
    </row>
    <row r="30" spans="1:7" s="12" customFormat="1" ht="19.5" customHeight="1">
      <c r="A30" s="108" t="s">
        <v>677</v>
      </c>
      <c r="B30" s="140">
        <v>1965186810</v>
      </c>
      <c r="C30" s="143">
        <v>0.346529344879443</v>
      </c>
      <c r="D30" s="143">
        <v>4.04877686490394</v>
      </c>
      <c r="E30" s="88">
        <v>3923587188</v>
      </c>
      <c r="F30" s="143">
        <v>4.65395686745687</v>
      </c>
      <c r="G30" s="21"/>
    </row>
    <row r="31" spans="1:7" s="12" customFormat="1" ht="19.5" customHeight="1">
      <c r="A31" s="108" t="s">
        <v>678</v>
      </c>
      <c r="B31" s="140">
        <v>18822395</v>
      </c>
      <c r="C31" s="143">
        <v>6.6621774517194</v>
      </c>
      <c r="D31" s="143">
        <v>8.24680489707885</v>
      </c>
      <c r="E31" s="88">
        <v>36469133</v>
      </c>
      <c r="F31" s="145">
        <v>4.16892997399256</v>
      </c>
      <c r="G31" s="21"/>
    </row>
    <row r="32" spans="1:7" s="12" customFormat="1" ht="19.5" customHeight="1">
      <c r="A32" s="108" t="s">
        <v>679</v>
      </c>
      <c r="B32" s="140">
        <v>100213742</v>
      </c>
      <c r="C32" s="143">
        <v>3.92981596709109</v>
      </c>
      <c r="D32" s="143">
        <v>-5.8987787927975</v>
      </c>
      <c r="E32" s="88">
        <v>196638181</v>
      </c>
      <c r="F32" s="145">
        <v>-10.1015272837554</v>
      </c>
      <c r="G32" s="21"/>
    </row>
    <row r="33" spans="1:7" s="12" customFormat="1" ht="19.5" customHeight="1">
      <c r="A33" s="108" t="s">
        <v>680</v>
      </c>
      <c r="B33" s="140">
        <v>1846150673</v>
      </c>
      <c r="C33" s="143">
        <v>0.0987606767280198</v>
      </c>
      <c r="D33" s="143">
        <v>4.60768236726047</v>
      </c>
      <c r="E33" s="88">
        <v>3690479874</v>
      </c>
      <c r="F33" s="145">
        <v>5.58218713981898</v>
      </c>
      <c r="G33" s="21"/>
    </row>
    <row r="34" spans="1:7" s="31" customFormat="1" ht="19.5" customHeight="1">
      <c r="A34" s="109" t="s">
        <v>681</v>
      </c>
      <c r="B34" s="141">
        <v>2460913405</v>
      </c>
      <c r="C34" s="144">
        <v>2.01481757133078</v>
      </c>
      <c r="D34" s="144">
        <v>7.87634169477343</v>
      </c>
      <c r="E34" s="56">
        <v>4873223169</v>
      </c>
      <c r="F34" s="146">
        <v>6.89295657164475</v>
      </c>
      <c r="G34" s="30"/>
    </row>
    <row r="35" spans="1:7" s="12" customFormat="1" ht="29.25" customHeight="1">
      <c r="A35" s="108" t="s">
        <v>682</v>
      </c>
      <c r="B35" s="140">
        <v>1863538666</v>
      </c>
      <c r="C35" s="143">
        <v>2.84101302535335</v>
      </c>
      <c r="D35" s="143">
        <v>8.0549180396128</v>
      </c>
      <c r="E35" s="88">
        <v>3675596532</v>
      </c>
      <c r="F35" s="147">
        <v>7.23760398232849</v>
      </c>
      <c r="G35" s="21"/>
    </row>
    <row r="36" spans="1:7" s="12" customFormat="1" ht="19.5" customHeight="1">
      <c r="A36" s="108" t="s">
        <v>683</v>
      </c>
      <c r="B36" s="140"/>
      <c r="C36" s="143"/>
      <c r="D36" s="143"/>
      <c r="E36" s="88"/>
      <c r="F36" s="147"/>
      <c r="G36" s="21"/>
    </row>
    <row r="37" spans="1:7" s="12" customFormat="1" ht="19.5" customHeight="1">
      <c r="A37" s="108" t="s">
        <v>1088</v>
      </c>
      <c r="B37" s="140">
        <v>1729963213</v>
      </c>
      <c r="C37" s="143">
        <v>3.04835304343071</v>
      </c>
      <c r="D37" s="143">
        <v>8.72129341346523</v>
      </c>
      <c r="E37" s="88">
        <v>3408751046</v>
      </c>
      <c r="F37" s="147">
        <v>7.55678414462608</v>
      </c>
      <c r="G37" s="21"/>
    </row>
    <row r="38" spans="1:7" s="12" customFormat="1" ht="19.5" customHeight="1">
      <c r="A38" s="108" t="s">
        <v>685</v>
      </c>
      <c r="B38" s="140"/>
      <c r="C38" s="143"/>
      <c r="D38" s="143"/>
      <c r="E38" s="88"/>
      <c r="F38" s="147"/>
      <c r="G38" s="21"/>
    </row>
    <row r="39" spans="1:7" s="12" customFormat="1" ht="19.5" customHeight="1">
      <c r="A39" s="108" t="s">
        <v>686</v>
      </c>
      <c r="B39" s="140">
        <v>1003625176</v>
      </c>
      <c r="C39" s="143">
        <v>-2.39855457791397</v>
      </c>
      <c r="D39" s="143">
        <v>6.8035442558793</v>
      </c>
      <c r="E39" s="88">
        <v>2031914431</v>
      </c>
      <c r="F39" s="147">
        <v>7.14431420192322</v>
      </c>
      <c r="G39" s="21"/>
    </row>
    <row r="40" spans="1:7" s="12" customFormat="1" ht="19.5" customHeight="1">
      <c r="A40" s="108" t="s">
        <v>687</v>
      </c>
      <c r="B40" s="140">
        <v>24858975</v>
      </c>
      <c r="C40" s="143">
        <v>0.112242290958946</v>
      </c>
      <c r="D40" s="143">
        <v>-18.2405542979598</v>
      </c>
      <c r="E40" s="88">
        <v>49690079</v>
      </c>
      <c r="F40" s="145">
        <v>-5.04124689033988</v>
      </c>
      <c r="G40" s="21"/>
    </row>
    <row r="41" spans="1:7" s="12" customFormat="1" ht="19.5" customHeight="1">
      <c r="A41" s="108" t="s">
        <v>688</v>
      </c>
      <c r="B41" s="140">
        <v>117219244</v>
      </c>
      <c r="C41" s="143">
        <v>2.94289571802479</v>
      </c>
      <c r="D41" s="143">
        <v>-6.58715053102821</v>
      </c>
      <c r="E41" s="88">
        <v>231087465</v>
      </c>
      <c r="F41" s="143">
        <v>-5.18926907993757</v>
      </c>
      <c r="G41" s="21"/>
    </row>
    <row r="42" spans="1:7" s="12" customFormat="1" ht="19.5" customHeight="1">
      <c r="A42" s="108" t="s">
        <v>689</v>
      </c>
      <c r="B42" s="140">
        <v>454342473</v>
      </c>
      <c r="C42" s="143">
        <v>-1.38830442919897</v>
      </c>
      <c r="D42" s="143">
        <v>13.5630345371368</v>
      </c>
      <c r="E42" s="88">
        <v>915081405</v>
      </c>
      <c r="F42" s="143">
        <v>9.84614744711153</v>
      </c>
      <c r="G42" s="21"/>
    </row>
    <row r="43" spans="1:7" s="12" customFormat="1" ht="30.75" customHeight="1">
      <c r="A43" s="136" t="s">
        <v>1002</v>
      </c>
      <c r="B43" s="88">
        <v>954047</v>
      </c>
      <c r="C43" s="143">
        <v>17.2565050187982</v>
      </c>
      <c r="D43" s="143">
        <v>48.1430239563729</v>
      </c>
      <c r="E43" s="88">
        <v>1767688</v>
      </c>
      <c r="F43" s="145">
        <v>-24.0761468544023</v>
      </c>
      <c r="G43" s="21"/>
    </row>
    <row r="44" spans="1:7" s="12" customFormat="1" ht="19.5" customHeight="1">
      <c r="A44" s="108" t="s">
        <v>690</v>
      </c>
      <c r="B44" s="226" t="s">
        <v>1112</v>
      </c>
      <c r="C44" s="226" t="s">
        <v>1215</v>
      </c>
      <c r="D44" s="226" t="s">
        <v>1215</v>
      </c>
      <c r="E44" s="226" t="s">
        <v>1112</v>
      </c>
      <c r="F44" s="226" t="s">
        <v>1215</v>
      </c>
      <c r="G44" s="21"/>
    </row>
    <row r="45" spans="1:7" s="31" customFormat="1" ht="19.5" customHeight="1">
      <c r="A45" s="109" t="s">
        <v>681</v>
      </c>
      <c r="B45" s="141">
        <v>2460913405</v>
      </c>
      <c r="C45" s="144">
        <v>2.01481757133078</v>
      </c>
      <c r="D45" s="144">
        <v>7.87634169477343</v>
      </c>
      <c r="E45" s="56">
        <v>4873223169</v>
      </c>
      <c r="F45" s="146">
        <v>6.89295657164475</v>
      </c>
      <c r="G45" s="30"/>
    </row>
    <row r="46" spans="1:7" s="31" customFormat="1" ht="9.75" customHeight="1">
      <c r="A46" s="142"/>
      <c r="B46" s="58"/>
      <c r="C46" s="90"/>
      <c r="D46" s="133"/>
      <c r="E46" s="56"/>
      <c r="F46" s="133"/>
      <c r="G46" s="30"/>
    </row>
    <row r="47" spans="1:2" ht="12.75">
      <c r="A47" s="33" t="s">
        <v>830</v>
      </c>
      <c r="B47" s="26"/>
    </row>
    <row r="48" spans="1:8" ht="31.5" customHeight="1">
      <c r="A48" s="484" t="s">
        <v>1122</v>
      </c>
      <c r="B48" s="484"/>
      <c r="C48" s="484"/>
      <c r="D48" s="484"/>
      <c r="E48" s="484"/>
      <c r="F48" s="484"/>
      <c r="G48" s="26"/>
      <c r="H48" s="26"/>
    </row>
    <row r="52" spans="2:6" ht="12.75">
      <c r="B52" s="226"/>
      <c r="C52" s="226"/>
      <c r="D52" s="226"/>
      <c r="E52" s="226"/>
      <c r="F52" s="226"/>
    </row>
    <row r="65" ht="15" customHeight="1"/>
  </sheetData>
  <sheetProtection/>
  <mergeCells count="10">
    <mergeCell ref="A48:F48"/>
    <mergeCell ref="A27:F27"/>
    <mergeCell ref="A7:F7"/>
    <mergeCell ref="A1:F1"/>
    <mergeCell ref="A3:A5"/>
    <mergeCell ref="B3:B4"/>
    <mergeCell ref="C3:D3"/>
    <mergeCell ref="E3:E4"/>
    <mergeCell ref="F3:F4"/>
    <mergeCell ref="C5:D5"/>
  </mergeCells>
  <printOptions horizontalCentered="1"/>
  <pageMargins left="0.5905511811023623" right="0.5905511811023623" top="0.7874015748031497" bottom="0.3937007874015748" header="0.5118110236220472" footer="0.31496062992125984"/>
  <pageSetup firstPageNumber="13" useFirstPageNumber="1" horizontalDpi="600" verticalDpi="600" orientation="portrait" paperSize="9" scale="75" r:id="rId1"/>
  <headerFooter alignWithMargins="0">
    <oddHeader>&amp;C&amp;12- &amp;P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slt2a2</dc:creator>
  <cp:keywords/>
  <dc:description/>
  <cp:lastModifiedBy>TLS</cp:lastModifiedBy>
  <cp:lastPrinted>2016-09-02T09:11:46Z</cp:lastPrinted>
  <dcterms:created xsi:type="dcterms:W3CDTF">2004-03-02T08:35:25Z</dcterms:created>
  <dcterms:modified xsi:type="dcterms:W3CDTF">2016-09-02T10:32:48Z</dcterms:modified>
  <cp:category/>
  <cp:version/>
  <cp:contentType/>
  <cp:contentStatus/>
</cp:coreProperties>
</file>