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3500" yWindow="30" windowWidth="11805" windowHeight="12315"/>
  </bookViews>
  <sheets>
    <sheet name="Impressum" sheetId="48" r:id="rId1"/>
    <sheet name="Zeichenerklär" sheetId="50" r:id="rId2"/>
    <sheet name="Inhaltsverz" sheetId="17" r:id="rId3"/>
    <sheet name="Vorbemerk" sheetId="44" r:id="rId4"/>
    <sheet name="Graf_1+2" sheetId="49" r:id="rId5"/>
    <sheet name="Tab_1." sheetId="34" r:id="rId6"/>
    <sheet name="Tab_2+3." sheetId="35" r:id="rId7"/>
    <sheet name="Tab_3." sheetId="36" r:id="rId8"/>
    <sheet name="Graf_3+4" sheetId="45" r:id="rId9"/>
    <sheet name="Tab_5." sheetId="37" r:id="rId10"/>
    <sheet name="Tab_6+7." sheetId="38" r:id="rId11"/>
    <sheet name="Tab_8" sheetId="39" r:id="rId12"/>
    <sheet name="Tab_9" sheetId="40" r:id="rId13"/>
    <sheet name="Daten Graf 1+2" sheetId="22" r:id="rId14"/>
    <sheet name="Daten Graf 3+4" sheetId="24" r:id="rId15"/>
  </sheets>
  <definedNames>
    <definedName name="_xlnm.Print_Area" localSheetId="13">'Daten Graf 1+2'!$A$1:$E$23</definedName>
    <definedName name="_xlnm.Print_Area" localSheetId="14">'Daten Graf 3+4'!$A$1:$D$21</definedName>
    <definedName name="_xlnm.Print_Area" localSheetId="2">Inhaltsverz!$A$1:$C$47</definedName>
    <definedName name="_xlnm.Print_Area" localSheetId="5">Tab_1.!$A$1:$F$52</definedName>
    <definedName name="_xlnm.Print_Area" localSheetId="6">'Tab_2+3.'!$A$1:$N$56</definedName>
    <definedName name="_xlnm.Print_Area" localSheetId="7">Tab_3.!$A$1:$O$120</definedName>
    <definedName name="_xlnm.Print_Area" localSheetId="9">Tab_5.!$A$1:$F$51</definedName>
    <definedName name="_xlnm.Print_Area" localSheetId="10">'Tab_6+7.'!$A$1:$Q$56</definedName>
    <definedName name="_xlnm.Print_Area" localSheetId="11">Tab_8!$A$1:$K$112</definedName>
    <definedName name="_xlnm.Print_Area" localSheetId="12">Tab_9!$A$1:$L$42</definedName>
    <definedName name="_xlnm.Print_Area" localSheetId="3">Vorbemerk!$A$1:$G$91</definedName>
  </definedNames>
  <calcPr calcId="145621"/>
</workbook>
</file>

<file path=xl/calcChain.xml><?xml version="1.0" encoding="utf-8"?>
<calcChain xmlns="http://schemas.openxmlformats.org/spreadsheetml/2006/main">
  <c r="G33" i="34" l="1"/>
  <c r="G24" i="34"/>
  <c r="G29" i="34"/>
  <c r="H29" i="34"/>
  <c r="I29" i="34"/>
  <c r="J29" i="34"/>
  <c r="H24" i="34"/>
  <c r="G14" i="34"/>
  <c r="H21" i="34"/>
  <c r="G21" i="34"/>
  <c r="C23" i="22"/>
  <c r="G49" i="34"/>
</calcChain>
</file>

<file path=xl/sharedStrings.xml><?xml version="1.0" encoding="utf-8"?>
<sst xmlns="http://schemas.openxmlformats.org/spreadsheetml/2006/main" count="1087" uniqueCount="396">
  <si>
    <t>Berichtsstellen sind die Verwaltungen der einzelnen Hochschulen und im staatlichen Bereich auch Verwaltungseinheiten außerhalb der Hochschulen, soweit sie Haushaltsmittel der Hochschulen bewirtschaften, z.B. die Staatsbauämter und die Landesfinanzdirektion.</t>
  </si>
  <si>
    <t>Kulturwissenschaften im engeren Sinne</t>
  </si>
  <si>
    <t>Katholische Theologie</t>
  </si>
  <si>
    <t>Drittmittel für Lehre und Forschung von anderen Bereichen (ohne Träger)</t>
  </si>
  <si>
    <t xml:space="preserve">    davon</t>
  </si>
  <si>
    <t>Evangelische Theologie</t>
  </si>
  <si>
    <r>
      <t>Nicht zu den Drittmitteln zählen</t>
    </r>
    <r>
      <rPr>
        <i/>
        <sz val="9.5"/>
        <rFont val="Helvetica"/>
        <family val="2"/>
      </rPr>
      <t>:</t>
    </r>
  </si>
  <si>
    <t xml:space="preserve">Veränderung </t>
  </si>
  <si>
    <t xml:space="preserve">gegenüber </t>
  </si>
  <si>
    <t>Investitionsausgaben</t>
  </si>
  <si>
    <t>Insgesamt</t>
  </si>
  <si>
    <t>Universitätskliniken</t>
  </si>
  <si>
    <t>Universitäten</t>
  </si>
  <si>
    <t>Kunsthochschulen</t>
  </si>
  <si>
    <t>Fachhochschulen</t>
  </si>
  <si>
    <t>Verwaltungsfachhochschulen</t>
  </si>
  <si>
    <t>Staatliche Hochschulen zusammen</t>
  </si>
  <si>
    <t>Sprach- und Kulturwissenschaften</t>
  </si>
  <si>
    <t>Sport</t>
  </si>
  <si>
    <t>Rechts-, Wirtschafts- und</t>
  </si>
  <si>
    <t xml:space="preserve">  Sozialwissenschaften</t>
  </si>
  <si>
    <t>Mathematik, Naturwissenschaften</t>
  </si>
  <si>
    <t>Ingenieurwissenschaften</t>
  </si>
  <si>
    <t>Kunst, Kunstwissenschaft</t>
  </si>
  <si>
    <t>Zentrale Einrichtungen und nicht</t>
  </si>
  <si>
    <t>Da</t>
  </si>
  <si>
    <t>von</t>
  </si>
  <si>
    <t>Ausgaben</t>
  </si>
  <si>
    <t xml:space="preserve"> davon</t>
  </si>
  <si>
    <t xml:space="preserve"> Universitätskliniken</t>
  </si>
  <si>
    <t xml:space="preserve"> Universitäten</t>
  </si>
  <si>
    <t xml:space="preserve"> Kunsthochschulen</t>
  </si>
  <si>
    <t xml:space="preserve"> Fachhochschulen</t>
  </si>
  <si>
    <t xml:space="preserve"> Verwaltungsfachhochschulen</t>
  </si>
  <si>
    <t xml:space="preserve">  davon</t>
  </si>
  <si>
    <t xml:space="preserve">  Sport</t>
  </si>
  <si>
    <t xml:space="preserve">  Rechts-, Wirtschafts- und</t>
  </si>
  <si>
    <t xml:space="preserve">    Sozialwissenschaften</t>
  </si>
  <si>
    <t xml:space="preserve">  Mathematik, Naturwissenschaften</t>
  </si>
  <si>
    <t xml:space="preserve">  Ingenieurwissenschaften</t>
  </si>
  <si>
    <t xml:space="preserve">  Kunst, Kunstwissenschaft</t>
  </si>
  <si>
    <t>Fächergruppen und Hochschularten</t>
  </si>
  <si>
    <t>Rechts-,</t>
  </si>
  <si>
    <t xml:space="preserve">Zentrale Einrich- </t>
  </si>
  <si>
    <t>Human-</t>
  </si>
  <si>
    <t>Ingenieur-</t>
  </si>
  <si>
    <t>Kunst, Kunst-</t>
  </si>
  <si>
    <t>tungen und nicht</t>
  </si>
  <si>
    <t xml:space="preserve"> Sozial-</t>
  </si>
  <si>
    <t>wissenschaften</t>
  </si>
  <si>
    <t>aufteilbare</t>
  </si>
  <si>
    <t>mäßiger Gliederung sowie nach Lehr- und Forschungsbereichen</t>
  </si>
  <si>
    <t>Davon</t>
  </si>
  <si>
    <t>Philosophie</t>
  </si>
  <si>
    <t>Geschichte</t>
  </si>
  <si>
    <t xml:space="preserve">-  </t>
  </si>
  <si>
    <t>Altphilologie (klassische Philologie)</t>
  </si>
  <si>
    <t>Anglistik, Amerikanistik</t>
  </si>
  <si>
    <t>Romanistik</t>
  </si>
  <si>
    <t>Slawistik, Baltistik, Finno-Ugristik</t>
  </si>
  <si>
    <t>Psychologie</t>
  </si>
  <si>
    <t>Erziehungswissenschaften</t>
  </si>
  <si>
    <t>Politikwissenschaften</t>
  </si>
  <si>
    <t>Sozialwissenschaften</t>
  </si>
  <si>
    <t>Sozialwesen</t>
  </si>
  <si>
    <t>Rechtswissenschaften</t>
  </si>
  <si>
    <t>Verwaltungswissenschaft</t>
  </si>
  <si>
    <t>Wirtschaftswissenschaften</t>
  </si>
  <si>
    <t>Mathematik, Naturwissenschaften allgemein</t>
  </si>
  <si>
    <t>Mathematik</t>
  </si>
  <si>
    <t>Informatik</t>
  </si>
  <si>
    <t>Physik, Astronomie</t>
  </si>
  <si>
    <t>Chemie</t>
  </si>
  <si>
    <t>Pharmazie</t>
  </si>
  <si>
    <t>Biologie</t>
  </si>
  <si>
    <t>Geowissenschaften (ohne Geographie)</t>
  </si>
  <si>
    <t>Geographie</t>
  </si>
  <si>
    <t>Landespflege, Umweltgestaltung</t>
  </si>
  <si>
    <t>Ernährungs- und Haushaltswissenschaften</t>
  </si>
  <si>
    <t>Ingenieurwissenschaften allgemein</t>
  </si>
  <si>
    <t>Architektur</t>
  </si>
  <si>
    <t>Bauingenieurwesen</t>
  </si>
  <si>
    <t>Kunst, Kunstwissenschaft allgemein</t>
  </si>
  <si>
    <t>Gestaltung</t>
  </si>
  <si>
    <t>Musik, Musikwissenschaft</t>
  </si>
  <si>
    <t>Zentralbibliothek</t>
  </si>
  <si>
    <t>Hochschulrechenzentrum</t>
  </si>
  <si>
    <t>Soziale Einrichtungen</t>
  </si>
  <si>
    <t>Übrige Ausbildungseinrichtungen</t>
  </si>
  <si>
    <t xml:space="preserve">Insgesamt </t>
  </si>
  <si>
    <t xml:space="preserve"> sowie nach Hochschularten und Fächergruppen</t>
  </si>
  <si>
    <t xml:space="preserve"> </t>
  </si>
  <si>
    <t xml:space="preserve"> Wirtschafts- und</t>
  </si>
  <si>
    <t>Universitäts-</t>
  </si>
  <si>
    <t>Kunst-</t>
  </si>
  <si>
    <t>Fachhoch-</t>
  </si>
  <si>
    <t>kliniken</t>
  </si>
  <si>
    <t>hochschulen</t>
  </si>
  <si>
    <t>schulen</t>
  </si>
  <si>
    <t>Hochschulart</t>
  </si>
  <si>
    <t>Fächergruppe</t>
  </si>
  <si>
    <t>nach haushaltsmäßiger Gliederung, Hochschularten und Fächergruppen</t>
  </si>
  <si>
    <t xml:space="preserve">  aufteilbare Ausgaben</t>
  </si>
  <si>
    <t xml:space="preserve">    aufteilbare Ausgaben</t>
  </si>
  <si>
    <t>1000 EUR</t>
  </si>
  <si>
    <t>Zahnmedizin (klinisch-praktisch)</t>
  </si>
  <si>
    <t>Humanmedizin allgemein</t>
  </si>
  <si>
    <t>Humanmedizin</t>
  </si>
  <si>
    <t>medizin</t>
  </si>
  <si>
    <t>Zentrale Hochschulverwaltung</t>
  </si>
  <si>
    <t>Zentrale wissenschaftliche Einrichtungen</t>
  </si>
  <si>
    <t>Forstwissenschaft, Holzwirtschaft</t>
  </si>
  <si>
    <t>__________</t>
  </si>
  <si>
    <t>%</t>
  </si>
  <si>
    <t>Inhaltsverzeichnis</t>
  </si>
  <si>
    <t>Seite</t>
  </si>
  <si>
    <t>Vorbemerkungen</t>
  </si>
  <si>
    <t>Gesamteinschätzung</t>
  </si>
  <si>
    <t>Tabellen</t>
  </si>
  <si>
    <t>1.</t>
  </si>
  <si>
    <t>2.</t>
  </si>
  <si>
    <t>3.</t>
  </si>
  <si>
    <t>4.</t>
  </si>
  <si>
    <t>5.</t>
  </si>
  <si>
    <t>6.</t>
  </si>
  <si>
    <t>7.</t>
  </si>
  <si>
    <t>8.</t>
  </si>
  <si>
    <t>9.</t>
  </si>
  <si>
    <t>Grafiken</t>
  </si>
  <si>
    <t>Ziel der Statistik</t>
  </si>
  <si>
    <t>Die Ergebnisse der Hochschulfinanzstatistik finden für Zwecke der Gesetzgebung sowie der Planung in Bund, Ländern und Hochschulen im Rahmen der jeweiligen Zuständigkeiten Verwendung. Sie sind die Basis für eine Vielzahl von bildungs- und forschungspolitischen Entscheidungen. Die Statistik stellt Informationen über die Lehr-  und Forschungsstruktur der Hochschulen zur Verfügung und zeigt insbesondere die Unterschiede in der Finanzausstattung zwischen den einzelnen Lehr- und Forschungsbereichen und den einzelnen Hochschulen auf.</t>
  </si>
  <si>
    <t>Sie liefert wichtige Daten zur Rahmenplanung für den Aus- und Neubau von Hochschulen (Gemeinschaftsaufgabe nach Artikel 94a Grundgesetz) und ist für die Erstellung von Hochschulentwicklungsplänen, für die Aufstellung der Haushaltspläne, für die Beurteilung der Effizienz des Hochschulwesens sowie für die Forschungs- und Technologiepolitik von großer Bedeutung.</t>
  </si>
  <si>
    <t>Rechtsgrundlagen der Statistik</t>
  </si>
  <si>
    <t>Erhebungsmerkmale</t>
  </si>
  <si>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</si>
  <si>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 In der Hochschulfinanzstatistik werden aber grundsätzlich nur solche Mittel erfasst, die in die Hochschulhaushalte eingestellt bzw. die von der Hochschule auf Verwahrkonten verwaltet werden.</t>
  </si>
  <si>
    <t>Zu den Drittmitteln zählen:</t>
  </si>
  <si>
    <t>-</t>
  </si>
  <si>
    <r>
      <t>Berichtskreis</t>
    </r>
    <r>
      <rPr>
        <sz val="9.5"/>
        <rFont val="Helvetica"/>
        <family val="2"/>
      </rPr>
      <t xml:space="preserve"> </t>
    </r>
  </si>
  <si>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</si>
  <si>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</si>
  <si>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2"/>
      </rPr>
      <t>sind Akademische Lehrkrankenhäuser, den Hochschulen angeschlossene Kliniken oder als Landesbetriebe geführte Universitätskliniken, hier nur Klinikum der Friedrich-Schiller Universität Jena.</t>
    </r>
  </si>
  <si>
    <r>
      <t xml:space="preserve">Fachhochschulen </t>
    </r>
    <r>
      <rPr>
        <sz val="9.5"/>
        <rFont val="Helvetica"/>
        <family val="2"/>
      </rPr>
      <t>umfassen größtenteils die früheren Ingenieurschulen und höheren Fachschulen. Ihr Besuch setzt die Fachhochschulreife voraus. Bei erfolgreichem Abschluss wird die allgemeine Hochschulreife erworben.</t>
    </r>
  </si>
  <si>
    <t>Zentr. Einrichtungen und nicht aufteilbare Ausgaben</t>
  </si>
  <si>
    <t>Agrar-, Forst-, Ernährungswissenschaften</t>
  </si>
  <si>
    <t>Rechts-, Wirtschafts- und Sozialwissenschaften</t>
  </si>
  <si>
    <t xml:space="preserve">  </t>
  </si>
  <si>
    <t>Personalausgaben</t>
  </si>
  <si>
    <t>Zentrale Einrichtungen u. nicht aufteilbare Ausgaben</t>
  </si>
  <si>
    <t>Rechts-, Wirtschaft-, Sozialwissenschaften</t>
  </si>
  <si>
    <t>Kunst u. Kunstwissenschaft</t>
  </si>
  <si>
    <t>Lfd.
Nr.</t>
  </si>
  <si>
    <t>Jahr</t>
  </si>
  <si>
    <t>Mathematik,
Natur-
wissenschaften</t>
  </si>
  <si>
    <t>Zuweisungen</t>
  </si>
  <si>
    <t>Verwaltungs-
fachhoch-
schulen</t>
  </si>
  <si>
    <r>
      <t>Kunsthochschulen</t>
    </r>
    <r>
      <rPr>
        <sz val="9.5"/>
        <rFont val="Helvetica"/>
        <family val="2"/>
      </rPr>
      <t xml:space="preserve"> sind Hochschulen für bildende Künste, Gestaltung, Musik, Film und Fernsehen. Die Aufnahmebedingungen sind unterschiedlich; die Aufnahme kann auf Grund von Begabungsnachweisen oder Eignungsprüfungen erfolgen, hier nur die Hochschule für Musik Weimar.</t>
    </r>
  </si>
  <si>
    <t xml:space="preserve">  Erwerb von Grundstücken und</t>
  </si>
  <si>
    <t xml:space="preserve">  sonstige Investitionen</t>
  </si>
  <si>
    <t>Mieten und Pachten für
Grundstücke und Gebäude</t>
  </si>
  <si>
    <t>Energie-
kosten</t>
  </si>
  <si>
    <t>Private Hochschulen</t>
  </si>
  <si>
    <t>1) einschl. Ersteinrichtungen laut HBFG</t>
  </si>
  <si>
    <t>Beiträge 
der 
Studierenden</t>
  </si>
  <si>
    <t>vom öffentlichen 
Bereich</t>
  </si>
  <si>
    <t>von anderen 
Bereichen</t>
  </si>
  <si>
    <t>Wirtschafts-</t>
  </si>
  <si>
    <t xml:space="preserve"> und Sozial-</t>
  </si>
  <si>
    <t>Maschinenbau / Verfahrenstechnik</t>
  </si>
  <si>
    <t>Verkehrstechnik, Nautik</t>
  </si>
  <si>
    <t>Zentral verwaltete Hörsäle und Lehrräume</t>
  </si>
  <si>
    <t>Zentrale Betriebs- und  Versorgungseinrichtungen</t>
  </si>
  <si>
    <t>sowie nach Lehr- und Forschungsbereichen</t>
  </si>
  <si>
    <t>Drittmittel für Lehre und Forschung vom öffentlichen Bereich (ohne Träger)</t>
  </si>
  <si>
    <t xml:space="preserve">  von Ländern (ohne Mittel vom Träger der Hochschule)</t>
  </si>
  <si>
    <t xml:space="preserve">  von der Europäischen Union </t>
  </si>
  <si>
    <t xml:space="preserve">  von anderen internationalen Organisationen (z.B. OECD, UN)</t>
  </si>
  <si>
    <t xml:space="preserve">  von Hochschulfördergesellschaften</t>
  </si>
  <si>
    <t xml:space="preserve">  von Stiftungen u. dgl.</t>
  </si>
  <si>
    <t>_________</t>
  </si>
  <si>
    <t>darunter
Vergütung der
Beamten</t>
  </si>
  <si>
    <t xml:space="preserve">Allgemeine und vergleichende Literatur- und </t>
  </si>
  <si>
    <t xml:space="preserve">  Sprachwissenschaft</t>
  </si>
  <si>
    <t xml:space="preserve">Germanistik (Deutsch, germanische Sprachen </t>
  </si>
  <si>
    <t xml:space="preserve">  ohne Anglistik)</t>
  </si>
  <si>
    <t xml:space="preserve">Sonstige/Außereuropäische Sprach- und </t>
  </si>
  <si>
    <t xml:space="preserve">  Kulturwissenschaften</t>
  </si>
  <si>
    <t xml:space="preserve">Rechts-, Wirtschafts- und Sozialwissenschaften </t>
  </si>
  <si>
    <t xml:space="preserve">  allgemein</t>
  </si>
  <si>
    <t xml:space="preserve">Mit der Hochschule verbundene sowie </t>
  </si>
  <si>
    <t xml:space="preserve">  hochschulfremde Einrichtungen</t>
  </si>
  <si>
    <t xml:space="preserve">  vom Bund (ohne Zuweisungen nach dem Hochschulbauförderungsgesetz, </t>
  </si>
  <si>
    <t xml:space="preserve">  von der Bundesagentur für Arbeit, soweit hieraus Personal mit Lehr- und </t>
  </si>
  <si>
    <t xml:space="preserve">  von Gemeinden, Gemeinde- und Zweckverbänden (d.h. ohne Erstattungen für </t>
  </si>
  <si>
    <t xml:space="preserve">  von sonstigen öffentlichen Bereichen (z.B. ERP, Lastenausgleichsfonds, </t>
  </si>
  <si>
    <t xml:space="preserve">  von der gewerblichen Wirtschaft und sonstigen nichtöffentlichen Bereichen für Lehr-  </t>
  </si>
  <si>
    <t xml:space="preserve">    und Forschungszwecke (ohne Einnahmen für Materialprüfungen u. dgl., aus </t>
  </si>
  <si>
    <t xml:space="preserve">    Veröffentlichungen,  Gebühren, aus wirtschaftlicher Tätigkeit und aus Vermögens-</t>
  </si>
  <si>
    <t xml:space="preserve">    veräußerungen)</t>
  </si>
  <si>
    <t xml:space="preserve">    Sportanlagen, Bibliotheken u. dgl.)</t>
  </si>
  <si>
    <t xml:space="preserve">    Sozialversicherung)</t>
  </si>
  <si>
    <t xml:space="preserve">    Forschungsaufgaben finanziert wird</t>
  </si>
  <si>
    <t xml:space="preserve">    Überlastprogramm, dem Graduierten- und Bundesausbildungsförderungsgesetz </t>
  </si>
  <si>
    <t xml:space="preserve">    sowie für die sonstige Förderung von Studenten)</t>
  </si>
  <si>
    <t>Hochschulart
Fächergruppe</t>
  </si>
  <si>
    <t>Bewirtschaftung/Unterhaltung der Grundstücke/Gebäude</t>
  </si>
  <si>
    <t>Übrige laufende Ausgaben</t>
  </si>
  <si>
    <t>Erwerb von Grundstücken/Gebäuden und Baumaßnahmen</t>
  </si>
  <si>
    <t>Sonstige Investitionen</t>
  </si>
  <si>
    <t>Universitätsklinik</t>
  </si>
  <si>
    <t>Verwaltungsfachhhochschulen</t>
  </si>
  <si>
    <t xml:space="preserve">  von der Deutschen Forschungsgemeinschaft</t>
  </si>
  <si>
    <t xml:space="preserve">    für Sonderforschungsbereiche</t>
  </si>
  <si>
    <t xml:space="preserve">    für Graduiertenkollegs, Habilitanden-, Postdoktoranden, Doktorandenstipendien</t>
  </si>
  <si>
    <t xml:space="preserve">    für Normal  und Schwerpunktverfahren, sonstige Förderverfahren</t>
  </si>
  <si>
    <r>
      <t xml:space="preserve">darunter
Erwerb von Grund-
stücken und Gebäuden, Bau-
maßnahmen </t>
    </r>
    <r>
      <rPr>
        <vertAlign val="superscript"/>
        <sz val="9"/>
        <rFont val="Helvetica"/>
        <family val="2"/>
      </rPr>
      <t>1)</t>
    </r>
  </si>
  <si>
    <t>zusammen</t>
  </si>
  <si>
    <t xml:space="preserve">  Zentrale Dienste</t>
  </si>
  <si>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</si>
  <si>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t>Projektmittel der Forschungsförderung des Bundes, der Länder, der EU und anderer öffentlicher Stellen,</t>
  </si>
  <si>
    <t>Mittel der Wirtschaft, die für die Durchführung von Forschungsaufträgen bzw. als Spende zur Wissenschaftsförderung gezahlt werden,</t>
  </si>
  <si>
    <t>Mittel für Forschungszwecke von anderen Ländern (nicht vom Träger),</t>
  </si>
  <si>
    <t>Mittel für Graduierten-, Doktoranden-, Postdoktoranden-, Habilitandenstipendien (soweit die Mittel von der Hochschule verwaltet werden)</t>
  </si>
  <si>
    <t>Mittel des Bundes im Rahmen der Förderung von Spitzenuniversitäten und Exzellenz-Zentren,</t>
  </si>
  <si>
    <t xml:space="preserve">Mittel aus Technologietransfer (mit nennenswertem Element von Weiterentwicklung),
Forschungsprämie des Bundesministeriums für Bildung und Forschung (für den Wissens- und 
Technologietransfer mit Unternehmen), </t>
  </si>
  <si>
    <t>Mittel für die Durchführung von speziellen Weiterbildungsveranstaltungen, für die Entwicklung 
neuer Lehrveranstaltung und –methoden,</t>
  </si>
  <si>
    <t>Mittel der Bundesagentur für Arbeit für FuE-Personal, im Rahmen von ABM, Stiftungslehrstühle und –professuren,</t>
  </si>
  <si>
    <t>Mittel der Hochschulfördergesellschaften, Geldspenden für Lehre und Forschung, Wissenschaftspreise (soweit eine Zweckbindung für Lehre und Forschung besteht, wie z.B. Leibniz-Preis),</t>
  </si>
  <si>
    <t>Mittel der Grundausstattung der Hochschulen,</t>
  </si>
  <si>
    <t>Zuweisungen und Zuschüsse des Hochschulträgers,</t>
  </si>
  <si>
    <t>Zuweisungen der Länder an private Hochschulen zur Finanzierung der Grundausstattung,</t>
  </si>
  <si>
    <t>Mittel aus Zentral- und Fremdkapiteln des Trägerlandes,</t>
  </si>
  <si>
    <t>Mittel aus dem Programm zur Sicherung der Leistungsfähigkeit und zum Offenhalten der Hochschulen in besonders belasteten Fachrichtungen u. dgl. (sog. Überlastprogramme),</t>
  </si>
  <si>
    <t>Mittel nach dem Hochschulbauförderungsgesetz,</t>
  </si>
  <si>
    <t>Mittel der Strukturförderung,</t>
  </si>
  <si>
    <t>Mittel der indirekten Forschungsförderung (Bundes und Landesmittel zur Finanzierung der DFG, der Begabtenförderungswerke usw.),</t>
  </si>
  <si>
    <t>Wissenschaftspreise (soweit keine Zweckbindung für Lehre und Forschung besteht),</t>
  </si>
  <si>
    <t>Mittel der Vorhaben, die von Hochschulmitgliedern in Nebentätigkeit verwendet werden,</t>
  </si>
  <si>
    <t>Mittel für Forschungsprojekte, die nicht über Hochschul- oder Verwahrkonten abgewickelt werden,</t>
  </si>
  <si>
    <t>Mittel der rechtlich selbständigen Institute an Hochschulen,</t>
  </si>
  <si>
    <t>Mittel personenbezogener Förderung (z.B. Doktoranden, Postdoktoranden bzw. Habilitationsstipendien),</t>
  </si>
  <si>
    <t>Zusatzmittel zur Förderung der Krankenbehandlung.</t>
  </si>
  <si>
    <t>Mittel für Franchising von Studiengängen,</t>
  </si>
  <si>
    <t>Mittel für Technologieberatung, Patentrecherchen,</t>
  </si>
  <si>
    <t>Mittel aus Technologietransfer (ohne Weiterentwicklung)</t>
  </si>
  <si>
    <t>Mittel aus Beratungsleistungen, Gutachten (ohne Weiterentwicklung),</t>
  </si>
  <si>
    <t>Mittel aus der Veräußerung von Patenten, Lizenzen u. dgl.,</t>
  </si>
  <si>
    <t>Leihgaben der Wirtschaft, von Stiftungen und der DFG, die nur für begrenzte Dauer der Hochschule zur Verfügung gestellt werden,</t>
  </si>
  <si>
    <r>
      <t xml:space="preserve">Zu den </t>
    </r>
    <r>
      <rPr>
        <b/>
        <sz val="9.5"/>
        <rFont val="Helvetica"/>
        <family val="2"/>
      </rPr>
      <t xml:space="preserve">Universitäten </t>
    </r>
    <r>
      <rPr>
        <sz val="9.5"/>
        <rFont val="Helvetica"/>
        <family val="2"/>
      </rPr>
      <t>zählen die Technischen Universitäten und andere wissenschaftliche Hochschulen mit anerkanntem Universitätsstatus.</t>
    </r>
  </si>
  <si>
    <t>Mittel der Deutschen Forschungsgemeinschaft für Graduiertenkollegs, Sonderforschungsbereiche, Forschergruppen, des Normal- und Schwerpunktverfahrens,</t>
  </si>
  <si>
    <t>Gesundheitswissenschaften allgemein</t>
  </si>
  <si>
    <t xml:space="preserve">Agrarwissenschaften, Lebensmittel- und </t>
  </si>
  <si>
    <t>Raumplanung</t>
  </si>
  <si>
    <t>Bildende Kunst</t>
  </si>
  <si>
    <t>Darstellende Kunst, Film, Fernsehen, Theater</t>
  </si>
  <si>
    <t>Hochschulen</t>
  </si>
  <si>
    <t xml:space="preserve">    Exzellenzinitiative</t>
  </si>
  <si>
    <t>Umsatzerlöse, Erträge aus Vermögen</t>
  </si>
  <si>
    <t>Drittmitteln Forschung</t>
  </si>
  <si>
    <t>Erträge aus 
für Lehre und</t>
  </si>
  <si>
    <t>andere 
Erträge 
aus Zuweisungen 
und Zuschüssen</t>
  </si>
  <si>
    <t>Beiträge der Studierenden</t>
  </si>
  <si>
    <t xml:space="preserve">  Personalaufwendungen</t>
  </si>
  <si>
    <t>Auf</t>
  </si>
  <si>
    <t>wendungen</t>
  </si>
  <si>
    <t>Personal-
aufwendungen</t>
  </si>
  <si>
    <t xml:space="preserve">  übrige Aufwendungen</t>
  </si>
  <si>
    <t>übrige
Aufwendungen</t>
  </si>
  <si>
    <t>Die fachliche und organisatorische Zuordnung der Erträge und Aufwendungen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</si>
  <si>
    <t>Gebühren, Erträge aus der Veräußerung von Sachvermögen sowie aus wirtschaftlicher Tätigkeit (Ausnahme: Forschungsaufträge),</t>
  </si>
  <si>
    <t>Art der Aufwendungen</t>
  </si>
  <si>
    <t>Gliederung sowie nach Hochschularten und Fächergruppen</t>
  </si>
  <si>
    <t>9. Erträge aus Drittmitteln für Lehre und Forschung</t>
  </si>
  <si>
    <t>Hauptzweck der Hochschulfinanzstatistik ist es, alle Ist-Aufwendungen und -Erträge der Hochschulen und vereinnahmten Drittmittel in einer jährlichen Totalerhebung, aufgeteilt nach Fächergruppen und Lehr- und Forschungsbereichen, nachzuweisen.</t>
  </si>
  <si>
    <t xml:space="preserve">Erträge aus Drittmitteln für </t>
  </si>
  <si>
    <t>Beiträge der Studierenden, Umsatz-</t>
  </si>
  <si>
    <t xml:space="preserve">  Bewirtschaftung und Unterhaltung</t>
  </si>
  <si>
    <t>Bewirtschaftung und Unterhaltung der Grundstücke
und Gebäude</t>
  </si>
  <si>
    <t xml:space="preserve">  zentrale Einrichtungen und nicht</t>
  </si>
  <si>
    <t>private</t>
  </si>
  <si>
    <t xml:space="preserve"> private Hochschulen</t>
  </si>
  <si>
    <t>Andere Erträge</t>
  </si>
  <si>
    <t xml:space="preserve">  erlöse, Erträge aus Vermögen</t>
  </si>
  <si>
    <t xml:space="preserve">  Lehre und Forschung</t>
  </si>
  <si>
    <t xml:space="preserve">  vom öffentlichen Bereich</t>
  </si>
  <si>
    <t xml:space="preserve">  von anderen Bereichen</t>
  </si>
  <si>
    <t xml:space="preserve">  aus Zuweisungen und Zuschüssen</t>
  </si>
  <si>
    <t xml:space="preserve"> nach haushaltsmäßiger Gliederung, Hochschularten und Fächergruppen </t>
  </si>
  <si>
    <t>Art der Erträge</t>
  </si>
  <si>
    <r>
      <t xml:space="preserve">Unter </t>
    </r>
    <r>
      <rPr>
        <b/>
        <sz val="9.5"/>
        <rFont val="Helvetica"/>
        <family val="2"/>
      </rPr>
      <t>haushaltsmäßiger Gliederung</t>
    </r>
    <r>
      <rPr>
        <sz val="9.5"/>
        <rFont val="Helvetica"/>
        <family val="2"/>
      </rPr>
      <t xml:space="preserve"> wird in der Hochschulfinanzstatistik der Nachweis nach der Art der Aufwendungen und Erträge verstanden.</t>
    </r>
  </si>
  <si>
    <r>
      <t xml:space="preserve">darunter
Erwerb von Grundstücken und Gebäuden, Baumaßnahmen </t>
    </r>
    <r>
      <rPr>
        <vertAlign val="superscript"/>
        <sz val="9"/>
        <rFont val="Helvetica"/>
        <family val="2"/>
      </rPr>
      <t>1)</t>
    </r>
  </si>
  <si>
    <t>Studiengebühren, Sponsoringerträge, Sachspenden</t>
  </si>
  <si>
    <t>Aufwendungen</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</si>
  <si>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</si>
  <si>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 xml:space="preserve">   Getränketechnologie</t>
  </si>
  <si>
    <t>Bergbau, Hüttenwesen</t>
  </si>
  <si>
    <t>andere 
Erträge aus 
Zuweisungen 
und Zuschüssen</t>
  </si>
  <si>
    <r>
      <t xml:space="preserve">    der Grundstücke und Gebäude </t>
    </r>
    <r>
      <rPr>
        <vertAlign val="superscript"/>
        <sz val="9"/>
        <rFont val="Helvetica"/>
        <family val="2"/>
      </rPr>
      <t>1)</t>
    </r>
  </si>
  <si>
    <r>
      <t xml:space="preserve">    Gebäuden, Baumaßnahmen</t>
    </r>
    <r>
      <rPr>
        <vertAlign val="superscript"/>
        <sz val="9"/>
        <rFont val="Helvetica"/>
        <family val="2"/>
      </rPr>
      <t xml:space="preserve"> 2)</t>
    </r>
  </si>
  <si>
    <t xml:space="preserve">1) einschließlich Mieten, Pachten und Energiekosten
2) einschl. Ersteinrichtungen laut HBFG </t>
  </si>
  <si>
    <t>Geisteswissenschaften</t>
  </si>
  <si>
    <t>Humanmedizin/Gesundheitswissenschaften</t>
  </si>
  <si>
    <t>Agrar-, Forst- und Ernährungswissen-</t>
  </si>
  <si>
    <t xml:space="preserve">  schaften, Veterinärmedizin</t>
  </si>
  <si>
    <t xml:space="preserve">  Geisteswissenschaften</t>
  </si>
  <si>
    <t xml:space="preserve">  Humanmedizin/Gesundheitswissenschaften</t>
  </si>
  <si>
    <t xml:space="preserve">  Agrar-, Forst- und Ernährungswissen-</t>
  </si>
  <si>
    <t xml:space="preserve">    schaften, Veterinärmedizin</t>
  </si>
  <si>
    <t>Geisteswissenschaften allgemein</t>
  </si>
  <si>
    <t>Islamische Studien</t>
  </si>
  <si>
    <t xml:space="preserve">Wirtschaftsingenieurwesen mit wirtschaftswiss. </t>
  </si>
  <si>
    <t xml:space="preserve">  Schwerpunkt</t>
  </si>
  <si>
    <t>Wirtschaftsingenieurwesen mit ingenieurwiss.</t>
  </si>
  <si>
    <t xml:space="preserve">   Schwerpunkt</t>
  </si>
  <si>
    <t>Elektro- und Informationstechnik</t>
  </si>
  <si>
    <t xml:space="preserve">Materialwissenschaft und Werkstofftechnik </t>
  </si>
  <si>
    <t xml:space="preserve">Erhoben werden die Angaben zu § 3 Absatz 7 Nummer 1 HStatG in Verbindung mit § 3 Absatz 1 Nummer 1 Buchstabe d FPStatG, soweit es sich um staatliche Hochschulen handelt. Bei den aus den privaten Hochschulen werden die Angaben nach § 3 Absatz 7 Nummer 1 HStatG erhoben.
</t>
  </si>
  <si>
    <t>Der Berichtskreis der Hochschulfinanzstatistik umfasst alle Hochschulen des Landes Thüringen. Die Auskunftsverpflichtung ergibt sich aus § 10 Absatz 1 HStatG und § 11 Absatz 2 Nummer 1 Buchstabe a FPStatG in Verbindung mit § 15 BStatG. Hiernach sind die Leitungen der Hochschulen einschließlich der Hochschulkliniken und sonstiger der Ausbildung von Studierenden dienenden Krankenanstalten sowie die Stellen, die Mittel für die Hochschulen bewirtschaften, auskunftspflichtig.</t>
  </si>
  <si>
    <r>
      <t xml:space="preserve">In den </t>
    </r>
    <r>
      <rPr>
        <b/>
        <sz val="9.5"/>
        <rFont val="Helvetica"/>
        <family val="2"/>
      </rPr>
      <t xml:space="preserve">Verwaltungsfachhochschulen </t>
    </r>
    <r>
      <rPr>
        <sz val="9.5"/>
        <rFont val="Helvetica"/>
        <family val="2"/>
      </rPr>
      <t xml:space="preserve">sind diejenigen verwaltungsinternen Fachhochschulen zusammen-gefasst, an denen Nachwuchskräfte für den gehobenen nichttechnischen Dienst des Bundes und des Landes ausgebildet werden. Das Rechnungssystem ist hier im Gegensatz zu allen anderen Hochschulen des Landes nach kameralem Prinzip aufgebaut. </t>
    </r>
  </si>
  <si>
    <r>
      <t xml:space="preserve">Die </t>
    </r>
    <r>
      <rPr>
        <b/>
        <sz val="9.5"/>
        <rFont val="Helvetica"/>
        <family val="2"/>
      </rPr>
      <t>privaten Hochschulen</t>
    </r>
    <r>
      <rPr>
        <sz val="9.5"/>
        <rFont val="Helvetica"/>
        <family val="2"/>
      </rPr>
      <t xml:space="preserve"> werden in diesen Bericht ebenfalls dargestellt. Es handelt sich hier um Fachhochschulen. </t>
    </r>
  </si>
  <si>
    <t>Geistes-wissenschaften</t>
  </si>
  <si>
    <t>Agrar-, Forst- und Ernährungs-wissenschaften, Veterinärmedizin</t>
  </si>
  <si>
    <t>Fächergruppe
Lehr- und Forschungsbereich</t>
  </si>
  <si>
    <t xml:space="preserve">Mathematik, Naturwissenschaften </t>
  </si>
  <si>
    <t xml:space="preserve">Agrar-, Forst- und Ernährungswissenschaften, </t>
  </si>
  <si>
    <t>Veterinärmedizin</t>
  </si>
  <si>
    <t xml:space="preserve">Kunst, Kunstwissenschaft </t>
  </si>
  <si>
    <t>Hochschule insgesamt (nicht aufteilbare Ausgaben)</t>
  </si>
  <si>
    <t>Zentrale Einrichtungen (ohne Hochschulkliniken)</t>
  </si>
  <si>
    <t>Zentrale Einrichtungen der Hochschulkliniken</t>
  </si>
  <si>
    <t xml:space="preserve">2. Aufwendungen und Investitionen der Hochschulen 2016 nach haushaltsmäßiger </t>
  </si>
  <si>
    <t>bis 2016 nach Fächergruppen und Hochschularten</t>
  </si>
  <si>
    <t>3. Aufwendungen und Investitionen der Hochschulen 2013</t>
  </si>
  <si>
    <t>4. Aufwendungen und Investitionen der Hochschulen 2016 nach haushalts</t>
  </si>
  <si>
    <t>Noch 4. Aufwendungen und Investitionen der Hochschulen 2016 nach haushalts</t>
  </si>
  <si>
    <t>6. Erträge der Hochschulen 2016 nach haushaltsmäßiger Gliederung</t>
  </si>
  <si>
    <t xml:space="preserve">8. Erträge der Hochschulen 2016 nach haushaltsmäßiger Gliederung </t>
  </si>
  <si>
    <t xml:space="preserve">Noch: 8. Erträge der Hochschulen 2016 nach haushaltsmäßiger Gliederung </t>
  </si>
  <si>
    <t>2013 bis 2016 nach Hochschularten</t>
  </si>
  <si>
    <t xml:space="preserve">7. Erträge der Hochschulen 2013 bis 2016 nach </t>
  </si>
  <si>
    <t>Aufwendungen und Investitionen der Hochschulen 2016 nach haushaltsmäßiger Gliederung sowie nach Hochschularten und Fächergruppen</t>
  </si>
  <si>
    <t>Aufwendungen und Investitionen der Hochschulen 2016 nach haushaltsmäßiger Gliederung sowie nach Lehr- und Forschungsbereichen</t>
  </si>
  <si>
    <t>Erträge der Hochschulen 2016 nach haushaltsmäßiger Gliederung sowie nach Hochschularten und Fächergruppen</t>
  </si>
  <si>
    <t>Erträge der Hochschulen 2016 nach haushaltsmäßiger Gliederung sowie nach 
Lehr- und Forschungsbereichen</t>
  </si>
  <si>
    <t>Aufwendungen und Investitionen der Hochschulen 2016 nach haushaltsmäßiger Gliederung</t>
  </si>
  <si>
    <t>Erträge der Hochschulen 2016 nach Fächergruppen</t>
  </si>
  <si>
    <t>Erträge der Hochschulen 2016 nach Hochschularten</t>
  </si>
  <si>
    <t>Aufwendungen und Investitionen der Hochschulen 2013 bis 2016 im Vergleich nach haushaltsmäßiger Gliederung, Hochschularten und Fächergruppen</t>
  </si>
  <si>
    <t>Aufwendungen und Investitionen der Hochschulen 2013 bis 2016 nach Fächergruppen und Hochschularten</t>
  </si>
  <si>
    <t>Erträge der Hochschulen 2013 bis 2016 im Vergleich nach haushaltsmäßiger Gliederung, Hochschularten und Fächergruppen</t>
  </si>
  <si>
    <t>Erträge der Hochschulen 2013 bis 2016 nach Fächergruppen und Hochschularten</t>
  </si>
  <si>
    <t>Erträge aus Drittmitteln für Lehre und Forschung 2013 bis 2016 nach Hochschularten</t>
  </si>
  <si>
    <t>Aufwendungen und Investitionen der Hochschulen 2013 bis 2016 nach Fächergruppen</t>
  </si>
  <si>
    <t xml:space="preserve">5. Erträge der Hochschulen 2013 bis 2016 im Vergleich </t>
  </si>
  <si>
    <t xml:space="preserve">1. Aufwendungen und Investitionen der Hochschulen 2013 bis 2016 im Vergleich </t>
  </si>
  <si>
    <t>Zahlen für die Grafik Ausgaben</t>
  </si>
  <si>
    <t>Zahlen für die Grafik Einnahmen</t>
  </si>
  <si>
    <t>Umsatzsteuer, die bei umsatzsteuerpflichtigen Drittmitteleinnahmen von der Hochschule vereinnahmt wird</t>
  </si>
  <si>
    <t xml:space="preserve">Rechtsgrundlage ist das Hochschulstatistikgesetz (HStatG) vom 2. November 1990 (BGBl. I S. 2414), das zuletzt durch Artikel 3 des Gesetzes vom 7. Dezember 2016 (BGBl. I S. 2826) geändert worden ist, sowie das Finanz- und Personalstatistikgesetz in der Fassung der Bekanntmachung vom 22. Februar 2006 (BGBl. I S. 438),das zuletzt durch Artikel 2 des Gesetzes vom 2. März 2016 (BGBl. I S. 342) geändert worden ist, in Verbindung mit dem Bundesstatistikgesetz in der Fassung der Bekanntmachung vom 20. Oktober 2016 (BGBl. I S. 2394), das zuletzt durch Artikel 10 Absatz 5 des Gesetzes vom 30. Oktober 2017 (BGBl. I S. 3618) geändert worden ist
Die Auskunftsverpflichtung ergibt sich aus § 10 Absatz 1 HStatG und § 11 Absatz 2 Nummer 1 Buchstabe a FPStatG in Verbindung mit § 15 BStatG. Hiernach sind die Leitungen der Hochschulen einschließlich der Hochschulkliniken und sonstiger der Ausbildung von Studierenden dienenden Krankenanstalten sowie die Stellen, die Mittel für die Hochschulen bewirtschaften, auskunftspflichtig.
</t>
  </si>
  <si>
    <t>Die Thüringer Hochschulen wendeten im Jahr 2016 1,2 Milliarden Euro für Lehre, Forschung und Kranken-behandlung auf. Das waren 102 Millionen Euro bzw. 9,2 Prozent mehr als im Jahr zuvor.
Diese Ausgaben verteilten sich mit 468 Millionen Euro auf die Universitäten (Entwicklung zum Jahr 2015: 
- 4,3 Prozent), 615 Millionen Euro auf die Universitätsklinik (+ 24,6 Prozent), 101 Millionen Euro
auf die Fachhochschulen (+ 1,1 Prozent), 17 Millionen Euro auf die Kunsthochschule (+ 1,2 Prozent), 
4,8 Millionen Euro auf die Verwaltungsfachhochschulen (- 0,7 Prozent) und mit 4 Millionen Euro auf die 
privaten Hochschulen.
Die Fächergruppen Humanmedizin/Gesundheitswissenschaften (608 Millionen Euro), Mathematik/Naturwissenschaften (100,6 Millionen Euro), Ingenieurwissenschaften (126,8 Millionen Euro) und 
die Rechts-, Wirtschafts- und Sozialwissenschaften (70 Millionen Euro) waren am stärksten an den Ausgaben beteiligt.
725 Millionen Euro bzw. fast zwei Drittel der Ausgaben entfielen auf Personalausgaben. Sie stiegen
gegenüber 2015 um 3 Prozent.
Das Investitionsvolumen stieg aufgrund der Inbetriebnahme des Klinikum Neubaus, 2. Bauabschnitt am Standort Lobeda, um 63,5 Prozent und betrug  183,5 Millionen Euro. 
Die Hochschulen finanzieren ihre Ausgaben überwiegend aus Zuweisungen ihrer öffentlichen oder
privaten Träger, aber auch durch eigene Einnahmen.
Im Jahr 2016 konnten die Hochschulen 592 Millionen Euro einnehmen. Das waren 16 Millionen Euro
bzw. 2,8 Prozent mehr als im Jahr 2015.
Die Einnahmen aus wirtschaftlicher Tätigkeit und Vermögen betrugen 419 Millionen Euro, wobei der größte 
Teil von der Uni-Klinik durch die Pflegesätze der Krankenkassen für die Krankenbehandlung erzielt wurde.
Die Beiträge der Studierenden betrugen 2016 fast 9 Millionen Euro.
Von den Einnahmen waren 162 Millionen Euro eingeworbene Drittmittel, Mittel zur Förderung von
Wissenschaft, Forschung und Lehre. Das waren 10 Millionen Euro weniger als im Jahr zuvor.
Mit 122 Millionen Euro warben die Universitäten den größten Anteil ein. Die größten Drittmittelgeber waren 
der Bund mit fast 68 Millionen Euro und die Deutsche Forschungsgemeinschaft ähnlich dem Vorjahr mit 
knapp 44 Millionen Euro.</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</si>
  <si>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</si>
  <si>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</si>
  <si>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</si>
  <si>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</si>
  <si>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</si>
  <si>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</si>
  <si>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</si>
  <si>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</si>
  <si>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</si>
  <si>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</si>
  <si>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</si>
  <si>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</si>
  <si>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</si>
  <si>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</si>
  <si>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</si>
  <si>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</si>
  <si>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</si>
  <si>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</si>
  <si>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</si>
  <si>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</si>
  <si>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</si>
  <si>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</si>
  <si>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</si>
  <si>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</si>
  <si>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</si>
  <si>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</si>
  <si>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</si>
  <si>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</si>
  <si>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</si>
  <si>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</si>
  <si>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</si>
  <si>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</si>
  <si>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</si>
  <si>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</si>
  <si>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Ausgaben und Einnahmen der Hochschulen in Thüringen 2013 bis 2016</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</si>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</sst>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 _D_M_-;\-* #,##0.00\ _D_M_-;_-* &quot;-&quot;??\ _D_M_-;_-@_-"/>
    <numFmt numFmtId="165" formatCode="0.0\ \ "/>
    <numFmt numFmtId="166" formatCode="#\ ###\ ##0\ \ "/>
    <numFmt numFmtId="167" formatCode="\ \ \ \ \ 0.0\ \ \ "/>
    <numFmt numFmtId="168" formatCode="#\ ##0\ &quot;DM&quot;"/>
    <numFmt numFmtId="169" formatCode="###0\ \ \ "/>
    <numFmt numFmtId="170" formatCode="###\ ##0\ \ "/>
    <numFmt numFmtId="171" formatCode="#\ ###\ ##0"/>
    <numFmt numFmtId="172" formatCode="\ \ \ \ \ 0.0\ \ "/>
    <numFmt numFmtId="173" formatCode="\ \ \ \ \ \ 0.0\ \ \ "/>
    <numFmt numFmtId="174" formatCode="#\ ###\ ###\ \ "/>
    <numFmt numFmtId="175" formatCode="###0\ &quot;DM&quot;"/>
    <numFmt numFmtId="176" formatCode="\ ###0\ &quot;DM&quot;"/>
    <numFmt numFmtId="177" formatCode="###\ ###\ ##0.0_D_D_D;_D_D_D_D_)\-* ###\ ###\ ##0.0_D_D_D;;* @_D_D"/>
    <numFmt numFmtId="178" formatCode="###0\ \ \ \ "/>
    <numFmt numFmtId="179" formatCode="_-* #,##0\ _D_M_-;\-* #,##0\ _D_M_-;_-* &quot;-&quot;??\ _D_M_-;_-@_-"/>
    <numFmt numFmtId="180" formatCode="###\ ###\ ##0.0_D_D_D;_D_D_D_D_D_D_)\-* ###\ ###\ ##0.0_D_D_D;;* @_D_D"/>
  </numFmts>
  <fonts count="28">
    <font>
      <sz val="10"/>
      <name val="Arial"/>
    </font>
    <font>
      <b/>
      <sz val="10"/>
      <name val="Arial"/>
      <family val="2"/>
    </font>
    <font>
      <sz val="10"/>
      <name val="Arial"/>
      <family val="2"/>
    </font>
    <font>
      <b/>
      <sz val="9"/>
      <name val="Helvetica"/>
      <family val="2"/>
    </font>
    <font>
      <sz val="9"/>
      <name val="Helvetica"/>
      <family val="2"/>
    </font>
    <font>
      <b/>
      <sz val="10"/>
      <name val="Helvetica"/>
      <family val="2"/>
    </font>
    <font>
      <b/>
      <sz val="10"/>
      <name val="MS Sans Serif"/>
      <family val="2"/>
    </font>
    <font>
      <sz val="9"/>
      <name val="Helvetica"/>
      <family val="2"/>
    </font>
    <font>
      <b/>
      <sz val="9"/>
      <name val="Helvetica"/>
      <family val="2"/>
    </font>
    <font>
      <sz val="10"/>
      <name val="Helvetica"/>
      <family val="2"/>
    </font>
    <font>
      <b/>
      <sz val="9"/>
      <color indexed="10"/>
      <name val="Helvetica"/>
      <family val="2"/>
    </font>
    <font>
      <sz val="8"/>
      <name val="Arial"/>
      <family val="2"/>
    </font>
    <font>
      <b/>
      <sz val="9.5"/>
      <name val="Helvetica"/>
      <family val="2"/>
    </font>
    <font>
      <sz val="9.5"/>
      <name val="Helvetica"/>
      <family val="2"/>
    </font>
    <font>
      <i/>
      <sz val="9.5"/>
      <name val="Helvetica"/>
      <family val="2"/>
    </font>
    <font>
      <b/>
      <sz val="10"/>
      <name val="Arial"/>
      <family val="2"/>
    </font>
    <font>
      <sz val="9"/>
      <name val="Arial"/>
      <family val="2"/>
    </font>
    <font>
      <vertAlign val="superscript"/>
      <sz val="9"/>
      <name val="Helvetica"/>
      <family val="2"/>
    </font>
    <font>
      <b/>
      <sz val="9"/>
      <name val="Arial"/>
      <family val="2"/>
    </font>
    <font>
      <sz val="9"/>
      <color indexed="10"/>
      <name val="Arial"/>
      <family val="2"/>
    </font>
    <font>
      <sz val="10"/>
      <name val="Dialog.plain"/>
    </font>
    <font>
      <sz val="12"/>
      <name val="Dialog.plain"/>
    </font>
    <font>
      <b/>
      <sz val="9"/>
      <name val="Helvetica"/>
    </font>
    <font>
      <sz val="9"/>
      <color theme="0" tint="-0.34998626667073579"/>
      <name val="Helvetica"/>
      <family val="2"/>
    </font>
    <font>
      <b/>
      <sz val="11"/>
      <name val="Arial"/>
      <family val="2"/>
    </font>
    <font>
      <sz val="11"/>
      <name val="Arial"/>
      <family val="2"/>
    </font>
    <font>
      <b/>
      <sz val="12"/>
      <name val="Arial"/>
      <family val="2"/>
    </font>
    <font>
      <b/>
      <sz val="10"/>
      <color theme="1"/>
      <name val="Arial"/>
      <family val="2"/>
    </font>
  </fonts>
  <fills count="2">
    <fill>
      <patternFill patternType="none"/>
    </fill>
    <fill>
      <patternFill patternType="gray125"/>
    </fill>
  </fills>
  <borders count="39">
    <border>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164" fontId="2" fillId="0" borderId="0" applyFont="0" applyFill="0" applyBorder="0" applyAlignment="0" applyProtection="0"/>
    <xf numFmtId="0" fontId="2" fillId="0" borderId="0"/>
    <xf numFmtId="0" fontId="2" fillId="0" borderId="0"/>
  </cellStyleXfs>
  <cellXfs count="465">
    <xf numFmtId="0" fontId="0" fillId="0" borderId="0" xfId="0">
      <alignment vertical="center"/>
    </xf>
    <xf numFmtId="0" fontId="3" fillId="0" borderId="0" xfId="0" applyFont="1" applyAlignment="1">
      <alignment horizontal="centerContinuous"/>
    </xf>
    <xf numFmtId="0" fontId="4" fillId="0" borderId="1" xfId="0" applyFont="1" applyBorder="1" applyAlignment="1">
      <alignment horizontal="center"/>
    </xf>
    <xf numFmtId="0" fontId="4" fillId="0" borderId="1" xfId="0" applyFont="1" applyBorder="1" applyAlignment="1">
      <alignment horizontal="left"/>
    </xf>
    <xf numFmtId="166" fontId="4" fillId="0" borderId="0" xfId="0" applyNumberFormat="1" applyFont="1" applyAlignment="1">
      <alignment horizontal="right"/>
    </xf>
    <xf numFmtId="0" fontId="3" fillId="0" borderId="1" xfId="0" applyFont="1" applyBorder="1" applyAlignment="1">
      <alignment horizontal="left"/>
    </xf>
    <xf numFmtId="166" fontId="3" fillId="0" borderId="0" xfId="0" applyNumberFormat="1" applyFont="1" applyAlignment="1">
      <alignment horizontal="right"/>
    </xf>
    <xf numFmtId="0" fontId="4" fillId="0" borderId="0" xfId="0" applyFont="1">
      <alignment vertical="center"/>
    </xf>
    <xf numFmtId="0" fontId="4" fillId="0" borderId="0" xfId="0" applyFont="1" applyAlignment="1">
      <alignment horizontal="centerContinuous"/>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4"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166" fontId="4" fillId="0" borderId="0" xfId="0" applyNumberFormat="1" applyFont="1">
      <alignment vertical="center"/>
    </xf>
    <xf numFmtId="166" fontId="4" fillId="0" borderId="0" xfId="0" quotePrefix="1" applyNumberFormat="1" applyFont="1" applyAlignment="1">
      <alignment horizontal="right"/>
    </xf>
    <xf numFmtId="166" fontId="3" fillId="0" borderId="0" xfId="0" applyNumberFormat="1" applyFont="1">
      <alignment vertical="center"/>
    </xf>
    <xf numFmtId="0" fontId="5" fillId="0" borderId="0" xfId="0" applyFo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4" fillId="0" borderId="0" xfId="0" applyFont="1" applyBorder="1" applyAlignment="1">
      <alignment vertical="center"/>
    </xf>
    <xf numFmtId="0" fontId="4" fillId="0" borderId="1" xfId="0" applyFont="1" applyBorder="1" applyAlignment="1">
      <alignment horizontal="center" vertical="center"/>
    </xf>
    <xf numFmtId="166" fontId="4" fillId="0" borderId="0" xfId="0" quotePrefix="1" applyNumberFormat="1" applyFont="1" applyAlignment="1">
      <alignment horizontal="right" vertical="center"/>
    </xf>
    <xf numFmtId="166" fontId="4" fillId="0" borderId="0" xfId="0" applyNumberFormat="1" applyFont="1" applyAlignment="1">
      <alignment vertical="center"/>
    </xf>
    <xf numFmtId="166" fontId="3" fillId="0" borderId="0" xfId="0" applyNumberFormat="1" applyFont="1" applyAlignment="1">
      <alignment horizontal="right" vertical="center"/>
    </xf>
    <xf numFmtId="0" fontId="3" fillId="0" borderId="0" xfId="0" applyFont="1">
      <alignment vertical="center"/>
    </xf>
    <xf numFmtId="166" fontId="4" fillId="0" borderId="10" xfId="0" applyNumberFormat="1" applyFont="1" applyFill="1" applyBorder="1" applyAlignment="1">
      <alignment horizontal="right" vertical="center"/>
    </xf>
    <xf numFmtId="0" fontId="4" fillId="0" borderId="0" xfId="0" applyFont="1" applyFill="1">
      <alignment vertical="center"/>
    </xf>
    <xf numFmtId="0" fontId="3" fillId="0" borderId="0" xfId="0" applyFont="1" applyFill="1" applyAlignment="1">
      <alignment horizontal="left"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lignment vertical="center"/>
    </xf>
    <xf numFmtId="0" fontId="4" fillId="0" borderId="15" xfId="0" applyFont="1" applyBorder="1" applyAlignment="1">
      <alignment horizontal="centerContinuous"/>
    </xf>
    <xf numFmtId="0" fontId="6" fillId="0" borderId="0" xfId="0" applyFont="1">
      <alignment vertical="center"/>
    </xf>
    <xf numFmtId="0" fontId="4" fillId="0" borderId="0" xfId="0" applyNumberFormat="1" applyFont="1">
      <alignment vertical="center"/>
    </xf>
    <xf numFmtId="166" fontId="7" fillId="0" borderId="0" xfId="0" applyNumberFormat="1" applyFont="1">
      <alignment vertical="center"/>
    </xf>
    <xf numFmtId="0" fontId="4" fillId="0" borderId="12" xfId="0" applyFont="1" applyBorder="1">
      <alignment vertical="center"/>
    </xf>
    <xf numFmtId="0" fontId="3" fillId="0" borderId="1" xfId="0" applyFont="1" applyBorder="1" applyAlignment="1">
      <alignment horizontal="left" vertical="center"/>
    </xf>
    <xf numFmtId="166" fontId="3" fillId="0" borderId="0" xfId="0" applyNumberFormat="1" applyFont="1" applyAlignment="1"/>
    <xf numFmtId="174" fontId="4" fillId="0" borderId="0" xfId="0" applyNumberFormat="1" applyFont="1" applyAlignment="1">
      <alignment horizontal="centerContinuous"/>
    </xf>
    <xf numFmtId="174" fontId="3" fillId="0" borderId="0" xfId="0" applyNumberFormat="1" applyFont="1" applyAlignment="1">
      <alignment horizontal="right"/>
    </xf>
    <xf numFmtId="174" fontId="3" fillId="0" borderId="0" xfId="0" applyNumberFormat="1" applyFont="1" applyAlignment="1">
      <alignment horizontal="left"/>
    </xf>
    <xf numFmtId="166" fontId="4" fillId="0" borderId="0" xfId="0" applyNumberFormat="1" applyFont="1" applyAlignment="1">
      <alignment horizontal="centerContinuous"/>
    </xf>
    <xf numFmtId="174" fontId="4" fillId="0" borderId="16" xfId="0" applyNumberFormat="1" applyFont="1" applyBorder="1" applyAlignment="1">
      <alignment horizontal="right"/>
    </xf>
    <xf numFmtId="168" fontId="4" fillId="0" borderId="2" xfId="0" applyNumberFormat="1" applyFont="1" applyBorder="1" applyAlignment="1">
      <alignment horizontal="centerContinuous"/>
    </xf>
    <xf numFmtId="174" fontId="4" fillId="0" borderId="2" xfId="0" applyNumberFormat="1" applyFont="1" applyBorder="1" applyAlignment="1">
      <alignment horizontal="centerContinuous"/>
    </xf>
    <xf numFmtId="174" fontId="4" fillId="0" borderId="0" xfId="0" applyNumberFormat="1" applyFont="1" applyAlignment="1">
      <alignment horizontal="right"/>
    </xf>
    <xf numFmtId="166" fontId="4" fillId="0" borderId="1" xfId="0" applyNumberFormat="1" applyFont="1" applyBorder="1">
      <alignment vertical="center"/>
    </xf>
    <xf numFmtId="0" fontId="0" fillId="0" borderId="3" xfId="0" applyBorder="1">
      <alignment vertical="center"/>
    </xf>
    <xf numFmtId="166" fontId="3" fillId="0" borderId="0" xfId="0" applyNumberFormat="1" applyFont="1" applyAlignment="1">
      <alignment horizontal="left"/>
    </xf>
    <xf numFmtId="0" fontId="3" fillId="0" borderId="0" xfId="0" applyNumberFormat="1" applyFont="1">
      <alignment vertical="center"/>
    </xf>
    <xf numFmtId="0" fontId="4" fillId="0" borderId="11" xfId="0" applyNumberFormat="1" applyFont="1" applyBorder="1">
      <alignment vertical="center"/>
    </xf>
    <xf numFmtId="0" fontId="4" fillId="0" borderId="3" xfId="0" applyNumberFormat="1" applyFont="1" applyBorder="1" applyAlignment="1">
      <alignment horizontal="center"/>
    </xf>
    <xf numFmtId="0" fontId="3" fillId="0" borderId="3" xfId="0" applyNumberFormat="1" applyFont="1" applyBorder="1" applyAlignment="1">
      <alignment horizontal="center"/>
    </xf>
    <xf numFmtId="0" fontId="6" fillId="0" borderId="3" xfId="0" applyFont="1" applyBorder="1">
      <alignment vertical="center"/>
    </xf>
    <xf numFmtId="0" fontId="3" fillId="0" borderId="0" xfId="0" applyNumberFormat="1" applyFont="1" applyBorder="1" applyAlignment="1">
      <alignment horizontal="center"/>
    </xf>
    <xf numFmtId="0" fontId="4" fillId="0" borderId="3" xfId="0" applyNumberFormat="1" applyFont="1" applyBorder="1">
      <alignment vertical="center"/>
    </xf>
    <xf numFmtId="175" fontId="4" fillId="0" borderId="15" xfId="0" applyNumberFormat="1" applyFont="1" applyBorder="1" applyAlignment="1">
      <alignment horizontal="centerContinuous"/>
    </xf>
    <xf numFmtId="176" fontId="4" fillId="0" borderId="15" xfId="0" applyNumberFormat="1" applyFont="1" applyBorder="1" applyAlignment="1">
      <alignment horizontal="centerContinuous" vertical="center"/>
    </xf>
    <xf numFmtId="175" fontId="4" fillId="0" borderId="2" xfId="0" applyNumberFormat="1" applyFont="1" applyBorder="1" applyAlignment="1">
      <alignment horizontal="centerContinuous"/>
    </xf>
    <xf numFmtId="166" fontId="4" fillId="0" borderId="15" xfId="0" applyNumberFormat="1" applyFont="1" applyBorder="1" applyAlignment="1">
      <alignment horizontal="centerContinuous" vertical="center"/>
    </xf>
    <xf numFmtId="0" fontId="4" fillId="0" borderId="7" xfId="0" applyNumberFormat="1" applyFont="1" applyBorder="1" applyAlignment="1">
      <alignment horizontal="center"/>
    </xf>
    <xf numFmtId="0" fontId="4" fillId="0" borderId="14" xfId="0" applyFont="1" applyBorder="1" applyAlignment="1">
      <alignment horizontal="center"/>
    </xf>
    <xf numFmtId="166" fontId="4" fillId="0" borderId="3" xfId="0" applyNumberFormat="1" applyFont="1" applyBorder="1" applyAlignment="1">
      <alignment horizontal="center"/>
    </xf>
    <xf numFmtId="0" fontId="0" fillId="0" borderId="17" xfId="0" applyBorder="1" applyAlignment="1">
      <alignment horizontal="centerContinuous"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66" fontId="8" fillId="0" borderId="0" xfId="0" applyNumberFormat="1" applyFont="1" applyAlignment="1">
      <alignment horizontal="right"/>
    </xf>
    <xf numFmtId="166" fontId="8" fillId="0" borderId="0" xfId="0" applyNumberFormat="1" applyFont="1" applyAlignment="1">
      <alignment horizontal="left"/>
    </xf>
    <xf numFmtId="166" fontId="4" fillId="0" borderId="16" xfId="0" applyNumberFormat="1" applyFont="1" applyBorder="1" applyAlignment="1">
      <alignment horizontal="centerContinuous"/>
    </xf>
    <xf numFmtId="0" fontId="0" fillId="0" borderId="18" xfId="0" applyBorder="1" applyAlignment="1">
      <alignment horizontal="centerContinuous" vertical="center"/>
    </xf>
    <xf numFmtId="166" fontId="4" fillId="0" borderId="19" xfId="0" applyNumberFormat="1" applyFont="1" applyBorder="1" applyAlignment="1">
      <alignment horizontal="centerContinuous"/>
    </xf>
    <xf numFmtId="166" fontId="4" fillId="0" borderId="2" xfId="0" applyNumberFormat="1" applyFont="1" applyBorder="1" applyAlignment="1">
      <alignment horizontal="centerContinuous" vertical="center"/>
    </xf>
    <xf numFmtId="166" fontId="4" fillId="0" borderId="20" xfId="0" applyNumberFormat="1" applyFont="1" applyBorder="1" applyAlignment="1">
      <alignment horizontal="center"/>
    </xf>
    <xf numFmtId="0" fontId="2" fillId="0" borderId="0" xfId="0" applyFont="1">
      <alignment vertical="center"/>
    </xf>
    <xf numFmtId="174" fontId="10" fillId="0" borderId="0" xfId="0" applyNumberFormat="1" applyFont="1">
      <alignment vertical="center"/>
    </xf>
    <xf numFmtId="0" fontId="4" fillId="0" borderId="13" xfId="0" applyFont="1" applyBorder="1">
      <alignment vertical="center"/>
    </xf>
    <xf numFmtId="0" fontId="0" fillId="0" borderId="0" xfId="0" applyAlignment="1">
      <alignment vertical="top"/>
    </xf>
    <xf numFmtId="0" fontId="0" fillId="0" borderId="0" xfId="0" applyAlignment="1">
      <alignment wrapText="1"/>
    </xf>
    <xf numFmtId="0" fontId="12" fillId="0" borderId="0" xfId="0" applyFont="1">
      <alignment vertical="center"/>
    </xf>
    <xf numFmtId="0" fontId="13" fillId="0" borderId="0" xfId="0" applyFont="1">
      <alignment vertical="center"/>
    </xf>
    <xf numFmtId="0" fontId="13" fillId="0" borderId="0" xfId="0" applyFont="1" applyAlignment="1">
      <alignment horizontal="left" wrapText="1"/>
    </xf>
    <xf numFmtId="0" fontId="13" fillId="0" borderId="0" xfId="0" applyFont="1" applyAlignment="1">
      <alignment horizontal="center"/>
    </xf>
    <xf numFmtId="0" fontId="0" fillId="0" borderId="0" xfId="0" applyAlignment="1">
      <alignment horizontal="left" wrapText="1"/>
    </xf>
    <xf numFmtId="0" fontId="9" fillId="0" borderId="0" xfId="0" applyFont="1">
      <alignment vertical="center"/>
    </xf>
    <xf numFmtId="0" fontId="2" fillId="0" borderId="0" xfId="2"/>
    <xf numFmtId="0" fontId="11" fillId="0" borderId="0" xfId="2" applyFont="1"/>
    <xf numFmtId="0" fontId="2" fillId="0" borderId="0" xfId="3" applyBorder="1"/>
    <xf numFmtId="0" fontId="4" fillId="0" borderId="21" xfId="0" applyFont="1" applyBorder="1" applyAlignment="1">
      <alignment horizontal="center"/>
    </xf>
    <xf numFmtId="0" fontId="3" fillId="0" borderId="1" xfId="0" applyFont="1" applyFill="1" applyBorder="1" applyAlignment="1">
      <alignment horizontal="left" vertical="center"/>
    </xf>
    <xf numFmtId="0" fontId="4" fillId="0" borderId="10" xfId="0" applyFont="1" applyBorder="1" applyAlignment="1"/>
    <xf numFmtId="0" fontId="4" fillId="0" borderId="22" xfId="0" applyFont="1" applyBorder="1" applyAlignment="1">
      <alignment vertical="center" wrapText="1"/>
    </xf>
    <xf numFmtId="0" fontId="4" fillId="0" borderId="10" xfId="0" applyFont="1" applyBorder="1" applyAlignment="1">
      <alignment horizontal="centerContinuous"/>
    </xf>
    <xf numFmtId="166" fontId="4" fillId="0" borderId="0" xfId="0" applyNumberFormat="1" applyFont="1" applyFill="1" applyBorder="1" applyAlignment="1">
      <alignment horizontal="right" vertical="center"/>
    </xf>
    <xf numFmtId="0" fontId="3" fillId="0" borderId="2" xfId="0" applyFont="1" applyFill="1" applyBorder="1" applyAlignment="1">
      <alignment horizontal="right" vertical="center"/>
    </xf>
    <xf numFmtId="166" fontId="4" fillId="0" borderId="0" xfId="0" applyNumberFormat="1" applyFont="1" applyBorder="1" applyAlignment="1">
      <alignment horizontal="center" vertical="center" wrapText="1"/>
    </xf>
    <xf numFmtId="166" fontId="4" fillId="0" borderId="0" xfId="0" applyNumberFormat="1" applyFont="1" applyBorder="1">
      <alignment vertical="center"/>
    </xf>
    <xf numFmtId="166" fontId="4" fillId="0" borderId="0" xfId="0" applyNumberFormat="1" applyFont="1" applyBorder="1" applyAlignment="1">
      <alignment horizontal="centerContinuous"/>
    </xf>
    <xf numFmtId="166" fontId="4" fillId="0" borderId="0" xfId="0" applyNumberFormat="1" applyFont="1" applyBorder="1" applyAlignment="1">
      <alignment horizontal="right"/>
    </xf>
    <xf numFmtId="174" fontId="4" fillId="0" borderId="23" xfId="0" applyNumberFormat="1" applyFont="1" applyBorder="1" applyAlignment="1">
      <alignment horizontal="center" wrapText="1"/>
    </xf>
    <xf numFmtId="166" fontId="8" fillId="0" borderId="0" xfId="0" applyNumberFormat="1" applyFont="1">
      <alignment vertical="center"/>
    </xf>
    <xf numFmtId="0" fontId="1" fillId="0" borderId="0" xfId="0" applyFont="1">
      <alignment vertical="center"/>
    </xf>
    <xf numFmtId="0" fontId="8" fillId="0" borderId="0" xfId="0" applyFont="1">
      <alignment vertical="center"/>
    </xf>
    <xf numFmtId="174" fontId="4" fillId="0" borderId="5" xfId="0" applyNumberFormat="1" applyFont="1" applyBorder="1" applyAlignment="1">
      <alignment horizontal="center" vertical="center" wrapText="1"/>
    </xf>
    <xf numFmtId="174" fontId="4" fillId="0" borderId="9" xfId="0" applyNumberFormat="1" applyFont="1" applyBorder="1" applyAlignment="1">
      <alignment horizontal="centerContinuous"/>
    </xf>
    <xf numFmtId="174" fontId="4" fillId="0" borderId="5" xfId="0" applyNumberFormat="1" applyFont="1" applyBorder="1" applyAlignment="1">
      <alignment horizontal="right"/>
    </xf>
    <xf numFmtId="166" fontId="4" fillId="0" borderId="5" xfId="0" applyNumberFormat="1" applyFont="1" applyBorder="1" applyAlignment="1">
      <alignment vertical="center"/>
    </xf>
    <xf numFmtId="166" fontId="4" fillId="0" borderId="5" xfId="0" quotePrefix="1" applyNumberFormat="1" applyFont="1" applyBorder="1" applyAlignment="1">
      <alignment horizontal="right" vertical="center"/>
    </xf>
    <xf numFmtId="170" fontId="4" fillId="0" borderId="5" xfId="0" quotePrefix="1" applyNumberFormat="1" applyFont="1" applyBorder="1" applyAlignment="1">
      <alignment horizontal="right" vertical="center"/>
    </xf>
    <xf numFmtId="166" fontId="4" fillId="0" borderId="5" xfId="0" quotePrefix="1" applyNumberFormat="1" applyFont="1" applyBorder="1" applyAlignment="1">
      <alignment horizontal="right"/>
    </xf>
    <xf numFmtId="174" fontId="10" fillId="0" borderId="5" xfId="0" applyNumberFormat="1" applyFont="1" applyBorder="1">
      <alignment vertical="center"/>
    </xf>
    <xf numFmtId="166" fontId="7" fillId="0" borderId="5" xfId="0" quotePrefix="1" applyNumberFormat="1" applyFont="1" applyBorder="1" applyAlignment="1">
      <alignment horizontal="right" vertical="center"/>
    </xf>
    <xf numFmtId="166" fontId="7" fillId="0" borderId="5" xfId="0" applyNumberFormat="1" applyFont="1" applyBorder="1">
      <alignment vertical="center"/>
    </xf>
    <xf numFmtId="166" fontId="3" fillId="0" borderId="1" xfId="0" applyNumberFormat="1" applyFont="1" applyBorder="1">
      <alignment vertical="center"/>
    </xf>
    <xf numFmtId="166" fontId="8" fillId="0" borderId="0" xfId="0" applyNumberFormat="1" applyFont="1" applyBorder="1">
      <alignment vertical="center"/>
    </xf>
    <xf numFmtId="174" fontId="4" fillId="0" borderId="24" xfId="0" applyNumberFormat="1" applyFont="1" applyBorder="1" applyAlignment="1"/>
    <xf numFmtId="174" fontId="4" fillId="0" borderId="16" xfId="0" applyNumberFormat="1" applyFont="1" applyBorder="1" applyAlignment="1"/>
    <xf numFmtId="174" fontId="4" fillId="0" borderId="18" xfId="0" applyNumberFormat="1" applyFont="1" applyBorder="1" applyAlignment="1"/>
    <xf numFmtId="174" fontId="4" fillId="0" borderId="16" xfId="0" applyNumberFormat="1" applyFont="1" applyBorder="1" applyAlignment="1">
      <alignment wrapText="1"/>
    </xf>
    <xf numFmtId="174" fontId="4" fillId="0" borderId="17" xfId="0" applyNumberFormat="1" applyFont="1" applyBorder="1" applyAlignment="1">
      <alignment horizontal="center"/>
    </xf>
    <xf numFmtId="174" fontId="4" fillId="0" borderId="5" xfId="0" applyNumberFormat="1" applyFont="1" applyBorder="1" applyAlignment="1">
      <alignment horizontal="center" vertical="center"/>
    </xf>
    <xf numFmtId="174" fontId="4" fillId="0" borderId="13" xfId="0" applyNumberFormat="1" applyFont="1" applyBorder="1" applyAlignment="1">
      <alignment horizontal="center"/>
    </xf>
    <xf numFmtId="174" fontId="4" fillId="0" borderId="22" xfId="0" applyNumberFormat="1" applyFont="1" applyBorder="1" applyAlignment="1">
      <alignment horizontal="center" wrapText="1"/>
    </xf>
    <xf numFmtId="166" fontId="4" fillId="0" borderId="25" xfId="0" applyNumberFormat="1" applyFont="1" applyBorder="1" applyAlignment="1">
      <alignment horizontal="center"/>
    </xf>
    <xf numFmtId="166" fontId="4" fillId="0" borderId="26" xfId="0" applyNumberFormat="1" applyFont="1" applyBorder="1" applyAlignment="1">
      <alignment horizontal="centerContinuous" vertical="center"/>
    </xf>
    <xf numFmtId="166" fontId="4" fillId="0" borderId="2" xfId="0" applyNumberFormat="1" applyFont="1" applyBorder="1">
      <alignment vertical="center"/>
    </xf>
    <xf numFmtId="0" fontId="4" fillId="0" borderId="5" xfId="0" applyFont="1" applyBorder="1">
      <alignment vertical="center"/>
    </xf>
    <xf numFmtId="166" fontId="4" fillId="0" borderId="27" xfId="0" applyNumberFormat="1" applyFont="1" applyBorder="1" applyAlignment="1">
      <alignment horizontal="center"/>
    </xf>
    <xf numFmtId="0" fontId="16" fillId="0" borderId="0" xfId="0" applyFont="1">
      <alignment vertical="center"/>
    </xf>
    <xf numFmtId="0" fontId="16" fillId="0" borderId="0" xfId="0" applyFont="1" applyAlignment="1">
      <alignment horizontal="left"/>
    </xf>
    <xf numFmtId="0" fontId="16" fillId="0" borderId="0" xfId="0" applyFont="1" applyBorder="1">
      <alignment vertical="center"/>
    </xf>
    <xf numFmtId="0" fontId="16" fillId="0" borderId="2" xfId="0" applyFont="1" applyBorder="1">
      <alignment vertical="center"/>
    </xf>
    <xf numFmtId="0" fontId="2" fillId="0" borderId="0" xfId="3" applyFont="1" applyBorder="1" applyAlignment="1">
      <alignment horizontal="left"/>
    </xf>
    <xf numFmtId="175" fontId="4" fillId="0" borderId="7" xfId="0" applyNumberFormat="1" applyFont="1" applyBorder="1" applyAlignment="1">
      <alignment horizontal="centerContinuous"/>
    </xf>
    <xf numFmtId="0" fontId="3" fillId="0" borderId="1" xfId="0" applyFont="1" applyBorder="1">
      <alignment vertical="center"/>
    </xf>
    <xf numFmtId="0" fontId="1" fillId="0" borderId="3" xfId="0" applyFont="1" applyBorder="1">
      <alignment vertical="center"/>
    </xf>
    <xf numFmtId="0" fontId="7" fillId="0" borderId="1" xfId="0" applyFont="1" applyBorder="1">
      <alignment vertical="center"/>
    </xf>
    <xf numFmtId="169" fontId="4" fillId="0" borderId="3" xfId="0" applyNumberFormat="1" applyFont="1" applyBorder="1" applyAlignment="1">
      <alignment horizontal="right"/>
    </xf>
    <xf numFmtId="169" fontId="8" fillId="0" borderId="3" xfId="0" applyNumberFormat="1" applyFont="1" applyBorder="1" applyAlignment="1">
      <alignment horizontal="right"/>
    </xf>
    <xf numFmtId="169" fontId="7" fillId="0" borderId="3" xfId="0" applyNumberFormat="1" applyFont="1" applyBorder="1" applyAlignment="1">
      <alignment horizontal="right"/>
    </xf>
    <xf numFmtId="169" fontId="4" fillId="0" borderId="0" xfId="0" applyNumberFormat="1" applyFont="1" applyBorder="1" applyAlignment="1">
      <alignment horizontal="right"/>
    </xf>
    <xf numFmtId="169" fontId="8" fillId="0" borderId="0" xfId="0" applyNumberFormat="1" applyFont="1" applyBorder="1" applyAlignment="1">
      <alignment horizontal="right"/>
    </xf>
    <xf numFmtId="169" fontId="7" fillId="0" borderId="0" xfId="0" applyNumberFormat="1" applyFont="1" applyBorder="1" applyAlignment="1">
      <alignment horizontal="right"/>
    </xf>
    <xf numFmtId="178" fontId="4" fillId="0" borderId="0" xfId="0" applyNumberFormat="1" applyFont="1" applyAlignment="1">
      <alignment horizontal="right" vertical="center"/>
    </xf>
    <xf numFmtId="178" fontId="3" fillId="0" borderId="0" xfId="0" applyNumberFormat="1" applyFont="1" applyBorder="1" applyAlignment="1">
      <alignment horizontal="right"/>
    </xf>
    <xf numFmtId="178" fontId="3" fillId="0" borderId="0" xfId="0" applyNumberFormat="1" applyFont="1" applyBorder="1" applyAlignment="1">
      <alignment horizontal="right" vertical="center"/>
    </xf>
    <xf numFmtId="178" fontId="4" fillId="0" borderId="0" xfId="0" applyNumberFormat="1" applyFont="1" applyBorder="1" applyAlignment="1">
      <alignment horizontal="right"/>
    </xf>
    <xf numFmtId="178" fontId="3" fillId="0" borderId="0" xfId="0" applyNumberFormat="1" applyFont="1" applyAlignment="1">
      <alignment horizontal="right" vertical="center"/>
    </xf>
    <xf numFmtId="178" fontId="3" fillId="0" borderId="3" xfId="0" applyNumberFormat="1" applyFont="1" applyBorder="1" applyAlignment="1">
      <alignment horizontal="right"/>
    </xf>
    <xf numFmtId="178" fontId="3" fillId="0" borderId="3" xfId="0" applyNumberFormat="1" applyFont="1" applyBorder="1" applyAlignment="1">
      <alignment horizontal="right" vertical="center"/>
    </xf>
    <xf numFmtId="178" fontId="4" fillId="0" borderId="3" xfId="0" applyNumberFormat="1" applyFont="1" applyBorder="1" applyAlignment="1">
      <alignment horizontal="right"/>
    </xf>
    <xf numFmtId="0" fontId="14" fillId="0" borderId="0" xfId="0" applyFont="1">
      <alignment vertical="center"/>
    </xf>
    <xf numFmtId="0" fontId="2" fillId="0" borderId="0" xfId="3" applyFont="1" applyBorder="1" applyAlignment="1">
      <alignment horizontal="left" wrapText="1"/>
    </xf>
    <xf numFmtId="0" fontId="2" fillId="0" borderId="0" xfId="3" applyFont="1" applyBorder="1"/>
    <xf numFmtId="166" fontId="4" fillId="0" borderId="28" xfId="0" applyNumberFormat="1" applyFont="1" applyBorder="1" applyAlignment="1">
      <alignment horizontal="center"/>
    </xf>
    <xf numFmtId="166" fontId="4" fillId="0" borderId="5" xfId="0" applyNumberFormat="1" applyFont="1" applyBorder="1" applyAlignment="1">
      <alignment horizontal="center"/>
    </xf>
    <xf numFmtId="166" fontId="4" fillId="0" borderId="29" xfId="0" applyNumberFormat="1" applyFont="1" applyBorder="1" applyAlignment="1">
      <alignment horizontal="center"/>
    </xf>
    <xf numFmtId="0" fontId="0" fillId="0" borderId="27" xfId="0" applyBorder="1">
      <alignment vertical="center"/>
    </xf>
    <xf numFmtId="0" fontId="0" fillId="0" borderId="20" xfId="0" applyBorder="1">
      <alignment vertical="center"/>
    </xf>
    <xf numFmtId="166" fontId="4" fillId="0" borderId="30" xfId="0" applyNumberFormat="1" applyFont="1" applyBorder="1" applyAlignment="1">
      <alignment horizontal="center"/>
    </xf>
    <xf numFmtId="169" fontId="3" fillId="0" borderId="5" xfId="0" applyNumberFormat="1" applyFont="1" applyBorder="1" applyAlignment="1">
      <alignment horizontal="right"/>
    </xf>
    <xf numFmtId="169" fontId="7" fillId="0" borderId="5" xfId="0" applyNumberFormat="1" applyFont="1" applyBorder="1" applyAlignment="1">
      <alignment horizontal="right"/>
    </xf>
    <xf numFmtId="174" fontId="4" fillId="0" borderId="23" xfId="0" applyNumberFormat="1" applyFont="1" applyBorder="1" applyAlignment="1">
      <alignment horizontal="right" vertical="center" wrapText="1"/>
    </xf>
    <xf numFmtId="174" fontId="4" fillId="0" borderId="31" xfId="0" applyNumberFormat="1" applyFont="1" applyBorder="1" applyAlignment="1">
      <alignment vertical="center" wrapText="1"/>
    </xf>
    <xf numFmtId="0" fontId="15" fillId="0" borderId="0" xfId="0" applyFont="1" applyAlignment="1">
      <alignment vertical="top"/>
    </xf>
    <xf numFmtId="49" fontId="3" fillId="0" borderId="0" xfId="0" applyNumberFormat="1" applyFont="1" applyAlignment="1">
      <alignment horizontal="right" vertical="center"/>
    </xf>
    <xf numFmtId="49" fontId="3" fillId="0" borderId="0" xfId="0" applyNumberFormat="1" applyFont="1" applyBorder="1" applyAlignment="1">
      <alignment horizontal="right"/>
    </xf>
    <xf numFmtId="171" fontId="3" fillId="0" borderId="0" xfId="0" applyNumberFormat="1" applyFont="1" applyFill="1" applyAlignment="1">
      <alignment horizontal="centerContinuous" vertical="center"/>
    </xf>
    <xf numFmtId="0" fontId="4" fillId="0" borderId="10" xfId="0" applyFont="1" applyFill="1" applyBorder="1" applyAlignment="1">
      <alignment horizontal="right"/>
    </xf>
    <xf numFmtId="0" fontId="3" fillId="0" borderId="0" xfId="0" applyFont="1" applyFill="1">
      <alignment vertical="center"/>
    </xf>
    <xf numFmtId="171" fontId="4" fillId="0" borderId="0" xfId="0" applyNumberFormat="1" applyFont="1" applyFill="1">
      <alignment vertical="center"/>
    </xf>
    <xf numFmtId="166" fontId="4" fillId="0" borderId="0" xfId="0" applyNumberFormat="1" applyFont="1" applyFill="1" applyBorder="1" applyAlignment="1">
      <alignment vertical="center"/>
    </xf>
    <xf numFmtId="3" fontId="2" fillId="0" borderId="0" xfId="2" applyNumberFormat="1"/>
    <xf numFmtId="0" fontId="3" fillId="0" borderId="0" xfId="0" applyFont="1" applyBorder="1" applyAlignment="1">
      <alignment horizontal="center"/>
    </xf>
    <xf numFmtId="0" fontId="4" fillId="0" borderId="3" xfId="0" applyFont="1" applyBorder="1" applyAlignment="1">
      <alignment horizontal="centerContinuous"/>
    </xf>
    <xf numFmtId="0" fontId="4" fillId="0" borderId="10" xfId="0" applyFont="1" applyBorder="1" applyAlignment="1">
      <alignment horizontal="center"/>
    </xf>
    <xf numFmtId="0" fontId="4" fillId="0" borderId="0" xfId="0" applyFont="1" applyBorder="1" applyAlignment="1">
      <alignment horizontal="centerContinuous"/>
    </xf>
    <xf numFmtId="0" fontId="3" fillId="0" borderId="0" xfId="0" applyFont="1" applyBorder="1" applyAlignment="1">
      <alignment horizontal="right"/>
    </xf>
    <xf numFmtId="0" fontId="3" fillId="0" borderId="0" xfId="0" applyFont="1" applyAlignment="1">
      <alignment horizontal="left"/>
    </xf>
    <xf numFmtId="0" fontId="4" fillId="0" borderId="13" xfId="0" applyFont="1" applyBorder="1" applyAlignment="1">
      <alignment horizontal="centerContinuous"/>
    </xf>
    <xf numFmtId="0" fontId="4" fillId="0" borderId="10" xfId="0" applyFont="1" applyBorder="1" applyAlignment="1">
      <alignment horizontal="right"/>
    </xf>
    <xf numFmtId="0" fontId="4" fillId="0" borderId="10" xfId="0" applyFont="1" applyBorder="1" applyAlignment="1">
      <alignment vertical="center"/>
    </xf>
    <xf numFmtId="0" fontId="7" fillId="0" borderId="10" xfId="0" applyFont="1" applyBorder="1">
      <alignment vertical="center"/>
    </xf>
    <xf numFmtId="0" fontId="4" fillId="0" borderId="22" xfId="0" applyFont="1" applyBorder="1" applyAlignment="1">
      <alignment horizontal="right" vertical="center" wrapText="1"/>
    </xf>
    <xf numFmtId="166" fontId="7" fillId="0" borderId="0" xfId="0" applyNumberFormat="1" applyFont="1" applyAlignment="1">
      <alignment horizontal="right"/>
    </xf>
    <xf numFmtId="166" fontId="16" fillId="0" borderId="0" xfId="0" applyNumberFormat="1" applyFont="1" applyAlignment="1">
      <alignment horizontal="right"/>
    </xf>
    <xf numFmtId="169" fontId="4" fillId="0" borderId="5" xfId="0" applyNumberFormat="1" applyFont="1" applyBorder="1" applyAlignment="1">
      <alignment horizontal="right"/>
    </xf>
    <xf numFmtId="0" fontId="8" fillId="0" borderId="0" xfId="0" applyFont="1" applyBorder="1" applyAlignment="1">
      <alignment horizontal="center"/>
    </xf>
    <xf numFmtId="0" fontId="8" fillId="0" borderId="1" xfId="0" applyFont="1" applyBorder="1">
      <alignment vertical="center"/>
    </xf>
    <xf numFmtId="169" fontId="8" fillId="0" borderId="5" xfId="0" applyNumberFormat="1" applyFont="1" applyBorder="1" applyAlignment="1">
      <alignment horizontal="right"/>
    </xf>
    <xf numFmtId="0" fontId="16" fillId="0" borderId="0" xfId="0" applyFont="1" applyAlignment="1">
      <alignment horizontal="centerContinuous"/>
    </xf>
    <xf numFmtId="0" fontId="8" fillId="0" borderId="0" xfId="0" applyFont="1" applyAlignment="1">
      <alignment horizontal="right"/>
    </xf>
    <xf numFmtId="0" fontId="8" fillId="0" borderId="0" xfId="0" applyFont="1" applyAlignment="1">
      <alignment horizontal="left"/>
    </xf>
    <xf numFmtId="0" fontId="4" fillId="0" borderId="0" xfId="0" applyFont="1" applyAlignment="1"/>
    <xf numFmtId="0" fontId="4" fillId="0" borderId="4" xfId="0" applyFont="1" applyBorder="1" applyAlignment="1">
      <alignment horizontal="centerContinuous"/>
    </xf>
    <xf numFmtId="0" fontId="16" fillId="0" borderId="3" xfId="0" applyFont="1" applyBorder="1">
      <alignment vertical="center"/>
    </xf>
    <xf numFmtId="0" fontId="4" fillId="0" borderId="29" xfId="0" applyFont="1" applyBorder="1" applyAlignment="1">
      <alignment horizontal="center"/>
    </xf>
    <xf numFmtId="169" fontId="3" fillId="0" borderId="3" xfId="0" applyNumberFormat="1" applyFont="1" applyBorder="1" applyAlignment="1">
      <alignment horizontal="right"/>
    </xf>
    <xf numFmtId="166" fontId="3" fillId="0" borderId="0" xfId="0" applyNumberFormat="1" applyFont="1" applyAlignment="1">
      <alignment vertical="center"/>
    </xf>
    <xf numFmtId="0" fontId="3" fillId="0" borderId="3" xfId="0" applyFont="1" applyBorder="1" applyAlignment="1">
      <alignment horizontal="center"/>
    </xf>
    <xf numFmtId="166" fontId="4" fillId="0" borderId="0" xfId="0" applyNumberFormat="1" applyFont="1" applyFill="1">
      <alignment vertical="center"/>
    </xf>
    <xf numFmtId="0" fontId="3" fillId="0" borderId="0" xfId="0" applyFont="1" applyBorder="1" applyAlignment="1">
      <alignment horizontal="centerContinuous"/>
    </xf>
    <xf numFmtId="166" fontId="3" fillId="0" borderId="0" xfId="0" applyNumberFormat="1" applyFont="1" applyAlignment="1">
      <alignment horizontal="centerContinuous"/>
    </xf>
    <xf numFmtId="167" fontId="3" fillId="0" borderId="0" xfId="0" applyNumberFormat="1" applyFont="1" applyAlignment="1">
      <alignment horizontal="centerContinuous"/>
    </xf>
    <xf numFmtId="0" fontId="4" fillId="0" borderId="12" xfId="0" applyFont="1" applyBorder="1" applyAlignment="1">
      <alignment horizontal="centerContinuous"/>
    </xf>
    <xf numFmtId="0" fontId="4" fillId="0" borderId="11" xfId="0" applyFont="1" applyBorder="1" applyAlignment="1">
      <alignment horizontal="right"/>
    </xf>
    <xf numFmtId="0" fontId="4" fillId="0" borderId="21" xfId="0" applyFont="1" applyBorder="1" applyAlignment="1">
      <alignment horizontal="right"/>
    </xf>
    <xf numFmtId="0" fontId="4" fillId="0" borderId="0" xfId="0" applyNumberFormat="1" applyFont="1" applyBorder="1" applyAlignment="1">
      <alignment horizontal="center"/>
    </xf>
    <xf numFmtId="0" fontId="4" fillId="0" borderId="1" xfId="0" applyFont="1" applyBorder="1" applyAlignment="1">
      <alignment horizontal="centerContinuous"/>
    </xf>
    <xf numFmtId="0" fontId="16" fillId="0" borderId="20" xfId="0" applyFont="1" applyBorder="1">
      <alignment vertical="center"/>
    </xf>
    <xf numFmtId="0" fontId="16" fillId="0" borderId="6" xfId="0" applyFont="1" applyBorder="1">
      <alignment vertical="center"/>
    </xf>
    <xf numFmtId="0" fontId="4" fillId="0" borderId="19" xfId="0" applyNumberFormat="1" applyFont="1" applyBorder="1" applyAlignment="1">
      <alignment horizontal="center"/>
    </xf>
    <xf numFmtId="0" fontId="4" fillId="0" borderId="8" xfId="0" applyFont="1" applyBorder="1" applyAlignment="1">
      <alignment horizontal="centerContinuous"/>
    </xf>
    <xf numFmtId="175" fontId="4" fillId="0" borderId="19" xfId="0" applyNumberFormat="1" applyFont="1" applyBorder="1" applyAlignment="1">
      <alignment horizontal="centerContinuous"/>
    </xf>
    <xf numFmtId="166" fontId="4" fillId="0" borderId="15" xfId="0" applyNumberFormat="1" applyFont="1" applyBorder="1" applyAlignment="1">
      <alignment horizontal="centerContinuous"/>
    </xf>
    <xf numFmtId="166" fontId="4" fillId="0" borderId="3" xfId="0" applyNumberFormat="1" applyFont="1" applyBorder="1" applyAlignment="1">
      <alignment horizontal="centerContinuous"/>
    </xf>
    <xf numFmtId="165" fontId="4" fillId="0" borderId="0" xfId="0" applyNumberFormat="1" applyFont="1" applyBorder="1" applyAlignment="1">
      <alignment horizontal="center"/>
    </xf>
    <xf numFmtId="0" fontId="4" fillId="0" borderId="12" xfId="0" applyFont="1" applyBorder="1" applyAlignment="1">
      <alignment horizontal="left"/>
    </xf>
    <xf numFmtId="167" fontId="4" fillId="0" borderId="10" xfId="0" applyNumberFormat="1" applyFont="1" applyBorder="1" applyAlignment="1">
      <alignment horizontal="right"/>
    </xf>
    <xf numFmtId="177" fontId="4" fillId="0" borderId="0" xfId="0" applyNumberFormat="1" applyFont="1" applyAlignment="1">
      <alignment horizontal="right"/>
    </xf>
    <xf numFmtId="166" fontId="16" fillId="0" borderId="0" xfId="0" applyNumberFormat="1" applyFont="1">
      <alignment vertical="center"/>
    </xf>
    <xf numFmtId="0" fontId="4" fillId="0" borderId="1" xfId="0" applyFont="1" applyBorder="1" applyAlignment="1">
      <alignment horizontal="left" wrapText="1"/>
    </xf>
    <xf numFmtId="0" fontId="16" fillId="0" borderId="0" xfId="0" applyFont="1" applyAlignment="1"/>
    <xf numFmtId="166" fontId="18" fillId="0" borderId="0" xfId="0" applyNumberFormat="1" applyFont="1" applyAlignment="1">
      <alignment horizontal="right"/>
    </xf>
    <xf numFmtId="177" fontId="3" fillId="0" borderId="0" xfId="0" applyNumberFormat="1" applyFont="1" applyAlignment="1">
      <alignment horizontal="right"/>
    </xf>
    <xf numFmtId="0" fontId="16" fillId="0" borderId="1" xfId="0" applyFont="1" applyBorder="1" applyAlignment="1">
      <alignment horizontal="left"/>
    </xf>
    <xf numFmtId="0" fontId="3" fillId="0" borderId="0" xfId="0" applyFont="1" applyBorder="1" applyAlignment="1">
      <alignment horizontal="left"/>
    </xf>
    <xf numFmtId="167" fontId="4" fillId="0" borderId="0" xfId="0" applyNumberFormat="1" applyFont="1" applyAlignment="1">
      <alignment horizontal="right"/>
    </xf>
    <xf numFmtId="167" fontId="16" fillId="0" borderId="0" xfId="0" applyNumberFormat="1" applyFont="1" applyAlignment="1">
      <alignment horizontal="right"/>
    </xf>
    <xf numFmtId="172" fontId="3" fillId="0" borderId="0" xfId="0" applyNumberFormat="1" applyFont="1" applyAlignment="1">
      <alignment horizontal="centerContinuous"/>
    </xf>
    <xf numFmtId="0" fontId="4" fillId="0" borderId="5" xfId="0" applyNumberFormat="1" applyFont="1" applyBorder="1" applyAlignment="1">
      <alignment horizontal="center"/>
    </xf>
    <xf numFmtId="0" fontId="4" fillId="0" borderId="29" xfId="0" applyNumberFormat="1" applyFont="1" applyBorder="1" applyAlignment="1">
      <alignment horizontal="center"/>
    </xf>
    <xf numFmtId="166" fontId="4" fillId="0" borderId="10" xfId="0" applyNumberFormat="1" applyFont="1" applyBorder="1" applyAlignment="1">
      <alignment horizontal="right"/>
    </xf>
    <xf numFmtId="166" fontId="4" fillId="0" borderId="0" xfId="0" applyNumberFormat="1" applyFont="1" applyAlignment="1"/>
    <xf numFmtId="3" fontId="16" fillId="0" borderId="0" xfId="0" applyNumberFormat="1" applyFont="1">
      <alignment vertical="center"/>
    </xf>
    <xf numFmtId="0" fontId="18" fillId="0" borderId="0" xfId="0" applyFont="1">
      <alignment vertical="center"/>
    </xf>
    <xf numFmtId="0" fontId="3" fillId="0" borderId="0" xfId="0" applyFont="1" applyBorder="1">
      <alignment vertical="center"/>
    </xf>
    <xf numFmtId="173" fontId="3" fillId="0" borderId="0" xfId="0" applyNumberFormat="1" applyFont="1" applyAlignment="1"/>
    <xf numFmtId="0" fontId="16" fillId="0" borderId="0" xfId="0" applyFont="1" applyAlignment="1">
      <alignment horizontal="right"/>
    </xf>
    <xf numFmtId="174" fontId="16" fillId="0" borderId="0" xfId="0" applyNumberFormat="1" applyFont="1">
      <alignment vertical="center"/>
    </xf>
    <xf numFmtId="174" fontId="16" fillId="0" borderId="2" xfId="0" applyNumberFormat="1" applyFont="1" applyBorder="1">
      <alignment vertical="center"/>
    </xf>
    <xf numFmtId="0" fontId="16" fillId="0" borderId="0" xfId="0" applyFont="1" applyBorder="1" applyAlignment="1">
      <alignment horizontal="centerContinuous"/>
    </xf>
    <xf numFmtId="174" fontId="19" fillId="0" borderId="0" xfId="0" applyNumberFormat="1" applyFont="1">
      <alignment vertical="center"/>
    </xf>
    <xf numFmtId="174" fontId="19" fillId="0" borderId="5" xfId="0" applyNumberFormat="1" applyFont="1" applyBorder="1">
      <alignment vertical="center"/>
    </xf>
    <xf numFmtId="0" fontId="18" fillId="0" borderId="0" xfId="0" applyFont="1" applyBorder="1">
      <alignment vertical="center"/>
    </xf>
    <xf numFmtId="169" fontId="16" fillId="0" borderId="0" xfId="0" applyNumberFormat="1" applyFont="1" applyAlignment="1">
      <alignment horizontal="right" vertical="center"/>
    </xf>
    <xf numFmtId="0" fontId="16" fillId="0" borderId="5" xfId="0" applyFont="1" applyBorder="1">
      <alignment vertical="center"/>
    </xf>
    <xf numFmtId="0" fontId="4" fillId="0" borderId="0" xfId="0" applyFont="1" applyFill="1" applyAlignment="1">
      <alignment horizontal="center"/>
    </xf>
    <xf numFmtId="0" fontId="3" fillId="0" borderId="0" xfId="0" applyFont="1" applyFill="1" applyAlignment="1">
      <alignment horizontal="centerContinuous" vertical="center"/>
    </xf>
    <xf numFmtId="166" fontId="3" fillId="0" borderId="0" xfId="0" applyNumberFormat="1" applyFont="1" applyFill="1" applyAlignment="1">
      <alignment horizontal="left" vertical="center"/>
    </xf>
    <xf numFmtId="166" fontId="3" fillId="0" borderId="0" xfId="0" applyNumberFormat="1" applyFont="1" applyFill="1" applyAlignment="1">
      <alignment horizontal="right" vertical="center"/>
    </xf>
    <xf numFmtId="0" fontId="16" fillId="0" borderId="0" xfId="0" applyFont="1" applyFill="1">
      <alignment vertical="center"/>
    </xf>
    <xf numFmtId="166" fontId="3" fillId="0" borderId="0"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166" fontId="3" fillId="0" borderId="2" xfId="0" applyNumberFormat="1" applyFont="1" applyFill="1" applyBorder="1" applyAlignment="1">
      <alignment horizontal="left" vertical="center"/>
    </xf>
    <xf numFmtId="0" fontId="4" fillId="0" borderId="3" xfId="0" applyFont="1" applyFill="1" applyBorder="1">
      <alignment vertical="center"/>
    </xf>
    <xf numFmtId="0" fontId="4" fillId="0" borderId="0" xfId="0" applyFont="1" applyFill="1" applyBorder="1">
      <alignment vertical="center"/>
    </xf>
    <xf numFmtId="0" fontId="4" fillId="0" borderId="12" xfId="0" applyFont="1" applyFill="1" applyBorder="1">
      <alignment vertical="center"/>
    </xf>
    <xf numFmtId="174" fontId="4" fillId="0" borderId="24" xfId="0" applyNumberFormat="1" applyFont="1" applyFill="1" applyBorder="1" applyAlignment="1"/>
    <xf numFmtId="174" fontId="4" fillId="0" borderId="16" xfId="0" applyNumberFormat="1" applyFont="1" applyFill="1" applyBorder="1" applyAlignment="1">
      <alignment horizontal="right"/>
    </xf>
    <xf numFmtId="174" fontId="4" fillId="0" borderId="16" xfId="0" applyNumberFormat="1" applyFont="1" applyFill="1" applyBorder="1" applyAlignment="1"/>
    <xf numFmtId="0" fontId="4" fillId="0" borderId="13" xfId="0" applyFont="1" applyFill="1" applyBorder="1">
      <alignment vertical="center"/>
    </xf>
    <xf numFmtId="0" fontId="16" fillId="0" borderId="0" xfId="0" applyFont="1" applyFill="1" applyBorder="1">
      <alignment vertical="center"/>
    </xf>
    <xf numFmtId="174" fontId="4" fillId="0" borderId="23" xfId="0" applyNumberFormat="1" applyFont="1" applyFill="1" applyBorder="1" applyAlignment="1">
      <alignment horizontal="center" vertical="center" wrapText="1"/>
    </xf>
    <xf numFmtId="174" fontId="4" fillId="0" borderId="22" xfId="0" applyNumberFormat="1" applyFont="1" applyFill="1" applyBorder="1" applyAlignment="1">
      <alignment horizontal="right" vertical="center" wrapText="1"/>
    </xf>
    <xf numFmtId="174" fontId="4" fillId="0" borderId="31" xfId="0" applyNumberFormat="1" applyFont="1" applyFill="1" applyBorder="1" applyAlignment="1">
      <alignment vertical="center" wrapText="1"/>
    </xf>
    <xf numFmtId="174" fontId="4" fillId="0" borderId="31" xfId="0" applyNumberFormat="1" applyFont="1" applyFill="1" applyBorder="1" applyAlignment="1">
      <alignment horizontal="center" vertical="center" wrapText="1"/>
    </xf>
    <xf numFmtId="0" fontId="4" fillId="0" borderId="7" xfId="0" applyFont="1" applyFill="1" applyBorder="1">
      <alignment vertical="center"/>
    </xf>
    <xf numFmtId="0" fontId="16" fillId="0" borderId="2" xfId="0" applyFont="1" applyFill="1" applyBorder="1">
      <alignment vertical="center"/>
    </xf>
    <xf numFmtId="0" fontId="4" fillId="0" borderId="14" xfId="0" applyFont="1" applyFill="1" applyBorder="1">
      <alignment vertical="center"/>
    </xf>
    <xf numFmtId="175" fontId="4" fillId="0" borderId="2" xfId="0" applyNumberFormat="1" applyFont="1" applyFill="1" applyBorder="1" applyAlignment="1">
      <alignment horizontal="centerContinuous"/>
    </xf>
    <xf numFmtId="174" fontId="4" fillId="0" borderId="2" xfId="0" applyNumberFormat="1" applyFont="1" applyFill="1" applyBorder="1" applyAlignment="1">
      <alignment horizontal="centerContinuous"/>
    </xf>
    <xf numFmtId="0" fontId="4" fillId="0" borderId="9" xfId="0" applyFont="1" applyFill="1" applyBorder="1">
      <alignment vertical="center"/>
    </xf>
    <xf numFmtId="0" fontId="4" fillId="0" borderId="3" xfId="0"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vertical="center"/>
    </xf>
    <xf numFmtId="166" fontId="4" fillId="0" borderId="0" xfId="0" applyNumberFormat="1" applyFont="1" applyFill="1" applyAlignment="1">
      <alignment vertical="center"/>
    </xf>
    <xf numFmtId="0" fontId="4" fillId="0" borderId="5" xfId="0" applyFont="1" applyFill="1" applyBorder="1" applyAlignment="1">
      <alignment horizontal="center" vertical="center"/>
    </xf>
    <xf numFmtId="178" fontId="4" fillId="0" borderId="5"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Alignment="1">
      <alignment horizontal="centerContinuous" vertical="center"/>
    </xf>
    <xf numFmtId="166" fontId="4" fillId="0" borderId="0" xfId="0" applyNumberFormat="1" applyFont="1" applyFill="1" applyAlignment="1">
      <alignment horizontal="right" vertical="center"/>
    </xf>
    <xf numFmtId="166" fontId="4" fillId="0" borderId="0" xfId="0" applyNumberFormat="1" applyFont="1" applyFill="1" applyAlignment="1">
      <alignment horizontal="left" vertical="center"/>
    </xf>
    <xf numFmtId="166" fontId="7" fillId="0" borderId="0" xfId="0" applyNumberFormat="1" applyFont="1" applyFill="1" applyAlignment="1">
      <alignment horizontal="left" vertical="center"/>
    </xf>
    <xf numFmtId="0" fontId="4" fillId="0" borderId="2" xfId="0" applyFont="1" applyFill="1" applyBorder="1">
      <alignment vertical="center"/>
    </xf>
    <xf numFmtId="0" fontId="4" fillId="0" borderId="11" xfId="0" applyFont="1" applyFill="1" applyBorder="1">
      <alignment vertical="center"/>
    </xf>
    <xf numFmtId="0" fontId="16" fillId="0" borderId="11" xfId="0" applyFont="1" applyFill="1" applyBorder="1">
      <alignment vertical="center"/>
    </xf>
    <xf numFmtId="0" fontId="4" fillId="0" borderId="0" xfId="0" applyFont="1" applyFill="1" applyBorder="1" applyAlignment="1">
      <alignment horizontal="center"/>
    </xf>
    <xf numFmtId="0" fontId="16" fillId="0" borderId="0" xfId="0" applyFont="1" applyFill="1" applyAlignment="1">
      <alignment horizontal="left"/>
    </xf>
    <xf numFmtId="0" fontId="3" fillId="0" borderId="0" xfId="0" applyFont="1" applyFill="1" applyBorder="1" applyAlignment="1">
      <alignment horizontal="centerContinuous" vertical="center"/>
    </xf>
    <xf numFmtId="0" fontId="3" fillId="0" borderId="2" xfId="0" applyFont="1" applyFill="1" applyBorder="1" applyAlignment="1">
      <alignment horizontal="centerContinuous" vertical="center"/>
    </xf>
    <xf numFmtId="171" fontId="3" fillId="0" borderId="0" xfId="0" applyNumberFormat="1" applyFont="1" applyFill="1" applyAlignment="1">
      <alignment horizontal="right" vertical="center"/>
    </xf>
    <xf numFmtId="0" fontId="4" fillId="0" borderId="1" xfId="0" applyFont="1" applyFill="1" applyBorder="1">
      <alignment vertical="center"/>
    </xf>
    <xf numFmtId="0" fontId="4" fillId="0" borderId="4" xfId="0" applyFont="1" applyFill="1" applyBorder="1">
      <alignment vertical="center"/>
    </xf>
    <xf numFmtId="0" fontId="4" fillId="0" borderId="10" xfId="0" applyFont="1" applyFill="1" applyBorder="1" applyAlignment="1">
      <alignment horizontal="centerContinuous"/>
    </xf>
    <xf numFmtId="0" fontId="4" fillId="0" borderId="10" xfId="0" applyFont="1" applyFill="1" applyBorder="1" applyAlignment="1">
      <alignment horizontal="left"/>
    </xf>
    <xf numFmtId="0" fontId="4" fillId="0" borderId="10" xfId="0" applyFont="1" applyFill="1" applyBorder="1" applyAlignment="1"/>
    <xf numFmtId="0" fontId="4" fillId="0" borderId="10" xfId="0" applyFont="1" applyFill="1" applyBorder="1">
      <alignment vertical="center"/>
    </xf>
    <xf numFmtId="0" fontId="16" fillId="0" borderId="10" xfId="0" applyFont="1" applyFill="1" applyBorder="1">
      <alignment vertical="center"/>
    </xf>
    <xf numFmtId="0" fontId="4" fillId="0" borderId="22" xfId="0" applyFont="1" applyFill="1" applyBorder="1" applyAlignment="1">
      <alignment vertical="center" wrapText="1"/>
    </xf>
    <xf numFmtId="0" fontId="4" fillId="0" borderId="31" xfId="0" applyFont="1" applyFill="1" applyBorder="1" applyAlignment="1">
      <alignment vertical="center" wrapText="1"/>
    </xf>
    <xf numFmtId="0" fontId="4" fillId="0" borderId="8" xfId="0" applyFont="1" applyFill="1" applyBorder="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169" fontId="4" fillId="0" borderId="3" xfId="0" applyNumberFormat="1" applyFont="1" applyFill="1" applyBorder="1" applyAlignment="1">
      <alignment horizontal="right" vertical="center"/>
    </xf>
    <xf numFmtId="169" fontId="4" fillId="0" borderId="5" xfId="0"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3" fillId="0" borderId="0" xfId="0" applyFont="1" applyAlignment="1">
      <alignment horizontal="right"/>
    </xf>
    <xf numFmtId="166" fontId="3" fillId="0" borderId="3" xfId="0" applyNumberFormat="1" applyFont="1" applyBorder="1">
      <alignment vertical="center"/>
    </xf>
    <xf numFmtId="0" fontId="20" fillId="0" borderId="0" xfId="0" applyFont="1" applyAlignment="1"/>
    <xf numFmtId="166" fontId="4" fillId="0" borderId="0" xfId="0" applyNumberFormat="1" applyFont="1" applyBorder="1" applyAlignment="1">
      <alignment horizontal="center"/>
    </xf>
    <xf numFmtId="0" fontId="13" fillId="0" borderId="0" xfId="0" applyFont="1" applyAlignment="1">
      <alignment horizontal="left" vertical="center"/>
    </xf>
    <xf numFmtId="0" fontId="21" fillId="0" borderId="0" xfId="0" applyFont="1" applyAlignment="1"/>
    <xf numFmtId="169" fontId="7" fillId="0" borderId="3" xfId="0" applyNumberFormat="1" applyFont="1" applyFill="1" applyBorder="1" applyAlignment="1">
      <alignment horizontal="right"/>
    </xf>
    <xf numFmtId="166" fontId="4" fillId="0" borderId="1" xfId="0" applyNumberFormat="1" applyFont="1" applyFill="1" applyBorder="1">
      <alignment vertical="center"/>
    </xf>
    <xf numFmtId="166" fontId="7" fillId="0" borderId="5" xfId="0" quotePrefix="1" applyNumberFormat="1" applyFont="1" applyFill="1" applyBorder="1" applyAlignment="1">
      <alignment horizontal="right" vertical="center"/>
    </xf>
    <xf numFmtId="169" fontId="7" fillId="0" borderId="0" xfId="0" applyNumberFormat="1" applyFont="1" applyFill="1" applyBorder="1" applyAlignment="1">
      <alignment horizontal="right"/>
    </xf>
    <xf numFmtId="166" fontId="7" fillId="0" borderId="0" xfId="0" applyNumberFormat="1" applyFont="1" applyFill="1">
      <alignment vertical="center"/>
    </xf>
    <xf numFmtId="0" fontId="0" fillId="0" borderId="0" xfId="0" applyAlignment="1">
      <alignment horizontal="left" vertical="top" wrapText="1"/>
    </xf>
    <xf numFmtId="0" fontId="0" fillId="0" borderId="0" xfId="0" applyAlignment="1">
      <alignment vertical="center" wrapText="1"/>
    </xf>
    <xf numFmtId="0" fontId="15" fillId="0" borderId="0" xfId="2" applyFont="1"/>
    <xf numFmtId="0" fontId="15" fillId="0" borderId="0" xfId="3" applyFont="1" applyBorder="1"/>
    <xf numFmtId="1" fontId="2" fillId="0" borderId="0" xfId="2" applyNumberFormat="1"/>
    <xf numFmtId="177" fontId="22" fillId="0" borderId="0" xfId="0" applyNumberFormat="1" applyFont="1" applyAlignment="1">
      <alignment horizontal="right"/>
    </xf>
    <xf numFmtId="0" fontId="3" fillId="0" borderId="0" xfId="0" applyFont="1" applyFill="1" applyAlignment="1">
      <alignment vertical="center"/>
    </xf>
    <xf numFmtId="0" fontId="3" fillId="0" borderId="1" xfId="0" applyFont="1" applyFill="1" applyBorder="1" applyAlignment="1">
      <alignment vertical="center"/>
    </xf>
    <xf numFmtId="0" fontId="18" fillId="0" borderId="0" xfId="0" applyFont="1" applyFill="1">
      <alignment vertical="center"/>
    </xf>
    <xf numFmtId="179" fontId="2" fillId="0" borderId="0" xfId="1" applyNumberFormat="1" applyBorder="1"/>
    <xf numFmtId="0" fontId="13" fillId="0" borderId="0" xfId="0" applyFont="1" applyAlignment="1">
      <alignment horizontal="right" vertical="top" wrapText="1"/>
    </xf>
    <xf numFmtId="0" fontId="13" fillId="0" borderId="0" xfId="0" applyFont="1" applyAlignment="1">
      <alignment horizontal="right" vertical="top"/>
    </xf>
    <xf numFmtId="0" fontId="13" fillId="0" borderId="0" xfId="0" applyFont="1" applyAlignment="1">
      <alignment horizontal="right" vertical="center"/>
    </xf>
    <xf numFmtId="180" fontId="4" fillId="0" borderId="0" xfId="0" applyNumberFormat="1" applyFont="1" applyAlignment="1">
      <alignment horizontal="right"/>
    </xf>
    <xf numFmtId="180" fontId="3" fillId="0" borderId="0" xfId="0" applyNumberFormat="1" applyFont="1" applyAlignment="1">
      <alignment horizontal="right"/>
    </xf>
    <xf numFmtId="0" fontId="22" fillId="0" borderId="3" xfId="0" applyFont="1" applyFill="1" applyBorder="1" applyAlignment="1">
      <alignment horizontal="center" vertical="center"/>
    </xf>
    <xf numFmtId="0" fontId="22" fillId="0" borderId="0" xfId="0" applyFont="1" applyFill="1" applyAlignment="1">
      <alignment vertical="center"/>
    </xf>
    <xf numFmtId="0" fontId="22" fillId="0" borderId="1" xfId="0" applyFont="1" applyFill="1" applyBorder="1" applyAlignment="1">
      <alignment vertical="center"/>
    </xf>
    <xf numFmtId="169" fontId="22" fillId="0" borderId="3" xfId="0" applyNumberFormat="1" applyFont="1" applyFill="1" applyBorder="1" applyAlignment="1">
      <alignment horizontal="right" vertical="center"/>
    </xf>
    <xf numFmtId="0" fontId="3" fillId="0" borderId="3" xfId="0" applyFont="1" applyFill="1" applyBorder="1" applyAlignment="1">
      <alignment horizontal="center" vertical="center"/>
    </xf>
    <xf numFmtId="169" fontId="22" fillId="0" borderId="5"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16" fillId="0" borderId="3" xfId="0" applyFont="1" applyFill="1" applyBorder="1">
      <alignment vertical="center"/>
    </xf>
    <xf numFmtId="0" fontId="4" fillId="0" borderId="14" xfId="0" applyFont="1" applyFill="1" applyBorder="1" applyAlignment="1">
      <alignment vertical="center" wrapText="1"/>
    </xf>
    <xf numFmtId="0" fontId="4" fillId="0" borderId="22" xfId="0" applyFont="1" applyFill="1" applyBorder="1" applyAlignment="1">
      <alignment horizontal="right" vertical="center"/>
    </xf>
    <xf numFmtId="0" fontId="4" fillId="0" borderId="22" xfId="0" applyFont="1" applyFill="1" applyBorder="1" applyAlignment="1">
      <alignment vertical="center"/>
    </xf>
    <xf numFmtId="169" fontId="3" fillId="0" borderId="5" xfId="0" applyNumberFormat="1" applyFont="1" applyFill="1" applyBorder="1" applyAlignment="1">
      <alignment horizontal="right" vertical="center"/>
    </xf>
    <xf numFmtId="169" fontId="3" fillId="0" borderId="3" xfId="0" applyNumberFormat="1" applyFont="1" applyFill="1" applyBorder="1" applyAlignment="1">
      <alignment horizontal="right" vertical="center"/>
    </xf>
    <xf numFmtId="0" fontId="3" fillId="0" borderId="5" xfId="0" applyFont="1" applyFill="1" applyBorder="1" applyAlignment="1">
      <alignment horizontal="center" vertical="center"/>
    </xf>
    <xf numFmtId="166" fontId="22" fillId="0" borderId="0" xfId="0" applyNumberFormat="1" applyFont="1" applyFill="1" applyBorder="1" applyAlignment="1">
      <alignment horizontal="right" vertical="center"/>
    </xf>
    <xf numFmtId="166" fontId="23" fillId="0" borderId="0" xfId="0" applyNumberFormat="1" applyFont="1" applyAlignment="1">
      <alignment horizontal="right"/>
    </xf>
    <xf numFmtId="0" fontId="0" fillId="0" borderId="0" xfId="0" applyAlignment="1">
      <alignment horizontal="left" vertical="top" wrapText="1"/>
    </xf>
    <xf numFmtId="0" fontId="13" fillId="0" borderId="0" xfId="0" applyFont="1" applyAlignment="1">
      <alignment horizontal="justify" vertical="top" wrapText="1"/>
    </xf>
    <xf numFmtId="0" fontId="13" fillId="0" borderId="0" xfId="0" applyFont="1" applyAlignment="1">
      <alignment horizontal="justify"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center"/>
    </xf>
    <xf numFmtId="0" fontId="12" fillId="0" borderId="0" xfId="0" applyFont="1" applyAlignment="1">
      <alignment horizontal="justify" wrapText="1"/>
    </xf>
    <xf numFmtId="0" fontId="4" fillId="0" borderId="0" xfId="0" applyFont="1" applyAlignment="1">
      <alignment horizontal="left" wrapText="1"/>
    </xf>
    <xf numFmtId="0" fontId="7" fillId="0" borderId="0" xfId="0" applyFont="1" applyAlignment="1">
      <alignment horizontal="left" wrapText="1"/>
    </xf>
    <xf numFmtId="0" fontId="16" fillId="0" borderId="4" xfId="0" applyFont="1" applyBorder="1" applyAlignment="1">
      <alignment horizontal="center" vertical="center"/>
    </xf>
    <xf numFmtId="0" fontId="16" fillId="0" borderId="32" xfId="0" applyFont="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175" fontId="4" fillId="0" borderId="15" xfId="0" applyNumberFormat="1" applyFont="1" applyBorder="1" applyAlignment="1">
      <alignment horizontal="center"/>
    </xf>
    <xf numFmtId="175" fontId="4" fillId="0" borderId="17" xfId="0" applyNumberFormat="1" applyFont="1" applyBorder="1"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32" xfId="0" applyFont="1" applyBorder="1" applyAlignment="1">
      <alignment horizontal="center" vertical="center"/>
    </xf>
    <xf numFmtId="0" fontId="4" fillId="0" borderId="21"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7" fillId="0" borderId="34" xfId="0" applyFont="1" applyBorder="1" applyAlignment="1">
      <alignment horizontal="center" vertical="center"/>
    </xf>
    <xf numFmtId="0" fontId="7" fillId="0" borderId="6"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xf>
    <xf numFmtId="0" fontId="4" fillId="0" borderId="22"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1" xfId="0" applyFont="1" applyBorder="1" applyAlignment="1">
      <alignment horizontal="center" vertical="center" wrapText="1"/>
    </xf>
    <xf numFmtId="0" fontId="4"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175" fontId="4" fillId="0" borderId="26" xfId="0" applyNumberFormat="1" applyFont="1" applyBorder="1" applyAlignment="1">
      <alignment horizont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166" fontId="4" fillId="0" borderId="21"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166" fontId="4" fillId="0" borderId="6" xfId="0" applyNumberFormat="1" applyFont="1" applyBorder="1" applyAlignment="1">
      <alignment horizontal="center" vertical="center" wrapText="1"/>
    </xf>
    <xf numFmtId="0" fontId="4" fillId="0" borderId="33" xfId="0" applyFont="1" applyFill="1" applyBorder="1" applyAlignment="1">
      <alignment horizontal="center" vertical="center" wrapText="1"/>
    </xf>
    <xf numFmtId="0" fontId="4" fillId="0" borderId="19" xfId="0" applyFont="1" applyFill="1" applyBorder="1" applyAlignment="1">
      <alignment horizontal="center" vertical="center" wrapText="1"/>
    </xf>
    <xf numFmtId="175" fontId="4" fillId="0" borderId="26" xfId="0" applyNumberFormat="1" applyFont="1" applyFill="1" applyBorder="1" applyAlignment="1">
      <alignment horizontal="center"/>
    </xf>
    <xf numFmtId="175" fontId="4" fillId="0" borderId="15" xfId="0" applyNumberFormat="1" applyFont="1" applyFill="1" applyBorder="1" applyAlignment="1">
      <alignment horizont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16" fillId="0" borderId="37" xfId="0" applyFont="1" applyBorder="1" applyAlignment="1">
      <alignment horizontal="center" vertical="center"/>
    </xf>
    <xf numFmtId="0" fontId="16" fillId="0" borderId="5" xfId="0" applyFont="1" applyBorder="1" applyAlignment="1">
      <alignment horizontal="center" vertical="center"/>
    </xf>
    <xf numFmtId="174" fontId="4" fillId="0" borderId="3" xfId="0" applyNumberFormat="1" applyFont="1" applyBorder="1" applyAlignment="1">
      <alignment horizontal="center" vertical="center"/>
    </xf>
    <xf numFmtId="174" fontId="4" fillId="0" borderId="20" xfId="0" applyNumberFormat="1" applyFont="1" applyBorder="1" applyAlignment="1">
      <alignment horizontal="center" vertical="center"/>
    </xf>
    <xf numFmtId="174" fontId="4" fillId="0" borderId="38" xfId="0" applyNumberFormat="1" applyFont="1" applyBorder="1" applyAlignment="1">
      <alignment horizontal="center" vertical="center" wrapText="1"/>
    </xf>
    <xf numFmtId="174" fontId="4" fillId="0" borderId="28" xfId="0" applyNumberFormat="1" applyFont="1" applyBorder="1" applyAlignment="1">
      <alignment horizontal="center" vertical="center" wrapText="1"/>
    </xf>
    <xf numFmtId="174" fontId="4" fillId="0" borderId="29"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174" fontId="4" fillId="0" borderId="38" xfId="0" applyNumberFormat="1" applyFont="1" applyFill="1" applyBorder="1" applyAlignment="1">
      <alignment horizontal="center" vertical="center" wrapText="1"/>
    </xf>
    <xf numFmtId="174" fontId="4" fillId="0" borderId="3" xfId="0" applyNumberFormat="1" applyFont="1" applyFill="1" applyBorder="1" applyAlignment="1">
      <alignment horizontal="center" vertical="center"/>
    </xf>
    <xf numFmtId="174" fontId="4" fillId="0" borderId="20" xfId="0" applyNumberFormat="1" applyFont="1" applyFill="1" applyBorder="1" applyAlignment="1">
      <alignment horizontal="center" vertical="center"/>
    </xf>
    <xf numFmtId="174" fontId="4" fillId="0" borderId="23" xfId="0" applyNumberFormat="1" applyFont="1" applyFill="1" applyBorder="1" applyAlignment="1">
      <alignment horizontal="center" vertical="center" wrapText="1"/>
    </xf>
    <xf numFmtId="174" fontId="4" fillId="0" borderId="28" xfId="0" applyNumberFormat="1" applyFont="1" applyFill="1" applyBorder="1" applyAlignment="1">
      <alignment horizontal="center" vertical="center" wrapText="1"/>
    </xf>
    <xf numFmtId="174" fontId="4" fillId="0" borderId="29" xfId="0" applyNumberFormat="1" applyFont="1" applyFill="1" applyBorder="1" applyAlignment="1">
      <alignment horizontal="center" vertical="center"/>
    </xf>
    <xf numFmtId="0" fontId="4" fillId="0" borderId="5"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166" fontId="4" fillId="0" borderId="3" xfId="0" applyNumberFormat="1" applyFont="1" applyBorder="1" applyAlignment="1">
      <alignment horizontal="center" vertical="center"/>
    </xf>
    <xf numFmtId="166" fontId="4" fillId="0" borderId="34" xfId="0" applyNumberFormat="1" applyFont="1" applyBorder="1" applyAlignment="1">
      <alignment horizontal="center" vertical="center" wrapText="1"/>
    </xf>
    <xf numFmtId="166" fontId="4" fillId="0" borderId="4" xfId="0" applyNumberFormat="1" applyFont="1" applyBorder="1" applyAlignment="1">
      <alignment horizontal="center" vertical="center"/>
    </xf>
    <xf numFmtId="166" fontId="4" fillId="0" borderId="6" xfId="0" applyNumberFormat="1" applyFont="1" applyBorder="1" applyAlignment="1">
      <alignment horizontal="center" vertical="center"/>
    </xf>
    <xf numFmtId="166" fontId="4" fillId="0" borderId="37" xfId="0" applyNumberFormat="1" applyFont="1" applyBorder="1" applyAlignment="1">
      <alignment horizontal="center" vertical="center"/>
    </xf>
    <xf numFmtId="0" fontId="24" fillId="0" borderId="0" xfId="0" applyFont="1" applyAlignment="1"/>
    <xf numFmtId="0" fontId="0" fillId="0" borderId="0" xfId="0" applyAlignment="1"/>
    <xf numFmtId="0" fontId="25" fillId="0" borderId="0" xfId="0" applyFont="1" applyAlignment="1">
      <alignment horizontal="center"/>
    </xf>
    <xf numFmtId="0" fontId="25" fillId="0" borderId="0" xfId="0" applyFont="1" applyAlignme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xf numFmtId="0" fontId="26" fillId="0" borderId="0" xfId="0" applyFont="1" applyAlignment="1">
      <alignment horizontal="center" wrapText="1"/>
    </xf>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cellXfs>
  <cellStyles count="4">
    <cellStyle name="Komma" xfId="1" builtinId="3"/>
    <cellStyle name="Standard" xfId="0" builtinId="0"/>
    <cellStyle name="Standard_Grafiken Ausgaben" xfId="2"/>
    <cellStyle name="Standard_Grafiken Einnahmen-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9.xml"/><Relationship Id="rId5" Type="http://schemas.openxmlformats.org/officeDocument/2006/relationships/chartsheet" Target="chartsheets/sheet1.xml"/><Relationship Id="rId15" Type="http://schemas.openxmlformats.org/officeDocument/2006/relationships/worksheet" Target="worksheets/sheet13.xml"/><Relationship Id="rId10" Type="http://schemas.openxmlformats.org/officeDocument/2006/relationships/worksheet" Target="worksheets/sheet8.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7068145800317"/>
          <c:y val="0.15416666666666667"/>
          <c:w val="0.70681458003169573"/>
          <c:h val="0.81666666666666665"/>
        </c:manualLayout>
      </c:layout>
      <c:barChart>
        <c:barDir val="col"/>
        <c:grouping val="clustered"/>
        <c:varyColors val="0"/>
        <c:dLbls>
          <c:showLegendKey val="0"/>
          <c:showVal val="0"/>
          <c:showCatName val="0"/>
          <c:showSerName val="0"/>
          <c:showPercent val="0"/>
          <c:showBubbleSize val="0"/>
        </c:dLbls>
        <c:gapWidth val="150"/>
        <c:axId val="94507392"/>
        <c:axId val="94508928"/>
      </c:barChart>
      <c:catAx>
        <c:axId val="94507392"/>
        <c:scaling>
          <c:orientation val="minMax"/>
        </c:scaling>
        <c:delete val="0"/>
        <c:axPos val="b"/>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508928"/>
        <c:crosses val="autoZero"/>
        <c:auto val="1"/>
        <c:lblAlgn val="ctr"/>
        <c:lblOffset val="100"/>
        <c:tickMarkSkip val="1"/>
        <c:noMultiLvlLbl val="0"/>
      </c:catAx>
      <c:valAx>
        <c:axId val="94508928"/>
        <c:scaling>
          <c:orientation val="minMax"/>
        </c:scaling>
        <c:delete val="1"/>
        <c:axPos val="l"/>
        <c:majorGridlines>
          <c:spPr>
            <a:ln w="3175">
              <a:solidFill>
                <a:srgbClr val="000000"/>
              </a:solidFill>
              <a:prstDash val="sysDash"/>
            </a:ln>
          </c:spPr>
        </c:majorGridlines>
        <c:majorTickMark val="out"/>
        <c:minorTickMark val="none"/>
        <c:tickLblPos val="nextTo"/>
        <c:crossAx val="94507392"/>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781185685122695"/>
          <c:y val="0.15506436861654979"/>
          <c:w val="0.5309037388753427"/>
          <c:h val="0.7192039067752225"/>
        </c:manualLayout>
      </c:layout>
      <c:barChart>
        <c:barDir val="bar"/>
        <c:grouping val="clustered"/>
        <c:varyColors val="0"/>
        <c:ser>
          <c:idx val="0"/>
          <c:order val="0"/>
          <c:tx>
            <c:strRef>
              <c:f>'Daten Graf 1+2'!$C$3</c:f>
              <c:strCache>
                <c:ptCount val="1"/>
                <c:pt idx="0">
                  <c:v>2016</c:v>
                </c:pt>
              </c:strCache>
            </c:strRef>
          </c:tx>
          <c:spPr>
            <a:solidFill>
              <a:srgbClr val="9999FF"/>
            </a:solidFill>
            <a:ln>
              <a:solidFill>
                <a:schemeClr val="tx1"/>
              </a:solidFill>
            </a:ln>
          </c:spPr>
          <c:invertIfNegative val="0"/>
          <c:cat>
            <c:strRef>
              <c:f>'Daten Graf 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'Daten Graf 1+2'!$C$4:$C$12</c:f>
              <c:numCache>
                <c:formatCode>#,##0</c:formatCode>
                <c:ptCount val="9"/>
                <c:pt idx="0">
                  <c:v>231</c:v>
                </c:pt>
                <c:pt idx="1">
                  <c:v>20</c:v>
                </c:pt>
                <c:pt idx="2">
                  <c:v>127</c:v>
                </c:pt>
                <c:pt idx="3">
                  <c:v>6</c:v>
                </c:pt>
                <c:pt idx="4">
                  <c:v>608</c:v>
                </c:pt>
                <c:pt idx="5">
                  <c:v>101</c:v>
                </c:pt>
                <c:pt idx="6">
                  <c:v>70</c:v>
                </c:pt>
                <c:pt idx="7">
                  <c:v>4</c:v>
                </c:pt>
                <c:pt idx="8">
                  <c:v>43</c:v>
                </c:pt>
              </c:numCache>
            </c:numRef>
          </c:val>
        </c:ser>
        <c:ser>
          <c:idx val="1"/>
          <c:order val="1"/>
          <c:tx>
            <c:strRef>
              <c:f>'Daten Graf 1+2'!$D$3</c:f>
              <c:strCache>
                <c:ptCount val="1"/>
                <c:pt idx="0">
                  <c:v>2015</c:v>
                </c:pt>
              </c:strCache>
            </c:strRef>
          </c:tx>
          <c:spPr>
            <a:solidFill>
              <a:schemeClr val="accent6">
                <a:lumMod val="50000"/>
              </a:schemeClr>
            </a:solidFill>
            <a:ln>
              <a:solidFill>
                <a:schemeClr val="tx1"/>
              </a:solidFill>
            </a:ln>
          </c:spPr>
          <c:invertIfNegative val="0"/>
          <c:cat>
            <c:strRef>
              <c:f>'Daten Graf 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'Daten Graf 1+2'!$D$4:$D$12</c:f>
              <c:numCache>
                <c:formatCode>#,##0</c:formatCode>
                <c:ptCount val="9"/>
                <c:pt idx="0">
                  <c:v>233.77888199999998</c:v>
                </c:pt>
                <c:pt idx="1">
                  <c:v>19.630268000000001</c:v>
                </c:pt>
                <c:pt idx="2">
                  <c:v>132.43339499999999</c:v>
                </c:pt>
                <c:pt idx="3">
                  <c:v>6.2438010000000004</c:v>
                </c:pt>
                <c:pt idx="4">
                  <c:v>489.86350500000003</c:v>
                </c:pt>
                <c:pt idx="5">
                  <c:v>112.787443</c:v>
                </c:pt>
                <c:pt idx="6">
                  <c:v>67.661823999999996</c:v>
                </c:pt>
                <c:pt idx="7">
                  <c:v>4.4585080000000001</c:v>
                </c:pt>
                <c:pt idx="8">
                  <c:v>41.962603999999999</c:v>
                </c:pt>
              </c:numCache>
            </c:numRef>
          </c:val>
        </c:ser>
        <c:ser>
          <c:idx val="2"/>
          <c:order val="2"/>
          <c:tx>
            <c:strRef>
              <c:f>'Daten Graf 1+2'!$E$3</c:f>
              <c:strCache>
                <c:ptCount val="1"/>
                <c:pt idx="0">
                  <c:v>2014</c:v>
                </c:pt>
              </c:strCache>
            </c:strRef>
          </c:tx>
          <c:spPr>
            <a:solidFill>
              <a:srgbClr val="FCFCBA"/>
            </a:solidFill>
            <a:ln>
              <a:solidFill>
                <a:schemeClr val="tx1"/>
              </a:solidFill>
            </a:ln>
          </c:spPr>
          <c:invertIfNegative val="0"/>
          <c:cat>
            <c:strRef>
              <c:f>'Daten Graf 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'Daten Graf 1+2'!$E$4:$E$12</c:f>
              <c:numCache>
                <c:formatCode>#,##0</c:formatCode>
                <c:ptCount val="9"/>
                <c:pt idx="0">
                  <c:v>230.22529</c:v>
                </c:pt>
                <c:pt idx="1">
                  <c:v>17.893474999999999</c:v>
                </c:pt>
                <c:pt idx="2">
                  <c:v>109.941259</c:v>
                </c:pt>
                <c:pt idx="3">
                  <c:v>6.8168579999999999</c:v>
                </c:pt>
                <c:pt idx="4">
                  <c:v>459.879211</c:v>
                </c:pt>
                <c:pt idx="5">
                  <c:v>136.13940100000002</c:v>
                </c:pt>
                <c:pt idx="6">
                  <c:v>48.706860999999996</c:v>
                </c:pt>
                <c:pt idx="7">
                  <c:v>4.2168140000000003</c:v>
                </c:pt>
                <c:pt idx="8">
                  <c:v>59.775322000000003</c:v>
                </c:pt>
              </c:numCache>
            </c:numRef>
          </c:val>
        </c:ser>
        <c:ser>
          <c:idx val="3"/>
          <c:order val="3"/>
          <c:tx>
            <c:strRef>
              <c:f>'Daten Graf 1+2'!$F$3</c:f>
              <c:strCache>
                <c:ptCount val="1"/>
                <c:pt idx="0">
                  <c:v>2013</c:v>
                </c:pt>
              </c:strCache>
            </c:strRef>
          </c:tx>
          <c:spPr>
            <a:solidFill>
              <a:srgbClr val="CCFFFF"/>
            </a:solidFill>
            <a:ln>
              <a:solidFill>
                <a:schemeClr val="tx1"/>
              </a:solidFill>
            </a:ln>
          </c:spPr>
          <c:invertIfNegative val="0"/>
          <c:cat>
            <c:strRef>
              <c:f>'Daten Graf 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'Daten Graf 1+2'!$F$4:$F$12</c:f>
              <c:numCache>
                <c:formatCode>#,##0</c:formatCode>
                <c:ptCount val="9"/>
                <c:pt idx="0">
                  <c:v>217</c:v>
                </c:pt>
                <c:pt idx="1">
                  <c:v>18</c:v>
                </c:pt>
                <c:pt idx="2">
                  <c:v>107</c:v>
                </c:pt>
                <c:pt idx="3">
                  <c:v>8</c:v>
                </c:pt>
                <c:pt idx="4">
                  <c:v>443</c:v>
                </c:pt>
                <c:pt idx="5">
                  <c:v>137</c:v>
                </c:pt>
                <c:pt idx="6">
                  <c:v>49</c:v>
                </c:pt>
                <c:pt idx="7">
                  <c:v>4</c:v>
                </c:pt>
                <c:pt idx="8">
                  <c:v>59</c:v>
                </c:pt>
              </c:numCache>
            </c:numRef>
          </c:val>
        </c:ser>
        <c:dLbls>
          <c:showLegendKey val="0"/>
          <c:showVal val="0"/>
          <c:showCatName val="0"/>
          <c:showSerName val="0"/>
          <c:showPercent val="0"/>
          <c:showBubbleSize val="0"/>
        </c:dLbls>
        <c:gapWidth val="50"/>
        <c:axId val="100847616"/>
        <c:axId val="100849536"/>
      </c:barChart>
      <c:catAx>
        <c:axId val="100847616"/>
        <c:scaling>
          <c:orientation val="minMax"/>
        </c:scaling>
        <c:delete val="0"/>
        <c:axPos val="l"/>
        <c:majorTickMark val="none"/>
        <c:minorTickMark val="none"/>
        <c:tickLblPos val="none"/>
        <c:spPr>
          <a:ln w="3175">
            <a:solidFill>
              <a:srgbClr val="000000"/>
            </a:solidFill>
            <a:prstDash val="solid"/>
          </a:ln>
        </c:spPr>
        <c:crossAx val="100849536"/>
        <c:crosses val="autoZero"/>
        <c:auto val="1"/>
        <c:lblAlgn val="ctr"/>
        <c:lblOffset val="100"/>
        <c:tickMarkSkip val="1"/>
        <c:noMultiLvlLbl val="0"/>
      </c:catAx>
      <c:valAx>
        <c:axId val="100849536"/>
        <c:scaling>
          <c:orientation val="minMax"/>
          <c:max val="700"/>
        </c:scaling>
        <c:delete val="0"/>
        <c:axPos val="b"/>
        <c:majorGridlines>
          <c:spPr>
            <a:ln w="3175">
              <a:solidFill>
                <a:srgbClr val="000000"/>
              </a:solidFill>
              <a:prstDash val="sysDash"/>
            </a:ln>
          </c:spPr>
        </c:majorGridlines>
        <c:title>
          <c:tx>
            <c:rich>
              <a:bodyPr/>
              <a:lstStyle/>
              <a:p>
                <a:pPr>
                  <a:defRPr sz="825" b="0" i="0" u="none" strike="noStrike" baseline="0">
                    <a:solidFill>
                      <a:srgbClr val="000000"/>
                    </a:solidFill>
                    <a:latin typeface="Arial"/>
                    <a:ea typeface="Arial"/>
                    <a:cs typeface="Arial"/>
                  </a:defRPr>
                </a:pPr>
                <a:r>
                  <a:rPr lang="de-DE"/>
                  <a:t>Millionen EUR</a:t>
                </a:r>
              </a:p>
            </c:rich>
          </c:tx>
          <c:layout>
            <c:manualLayout>
              <c:xMode val="edge"/>
              <c:yMode val="edge"/>
              <c:x val="0.61170812313007783"/>
              <c:y val="0.93642376521116677"/>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00847616"/>
        <c:crosses val="autoZero"/>
        <c:crossBetween val="between"/>
        <c:majorUnit val="100"/>
        <c:minorUnit val="100"/>
      </c:valAx>
      <c:spPr>
        <a:solidFill>
          <a:srgbClr val="FFFFFF"/>
        </a:solidFill>
        <a:ln w="3175">
          <a:solidFill>
            <a:srgbClr val="000000"/>
          </a:solidFill>
          <a:prstDash val="solid"/>
        </a:ln>
      </c:spPr>
    </c:plotArea>
    <c:legend>
      <c:legendPos val="r"/>
      <c:layout>
        <c:manualLayout>
          <c:xMode val="edge"/>
          <c:yMode val="edge"/>
          <c:x val="0.86429803587747078"/>
          <c:y val="0.69836005726556905"/>
          <c:w val="6.8284198974333354E-2"/>
          <c:h val="0.13633070866141728"/>
        </c:manualLayout>
      </c:layout>
      <c:overlay val="0"/>
      <c:spPr>
        <a:solidFill>
          <a:srgbClr val="FFFFFF"/>
        </a:solidFill>
        <a:ln w="25400">
          <a:noFill/>
        </a:ln>
      </c:spPr>
      <c:txPr>
        <a:bodyPr/>
        <a:lstStyle/>
        <a:p>
          <a:pPr>
            <a:defRPr sz="49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204469285847495"/>
          <c:y val="0.1718787737739679"/>
          <c:w val="0.5309037388753427"/>
          <c:h val="0.68425481297596424"/>
        </c:manualLayout>
      </c:layout>
      <c:barChart>
        <c:barDir val="bar"/>
        <c:grouping val="clustered"/>
        <c:varyColors val="0"/>
        <c:ser>
          <c:idx val="0"/>
          <c:order val="0"/>
          <c:tx>
            <c:strRef>
              <c:f>'Daten Graf 1+2'!$C$15</c:f>
              <c:strCache>
                <c:ptCount val="1"/>
                <c:pt idx="0">
                  <c:v>2016</c:v>
                </c:pt>
              </c:strCache>
            </c:strRef>
          </c:tx>
          <c:spPr>
            <a:solidFill>
              <a:srgbClr val="9999FF"/>
            </a:solidFill>
            <a:ln w="12700">
              <a:solidFill>
                <a:srgbClr val="000000"/>
              </a:solidFill>
              <a:prstDash val="solid"/>
            </a:ln>
          </c:spPr>
          <c:invertIfNegative val="0"/>
          <c:cat>
            <c:strRef>
              <c:f>'Daten Graf 1+2'!$B$16:$B$20</c:f>
              <c:strCache>
                <c:ptCount val="5"/>
                <c:pt idx="0">
                  <c:v>Sonstige Investitionen</c:v>
                </c:pt>
                <c:pt idx="1">
                  <c:v>Erwerb von Grundstücken/Gebäuden und Baumaßnahmen</c:v>
                </c:pt>
                <c:pt idx="2">
                  <c:v>Übrige laufende Ausgaben</c:v>
                </c:pt>
                <c:pt idx="3">
                  <c:v>Bewirtschaftung/Unterhaltung der Grundstücke/Gebäude</c:v>
                </c:pt>
                <c:pt idx="4">
                  <c:v>Personalausgaben</c:v>
                </c:pt>
              </c:strCache>
            </c:strRef>
          </c:cat>
          <c:val>
            <c:numRef>
              <c:f>'Daten Graf 1+2'!$C$16:$C$20</c:f>
              <c:numCache>
                <c:formatCode>#,##0</c:formatCode>
                <c:ptCount val="5"/>
                <c:pt idx="0">
                  <c:v>47</c:v>
                </c:pt>
                <c:pt idx="1">
                  <c:v>136</c:v>
                </c:pt>
                <c:pt idx="2">
                  <c:v>237</c:v>
                </c:pt>
                <c:pt idx="3">
                  <c:v>65</c:v>
                </c:pt>
                <c:pt idx="4">
                  <c:v>725</c:v>
                </c:pt>
              </c:numCache>
            </c:numRef>
          </c:val>
        </c:ser>
        <c:dLbls>
          <c:showLegendKey val="0"/>
          <c:showVal val="0"/>
          <c:showCatName val="0"/>
          <c:showSerName val="0"/>
          <c:showPercent val="0"/>
          <c:showBubbleSize val="0"/>
        </c:dLbls>
        <c:gapWidth val="50"/>
        <c:axId val="94021120"/>
        <c:axId val="94022656"/>
      </c:barChart>
      <c:catAx>
        <c:axId val="94021120"/>
        <c:scaling>
          <c:orientation val="minMax"/>
        </c:scaling>
        <c:delete val="0"/>
        <c:axPos val="l"/>
        <c:majorTickMark val="none"/>
        <c:minorTickMark val="none"/>
        <c:tickLblPos val="none"/>
        <c:spPr>
          <a:ln w="3175">
            <a:solidFill>
              <a:srgbClr val="000000"/>
            </a:solidFill>
            <a:prstDash val="solid"/>
          </a:ln>
        </c:spPr>
        <c:crossAx val="94022656"/>
        <c:crosses val="autoZero"/>
        <c:auto val="1"/>
        <c:lblAlgn val="ctr"/>
        <c:lblOffset val="100"/>
        <c:tickMarkSkip val="1"/>
        <c:noMultiLvlLbl val="0"/>
      </c:catAx>
      <c:valAx>
        <c:axId val="94022656"/>
        <c:scaling>
          <c:orientation val="minMax"/>
          <c:max val="800"/>
          <c:min val="0"/>
        </c:scaling>
        <c:delete val="0"/>
        <c:axPos val="b"/>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de-DE"/>
                  <a:t>Millionen EUR</a:t>
                </a:r>
              </a:p>
            </c:rich>
          </c:tx>
          <c:layout>
            <c:manualLayout>
              <c:xMode val="edge"/>
              <c:yMode val="edge"/>
              <c:x val="0.62440602714803728"/>
              <c:y val="0.91806485637893398"/>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94021120"/>
        <c:crosses val="autoZero"/>
        <c:crossBetween val="between"/>
        <c:majorUnit val="100"/>
        <c:minorUnit val="100"/>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985611510791366E-2"/>
          <c:y val="1.1312217194570135E-2"/>
          <c:w val="0.96402877697841727"/>
          <c:h val="0.9773755656108597"/>
        </c:manualLayout>
      </c:layout>
      <c:barChart>
        <c:barDir val="col"/>
        <c:grouping val="clustered"/>
        <c:varyColors val="0"/>
        <c:dLbls>
          <c:showLegendKey val="0"/>
          <c:showVal val="0"/>
          <c:showCatName val="0"/>
          <c:showSerName val="0"/>
          <c:showPercent val="0"/>
          <c:showBubbleSize val="0"/>
        </c:dLbls>
        <c:gapWidth val="150"/>
        <c:axId val="94972544"/>
        <c:axId val="94994816"/>
      </c:barChart>
      <c:catAx>
        <c:axId val="9497254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4994816"/>
        <c:crosses val="autoZero"/>
        <c:auto val="1"/>
        <c:lblAlgn val="ctr"/>
        <c:lblOffset val="100"/>
        <c:tickMarkSkip val="1"/>
        <c:noMultiLvlLbl val="0"/>
      </c:catAx>
      <c:valAx>
        <c:axId val="9499481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497254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56512396900704"/>
          <c:y val="0.18053558255766727"/>
          <c:w val="0.65813587085083303"/>
          <c:h val="0.48000125000325522"/>
        </c:manualLayout>
      </c:layout>
      <c:ofPieChart>
        <c:ofPieType val="bar"/>
        <c:varyColors val="1"/>
        <c:ser>
          <c:idx val="0"/>
          <c:order val="0"/>
          <c:spPr>
            <a:pattFill prst="ltUpDiag">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rgbClr val="FFCC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FF6600"/>
              </a:solidFill>
              <a:ln w="12700">
                <a:solidFill>
                  <a:srgbClr val="000000"/>
                </a:solidFill>
                <a:prstDash val="solid"/>
              </a:ln>
            </c:spPr>
          </c:dPt>
          <c:dPt>
            <c:idx val="3"/>
            <c:bubble3D val="0"/>
            <c:spPr>
              <a:solidFill>
                <a:srgbClr val="FFCC99"/>
              </a:solidFill>
              <a:ln w="12700">
                <a:solidFill>
                  <a:srgbClr val="000000"/>
                </a:solidFill>
                <a:prstDash val="solid"/>
              </a:ln>
            </c:spPr>
          </c:dPt>
          <c:dPt>
            <c:idx val="4"/>
            <c:bubble3D val="0"/>
            <c:spPr>
              <a:pattFill prst="pct40">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dPt>
          <c:dPt>
            <c:idx val="5"/>
            <c:bubble3D val="0"/>
            <c:spPr>
              <a:pattFill prst="openDmnd">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dPt>
          <c:dPt>
            <c:idx val="6"/>
            <c:bubble3D val="0"/>
            <c:spPr>
              <a:pattFill prst="ltVert">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dPt>
          <c:dPt>
            <c:idx val="7"/>
            <c:bubble3D val="0"/>
            <c:spPr>
              <a:pattFill prst="dkUpDiag">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dPt>
          <c:dPt>
            <c:idx val="8"/>
            <c:bubble3D val="0"/>
            <c:spPr>
              <a:pattFill prst="pct5">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dPt>
          <c:dPt>
            <c:idx val="9"/>
            <c:bubble3D val="0"/>
            <c:explosion val="14"/>
            <c:spPr>
              <a:solidFill>
                <a:srgbClr val="993300"/>
              </a:solidFill>
              <a:ln w="12700">
                <a:solidFill>
                  <a:srgbClr val="000000"/>
                </a:solidFill>
                <a:prstDash val="solid"/>
              </a:ln>
            </c:spPr>
          </c:dPt>
          <c:dLbls>
            <c:dLbl>
              <c:idx val="0"/>
              <c:layout>
                <c:manualLayout>
                  <c:x val="3.9031346292255282E-4"/>
                  <c:y val="2.7348389278299141E-2"/>
                </c:manualLayout>
              </c:layout>
              <c:dLblPos val="bestFit"/>
              <c:showLegendKey val="0"/>
              <c:showVal val="1"/>
              <c:showCatName val="0"/>
              <c:showSerName val="0"/>
              <c:showPercent val="0"/>
              <c:showBubbleSize val="0"/>
            </c:dLbl>
            <c:dLbl>
              <c:idx val="1"/>
              <c:layout>
                <c:manualLayout>
                  <c:x val="-4.7910856664190645E-3"/>
                  <c:y val="-2.8221497502073638E-2"/>
                </c:manualLayout>
              </c:layout>
              <c:dLblPos val="bestFit"/>
              <c:showLegendKey val="0"/>
              <c:showVal val="1"/>
              <c:showCatName val="0"/>
              <c:showSerName val="0"/>
              <c:showPercent val="0"/>
              <c:showBubbleSize val="0"/>
            </c:dLbl>
            <c:dLbl>
              <c:idx val="2"/>
              <c:layout>
                <c:manualLayout>
                  <c:x val="5.2934788947766554E-3"/>
                  <c:y val="-2.0674180844018248E-2"/>
                </c:manualLayout>
              </c:layout>
              <c:dLblPos val="bestFit"/>
              <c:showLegendKey val="0"/>
              <c:showVal val="1"/>
              <c:showCatName val="0"/>
              <c:showSerName val="0"/>
              <c:showPercent val="0"/>
              <c:showBubbleSize val="0"/>
            </c:dLbl>
            <c:dLbl>
              <c:idx val="3"/>
              <c:layout>
                <c:manualLayout>
                  <c:x val="5.0636801531209717E-3"/>
                  <c:y val="-2.758560846426299E-2"/>
                </c:manualLayout>
              </c:layout>
              <c:dLblPos val="bestFit"/>
              <c:showLegendKey val="0"/>
              <c:showVal val="1"/>
              <c:showCatName val="0"/>
              <c:showSerName val="0"/>
              <c:showPercent val="0"/>
              <c:showBubbleSize val="0"/>
            </c:dLbl>
            <c:dLbl>
              <c:idx val="4"/>
              <c:layout>
                <c:manualLayout>
                  <c:x val="1.4500012885541706E-2"/>
                  <c:y val="1.4974092617698936E-4"/>
                </c:manualLayout>
              </c:layout>
              <c:dLblPos val="bestFit"/>
              <c:showLegendKey val="0"/>
              <c:showVal val="1"/>
              <c:showCatName val="0"/>
              <c:showSerName val="0"/>
              <c:showPercent val="0"/>
              <c:showBubbleSize val="0"/>
            </c:dLbl>
            <c:dLbl>
              <c:idx val="5"/>
              <c:layout>
                <c:manualLayout>
                  <c:x val="1.4500206653086146E-2"/>
                  <c:y val="1.7290428153838737E-2"/>
                </c:manualLayout>
              </c:layout>
              <c:dLblPos val="bestFit"/>
              <c:showLegendKey val="0"/>
              <c:showVal val="1"/>
              <c:showCatName val="0"/>
              <c:showSerName val="0"/>
              <c:showPercent val="0"/>
              <c:showBubbleSize val="0"/>
            </c:dLbl>
            <c:dLbl>
              <c:idx val="6"/>
              <c:layout>
                <c:manualLayout>
                  <c:x val="9.0127097945424603E-3"/>
                  <c:y val="-5.6135720086252731E-3"/>
                </c:manualLayout>
              </c:layout>
              <c:dLblPos val="bestFit"/>
              <c:showLegendKey val="0"/>
              <c:showVal val="1"/>
              <c:showCatName val="0"/>
              <c:showSerName val="0"/>
              <c:showPercent val="0"/>
              <c:showBubbleSize val="0"/>
            </c:dLbl>
            <c:dLbl>
              <c:idx val="7"/>
              <c:layout>
                <c:manualLayout>
                  <c:x val="1.8165901058803995E-2"/>
                  <c:y val="-3.1859094767166317E-3"/>
                </c:manualLayout>
              </c:layout>
              <c:dLblPos val="bestFit"/>
              <c:showLegendKey val="0"/>
              <c:showVal val="1"/>
              <c:showCatName val="0"/>
              <c:showSerName val="0"/>
              <c:showPercent val="0"/>
              <c:showBubbleSize val="0"/>
            </c:dLbl>
            <c:dLbl>
              <c:idx val="8"/>
              <c:layout>
                <c:manualLayout>
                  <c:x val="1.1461156486087587E-2"/>
                  <c:y val="-2.074450111926443E-2"/>
                </c:manualLayout>
              </c:layout>
              <c:dLblPos val="bestFit"/>
              <c:showLegendKey val="0"/>
              <c:showVal val="1"/>
              <c:showCatName val="0"/>
              <c:showSerName val="0"/>
              <c:showPercent val="0"/>
              <c:showBubbleSize val="0"/>
            </c:dLbl>
            <c:dLbl>
              <c:idx val="9"/>
              <c:layout>
                <c:manualLayout>
                  <c:x val="1.5611520390765724E-2"/>
                  <c:y val="-1.5679605032505931E-2"/>
                </c:manualLayout>
              </c:layout>
              <c:dLblPos val="bestFit"/>
              <c:showLegendKey val="0"/>
              <c:showVal val="1"/>
              <c:showCatName val="0"/>
              <c:showSerName val="0"/>
              <c:showPercent val="0"/>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leaderLines>
              <c:spPr>
                <a:ln w="3175">
                  <a:solidFill>
                    <a:srgbClr val="000000"/>
                  </a:solidFill>
                  <a:prstDash val="solid"/>
                </a:ln>
              </c:spPr>
            </c:leaderLines>
          </c:dLbls>
          <c:val>
            <c:numRef>
              <c:f>'Daten Graf 3+4'!$B$4:$B$12</c:f>
              <c:numCache>
                <c:formatCode>#,##0</c:formatCode>
                <c:ptCount val="9"/>
                <c:pt idx="0">
                  <c:v>429</c:v>
                </c:pt>
                <c:pt idx="1">
                  <c:v>43</c:v>
                </c:pt>
                <c:pt idx="2">
                  <c:v>53</c:v>
                </c:pt>
                <c:pt idx="3">
                  <c:v>34</c:v>
                </c:pt>
                <c:pt idx="4">
                  <c:v>1</c:v>
                </c:pt>
                <c:pt idx="5">
                  <c:v>1</c:v>
                </c:pt>
                <c:pt idx="6">
                  <c:v>16</c:v>
                </c:pt>
                <c:pt idx="7">
                  <c:v>2</c:v>
                </c:pt>
                <c:pt idx="8">
                  <c:v>13</c:v>
                </c:pt>
              </c:numCache>
            </c:numRef>
          </c:val>
        </c:ser>
        <c:ser>
          <c:idx val="1"/>
          <c:order val="1"/>
          <c:spPr>
            <a:pattFill prst="smConfetti">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val>
            <c:numRef>
              <c:f>'Daten Graf 3+4'!$C$4:$C$12</c:f>
              <c:numCache>
                <c:formatCode>#,##0</c:formatCode>
                <c:ptCount val="9"/>
                <c:pt idx="0">
                  <c:v>403.12986999999998</c:v>
                </c:pt>
                <c:pt idx="1">
                  <c:v>49.898617999999999</c:v>
                </c:pt>
                <c:pt idx="2">
                  <c:v>53.433498</c:v>
                </c:pt>
                <c:pt idx="3">
                  <c:v>36.316884999999999</c:v>
                </c:pt>
                <c:pt idx="4">
                  <c:v>0.82292900000000002</c:v>
                </c:pt>
                <c:pt idx="5">
                  <c:v>1.014839</c:v>
                </c:pt>
                <c:pt idx="6">
                  <c:v>15.626995000000001</c:v>
                </c:pt>
                <c:pt idx="7">
                  <c:v>2.232138</c:v>
                </c:pt>
                <c:pt idx="8">
                  <c:v>13.788433999999999</c:v>
                </c:pt>
              </c:numCache>
            </c:numRef>
          </c:val>
        </c:ser>
        <c:dLbls>
          <c:showLegendKey val="0"/>
          <c:showVal val="0"/>
          <c:showCatName val="0"/>
          <c:showSerName val="0"/>
          <c:showPercent val="0"/>
          <c:showBubbleSize val="0"/>
          <c:showLeaderLines val="1"/>
        </c:dLbls>
        <c:gapWidth val="200"/>
        <c:splitType val="pos"/>
        <c:splitPos val="5"/>
        <c:secondPieSize val="100"/>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de-DE"/>
    </a:p>
  </c:txPr>
  <c:printSettings>
    <c:headerFooter alignWithMargins="0">
      <c:oddHeader>&amp;Z- 5 -</c:oddHeader>
    </c:headerFooter>
    <c:pageMargins b="1.1811023622047245" l="1.1811023622047245" r="1.1811023622047245" t="1.1811023622047245" header="0.51181102362204722" footer="0.51181102362204722"/>
    <c:pageSetup paperSize="9" orientation="portrait"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Erträge der Hochschulen 2016 nach Hochschularten</a:t>
            </a:r>
          </a:p>
        </c:rich>
      </c:tx>
      <c:layout>
        <c:manualLayout>
          <c:xMode val="edge"/>
          <c:yMode val="edge"/>
          <c:x val="0.17934813396944166"/>
          <c:y val="3.2967100042727217E-2"/>
        </c:manualLayout>
      </c:layout>
      <c:overlay val="0"/>
      <c:spPr>
        <a:noFill/>
        <a:ln w="25400">
          <a:noFill/>
        </a:ln>
      </c:spPr>
    </c:title>
    <c:autoTitleDeleted val="0"/>
    <c:plotArea>
      <c:layout>
        <c:manualLayout>
          <c:layoutTarget val="inner"/>
          <c:xMode val="edge"/>
          <c:yMode val="edge"/>
          <c:x val="0.1775365459701688"/>
          <c:y val="0.17857166811317945"/>
          <c:w val="0.65398666423705032"/>
          <c:h val="0.49725341428439201"/>
        </c:manualLayout>
      </c:layout>
      <c:ofPieChart>
        <c:ofPieType val="bar"/>
        <c:varyColors val="1"/>
        <c:ser>
          <c:idx val="0"/>
          <c:order val="0"/>
          <c:spPr>
            <a:solidFill>
              <a:srgbClr val="9999FF"/>
            </a:solidFill>
            <a:ln w="12700">
              <a:solidFill>
                <a:srgbClr val="000000"/>
              </a:solidFill>
              <a:prstDash val="solid"/>
            </a:ln>
          </c:spPr>
          <c:dPt>
            <c:idx val="0"/>
            <c:bubble3D val="0"/>
            <c:spPr>
              <a:solidFill>
                <a:srgbClr val="FFCC00"/>
              </a:solidFill>
              <a:ln w="12700">
                <a:solidFill>
                  <a:srgbClr val="000000"/>
                </a:solidFill>
                <a:prstDash val="solid"/>
              </a:ln>
            </c:spPr>
          </c:dPt>
          <c:dPt>
            <c:idx val="1"/>
            <c:bubble3D val="0"/>
            <c:spPr>
              <a:solidFill>
                <a:srgbClr val="FFFFCC"/>
              </a:solidFill>
              <a:ln w="12700">
                <a:solidFill>
                  <a:srgbClr val="000000"/>
                </a:solidFill>
                <a:prstDash val="solid"/>
              </a:ln>
            </c:spPr>
          </c:dPt>
          <c:dPt>
            <c:idx val="2"/>
            <c:bubble3D val="0"/>
            <c:spPr>
              <a:pattFill prst="dkUp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pct5">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pattFill prst="narHorz">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5"/>
            <c:bubble3D val="0"/>
            <c:explosion val="11"/>
            <c:spPr>
              <a:solidFill>
                <a:srgbClr val="FF9900"/>
              </a:solidFill>
              <a:ln w="12700">
                <a:solidFill>
                  <a:srgbClr val="000000"/>
                </a:solidFill>
                <a:prstDash val="solid"/>
              </a:ln>
            </c:spPr>
          </c:dPt>
          <c:dPt>
            <c:idx val="6"/>
            <c:bubble3D val="0"/>
            <c:explosion val="21"/>
            <c:spPr>
              <a:solidFill>
                <a:schemeClr val="accent6">
                  <a:lumMod val="75000"/>
                </a:schemeClr>
              </a:solidFill>
              <a:ln w="12700">
                <a:solidFill>
                  <a:srgbClr val="000000"/>
                </a:solidFill>
                <a:prstDash val="solid"/>
              </a:ln>
            </c:spPr>
          </c:dPt>
          <c:dLbls>
            <c:dLbl>
              <c:idx val="0"/>
              <c:layout>
                <c:manualLayout>
                  <c:x val="-4.4059595820837467E-2"/>
                  <c:y val="-1.9027479764438027E-2"/>
                </c:manualLayout>
              </c:layout>
              <c:dLblPos val="bestFit"/>
              <c:showLegendKey val="0"/>
              <c:showVal val="1"/>
              <c:showCatName val="0"/>
              <c:showSerName val="0"/>
              <c:showPercent val="0"/>
              <c:showBubbleSize val="0"/>
            </c:dLbl>
            <c:dLbl>
              <c:idx val="1"/>
              <c:layout>
                <c:manualLayout>
                  <c:x val="1.0593173866528012E-2"/>
                  <c:y val="-2.0797443163570059E-2"/>
                </c:manualLayout>
              </c:layout>
              <c:dLblPos val="bestFit"/>
              <c:showLegendKey val="0"/>
              <c:showVal val="1"/>
              <c:showCatName val="0"/>
              <c:showSerName val="0"/>
              <c:showPercent val="0"/>
              <c:showBubbleSize val="0"/>
            </c:dLbl>
            <c:dLbl>
              <c:idx val="2"/>
              <c:layout>
                <c:manualLayout>
                  <c:x val="6.3470349508455755E-3"/>
                  <c:y val="-8.011264570420347E-2"/>
                </c:manualLayout>
              </c:layout>
              <c:dLblPos val="bestFit"/>
              <c:showLegendKey val="0"/>
              <c:showVal val="1"/>
              <c:showCatName val="0"/>
              <c:showSerName val="0"/>
              <c:showPercent val="0"/>
              <c:showBubbleSize val="0"/>
            </c:dLbl>
            <c:dLbl>
              <c:idx val="3"/>
              <c:layout>
                <c:manualLayout>
                  <c:x val="1.4449938321438205E-2"/>
                  <c:y val="-3.799102780241698E-3"/>
                </c:manualLayout>
              </c:layout>
              <c:dLblPos val="bestFit"/>
              <c:showLegendKey val="0"/>
              <c:showVal val="1"/>
              <c:showCatName val="0"/>
              <c:showSerName val="0"/>
              <c:showPercent val="0"/>
              <c:showBubbleSize val="0"/>
            </c:dLbl>
            <c:dLbl>
              <c:idx val="4"/>
              <c:layout>
                <c:manualLayout>
                  <c:x val="1.4431262434145838E-2"/>
                  <c:y val="3.7088881852414264E-3"/>
                </c:manualLayout>
              </c:layout>
              <c:dLblPos val="bestFit"/>
              <c:showLegendKey val="0"/>
              <c:showVal val="1"/>
              <c:showCatName val="0"/>
              <c:showSerName val="0"/>
              <c:showPercent val="0"/>
              <c:showBubbleSize val="0"/>
            </c:dLbl>
            <c:dLbl>
              <c:idx val="5"/>
              <c:layout>
                <c:manualLayout>
                  <c:x val="2.1766842906715097E-2"/>
                  <c:y val="3.870918345998493E-3"/>
                </c:manualLayout>
              </c:layout>
              <c:dLblPos val="bestFit"/>
              <c:showLegendKey val="0"/>
              <c:showVal val="1"/>
              <c:showCatName val="0"/>
              <c:showSerName val="0"/>
              <c:showPercent val="0"/>
              <c:showBubbleSize val="0"/>
            </c:dLbl>
            <c:dLbl>
              <c:idx val="6"/>
              <c:layout>
                <c:manualLayout>
                  <c:x val="2.7092966056256978E-2"/>
                  <c:y val="3.3389793139525936E-4"/>
                </c:manualLayout>
              </c:layout>
              <c:dLblPos val="bestFit"/>
              <c:showLegendKey val="0"/>
              <c:showVal val="1"/>
              <c:showCatName val="0"/>
              <c:showSerName val="0"/>
              <c:showPercent val="0"/>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dLbls>
          <c:cat>
            <c:strRef>
              <c:f>'Daten Graf 3+4'!$A$16:$A$21</c:f>
              <c:strCache>
                <c:ptCount val="6"/>
                <c:pt idx="0">
                  <c:v>Universitätsklinik</c:v>
                </c:pt>
                <c:pt idx="1">
                  <c:v>Universitäten</c:v>
                </c:pt>
                <c:pt idx="2">
                  <c:v>Fachhochschulen</c:v>
                </c:pt>
                <c:pt idx="3">
                  <c:v>Kunsthochschulen</c:v>
                </c:pt>
                <c:pt idx="4">
                  <c:v>Verwaltungsfachhhochschulen</c:v>
                </c:pt>
                <c:pt idx="5">
                  <c:v>Private Hochschulen</c:v>
                </c:pt>
              </c:strCache>
            </c:strRef>
          </c:cat>
          <c:val>
            <c:numRef>
              <c:f>'Daten Graf 3+4'!$B$16:$B$21</c:f>
              <c:numCache>
                <c:formatCode>#,##0</c:formatCode>
                <c:ptCount val="6"/>
                <c:pt idx="0">
                  <c:v>427</c:v>
                </c:pt>
                <c:pt idx="1">
                  <c:v>142</c:v>
                </c:pt>
                <c:pt idx="2">
                  <c:v>17</c:v>
                </c:pt>
                <c:pt idx="3">
                  <c:v>2</c:v>
                </c:pt>
                <c:pt idx="4">
                  <c:v>1</c:v>
                </c:pt>
                <c:pt idx="5">
                  <c:v>5</c:v>
                </c:pt>
              </c:numCache>
            </c:numRef>
          </c:val>
        </c:ser>
        <c:dLbls>
          <c:showLegendKey val="0"/>
          <c:showVal val="0"/>
          <c:showCatName val="0"/>
          <c:showSerName val="0"/>
          <c:showPercent val="0"/>
          <c:showBubbleSize val="0"/>
          <c:showLeaderLines val="1"/>
        </c:dLbls>
        <c:gapWidth val="200"/>
        <c:splitType val="val"/>
        <c:splitPos val="10"/>
        <c:secondPieSize val="100"/>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orientation="landscape" horizontalDpi="300" verticalDpi="300"/>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 -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1811023622047245" right="1.1811023622047245" top="1.1811023622047245" bottom="1.1811023622047245"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2</xdr:col>
      <xdr:colOff>676275</xdr:colOff>
      <xdr:row>40</xdr:row>
      <xdr:rowOff>85725</xdr:rowOff>
    </xdr:from>
    <xdr:to>
      <xdr:col>2</xdr:col>
      <xdr:colOff>1285875</xdr:colOff>
      <xdr:row>40</xdr:row>
      <xdr:rowOff>85725</xdr:rowOff>
    </xdr:to>
    <xdr:sp macro="" textlink="">
      <xdr:nvSpPr>
        <xdr:cNvPr id="34642" name="Line 11"/>
        <xdr:cNvSpPr>
          <a:spLocks noChangeShapeType="1"/>
        </xdr:cNvSpPr>
      </xdr:nvSpPr>
      <xdr:spPr bwMode="auto">
        <a:xfrm>
          <a:off x="1114425" y="6610350"/>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552450</xdr:colOff>
      <xdr:row>4</xdr:row>
      <xdr:rowOff>333375</xdr:rowOff>
    </xdr:from>
    <xdr:to>
      <xdr:col>2</xdr:col>
      <xdr:colOff>1381125</xdr:colOff>
      <xdr:row>4</xdr:row>
      <xdr:rowOff>333375</xdr:rowOff>
    </xdr:to>
    <xdr:sp macro="" textlink="">
      <xdr:nvSpPr>
        <xdr:cNvPr id="34643" name="Line 15"/>
        <xdr:cNvSpPr>
          <a:spLocks noChangeShapeType="1"/>
        </xdr:cNvSpPr>
      </xdr:nvSpPr>
      <xdr:spPr bwMode="auto">
        <a:xfrm>
          <a:off x="990600" y="952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6</xdr:row>
      <xdr:rowOff>85725</xdr:rowOff>
    </xdr:to>
    <xdr:sp macro="" textlink="">
      <xdr:nvSpPr>
        <xdr:cNvPr id="35843" name="Text 3"/>
        <xdr:cNvSpPr txBox="1">
          <a:spLocks noChangeArrowheads="1"/>
        </xdr:cNvSpPr>
      </xdr:nvSpPr>
      <xdr:spPr bwMode="auto">
        <a:xfrm>
          <a:off x="5638800" y="4953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Staatliche</a:t>
          </a:r>
        </a:p>
        <a:p>
          <a:pPr algn="ctr" rtl="0">
            <a:defRPr sz="1000"/>
          </a:pPr>
          <a:r>
            <a:rPr lang="de-DE" sz="900" b="0" i="0" u="none" strike="noStrike" baseline="0">
              <a:solidFill>
                <a:srgbClr val="000000"/>
              </a:solidFill>
              <a:latin typeface="Helvetica"/>
              <a:cs typeface="Helvetica"/>
            </a:rPr>
            <a:t>Hochschulen</a:t>
          </a:r>
        </a:p>
        <a:p>
          <a:pPr algn="ctr" rtl="0">
            <a:defRPr sz="1000"/>
          </a:pPr>
          <a:r>
            <a:rPr lang="de-DE" sz="900" b="0" i="0" u="none" strike="noStrike" baseline="0">
              <a:solidFill>
                <a:srgbClr val="000000"/>
              </a:solidFill>
              <a:latin typeface="Helvetica"/>
              <a:cs typeface="Helvetica"/>
            </a:rPr>
            <a:t>zusammen</a:t>
          </a:r>
        </a:p>
      </xdr:txBody>
    </xdr:sp>
    <xdr:clientData/>
  </xdr:twoCellAnchor>
  <xdr:twoCellAnchor>
    <xdr:from>
      <xdr:col>2</xdr:col>
      <xdr:colOff>1876425</xdr:colOff>
      <xdr:row>4</xdr:row>
      <xdr:rowOff>85725</xdr:rowOff>
    </xdr:from>
    <xdr:to>
      <xdr:col>2</xdr:col>
      <xdr:colOff>2390775</xdr:colOff>
      <xdr:row>4</xdr:row>
      <xdr:rowOff>85725</xdr:rowOff>
    </xdr:to>
    <xdr:sp macro="" textlink="">
      <xdr:nvSpPr>
        <xdr:cNvPr id="1553646" name="Line 6"/>
        <xdr:cNvSpPr>
          <a:spLocks noChangeShapeType="1"/>
        </xdr:cNvSpPr>
      </xdr:nvSpPr>
      <xdr:spPr bwMode="auto">
        <a:xfrm>
          <a:off x="2314575" y="74295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xdr:row>
      <xdr:rowOff>0</xdr:rowOff>
    </xdr:from>
    <xdr:to>
      <xdr:col>4</xdr:col>
      <xdr:colOff>0</xdr:colOff>
      <xdr:row>6</xdr:row>
      <xdr:rowOff>123825</xdr:rowOff>
    </xdr:to>
    <xdr:sp macro="" textlink="">
      <xdr:nvSpPr>
        <xdr:cNvPr id="35847" name="Text 6"/>
        <xdr:cNvSpPr txBox="1">
          <a:spLocks noChangeArrowheads="1"/>
        </xdr:cNvSpPr>
      </xdr:nvSpPr>
      <xdr:spPr bwMode="auto">
        <a:xfrm>
          <a:off x="5638800" y="49530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Theologische</a:t>
          </a:r>
        </a:p>
        <a:p>
          <a:pPr algn="ctr" rtl="0">
            <a:defRPr sz="1000"/>
          </a:pPr>
          <a:r>
            <a:rPr lang="de-DE" sz="900" b="0" i="0" u="none" strike="noStrike" baseline="0">
              <a:solidFill>
                <a:srgbClr val="000000"/>
              </a:solidFill>
              <a:latin typeface="Helvetica"/>
              <a:cs typeface="Helvetica"/>
            </a:rPr>
            <a:t>Hochschulen </a:t>
          </a:r>
          <a:r>
            <a:rPr lang="de-DE" sz="900" b="0" i="0" u="none" strike="noStrike" baseline="30000">
              <a:solidFill>
                <a:srgbClr val="000000"/>
              </a:solidFill>
              <a:latin typeface="Helvetica"/>
              <a:cs typeface="Helvetica"/>
            </a:rPr>
            <a:t>1)</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0.037</cdr:y>
    </cdr:from>
    <cdr:to>
      <cdr:x>1</cdr:x>
      <cdr:y>0.49625</cdr:y>
    </cdr:to>
    <cdr:graphicFrame macro="">
      <cdr:nvGraphicFramePr>
        <cdr:cNvPr id="1673193" name="Chart 100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0.00317</cdr:x>
      <cdr:y>0.0532</cdr:y>
    </cdr:from>
    <cdr:to>
      <cdr:x>0.99049</cdr:x>
      <cdr:y>0.09593</cdr:y>
    </cdr:to>
    <cdr:sp macro="" textlink="">
      <cdr:nvSpPr>
        <cdr:cNvPr id="14338" name="Text Box 1026"/>
        <cdr:cNvSpPr txBox="1">
          <a:spLocks xmlns:a="http://schemas.openxmlformats.org/drawingml/2006/main" noChangeArrowheads="1"/>
        </cdr:cNvSpPr>
      </cdr:nvSpPr>
      <cdr:spPr bwMode="auto">
        <a:xfrm xmlns:a="http://schemas.openxmlformats.org/drawingml/2006/main">
          <a:off x="19020" y="485968"/>
          <a:ext cx="5924671" cy="3903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Aufwendungen und Investitionen</a:t>
          </a:r>
        </a:p>
        <a:p xmlns:a="http://schemas.openxmlformats.org/drawingml/2006/main">
          <a:pPr algn="ctr" rtl="0">
            <a:defRPr sz="1000"/>
          </a:pPr>
          <a:r>
            <a:rPr lang="de-DE" sz="1100" b="1" i="0" u="none" strike="noStrike" baseline="0">
              <a:solidFill>
                <a:srgbClr val="000000"/>
              </a:solidFill>
              <a:latin typeface="Arial"/>
              <a:cs typeface="Arial"/>
            </a:rPr>
            <a:t> der Hochschulen 2013 bis 2016 nach Fächergruppen</a:t>
          </a:r>
        </a:p>
      </cdr:txBody>
    </cdr:sp>
  </cdr:relSizeAnchor>
  <cdr:relSizeAnchor xmlns:cdr="http://schemas.openxmlformats.org/drawingml/2006/chartDrawing">
    <cdr:from>
      <cdr:x>0.00784</cdr:x>
      <cdr:y>0.11342</cdr:y>
    </cdr:from>
    <cdr:to>
      <cdr:x>0.40059</cdr:x>
      <cdr:y>0.14117</cdr:y>
    </cdr:to>
    <cdr:sp macro="" textlink="">
      <cdr:nvSpPr>
        <cdr:cNvPr id="14339" name="Text Box 1027"/>
        <cdr:cNvSpPr txBox="1">
          <a:spLocks xmlns:a="http://schemas.openxmlformats.org/drawingml/2006/main" noChangeArrowheads="1"/>
        </cdr:cNvSpPr>
      </cdr:nvSpPr>
      <cdr:spPr bwMode="auto">
        <a:xfrm xmlns:a="http://schemas.openxmlformats.org/drawingml/2006/main">
          <a:off x="47030" y="1036008"/>
          <a:ext cx="2356794" cy="2534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Geisteswissenschaften</a:t>
          </a:r>
        </a:p>
      </cdr:txBody>
    </cdr:sp>
  </cdr:relSizeAnchor>
  <cdr:relSizeAnchor xmlns:cdr="http://schemas.openxmlformats.org/drawingml/2006/chartDrawing">
    <cdr:from>
      <cdr:x>0.01285</cdr:x>
      <cdr:y>0.47027</cdr:y>
    </cdr:from>
    <cdr:to>
      <cdr:x>0.30385</cdr:x>
      <cdr:y>0.48827</cdr:y>
    </cdr:to>
    <cdr:sp macro="" textlink="">
      <cdr:nvSpPr>
        <cdr:cNvPr id="14340" name="Text Box 1028"/>
        <cdr:cNvSpPr txBox="1">
          <a:spLocks xmlns:a="http://schemas.openxmlformats.org/drawingml/2006/main" noChangeArrowheads="1"/>
        </cdr:cNvSpPr>
      </cdr:nvSpPr>
      <cdr:spPr bwMode="auto">
        <a:xfrm xmlns:a="http://schemas.openxmlformats.org/drawingml/2006/main">
          <a:off x="77105" y="4295692"/>
          <a:ext cx="1746218" cy="16442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0.00784</cdr:x>
      <cdr:y>0.15211</cdr:y>
    </cdr:from>
    <cdr:to>
      <cdr:x>0.40059</cdr:x>
      <cdr:y>0.18036</cdr:y>
    </cdr:to>
    <cdr:sp macro="" textlink="">
      <cdr:nvSpPr>
        <cdr:cNvPr id="14341" name="Text Box 1029"/>
        <cdr:cNvSpPr txBox="1">
          <a:spLocks xmlns:a="http://schemas.openxmlformats.org/drawingml/2006/main" noChangeArrowheads="1"/>
        </cdr:cNvSpPr>
      </cdr:nvSpPr>
      <cdr:spPr bwMode="auto">
        <a:xfrm xmlns:a="http://schemas.openxmlformats.org/drawingml/2006/main">
          <a:off x="47030" y="1389442"/>
          <a:ext cx="2356794" cy="25804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Sport</a:t>
          </a:r>
        </a:p>
      </cdr:txBody>
    </cdr:sp>
  </cdr:relSizeAnchor>
  <cdr:relSizeAnchor xmlns:cdr="http://schemas.openxmlformats.org/drawingml/2006/chartDrawing">
    <cdr:from>
      <cdr:x>0.00784</cdr:x>
      <cdr:y>0.18809</cdr:y>
    </cdr:from>
    <cdr:to>
      <cdr:x>0.40059</cdr:x>
      <cdr:y>0.21559</cdr:y>
    </cdr:to>
    <cdr:sp macro="" textlink="">
      <cdr:nvSpPr>
        <cdr:cNvPr id="14342" name="Text Box 1030"/>
        <cdr:cNvSpPr txBox="1">
          <a:spLocks xmlns:a="http://schemas.openxmlformats.org/drawingml/2006/main" noChangeArrowheads="1"/>
        </cdr:cNvSpPr>
      </cdr:nvSpPr>
      <cdr:spPr bwMode="auto">
        <a:xfrm xmlns:a="http://schemas.openxmlformats.org/drawingml/2006/main">
          <a:off x="47030" y="1718148"/>
          <a:ext cx="2356794" cy="25119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Rechts-, Wirtschafts-, Sozialwissenschaften</a:t>
          </a:r>
        </a:p>
      </cdr:txBody>
    </cdr:sp>
  </cdr:relSizeAnchor>
  <cdr:relSizeAnchor xmlns:cdr="http://schemas.openxmlformats.org/drawingml/2006/chartDrawing">
    <cdr:from>
      <cdr:x>0.00784</cdr:x>
      <cdr:y>0.22193</cdr:y>
    </cdr:from>
    <cdr:to>
      <cdr:x>0.40059</cdr:x>
      <cdr:y>0.25043</cdr:y>
    </cdr:to>
    <cdr:sp macro="" textlink="">
      <cdr:nvSpPr>
        <cdr:cNvPr id="14343" name="Text Box 1031"/>
        <cdr:cNvSpPr txBox="1">
          <a:spLocks xmlns:a="http://schemas.openxmlformats.org/drawingml/2006/main" noChangeArrowheads="1"/>
        </cdr:cNvSpPr>
      </cdr:nvSpPr>
      <cdr:spPr bwMode="auto">
        <a:xfrm xmlns:a="http://schemas.openxmlformats.org/drawingml/2006/main">
          <a:off x="47030" y="2027218"/>
          <a:ext cx="2356794" cy="2603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Mathematik, Naturwissenschaften</a:t>
          </a:r>
        </a:p>
      </cdr:txBody>
    </cdr:sp>
  </cdr:relSizeAnchor>
  <cdr:relSizeAnchor xmlns:cdr="http://schemas.openxmlformats.org/drawingml/2006/chartDrawing">
    <cdr:from>
      <cdr:x>0.00625</cdr:x>
      <cdr:y>0.2586</cdr:y>
    </cdr:from>
    <cdr:to>
      <cdr:x>0.399</cdr:x>
      <cdr:y>0.2866</cdr:y>
    </cdr:to>
    <cdr:sp macro="" textlink="">
      <cdr:nvSpPr>
        <cdr:cNvPr id="14344" name="Text Box 1032"/>
        <cdr:cNvSpPr txBox="1">
          <a:spLocks xmlns:a="http://schemas.openxmlformats.org/drawingml/2006/main" noChangeArrowheads="1"/>
        </cdr:cNvSpPr>
      </cdr:nvSpPr>
      <cdr:spPr bwMode="auto">
        <a:xfrm xmlns:a="http://schemas.openxmlformats.org/drawingml/2006/main">
          <a:off x="37505" y="2362188"/>
          <a:ext cx="2356794" cy="2557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Humanmedizin</a:t>
          </a:r>
        </a:p>
      </cdr:txBody>
    </cdr:sp>
  </cdr:relSizeAnchor>
  <cdr:relSizeAnchor xmlns:cdr="http://schemas.openxmlformats.org/drawingml/2006/chartDrawing">
    <cdr:from>
      <cdr:x>0.00784</cdr:x>
      <cdr:y>0.29402</cdr:y>
    </cdr:from>
    <cdr:to>
      <cdr:x>0.40059</cdr:x>
      <cdr:y>0.32252</cdr:y>
    </cdr:to>
    <cdr:sp macro="" textlink="">
      <cdr:nvSpPr>
        <cdr:cNvPr id="14345" name="Text Box 1033"/>
        <cdr:cNvSpPr txBox="1">
          <a:spLocks xmlns:a="http://schemas.openxmlformats.org/drawingml/2006/main" noChangeArrowheads="1"/>
        </cdr:cNvSpPr>
      </cdr:nvSpPr>
      <cdr:spPr bwMode="auto">
        <a:xfrm xmlns:a="http://schemas.openxmlformats.org/drawingml/2006/main">
          <a:off x="47030" y="2685740"/>
          <a:ext cx="2356794" cy="2603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Agrar- Forst- und Ernährungswissenschaften, Veterinärmedizin</a:t>
          </a:r>
        </a:p>
      </cdr:txBody>
    </cdr:sp>
  </cdr:relSizeAnchor>
  <cdr:relSizeAnchor xmlns:cdr="http://schemas.openxmlformats.org/drawingml/2006/chartDrawing">
    <cdr:from>
      <cdr:x>0.00546</cdr:x>
      <cdr:y>0.33174</cdr:y>
    </cdr:from>
    <cdr:to>
      <cdr:x>0.39821</cdr:x>
      <cdr:y>0.35949</cdr:y>
    </cdr:to>
    <cdr:sp macro="" textlink="">
      <cdr:nvSpPr>
        <cdr:cNvPr id="14346" name="Text Box 1034"/>
        <cdr:cNvSpPr txBox="1">
          <a:spLocks xmlns:a="http://schemas.openxmlformats.org/drawingml/2006/main" noChangeArrowheads="1"/>
        </cdr:cNvSpPr>
      </cdr:nvSpPr>
      <cdr:spPr bwMode="auto">
        <a:xfrm xmlns:a="http://schemas.openxmlformats.org/drawingml/2006/main">
          <a:off x="32743" y="3030236"/>
          <a:ext cx="2356794" cy="2534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Ingenieurwissenschaften</a:t>
          </a:r>
        </a:p>
      </cdr:txBody>
    </cdr:sp>
  </cdr:relSizeAnchor>
  <cdr:relSizeAnchor xmlns:cdr="http://schemas.openxmlformats.org/drawingml/2006/chartDrawing">
    <cdr:from>
      <cdr:x>0.00704</cdr:x>
      <cdr:y>0.36814</cdr:y>
    </cdr:from>
    <cdr:to>
      <cdr:x>0.39979</cdr:x>
      <cdr:y>0.39589</cdr:y>
    </cdr:to>
    <cdr:sp macro="" textlink="">
      <cdr:nvSpPr>
        <cdr:cNvPr id="14347" name="Text Box 1035"/>
        <cdr:cNvSpPr txBox="1">
          <a:spLocks xmlns:a="http://schemas.openxmlformats.org/drawingml/2006/main" noChangeArrowheads="1"/>
        </cdr:cNvSpPr>
      </cdr:nvSpPr>
      <cdr:spPr bwMode="auto">
        <a:xfrm xmlns:a="http://schemas.openxmlformats.org/drawingml/2006/main">
          <a:off x="42267" y="3362727"/>
          <a:ext cx="2356794" cy="2534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Kunst, Kunstwissenschaft</a:t>
          </a:r>
        </a:p>
      </cdr:txBody>
    </cdr:sp>
  </cdr:relSizeAnchor>
  <cdr:relSizeAnchor xmlns:cdr="http://schemas.openxmlformats.org/drawingml/2006/chartDrawing">
    <cdr:from>
      <cdr:x>0.00704</cdr:x>
      <cdr:y>0.40916</cdr:y>
    </cdr:from>
    <cdr:to>
      <cdr:x>0.39979</cdr:x>
      <cdr:y>0.43691</cdr:y>
    </cdr:to>
    <cdr:sp macro="" textlink="">
      <cdr:nvSpPr>
        <cdr:cNvPr id="14348" name="Text Box 1036"/>
        <cdr:cNvSpPr txBox="1">
          <a:spLocks xmlns:a="http://schemas.openxmlformats.org/drawingml/2006/main" noChangeArrowheads="1"/>
        </cdr:cNvSpPr>
      </cdr:nvSpPr>
      <cdr:spPr bwMode="auto">
        <a:xfrm xmlns:a="http://schemas.openxmlformats.org/drawingml/2006/main">
          <a:off x="42245" y="3737455"/>
          <a:ext cx="2356795" cy="2534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zentr. Einrichtungen u. nicht aufteilbare Ausgaben</a:t>
          </a:r>
        </a:p>
      </cdr:txBody>
    </cdr:sp>
  </cdr:relSizeAnchor>
  <cdr:relSizeAnchor xmlns:cdr="http://schemas.openxmlformats.org/drawingml/2006/chartDrawing">
    <cdr:from>
      <cdr:x>0</cdr:x>
      <cdr:y>0.55025</cdr:y>
    </cdr:from>
    <cdr:to>
      <cdr:x>1</cdr:x>
      <cdr:y>0.996</cdr:y>
    </cdr:to>
    <cdr:graphicFrame macro="">
      <cdr:nvGraphicFramePr>
        <cdr:cNvPr id="1673205" name="Chart 101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0.01416</cdr:x>
      <cdr:y>0.56406</cdr:y>
    </cdr:from>
    <cdr:to>
      <cdr:x>0.98416</cdr:x>
      <cdr:y>0.60792</cdr:y>
    </cdr:to>
    <cdr:sp macro="" textlink="">
      <cdr:nvSpPr>
        <cdr:cNvPr id="14350" name="Text Box 1038"/>
        <cdr:cNvSpPr txBox="1">
          <a:spLocks xmlns:a="http://schemas.openxmlformats.org/drawingml/2006/main" noChangeArrowheads="1"/>
        </cdr:cNvSpPr>
      </cdr:nvSpPr>
      <cdr:spPr bwMode="auto">
        <a:xfrm xmlns:a="http://schemas.openxmlformats.org/drawingml/2006/main">
          <a:off x="84989" y="5152358"/>
          <a:ext cx="5820728" cy="40071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Aufwendungen und Investitionen </a:t>
          </a:r>
        </a:p>
        <a:p xmlns:a="http://schemas.openxmlformats.org/drawingml/2006/main">
          <a:pPr algn="ctr" rtl="0">
            <a:defRPr sz="1000"/>
          </a:pPr>
          <a:r>
            <a:rPr lang="de-DE" sz="1100" b="1" i="0" u="none" strike="noStrike" baseline="0">
              <a:solidFill>
                <a:srgbClr val="000000"/>
              </a:solidFill>
              <a:latin typeface="Arial"/>
              <a:cs typeface="Arial"/>
            </a:rPr>
            <a:t>der Hochschulen 2016 nach haushaltsmäßiger Gliederung</a:t>
          </a:r>
        </a:p>
      </cdr:txBody>
    </cdr:sp>
  </cdr:relSizeAnchor>
  <cdr:relSizeAnchor xmlns:cdr="http://schemas.openxmlformats.org/drawingml/2006/chartDrawing">
    <cdr:from>
      <cdr:x>0.01022</cdr:x>
      <cdr:y>0.6369</cdr:y>
    </cdr:from>
    <cdr:to>
      <cdr:x>0.40297</cdr:x>
      <cdr:y>0.6719</cdr:y>
    </cdr:to>
    <cdr:sp macro="" textlink="">
      <cdr:nvSpPr>
        <cdr:cNvPr id="14351" name="Text Box 1039"/>
        <cdr:cNvSpPr txBox="1">
          <a:spLocks xmlns:a="http://schemas.openxmlformats.org/drawingml/2006/main" noChangeArrowheads="1"/>
        </cdr:cNvSpPr>
      </cdr:nvSpPr>
      <cdr:spPr bwMode="auto">
        <a:xfrm xmlns:a="http://schemas.openxmlformats.org/drawingml/2006/main">
          <a:off x="61300" y="5817767"/>
          <a:ext cx="2356795" cy="31970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Personalaufwendungen</a:t>
          </a:r>
        </a:p>
      </cdr:txBody>
    </cdr:sp>
  </cdr:relSizeAnchor>
  <cdr:relSizeAnchor xmlns:cdr="http://schemas.openxmlformats.org/drawingml/2006/chartDrawing">
    <cdr:from>
      <cdr:x>0.011</cdr:x>
      <cdr:y>0.96553</cdr:y>
    </cdr:from>
    <cdr:to>
      <cdr:x>0.30275</cdr:x>
      <cdr:y>0.98428</cdr:y>
    </cdr:to>
    <cdr:sp macro="" textlink="">
      <cdr:nvSpPr>
        <cdr:cNvPr id="14352" name="Text Box 1040"/>
        <cdr:cNvSpPr txBox="1">
          <a:spLocks xmlns:a="http://schemas.openxmlformats.org/drawingml/2006/main" noChangeArrowheads="1"/>
        </cdr:cNvSpPr>
      </cdr:nvSpPr>
      <cdr:spPr bwMode="auto">
        <a:xfrm xmlns:a="http://schemas.openxmlformats.org/drawingml/2006/main">
          <a:off x="66139" y="8819607"/>
          <a:ext cx="1753498" cy="17127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0.00863</cdr:x>
      <cdr:y>0.70085</cdr:y>
    </cdr:from>
    <cdr:to>
      <cdr:x>0.40138</cdr:x>
      <cdr:y>0.73535</cdr:y>
    </cdr:to>
    <cdr:sp macro="" textlink="">
      <cdr:nvSpPr>
        <cdr:cNvPr id="14354" name="Text Box 1042"/>
        <cdr:cNvSpPr txBox="1">
          <a:spLocks xmlns:a="http://schemas.openxmlformats.org/drawingml/2006/main" noChangeArrowheads="1"/>
        </cdr:cNvSpPr>
      </cdr:nvSpPr>
      <cdr:spPr bwMode="auto">
        <a:xfrm xmlns:a="http://schemas.openxmlformats.org/drawingml/2006/main">
          <a:off x="51792" y="6401910"/>
          <a:ext cx="2356794" cy="31514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Bewirtschaftung/Unterhaltung der Grundstücke/Gebäude</a:t>
          </a:r>
        </a:p>
      </cdr:txBody>
    </cdr:sp>
  </cdr:relSizeAnchor>
  <cdr:relSizeAnchor xmlns:cdr="http://schemas.openxmlformats.org/drawingml/2006/chartDrawing">
    <cdr:from>
      <cdr:x>0.00863</cdr:x>
      <cdr:y>0.76293</cdr:y>
    </cdr:from>
    <cdr:to>
      <cdr:x>0.40138</cdr:x>
      <cdr:y>0.79968</cdr:y>
    </cdr:to>
    <cdr:sp macro="" textlink="">
      <cdr:nvSpPr>
        <cdr:cNvPr id="14356" name="Text Box 1044"/>
        <cdr:cNvSpPr txBox="1">
          <a:spLocks xmlns:a="http://schemas.openxmlformats.org/drawingml/2006/main" noChangeArrowheads="1"/>
        </cdr:cNvSpPr>
      </cdr:nvSpPr>
      <cdr:spPr bwMode="auto">
        <a:xfrm xmlns:a="http://schemas.openxmlformats.org/drawingml/2006/main">
          <a:off x="51792" y="6968924"/>
          <a:ext cx="2356794" cy="33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Übrige Aufwendungen</a:t>
          </a:r>
        </a:p>
      </cdr:txBody>
    </cdr:sp>
  </cdr:relSizeAnchor>
  <cdr:relSizeAnchor xmlns:cdr="http://schemas.openxmlformats.org/drawingml/2006/chartDrawing">
    <cdr:from>
      <cdr:x>0.0081</cdr:x>
      <cdr:y>0.82264</cdr:y>
    </cdr:from>
    <cdr:to>
      <cdr:x>0.40085</cdr:x>
      <cdr:y>0.86114</cdr:y>
    </cdr:to>
    <cdr:sp macro="" textlink="">
      <cdr:nvSpPr>
        <cdr:cNvPr id="14357" name="Text Box 1045"/>
        <cdr:cNvSpPr txBox="1">
          <a:spLocks xmlns:a="http://schemas.openxmlformats.org/drawingml/2006/main" noChangeArrowheads="1"/>
        </cdr:cNvSpPr>
      </cdr:nvSpPr>
      <cdr:spPr bwMode="auto">
        <a:xfrm xmlns:a="http://schemas.openxmlformats.org/drawingml/2006/main">
          <a:off x="48628" y="7514420"/>
          <a:ext cx="2356795" cy="35167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Erwerb von Grundstücken/Gebäuden und Baumaßnahmen</a:t>
          </a:r>
        </a:p>
      </cdr:txBody>
    </cdr:sp>
  </cdr:relSizeAnchor>
  <cdr:relSizeAnchor xmlns:cdr="http://schemas.openxmlformats.org/drawingml/2006/chartDrawing">
    <cdr:from>
      <cdr:x>0.00519</cdr:x>
      <cdr:y>0.88673</cdr:y>
    </cdr:from>
    <cdr:to>
      <cdr:x>0.39794</cdr:x>
      <cdr:y>0.92198</cdr:y>
    </cdr:to>
    <cdr:sp macro="" textlink="">
      <cdr:nvSpPr>
        <cdr:cNvPr id="14359" name="Text Box 1047"/>
        <cdr:cNvSpPr txBox="1">
          <a:spLocks xmlns:a="http://schemas.openxmlformats.org/drawingml/2006/main" noChangeArrowheads="1"/>
        </cdr:cNvSpPr>
      </cdr:nvSpPr>
      <cdr:spPr bwMode="auto">
        <a:xfrm xmlns:a="http://schemas.openxmlformats.org/drawingml/2006/main">
          <a:off x="31155" y="8099775"/>
          <a:ext cx="2356794" cy="32199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Sonstige Investitionen</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1518118" name="Line 1"/>
        <xdr:cNvSpPr>
          <a:spLocks noChangeShapeType="1"/>
        </xdr:cNvSpPr>
      </xdr:nvSpPr>
      <xdr:spPr bwMode="auto">
        <a:xfrm>
          <a:off x="2933700" y="145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914400</xdr:colOff>
      <xdr:row>9</xdr:row>
      <xdr:rowOff>0</xdr:rowOff>
    </xdr:from>
    <xdr:to>
      <xdr:col>0</xdr:col>
      <xdr:colOff>1666875</xdr:colOff>
      <xdr:row>9</xdr:row>
      <xdr:rowOff>0</xdr:rowOff>
    </xdr:to>
    <xdr:sp macro="" textlink="">
      <xdr:nvSpPr>
        <xdr:cNvPr id="1518119" name="Line 2"/>
        <xdr:cNvSpPr>
          <a:spLocks noChangeShapeType="1"/>
        </xdr:cNvSpPr>
      </xdr:nvSpPr>
      <xdr:spPr bwMode="auto">
        <a:xfrm>
          <a:off x="914400" y="1457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647700</xdr:colOff>
      <xdr:row>7</xdr:row>
      <xdr:rowOff>0</xdr:rowOff>
    </xdr:from>
    <xdr:to>
      <xdr:col>0</xdr:col>
      <xdr:colOff>1381125</xdr:colOff>
      <xdr:row>7</xdr:row>
      <xdr:rowOff>0</xdr:rowOff>
    </xdr:to>
    <xdr:sp macro="" textlink="">
      <xdr:nvSpPr>
        <xdr:cNvPr id="1518120" name="Line 4"/>
        <xdr:cNvSpPr>
          <a:spLocks noChangeShapeType="1"/>
        </xdr:cNvSpPr>
      </xdr:nvSpPr>
      <xdr:spPr bwMode="auto">
        <a:xfrm>
          <a:off x="647700" y="113347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28575</xdr:rowOff>
    </xdr:from>
    <xdr:to>
      <xdr:col>6</xdr:col>
      <xdr:colOff>0</xdr:colOff>
      <xdr:row>7</xdr:row>
      <xdr:rowOff>142875</xdr:rowOff>
    </xdr:to>
    <xdr:sp macro="" textlink="">
      <xdr:nvSpPr>
        <xdr:cNvPr id="29704" name="Text 10"/>
        <xdr:cNvSpPr txBox="1">
          <a:spLocks noChangeArrowheads="1"/>
        </xdr:cNvSpPr>
      </xdr:nvSpPr>
      <xdr:spPr bwMode="auto">
        <a:xfrm>
          <a:off x="6886575" y="676275"/>
          <a:ext cx="0" cy="600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2003</a:t>
          </a:r>
        </a:p>
      </xdr:txBody>
    </xdr:sp>
    <xdr:clientData/>
  </xdr:twoCellAnchor>
  <xdr:twoCellAnchor>
    <xdr:from>
      <xdr:col>0</xdr:col>
      <xdr:colOff>647700</xdr:colOff>
      <xdr:row>6</xdr:row>
      <xdr:rowOff>0</xdr:rowOff>
    </xdr:from>
    <xdr:to>
      <xdr:col>0</xdr:col>
      <xdr:colOff>1381125</xdr:colOff>
      <xdr:row>6</xdr:row>
      <xdr:rowOff>0</xdr:rowOff>
    </xdr:to>
    <xdr:sp macro="" textlink="">
      <xdr:nvSpPr>
        <xdr:cNvPr id="1518122" name="Line 9"/>
        <xdr:cNvSpPr>
          <a:spLocks noChangeShapeType="1"/>
        </xdr:cNvSpPr>
      </xdr:nvSpPr>
      <xdr:spPr bwMode="auto">
        <a:xfrm>
          <a:off x="647700" y="97155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1518123" name="Line 10"/>
        <xdr:cNvSpPr>
          <a:spLocks noChangeShapeType="1"/>
        </xdr:cNvSpPr>
      </xdr:nvSpPr>
      <xdr:spPr bwMode="auto">
        <a:xfrm>
          <a:off x="2933700" y="145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40</xdr:row>
      <xdr:rowOff>85725</xdr:rowOff>
    </xdr:from>
    <xdr:to>
      <xdr:col>2</xdr:col>
      <xdr:colOff>1362075</xdr:colOff>
      <xdr:row>40</xdr:row>
      <xdr:rowOff>85725</xdr:rowOff>
    </xdr:to>
    <xdr:sp macro="" textlink="">
      <xdr:nvSpPr>
        <xdr:cNvPr id="31573" name="Line 2"/>
        <xdr:cNvSpPr>
          <a:spLocks noChangeShapeType="1"/>
        </xdr:cNvSpPr>
      </xdr:nvSpPr>
      <xdr:spPr bwMode="auto">
        <a:xfrm>
          <a:off x="1076325" y="6724650"/>
          <a:ext cx="723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6</xdr:row>
      <xdr:rowOff>152400</xdr:rowOff>
    </xdr:from>
    <xdr:to>
      <xdr:col>2</xdr:col>
      <xdr:colOff>1400175</xdr:colOff>
      <xdr:row>6</xdr:row>
      <xdr:rowOff>152400</xdr:rowOff>
    </xdr:to>
    <xdr:sp macro="" textlink="">
      <xdr:nvSpPr>
        <xdr:cNvPr id="31574" name="Line 18"/>
        <xdr:cNvSpPr>
          <a:spLocks noChangeShapeType="1"/>
        </xdr:cNvSpPr>
      </xdr:nvSpPr>
      <xdr:spPr bwMode="auto">
        <a:xfrm>
          <a:off x="1057275" y="1104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absoluteAnchor>
    <xdr:pos x="0" y="0"/>
    <xdr:ext cx="5267325" cy="8401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0.01075</cdr:x>
      <cdr:y>0.0235</cdr:y>
    </cdr:from>
    <cdr:to>
      <cdr:x>0.98475</cdr:x>
      <cdr:y>0.51875</cdr:y>
    </cdr:to>
    <cdr:graphicFrame macro="">
      <cdr:nvGraphicFramePr>
        <cdr:cNvPr id="1864886" name="Chart 1656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0.0436</cdr:x>
      <cdr:y>0.40951</cdr:y>
    </cdr:from>
    <cdr:to>
      <cdr:x>0.07835</cdr:x>
      <cdr:y>0.42026</cdr:y>
    </cdr:to>
    <cdr:sp macro="" textlink="">
      <cdr:nvSpPr>
        <cdr:cNvPr id="121858" name="Rectangle 2"/>
        <cdr:cNvSpPr>
          <a:spLocks xmlns:a="http://schemas.openxmlformats.org/drawingml/2006/main" noChangeArrowheads="1"/>
        </cdr:cNvSpPr>
      </cdr:nvSpPr>
      <cdr:spPr bwMode="auto">
        <a:xfrm xmlns:a="http://schemas.openxmlformats.org/drawingml/2006/main">
          <a:off x="230694" y="3446140"/>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6600" mc:Ignorable="a14" a14:legacySpreadsheetColorIndex="53"/>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0.0851</cdr:x>
      <cdr:y>0.40788</cdr:y>
    </cdr:from>
    <cdr:to>
      <cdr:x>0.3296</cdr:x>
      <cdr:y>0.42713</cdr:y>
    </cdr:to>
    <cdr:sp macro="" textlink="">
      <cdr:nvSpPr>
        <cdr:cNvPr id="121859" name="Text Box 3"/>
        <cdr:cNvSpPr txBox="1">
          <a:spLocks xmlns:a="http://schemas.openxmlformats.org/drawingml/2006/main" noChangeArrowheads="1"/>
        </cdr:cNvSpPr>
      </cdr:nvSpPr>
      <cdr:spPr bwMode="auto">
        <a:xfrm xmlns:a="http://schemas.openxmlformats.org/drawingml/2006/main">
          <a:off x="450276" y="3432484"/>
          <a:ext cx="1293683" cy="161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Ingenieurwissenschaften</a:t>
          </a:r>
        </a:p>
      </cdr:txBody>
    </cdr:sp>
  </cdr:relSizeAnchor>
  <cdr:relSizeAnchor xmlns:cdr="http://schemas.openxmlformats.org/drawingml/2006/chartDrawing">
    <cdr:from>
      <cdr:x>0.0851</cdr:x>
      <cdr:y>0.42163</cdr:y>
    </cdr:from>
    <cdr:to>
      <cdr:x>0.5311</cdr:x>
      <cdr:y>0.44538</cdr:y>
    </cdr:to>
    <cdr:sp macro="" textlink="">
      <cdr:nvSpPr>
        <cdr:cNvPr id="121860" name="Text Box 4"/>
        <cdr:cNvSpPr txBox="1">
          <a:spLocks xmlns:a="http://schemas.openxmlformats.org/drawingml/2006/main" noChangeArrowheads="1"/>
        </cdr:cNvSpPr>
      </cdr:nvSpPr>
      <cdr:spPr bwMode="auto">
        <a:xfrm xmlns:a="http://schemas.openxmlformats.org/drawingml/2006/main">
          <a:off x="450276" y="3548195"/>
          <a:ext cx="2359848" cy="199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Zentr. Einrichtungen u. nicht aufteilbare Ausgaben</a:t>
          </a:r>
        </a:p>
      </cdr:txBody>
    </cdr:sp>
  </cdr:relSizeAnchor>
  <cdr:relSizeAnchor xmlns:cdr="http://schemas.openxmlformats.org/drawingml/2006/chartDrawing">
    <cdr:from>
      <cdr:x>0.0851</cdr:x>
      <cdr:y>0.43838</cdr:y>
    </cdr:from>
    <cdr:to>
      <cdr:x>0.3926</cdr:x>
      <cdr:y>0.45638</cdr:y>
    </cdr:to>
    <cdr:sp macro="" textlink="">
      <cdr:nvSpPr>
        <cdr:cNvPr id="121861" name="Text Box 5"/>
        <cdr:cNvSpPr txBox="1">
          <a:spLocks xmlns:a="http://schemas.openxmlformats.org/drawingml/2006/main" noChangeArrowheads="1"/>
        </cdr:cNvSpPr>
      </cdr:nvSpPr>
      <cdr:spPr bwMode="auto">
        <a:xfrm xmlns:a="http://schemas.openxmlformats.org/drawingml/2006/main">
          <a:off x="450276" y="3689151"/>
          <a:ext cx="1627025" cy="1514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Fächergruppen</a:t>
          </a:r>
        </a:p>
      </cdr:txBody>
    </cdr:sp>
  </cdr:relSizeAnchor>
  <cdr:relSizeAnchor xmlns:cdr="http://schemas.openxmlformats.org/drawingml/2006/chartDrawing">
    <cdr:from>
      <cdr:x>0.0436</cdr:x>
      <cdr:y>0.42626</cdr:y>
    </cdr:from>
    <cdr:to>
      <cdr:x>0.07835</cdr:x>
      <cdr:y>0.43701</cdr:y>
    </cdr:to>
    <cdr:sp macro="" textlink="">
      <cdr:nvSpPr>
        <cdr:cNvPr id="121862" name="Rectangle 6"/>
        <cdr:cNvSpPr>
          <a:spLocks xmlns:a="http://schemas.openxmlformats.org/drawingml/2006/main" noChangeArrowheads="1"/>
        </cdr:cNvSpPr>
      </cdr:nvSpPr>
      <cdr:spPr bwMode="auto">
        <a:xfrm xmlns:a="http://schemas.openxmlformats.org/drawingml/2006/main">
          <a:off x="230694" y="3587097"/>
          <a:ext cx="183867" cy="9046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99" mc:Ignorable="a14" a14:legacySpreadsheetColorIndex="4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0.0436</cdr:x>
      <cdr:y>0.44176</cdr:y>
    </cdr:from>
    <cdr:to>
      <cdr:x>0.07835</cdr:x>
      <cdr:y>0.45251</cdr:y>
    </cdr:to>
    <cdr:sp macro="" textlink="">
      <cdr:nvSpPr>
        <cdr:cNvPr id="121863" name="Rectangle 7"/>
        <cdr:cNvSpPr>
          <a:spLocks xmlns:a="http://schemas.openxmlformats.org/drawingml/2006/main" noChangeArrowheads="1"/>
        </cdr:cNvSpPr>
      </cdr:nvSpPr>
      <cdr:spPr bwMode="auto">
        <a:xfrm xmlns:a="http://schemas.openxmlformats.org/drawingml/2006/main">
          <a:off x="230694" y="3717534"/>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800000" mc:Ignorable="a14" a14:legacySpreadsheetColorIndex="1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0.0436</cdr:x>
      <cdr:y>0.37926</cdr:y>
    </cdr:from>
    <cdr:to>
      <cdr:x>0.07835</cdr:x>
      <cdr:y>0.39001</cdr:y>
    </cdr:to>
    <cdr:sp macro="" textlink="">
      <cdr:nvSpPr>
        <cdr:cNvPr id="121864" name="Rectangle 8"/>
        <cdr:cNvSpPr>
          <a:spLocks xmlns:a="http://schemas.openxmlformats.org/drawingml/2006/main" noChangeArrowheads="1"/>
        </cdr:cNvSpPr>
      </cdr:nvSpPr>
      <cdr:spPr bwMode="auto">
        <a:xfrm xmlns:a="http://schemas.openxmlformats.org/drawingml/2006/main">
          <a:off x="230694" y="3191576"/>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00" mc:Ignorable="a14" a14:legacySpreadsheetColorIndex="5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0.0851</cdr:x>
      <cdr:y>0.37663</cdr:y>
    </cdr:from>
    <cdr:to>
      <cdr:x>0.3296</cdr:x>
      <cdr:y>0.39463</cdr:y>
    </cdr:to>
    <cdr:sp macro="" textlink="">
      <cdr:nvSpPr>
        <cdr:cNvPr id="121865" name="Text Box 9"/>
        <cdr:cNvSpPr txBox="1">
          <a:spLocks xmlns:a="http://schemas.openxmlformats.org/drawingml/2006/main" noChangeArrowheads="1"/>
        </cdr:cNvSpPr>
      </cdr:nvSpPr>
      <cdr:spPr bwMode="auto">
        <a:xfrm xmlns:a="http://schemas.openxmlformats.org/drawingml/2006/main">
          <a:off x="450276" y="3169505"/>
          <a:ext cx="1293683" cy="1514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Humanmedizin</a:t>
          </a:r>
        </a:p>
      </cdr:txBody>
    </cdr:sp>
  </cdr:relSizeAnchor>
  <cdr:relSizeAnchor xmlns:cdr="http://schemas.openxmlformats.org/drawingml/2006/chartDrawing">
    <cdr:from>
      <cdr:x>0.0851</cdr:x>
      <cdr:y>0.39238</cdr:y>
    </cdr:from>
    <cdr:to>
      <cdr:x>0.4321</cdr:x>
      <cdr:y>0.41163</cdr:y>
    </cdr:to>
    <cdr:sp macro="" textlink="">
      <cdr:nvSpPr>
        <cdr:cNvPr id="121866" name="Text Box 10"/>
        <cdr:cNvSpPr txBox="1">
          <a:spLocks xmlns:a="http://schemas.openxmlformats.org/drawingml/2006/main" noChangeArrowheads="1"/>
        </cdr:cNvSpPr>
      </cdr:nvSpPr>
      <cdr:spPr bwMode="auto">
        <a:xfrm xmlns:a="http://schemas.openxmlformats.org/drawingml/2006/main">
          <a:off x="450276" y="3302046"/>
          <a:ext cx="1836025" cy="161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Mathematik, Naturwissenschaften</a:t>
          </a:r>
        </a:p>
      </cdr:txBody>
    </cdr:sp>
  </cdr:relSizeAnchor>
  <cdr:relSizeAnchor xmlns:cdr="http://schemas.openxmlformats.org/drawingml/2006/chartDrawing">
    <cdr:from>
      <cdr:x>0.0436</cdr:x>
      <cdr:y>0.39476</cdr:y>
    </cdr:from>
    <cdr:to>
      <cdr:x>0.07835</cdr:x>
      <cdr:y>0.40551</cdr:y>
    </cdr:to>
    <cdr:sp macro="" textlink="">
      <cdr:nvSpPr>
        <cdr:cNvPr id="121867" name="Rectangle 11"/>
        <cdr:cNvSpPr>
          <a:spLocks xmlns:a="http://schemas.openxmlformats.org/drawingml/2006/main" noChangeArrowheads="1"/>
        </cdr:cNvSpPr>
      </cdr:nvSpPr>
      <cdr:spPr bwMode="auto">
        <a:xfrm xmlns:a="http://schemas.openxmlformats.org/drawingml/2006/main">
          <a:off x="230694" y="3322013"/>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0.54285</cdr:x>
      <cdr:y>0.38077</cdr:y>
    </cdr:from>
    <cdr:to>
      <cdr:x>0.5776</cdr:x>
      <cdr:y>0.39152</cdr:y>
    </cdr:to>
    <cdr:sp macro="" textlink="">
      <cdr:nvSpPr>
        <cdr:cNvPr id="121868" name="Rectangle 12" descr="50%"/>
        <cdr:cNvSpPr>
          <a:spLocks xmlns:a="http://schemas.openxmlformats.org/drawingml/2006/main" noChangeArrowheads="1"/>
        </cdr:cNvSpPr>
      </cdr:nvSpPr>
      <cdr:spPr bwMode="auto">
        <a:xfrm xmlns:a="http://schemas.openxmlformats.org/drawingml/2006/main">
          <a:off x="2872291" y="3204276"/>
          <a:ext cx="183868" cy="90464"/>
        </a:xfrm>
        <a:prstGeom xmlns:a="http://schemas.openxmlformats.org/drawingml/2006/main" prst="rect">
          <a:avLst/>
        </a:prstGeom>
        <a:pattFill xmlns:a="http://schemas.openxmlformats.org/drawingml/2006/main" prst="pct50">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0.54285</cdr:x>
      <cdr:y>0.39627</cdr:y>
    </cdr:from>
    <cdr:to>
      <cdr:x>0.5776</cdr:x>
      <cdr:y>0.40702</cdr:y>
    </cdr:to>
    <cdr:sp macro="" textlink="">
      <cdr:nvSpPr>
        <cdr:cNvPr id="121872" name="Rectangle 16" descr="Konturierte Raute"/>
        <cdr:cNvSpPr>
          <a:spLocks xmlns:a="http://schemas.openxmlformats.org/drawingml/2006/main" noChangeArrowheads="1"/>
        </cdr:cNvSpPr>
      </cdr:nvSpPr>
      <cdr:spPr bwMode="auto">
        <a:xfrm xmlns:a="http://schemas.openxmlformats.org/drawingml/2006/main">
          <a:off x="2872291" y="3334713"/>
          <a:ext cx="183868" cy="90466"/>
        </a:xfrm>
        <a:prstGeom xmlns:a="http://schemas.openxmlformats.org/drawingml/2006/main" prst="rect">
          <a:avLst/>
        </a:prstGeom>
        <a:pattFill xmlns:a="http://schemas.openxmlformats.org/drawingml/2006/main" prst="openDmnd">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0.54465</cdr:x>
      <cdr:y>0.42545</cdr:y>
    </cdr:from>
    <cdr:to>
      <cdr:x>0.5794</cdr:x>
      <cdr:y>0.4362</cdr:y>
    </cdr:to>
    <cdr:sp macro="" textlink="">
      <cdr:nvSpPr>
        <cdr:cNvPr id="121873" name="Rectangle 17" descr="Vertikal hell"/>
        <cdr:cNvSpPr>
          <a:spLocks xmlns:a="http://schemas.openxmlformats.org/drawingml/2006/main" noChangeArrowheads="1"/>
        </cdr:cNvSpPr>
      </cdr:nvSpPr>
      <cdr:spPr bwMode="auto">
        <a:xfrm xmlns:a="http://schemas.openxmlformats.org/drawingml/2006/main">
          <a:off x="2879234" y="3586379"/>
          <a:ext cx="183701" cy="90618"/>
        </a:xfrm>
        <a:prstGeom xmlns:a="http://schemas.openxmlformats.org/drawingml/2006/main" prst="rect">
          <a:avLst/>
        </a:prstGeom>
        <a:pattFill xmlns:a="http://schemas.openxmlformats.org/drawingml/2006/main" prst="ltVert">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0.54465</cdr:x>
      <cdr:y>0.4412</cdr:y>
    </cdr:from>
    <cdr:to>
      <cdr:x>0.5794</cdr:x>
      <cdr:y>0.45195</cdr:y>
    </cdr:to>
    <cdr:sp macro="" textlink="">
      <cdr:nvSpPr>
        <cdr:cNvPr id="121874" name="Rectangle 18" descr="Diagonal dunkel nach oben"/>
        <cdr:cNvSpPr>
          <a:spLocks xmlns:a="http://schemas.openxmlformats.org/drawingml/2006/main" noChangeArrowheads="1"/>
        </cdr:cNvSpPr>
      </cdr:nvSpPr>
      <cdr:spPr bwMode="auto">
        <a:xfrm xmlns:a="http://schemas.openxmlformats.org/drawingml/2006/main">
          <a:off x="2879234" y="3719145"/>
          <a:ext cx="183701" cy="90619"/>
        </a:xfrm>
        <a:prstGeom xmlns:a="http://schemas.openxmlformats.org/drawingml/2006/main" prst="rect">
          <a:avLst/>
        </a:prstGeom>
        <a:pattFill xmlns:a="http://schemas.openxmlformats.org/drawingml/2006/main" prst="dkUpDiag">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0.54416</cdr:x>
      <cdr:y>0.45834</cdr:y>
    </cdr:from>
    <cdr:to>
      <cdr:x>0.57887</cdr:x>
      <cdr:y>0.46911</cdr:y>
    </cdr:to>
    <cdr:sp macro="" textlink="">
      <cdr:nvSpPr>
        <cdr:cNvPr id="121876" name="Rectangle 20" descr="5%"/>
        <cdr:cNvSpPr>
          <a:spLocks xmlns:a="http://schemas.openxmlformats.org/drawingml/2006/main" noChangeArrowheads="1"/>
        </cdr:cNvSpPr>
      </cdr:nvSpPr>
      <cdr:spPr bwMode="auto">
        <a:xfrm xmlns:a="http://schemas.openxmlformats.org/drawingml/2006/main">
          <a:off x="2876643" y="3863629"/>
          <a:ext cx="183490" cy="90787"/>
        </a:xfrm>
        <a:prstGeom xmlns:a="http://schemas.openxmlformats.org/drawingml/2006/main" prst="rect">
          <a:avLst/>
        </a:prstGeom>
        <a:pattFill xmlns:a="http://schemas.openxmlformats.org/drawingml/2006/main" prst="pct5">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0.0095</cdr:x>
      <cdr:y>0.47738</cdr:y>
    </cdr:from>
    <cdr:to>
      <cdr:x>0.39765</cdr:x>
      <cdr:y>0.49315</cdr:y>
    </cdr:to>
    <cdr:sp macro="" textlink="">
      <cdr:nvSpPr>
        <cdr:cNvPr id="121878" name="Text Box 22"/>
        <cdr:cNvSpPr txBox="1">
          <a:spLocks xmlns:a="http://schemas.openxmlformats.org/drawingml/2006/main" noChangeArrowheads="1"/>
        </cdr:cNvSpPr>
      </cdr:nvSpPr>
      <cdr:spPr bwMode="auto">
        <a:xfrm xmlns:a="http://schemas.openxmlformats.org/drawingml/2006/main">
          <a:off x="50252" y="4017276"/>
          <a:ext cx="2053757" cy="1327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0.00825</cdr:x>
      <cdr:y>0.6095</cdr:y>
    </cdr:from>
    <cdr:to>
      <cdr:x>0.9885</cdr:x>
      <cdr:y>0.9995</cdr:y>
    </cdr:to>
    <cdr:graphicFrame macro="">
      <cdr:nvGraphicFramePr>
        <cdr:cNvPr id="1864903" name="Chart 1658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0.0145</cdr:x>
      <cdr:y>0.977</cdr:y>
    </cdr:from>
    <cdr:to>
      <cdr:x>0.403</cdr:x>
      <cdr:y>0.99275</cdr:y>
    </cdr:to>
    <cdr:sp macro="" textlink="">
      <cdr:nvSpPr>
        <cdr:cNvPr id="121880" name="Text Box 24"/>
        <cdr:cNvSpPr txBox="1">
          <a:spLocks xmlns:a="http://schemas.openxmlformats.org/drawingml/2006/main" noChangeArrowheads="1"/>
        </cdr:cNvSpPr>
      </cdr:nvSpPr>
      <cdr:spPr bwMode="auto">
        <a:xfrm xmlns:a="http://schemas.openxmlformats.org/drawingml/2006/main">
          <a:off x="76791" y="8226438"/>
          <a:ext cx="2057457" cy="1326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0.06186</cdr:x>
      <cdr:y>0.89696</cdr:y>
    </cdr:from>
    <cdr:to>
      <cdr:x>0.098</cdr:x>
      <cdr:y>0.90726</cdr:y>
    </cdr:to>
    <cdr:sp macro="" textlink="">
      <cdr:nvSpPr>
        <cdr:cNvPr id="26" name="Rectangle 2"/>
        <cdr:cNvSpPr>
          <a:spLocks xmlns:a="http://schemas.openxmlformats.org/drawingml/2006/main" noChangeArrowheads="1"/>
        </cdr:cNvSpPr>
      </cdr:nvSpPr>
      <cdr:spPr bwMode="auto">
        <a:xfrm xmlns:a="http://schemas.openxmlformats.org/drawingml/2006/main">
          <a:off x="327025" y="7561055"/>
          <a:ext cx="191021" cy="868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00" mc:Ignorable="a14" a14:legacySpreadsheetColorIndex="5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0.10679</cdr:x>
      <cdr:y>0.89416</cdr:y>
    </cdr:from>
    <cdr:to>
      <cdr:x>0.35143</cdr:x>
      <cdr:y>0.91216</cdr:y>
    </cdr:to>
    <cdr:sp macro="" textlink="">
      <cdr:nvSpPr>
        <cdr:cNvPr id="27" name="Text Box 3"/>
        <cdr:cNvSpPr txBox="1">
          <a:spLocks xmlns:a="http://schemas.openxmlformats.org/drawingml/2006/main" noChangeArrowheads="1"/>
        </cdr:cNvSpPr>
      </cdr:nvSpPr>
      <cdr:spPr bwMode="auto">
        <a:xfrm xmlns:a="http://schemas.openxmlformats.org/drawingml/2006/main">
          <a:off x="564510" y="7537450"/>
          <a:ext cx="1293262" cy="151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Universitätskliniken</a:t>
          </a:r>
        </a:p>
      </cdr:txBody>
    </cdr:sp>
  </cdr:relSizeAnchor>
  <cdr:relSizeAnchor xmlns:cdr="http://schemas.openxmlformats.org/drawingml/2006/chartDrawing">
    <cdr:from>
      <cdr:x>0.06186</cdr:x>
      <cdr:y>0.91566</cdr:y>
    </cdr:from>
    <cdr:to>
      <cdr:x>0.098</cdr:x>
      <cdr:y>0.92546</cdr:y>
    </cdr:to>
    <cdr:sp macro="" textlink="">
      <cdr:nvSpPr>
        <cdr:cNvPr id="28" name="Rectangle 4"/>
        <cdr:cNvSpPr>
          <a:spLocks xmlns:a="http://schemas.openxmlformats.org/drawingml/2006/main" noChangeArrowheads="1"/>
        </cdr:cNvSpPr>
      </cdr:nvSpPr>
      <cdr:spPr bwMode="auto">
        <a:xfrm xmlns:a="http://schemas.openxmlformats.org/drawingml/2006/main">
          <a:off x="327025" y="7718701"/>
          <a:ext cx="191021" cy="8261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0.10679</cdr:x>
      <cdr:y>0.91266</cdr:y>
    </cdr:from>
    <cdr:to>
      <cdr:x>0.35143</cdr:x>
      <cdr:y>0.93066</cdr:y>
    </cdr:to>
    <cdr:sp macro="" textlink="">
      <cdr:nvSpPr>
        <cdr:cNvPr id="29" name="Text Box 5"/>
        <cdr:cNvSpPr txBox="1">
          <a:spLocks xmlns:a="http://schemas.openxmlformats.org/drawingml/2006/main" noChangeArrowheads="1"/>
        </cdr:cNvSpPr>
      </cdr:nvSpPr>
      <cdr:spPr bwMode="auto">
        <a:xfrm xmlns:a="http://schemas.openxmlformats.org/drawingml/2006/main">
          <a:off x="564510" y="7693410"/>
          <a:ext cx="1293262" cy="151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Universitäten</a:t>
          </a:r>
        </a:p>
      </cdr:txBody>
    </cdr:sp>
  </cdr:relSizeAnchor>
  <cdr:relSizeAnchor xmlns:cdr="http://schemas.openxmlformats.org/drawingml/2006/chartDrawing">
    <cdr:from>
      <cdr:x>0.06186</cdr:x>
      <cdr:y>0.93316</cdr:y>
    </cdr:from>
    <cdr:to>
      <cdr:x>0.098</cdr:x>
      <cdr:y>0.94367</cdr:y>
    </cdr:to>
    <cdr:sp macro="" textlink="">
      <cdr:nvSpPr>
        <cdr:cNvPr id="30" name="Rectangle 6" descr="Diagonal dunkel nach oben"/>
        <cdr:cNvSpPr>
          <a:spLocks xmlns:a="http://schemas.openxmlformats.org/drawingml/2006/main" noChangeArrowheads="1"/>
        </cdr:cNvSpPr>
      </cdr:nvSpPr>
      <cdr:spPr bwMode="auto">
        <a:xfrm xmlns:a="http://schemas.openxmlformats.org/drawingml/2006/main">
          <a:off x="327025" y="7866231"/>
          <a:ext cx="191021" cy="88518"/>
        </a:xfrm>
        <a:prstGeom xmlns:a="http://schemas.openxmlformats.org/drawingml/2006/main" prst="rect">
          <a:avLst/>
        </a:prstGeom>
        <a:pattFill xmlns:a="http://schemas.openxmlformats.org/drawingml/2006/main" prst="dkUpDiag">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0.10679</cdr:x>
      <cdr:y>0.93126</cdr:y>
    </cdr:from>
    <cdr:to>
      <cdr:x>0.35143</cdr:x>
      <cdr:y>0.94927</cdr:y>
    </cdr:to>
    <cdr:sp macro="" textlink="">
      <cdr:nvSpPr>
        <cdr:cNvPr id="31" name="Text Box 7"/>
        <cdr:cNvSpPr txBox="1">
          <a:spLocks xmlns:a="http://schemas.openxmlformats.org/drawingml/2006/main" noChangeArrowheads="1"/>
        </cdr:cNvSpPr>
      </cdr:nvSpPr>
      <cdr:spPr bwMode="auto">
        <a:xfrm xmlns:a="http://schemas.openxmlformats.org/drawingml/2006/main">
          <a:off x="564510" y="7850213"/>
          <a:ext cx="1293262" cy="151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Fachhochschulen</a:t>
          </a:r>
        </a:p>
      </cdr:txBody>
    </cdr:sp>
  </cdr:relSizeAnchor>
  <cdr:relSizeAnchor xmlns:cdr="http://schemas.openxmlformats.org/drawingml/2006/chartDrawing">
    <cdr:from>
      <cdr:x>0.64099</cdr:x>
      <cdr:y>0.89756</cdr:y>
    </cdr:from>
    <cdr:to>
      <cdr:x>0.67468</cdr:x>
      <cdr:y>0.90736</cdr:y>
    </cdr:to>
    <cdr:sp macro="" textlink="">
      <cdr:nvSpPr>
        <cdr:cNvPr id="32" name="Rectangle 8" descr="5%"/>
        <cdr:cNvSpPr>
          <a:spLocks xmlns:a="http://schemas.openxmlformats.org/drawingml/2006/main" noChangeArrowheads="1"/>
        </cdr:cNvSpPr>
      </cdr:nvSpPr>
      <cdr:spPr bwMode="auto">
        <a:xfrm xmlns:a="http://schemas.openxmlformats.org/drawingml/2006/main">
          <a:off x="3388520" y="7566113"/>
          <a:ext cx="178113" cy="82617"/>
        </a:xfrm>
        <a:prstGeom xmlns:a="http://schemas.openxmlformats.org/drawingml/2006/main" prst="rect">
          <a:avLst/>
        </a:prstGeom>
        <a:pattFill xmlns:a="http://schemas.openxmlformats.org/drawingml/2006/main" prst="pct5">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0.68225</cdr:x>
      <cdr:y>0.89416</cdr:y>
    </cdr:from>
    <cdr:to>
      <cdr:x>0.92689</cdr:x>
      <cdr:y>0.91216</cdr:y>
    </cdr:to>
    <cdr:sp macro="" textlink="">
      <cdr:nvSpPr>
        <cdr:cNvPr id="33" name="Text Box 9"/>
        <cdr:cNvSpPr txBox="1">
          <a:spLocks xmlns:a="http://schemas.openxmlformats.org/drawingml/2006/main" noChangeArrowheads="1"/>
        </cdr:cNvSpPr>
      </cdr:nvSpPr>
      <cdr:spPr bwMode="auto">
        <a:xfrm xmlns:a="http://schemas.openxmlformats.org/drawingml/2006/main">
          <a:off x="3606645" y="7537450"/>
          <a:ext cx="1293261" cy="151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Kunsthochschulen</a:t>
          </a:r>
        </a:p>
      </cdr:txBody>
    </cdr:sp>
  </cdr:relSizeAnchor>
  <cdr:relSizeAnchor xmlns:cdr="http://schemas.openxmlformats.org/drawingml/2006/chartDrawing">
    <cdr:from>
      <cdr:x>0.64099</cdr:x>
      <cdr:y>0.93377</cdr:y>
    </cdr:from>
    <cdr:to>
      <cdr:x>0.67468</cdr:x>
      <cdr:y>0.94407</cdr:y>
    </cdr:to>
    <cdr:sp macro="" textlink="">
      <cdr:nvSpPr>
        <cdr:cNvPr id="34" name="Rectangle 10"/>
        <cdr:cNvSpPr>
          <a:spLocks xmlns:a="http://schemas.openxmlformats.org/drawingml/2006/main" noChangeArrowheads="1"/>
        </cdr:cNvSpPr>
      </cdr:nvSpPr>
      <cdr:spPr bwMode="auto">
        <a:xfrm xmlns:a="http://schemas.openxmlformats.org/drawingml/2006/main">
          <a:off x="3388520" y="7871289"/>
          <a:ext cx="178113" cy="868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0.68225</cdr:x>
      <cdr:y>0.92976</cdr:y>
    </cdr:from>
    <cdr:to>
      <cdr:x>0.93226</cdr:x>
      <cdr:y>0.94777</cdr:y>
    </cdr:to>
    <cdr:sp macro="" textlink="">
      <cdr:nvSpPr>
        <cdr:cNvPr id="35" name="Text Box 11"/>
        <cdr:cNvSpPr txBox="1">
          <a:spLocks xmlns:a="http://schemas.openxmlformats.org/drawingml/2006/main" noChangeArrowheads="1"/>
        </cdr:cNvSpPr>
      </cdr:nvSpPr>
      <cdr:spPr bwMode="auto">
        <a:xfrm xmlns:a="http://schemas.openxmlformats.org/drawingml/2006/main">
          <a:off x="3606645" y="7837568"/>
          <a:ext cx="1321656" cy="151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private Hochschulen</a:t>
          </a:r>
        </a:p>
      </cdr:txBody>
    </cdr:sp>
  </cdr:relSizeAnchor>
  <cdr:relSizeAnchor xmlns:cdr="http://schemas.openxmlformats.org/drawingml/2006/chartDrawing">
    <cdr:from>
      <cdr:x>0.64099</cdr:x>
      <cdr:y>0.91566</cdr:y>
    </cdr:from>
    <cdr:to>
      <cdr:x>0.67468</cdr:x>
      <cdr:y>0.92586</cdr:y>
    </cdr:to>
    <cdr:sp macro="" textlink="">
      <cdr:nvSpPr>
        <cdr:cNvPr id="36" name="Rectangle 12" descr="Horizontal dünn"/>
        <cdr:cNvSpPr>
          <a:spLocks xmlns:a="http://schemas.openxmlformats.org/drawingml/2006/main" noChangeArrowheads="1"/>
        </cdr:cNvSpPr>
      </cdr:nvSpPr>
      <cdr:spPr bwMode="auto">
        <a:xfrm xmlns:a="http://schemas.openxmlformats.org/drawingml/2006/main">
          <a:off x="3388520" y="7718701"/>
          <a:ext cx="178113" cy="85989"/>
        </a:xfrm>
        <a:prstGeom xmlns:a="http://schemas.openxmlformats.org/drawingml/2006/main" prst="rect">
          <a:avLst/>
        </a:prstGeom>
        <a:pattFill xmlns:a="http://schemas.openxmlformats.org/drawingml/2006/main" prst="narHorz">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0.68225</cdr:x>
      <cdr:y>0.91276</cdr:y>
    </cdr:from>
    <cdr:to>
      <cdr:x>0.93935</cdr:x>
      <cdr:y>0.93076</cdr:y>
    </cdr:to>
    <cdr:sp macro="" textlink="">
      <cdr:nvSpPr>
        <cdr:cNvPr id="37" name="Text Box 13"/>
        <cdr:cNvSpPr txBox="1">
          <a:spLocks xmlns:a="http://schemas.openxmlformats.org/drawingml/2006/main" noChangeArrowheads="1"/>
        </cdr:cNvSpPr>
      </cdr:nvSpPr>
      <cdr:spPr bwMode="auto">
        <a:xfrm xmlns:a="http://schemas.openxmlformats.org/drawingml/2006/main">
          <a:off x="3606645" y="7694253"/>
          <a:ext cx="1359086" cy="151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Verwaltungsfachhochschulen</a:t>
          </a:r>
        </a:p>
      </cdr:txBody>
    </cdr:sp>
  </cdr:relSizeAnchor>
  <cdr:relSizeAnchor xmlns:cdr="http://schemas.openxmlformats.org/drawingml/2006/chartDrawing">
    <cdr:from>
      <cdr:x>0.06186</cdr:x>
      <cdr:y>0.95387</cdr:y>
    </cdr:from>
    <cdr:to>
      <cdr:x>0.098</cdr:x>
      <cdr:y>0.96397</cdr:y>
    </cdr:to>
    <cdr:sp macro="" textlink="">
      <cdr:nvSpPr>
        <cdr:cNvPr id="38" name="Rectangle 15"/>
        <cdr:cNvSpPr>
          <a:spLocks xmlns:a="http://schemas.openxmlformats.org/drawingml/2006/main" noChangeArrowheads="1"/>
        </cdr:cNvSpPr>
      </cdr:nvSpPr>
      <cdr:spPr bwMode="auto">
        <a:xfrm xmlns:a="http://schemas.openxmlformats.org/drawingml/2006/main">
          <a:off x="327025" y="8040738"/>
          <a:ext cx="191021" cy="8514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0.10679</cdr:x>
      <cdr:y>0.94977</cdr:y>
    </cdr:from>
    <cdr:to>
      <cdr:x>0.35143</cdr:x>
      <cdr:y>0.96777</cdr:y>
    </cdr:to>
    <cdr:sp macro="" textlink="">
      <cdr:nvSpPr>
        <cdr:cNvPr id="39" name="Text Box 16"/>
        <cdr:cNvSpPr txBox="1">
          <a:spLocks xmlns:a="http://schemas.openxmlformats.org/drawingml/2006/main" noChangeArrowheads="1"/>
        </cdr:cNvSpPr>
      </cdr:nvSpPr>
      <cdr:spPr bwMode="auto">
        <a:xfrm xmlns:a="http://schemas.openxmlformats.org/drawingml/2006/main">
          <a:off x="564510" y="8006173"/>
          <a:ext cx="1293262" cy="151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andere Hochschulen</a:t>
          </a:r>
        </a:p>
      </cdr:txBody>
    </cdr:sp>
  </cdr:relSizeAnchor>
  <cdr:relSizeAnchor xmlns:cdr="http://schemas.openxmlformats.org/drawingml/2006/chartDrawing">
    <cdr:from>
      <cdr:x>0.80256</cdr:x>
      <cdr:y>0.18258</cdr:y>
    </cdr:from>
    <cdr:to>
      <cdr:x>0.82058</cdr:x>
      <cdr:y>0.18258</cdr:y>
    </cdr:to>
    <cdr:cxnSp macro="">
      <cdr:nvCxnSpPr>
        <cdr:cNvPr id="40" name="Gerade Verbindung 39"/>
        <cdr:cNvCxnSpPr/>
      </cdr:nvCxnSpPr>
      <cdr:spPr bwMode="auto">
        <a:xfrm xmlns:a="http://schemas.openxmlformats.org/drawingml/2006/main">
          <a:off x="4242642" y="1539081"/>
          <a:ext cx="9526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0.8024</cdr:x>
      <cdr:y>0.23758</cdr:y>
    </cdr:from>
    <cdr:to>
      <cdr:x>0.82042</cdr:x>
      <cdr:y>0.23758</cdr:y>
    </cdr:to>
    <cdr:cxnSp macro="">
      <cdr:nvCxnSpPr>
        <cdr:cNvPr id="42" name="Gerade Verbindung 41"/>
        <cdr:cNvCxnSpPr/>
      </cdr:nvCxnSpPr>
      <cdr:spPr bwMode="auto">
        <a:xfrm xmlns:a="http://schemas.openxmlformats.org/drawingml/2006/main">
          <a:off x="4241799" y="2002677"/>
          <a:ext cx="9526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0.80646</cdr:x>
      <cdr:y>0.27701</cdr:y>
    </cdr:from>
    <cdr:to>
      <cdr:x>0.82448</cdr:x>
      <cdr:y>0.27701</cdr:y>
    </cdr:to>
    <cdr:cxnSp macro="">
      <cdr:nvCxnSpPr>
        <cdr:cNvPr id="43" name="Gerade Verbindung 42"/>
        <cdr:cNvCxnSpPr/>
      </cdr:nvCxnSpPr>
      <cdr:spPr bwMode="auto">
        <a:xfrm xmlns:a="http://schemas.openxmlformats.org/drawingml/2006/main">
          <a:off x="4263225" y="2335118"/>
          <a:ext cx="9526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0.82521</cdr:x>
      <cdr:y>0.69559</cdr:y>
    </cdr:from>
    <cdr:to>
      <cdr:x>0.84323</cdr:x>
      <cdr:y>0.69559</cdr:y>
    </cdr:to>
    <cdr:cxnSp macro="">
      <cdr:nvCxnSpPr>
        <cdr:cNvPr id="44" name="Gerade Verbindung 43"/>
        <cdr:cNvCxnSpPr/>
      </cdr:nvCxnSpPr>
      <cdr:spPr bwMode="auto">
        <a:xfrm xmlns:a="http://schemas.openxmlformats.org/drawingml/2006/main">
          <a:off x="4362365" y="5863591"/>
          <a:ext cx="95261"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0.82671</cdr:x>
      <cdr:y>0.7346</cdr:y>
    </cdr:from>
    <cdr:to>
      <cdr:x>0.84473</cdr:x>
      <cdr:y>0.7346</cdr:y>
    </cdr:to>
    <cdr:cxnSp macro="">
      <cdr:nvCxnSpPr>
        <cdr:cNvPr id="45" name="Gerade Verbindung 44"/>
        <cdr:cNvCxnSpPr/>
      </cdr:nvCxnSpPr>
      <cdr:spPr bwMode="auto">
        <a:xfrm xmlns:a="http://schemas.openxmlformats.org/drawingml/2006/main">
          <a:off x="4370314" y="6192376"/>
          <a:ext cx="9526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0.59102</cdr:x>
      <cdr:y>0.43856</cdr:y>
    </cdr:from>
    <cdr:to>
      <cdr:x>0.99366</cdr:x>
      <cdr:y>0.45559</cdr:y>
    </cdr:to>
    <cdr:sp macro="" textlink="">
      <cdr:nvSpPr>
        <cdr:cNvPr id="104" name="Text Box 19"/>
        <cdr:cNvSpPr txBox="1">
          <a:spLocks xmlns:a="http://schemas.openxmlformats.org/drawingml/2006/main" noChangeArrowheads="1"/>
        </cdr:cNvSpPr>
      </cdr:nvSpPr>
      <cdr:spPr bwMode="auto">
        <a:xfrm xmlns:a="http://schemas.openxmlformats.org/drawingml/2006/main">
          <a:off x="3124363" y="3696891"/>
          <a:ext cx="2128506" cy="143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Kunst und Kunstwissenschaften</a:t>
          </a:r>
        </a:p>
      </cdr:txBody>
    </cdr:sp>
  </cdr:relSizeAnchor>
  <cdr:relSizeAnchor xmlns:cdr="http://schemas.openxmlformats.org/drawingml/2006/chartDrawing">
    <cdr:from>
      <cdr:x>0.59102</cdr:x>
      <cdr:y>0.45409</cdr:y>
    </cdr:from>
    <cdr:to>
      <cdr:x>0.99366</cdr:x>
      <cdr:y>0.47112</cdr:y>
    </cdr:to>
    <cdr:sp macro="" textlink="">
      <cdr:nvSpPr>
        <cdr:cNvPr id="105" name="Text Box 21"/>
        <cdr:cNvSpPr txBox="1">
          <a:spLocks xmlns:a="http://schemas.openxmlformats.org/drawingml/2006/main" noChangeArrowheads="1"/>
        </cdr:cNvSpPr>
      </cdr:nvSpPr>
      <cdr:spPr bwMode="auto">
        <a:xfrm xmlns:a="http://schemas.openxmlformats.org/drawingml/2006/main">
          <a:off x="3124363" y="3827803"/>
          <a:ext cx="2128506" cy="143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Sprach- und Kulturwissenschaften</a:t>
          </a:r>
        </a:p>
      </cdr:txBody>
    </cdr:sp>
  </cdr:relSizeAnchor>
  <cdr:relSizeAnchor xmlns:cdr="http://schemas.openxmlformats.org/drawingml/2006/chartDrawing">
    <cdr:from>
      <cdr:x>0.59162</cdr:x>
      <cdr:y>0.42128</cdr:y>
    </cdr:from>
    <cdr:to>
      <cdr:x>0.99426</cdr:x>
      <cdr:y>0.44056</cdr:y>
    </cdr:to>
    <cdr:sp macro="" textlink="">
      <cdr:nvSpPr>
        <cdr:cNvPr id="106" name="Text Box 15"/>
        <cdr:cNvSpPr txBox="1">
          <a:spLocks xmlns:a="http://schemas.openxmlformats.org/drawingml/2006/main" noChangeArrowheads="1"/>
        </cdr:cNvSpPr>
      </cdr:nvSpPr>
      <cdr:spPr bwMode="auto">
        <a:xfrm xmlns:a="http://schemas.openxmlformats.org/drawingml/2006/main">
          <a:off x="3127535" y="3551227"/>
          <a:ext cx="2128506" cy="1625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Rechts-, Wirtschafts-, Sozialwissenschaften</a:t>
          </a:r>
        </a:p>
      </cdr:txBody>
    </cdr:sp>
  </cdr:relSizeAnchor>
  <cdr:relSizeAnchor xmlns:cdr="http://schemas.openxmlformats.org/drawingml/2006/chartDrawing">
    <cdr:from>
      <cdr:x>0.59222</cdr:x>
      <cdr:y>0.37566</cdr:y>
    </cdr:from>
    <cdr:to>
      <cdr:x>0.91018</cdr:x>
      <cdr:y>0.39494</cdr:y>
    </cdr:to>
    <cdr:sp macro="" textlink="">
      <cdr:nvSpPr>
        <cdr:cNvPr id="107" name="Text Box 13"/>
        <cdr:cNvSpPr txBox="1">
          <a:spLocks xmlns:a="http://schemas.openxmlformats.org/drawingml/2006/main" noChangeArrowheads="1"/>
        </cdr:cNvSpPr>
      </cdr:nvSpPr>
      <cdr:spPr bwMode="auto">
        <a:xfrm xmlns:a="http://schemas.openxmlformats.org/drawingml/2006/main">
          <a:off x="3133515" y="3161280"/>
          <a:ext cx="1682389" cy="162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Sport</a:t>
          </a:r>
        </a:p>
      </cdr:txBody>
    </cdr:sp>
  </cdr:relSizeAnchor>
  <cdr:relSizeAnchor xmlns:cdr="http://schemas.openxmlformats.org/drawingml/2006/chartDrawing">
    <cdr:from>
      <cdr:x>0.59042</cdr:x>
      <cdr:y>0.39043</cdr:y>
    </cdr:from>
    <cdr:to>
      <cdr:x>0.99306</cdr:x>
      <cdr:y>0.42561</cdr:y>
    </cdr:to>
    <cdr:sp macro="" textlink="">
      <cdr:nvSpPr>
        <cdr:cNvPr id="108" name="Text Box 14"/>
        <cdr:cNvSpPr txBox="1">
          <a:spLocks xmlns:a="http://schemas.openxmlformats.org/drawingml/2006/main" noChangeArrowheads="1"/>
        </cdr:cNvSpPr>
      </cdr:nvSpPr>
      <cdr:spPr bwMode="auto">
        <a:xfrm xmlns:a="http://schemas.openxmlformats.org/drawingml/2006/main">
          <a:off x="3121182" y="3291178"/>
          <a:ext cx="2128506" cy="296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Agrar-, Forst- u. Ernährungswissenschaften, Veterinärmedizin</a:t>
          </a:r>
        </a:p>
      </cdr:txBody>
    </cdr:sp>
  </cdr:relSizeAnchor>
  <cdr:relSizeAnchor xmlns:cdr="http://schemas.openxmlformats.org/drawingml/2006/chartDrawing">
    <cdr:from>
      <cdr:x>0.8018</cdr:x>
      <cdr:y>0.13333</cdr:y>
    </cdr:from>
    <cdr:to>
      <cdr:x>0.82222</cdr:x>
      <cdr:y>0.14237</cdr:y>
    </cdr:to>
    <cdr:cxnSp macro="">
      <cdr:nvCxnSpPr>
        <cdr:cNvPr id="3" name="Gewinkelte Verbindung 2"/>
        <cdr:cNvCxnSpPr/>
      </cdr:nvCxnSpPr>
      <cdr:spPr bwMode="auto">
        <a:xfrm xmlns:a="http://schemas.openxmlformats.org/drawingml/2006/main">
          <a:off x="4238625" y="1123950"/>
          <a:ext cx="107950" cy="76200"/>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c:userShapes xmlns:c="http://schemas.openxmlformats.org/drawingml/2006/chart">
  <cdr:relSizeAnchor xmlns:cdr="http://schemas.openxmlformats.org/drawingml/2006/chartDrawing">
    <cdr:from>
      <cdr:x>0.02189</cdr:x>
      <cdr:y>0.03099</cdr:y>
    </cdr:from>
    <cdr:to>
      <cdr:x>0.99653</cdr:x>
      <cdr:y>0.116</cdr:y>
    </cdr:to>
    <cdr:sp macro="" textlink="">
      <cdr:nvSpPr>
        <cdr:cNvPr id="122881" name="Text Box 1"/>
        <cdr:cNvSpPr txBox="1">
          <a:spLocks xmlns:a="http://schemas.openxmlformats.org/drawingml/2006/main" noChangeArrowheads="1"/>
        </cdr:cNvSpPr>
      </cdr:nvSpPr>
      <cdr:spPr bwMode="auto">
        <a:xfrm xmlns:a="http://schemas.openxmlformats.org/drawingml/2006/main">
          <a:off x="117418" y="95248"/>
          <a:ext cx="5086016" cy="218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27432" bIns="22860" anchor="b"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Erträge der Hochschulen 2016 nach Fächergruppen</a:t>
          </a:r>
        </a:p>
      </cdr:txBody>
    </cdr:sp>
  </cdr:relSizeAnchor>
  <cdr:relSizeAnchor xmlns:cdr="http://schemas.openxmlformats.org/drawingml/2006/chartDrawing">
    <cdr:from>
      <cdr:x>0.433</cdr:x>
      <cdr:y>0.62091</cdr:y>
    </cdr:from>
    <cdr:to>
      <cdr:x>0.58391</cdr:x>
      <cdr:y>0.65787</cdr:y>
    </cdr:to>
    <cdr:sp macro="" textlink="">
      <cdr:nvSpPr>
        <cdr:cNvPr id="122882" name="Text Box 2"/>
        <cdr:cNvSpPr txBox="1">
          <a:spLocks xmlns:a="http://schemas.openxmlformats.org/drawingml/2006/main" noChangeArrowheads="1"/>
        </cdr:cNvSpPr>
      </cdr:nvSpPr>
      <cdr:spPr bwMode="auto">
        <a:xfrm xmlns:a="http://schemas.openxmlformats.org/drawingml/2006/main">
          <a:off x="2260719" y="2337714"/>
          <a:ext cx="800695" cy="13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0.81036</cdr:x>
      <cdr:y>0.22898</cdr:y>
    </cdr:from>
    <cdr:to>
      <cdr:x>0.82892</cdr:x>
      <cdr:y>0.22898</cdr:y>
    </cdr:to>
    <cdr:cxnSp macro="">
      <cdr:nvCxnSpPr>
        <cdr:cNvPr id="3" name="Gerade Verbindung 2"/>
        <cdr:cNvCxnSpPr/>
      </cdr:nvCxnSpPr>
      <cdr:spPr bwMode="auto">
        <a:xfrm xmlns:a="http://schemas.openxmlformats.org/drawingml/2006/main">
          <a:off x="4189831" y="890964"/>
          <a:ext cx="95785"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8.xml><?xml version="1.0" encoding="utf-8"?>
<c:userShapes xmlns:c="http://schemas.openxmlformats.org/drawingml/2006/chart">
  <cdr:relSizeAnchor xmlns:cdr="http://schemas.openxmlformats.org/drawingml/2006/chartDrawing">
    <cdr:from>
      <cdr:x>0.44779</cdr:x>
      <cdr:y>0.68964</cdr:y>
    </cdr:from>
    <cdr:to>
      <cdr:x>0.58668</cdr:x>
      <cdr:y>0.73469</cdr:y>
    </cdr:to>
    <cdr:sp macro="" textlink="">
      <cdr:nvSpPr>
        <cdr:cNvPr id="123905" name="Text Box 1"/>
        <cdr:cNvSpPr txBox="1">
          <a:spLocks xmlns:a="http://schemas.openxmlformats.org/drawingml/2006/main" noChangeArrowheads="1"/>
        </cdr:cNvSpPr>
      </cdr:nvSpPr>
      <cdr:spPr bwMode="auto">
        <a:xfrm xmlns:a="http://schemas.openxmlformats.org/drawingml/2006/main">
          <a:off x="2323384" y="2315760"/>
          <a:ext cx="728893" cy="1539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0.84398</cdr:x>
      <cdr:y>1</cdr:y>
    </cdr:from>
    <cdr:to>
      <cdr:x>0.84152</cdr:x>
      <cdr:y>1</cdr:y>
    </cdr:to>
    <cdr:cxnSp macro="">
      <cdr:nvCxnSpPr>
        <cdr:cNvPr id="4" name="Gerade Verbindung 3"/>
        <cdr:cNvCxnSpPr/>
      </cdr:nvCxnSpPr>
      <cdr:spPr bwMode="auto">
        <a:xfrm xmlns:a="http://schemas.openxmlformats.org/drawingml/2006/main">
          <a:off x="4497387" y="6259513"/>
          <a:ext cx="9525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0.83251</cdr:x>
      <cdr:y>0.52717</cdr:y>
    </cdr:from>
    <cdr:to>
      <cdr:x>0.85164</cdr:x>
      <cdr:y>0.52717</cdr:y>
    </cdr:to>
    <cdr:cxnSp macro="">
      <cdr:nvCxnSpPr>
        <cdr:cNvPr id="5" name="Gerade Verbindung 4"/>
        <cdr:cNvCxnSpPr/>
      </cdr:nvCxnSpPr>
      <cdr:spPr bwMode="auto">
        <a:xfrm xmlns:a="http://schemas.openxmlformats.org/drawingml/2006/main">
          <a:off x="4358323" y="1786442"/>
          <a:ext cx="93344"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9.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1797221" name="Line 1"/>
        <xdr:cNvSpPr>
          <a:spLocks noChangeShapeType="1"/>
        </xdr:cNvSpPr>
      </xdr:nvSpPr>
      <xdr:spPr bwMode="auto">
        <a:xfrm>
          <a:off x="3124200" y="139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914400</xdr:colOff>
      <xdr:row>9</xdr:row>
      <xdr:rowOff>0</xdr:rowOff>
    </xdr:from>
    <xdr:to>
      <xdr:col>0</xdr:col>
      <xdr:colOff>1666875</xdr:colOff>
      <xdr:row>9</xdr:row>
      <xdr:rowOff>0</xdr:rowOff>
    </xdr:to>
    <xdr:sp macro="" textlink="">
      <xdr:nvSpPr>
        <xdr:cNvPr id="1797222" name="Line 2"/>
        <xdr:cNvSpPr>
          <a:spLocks noChangeShapeType="1"/>
        </xdr:cNvSpPr>
      </xdr:nvSpPr>
      <xdr:spPr bwMode="auto">
        <a:xfrm>
          <a:off x="914400" y="1390650"/>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7</xdr:row>
      <xdr:rowOff>0</xdr:rowOff>
    </xdr:from>
    <xdr:to>
      <xdr:col>0</xdr:col>
      <xdr:colOff>1485900</xdr:colOff>
      <xdr:row>7</xdr:row>
      <xdr:rowOff>0</xdr:rowOff>
    </xdr:to>
    <xdr:sp macro="" textlink="">
      <xdr:nvSpPr>
        <xdr:cNvPr id="1797223" name="Line 4"/>
        <xdr:cNvSpPr>
          <a:spLocks noChangeShapeType="1"/>
        </xdr:cNvSpPr>
      </xdr:nvSpPr>
      <xdr:spPr bwMode="auto">
        <a:xfrm>
          <a:off x="752475" y="10763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6</xdr:row>
      <xdr:rowOff>0</xdr:rowOff>
    </xdr:from>
    <xdr:to>
      <xdr:col>0</xdr:col>
      <xdr:colOff>1485900</xdr:colOff>
      <xdr:row>6</xdr:row>
      <xdr:rowOff>0</xdr:rowOff>
    </xdr:to>
    <xdr:sp macro="" textlink="">
      <xdr:nvSpPr>
        <xdr:cNvPr id="1797224" name="Line 9"/>
        <xdr:cNvSpPr>
          <a:spLocks noChangeShapeType="1"/>
        </xdr:cNvSpPr>
      </xdr:nvSpPr>
      <xdr:spPr bwMode="auto">
        <a:xfrm>
          <a:off x="752475" y="9239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1797225" name="Line 10"/>
        <xdr:cNvSpPr>
          <a:spLocks noChangeShapeType="1"/>
        </xdr:cNvSpPr>
      </xdr:nvSpPr>
      <xdr:spPr bwMode="auto">
        <a:xfrm>
          <a:off x="3124200" y="139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88"/>
  </cols>
  <sheetData>
    <row r="1" spans="1:1" ht="15.75">
      <c r="A1" s="459" t="s">
        <v>381</v>
      </c>
    </row>
    <row r="4" spans="1:1">
      <c r="A4" s="464" t="s">
        <v>394</v>
      </c>
    </row>
    <row r="5" spans="1:1" ht="14.25">
      <c r="A5" s="455"/>
    </row>
    <row r="6" spans="1:1" ht="14.25">
      <c r="A6" s="455"/>
    </row>
    <row r="7" spans="1:1">
      <c r="A7" s="460" t="s">
        <v>382</v>
      </c>
    </row>
    <row r="10" spans="1:1">
      <c r="A10" s="460" t="s">
        <v>395</v>
      </c>
    </row>
    <row r="11" spans="1:1">
      <c r="A11" s="88" t="s">
        <v>383</v>
      </c>
    </row>
    <row r="14" spans="1:1">
      <c r="A14" s="88" t="s">
        <v>384</v>
      </c>
    </row>
    <row r="17" spans="1:1">
      <c r="A17" s="88" t="s">
        <v>385</v>
      </c>
    </row>
    <row r="18" spans="1:1">
      <c r="A18" s="88" t="s">
        <v>386</v>
      </c>
    </row>
    <row r="19" spans="1:1">
      <c r="A19" s="88" t="s">
        <v>387</v>
      </c>
    </row>
    <row r="20" spans="1:1">
      <c r="A20" s="88" t="s">
        <v>388</v>
      </c>
    </row>
    <row r="21" spans="1:1">
      <c r="A21" s="88" t="s">
        <v>389</v>
      </c>
    </row>
    <row r="24" spans="1:1">
      <c r="A24" s="461" t="s">
        <v>390</v>
      </c>
    </row>
    <row r="25" spans="1:1" ht="38.25">
      <c r="A25" s="462" t="s">
        <v>391</v>
      </c>
    </row>
    <row r="28" spans="1:1">
      <c r="A28" s="461" t="s">
        <v>392</v>
      </c>
    </row>
    <row r="29" spans="1:1">
      <c r="A29" s="463" t="s">
        <v>393</v>
      </c>
    </row>
    <row r="30" spans="1:1">
      <c r="A30" s="88" t="s">
        <v>91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V121"/>
  <sheetViews>
    <sheetView workbookViewId="0"/>
  </sheetViews>
  <sheetFormatPr baseColWidth="10" defaultRowHeight="12"/>
  <cols>
    <col min="1" max="1" width="5.7109375" style="257" customWidth="1"/>
    <col min="2" max="2" width="0.85546875" style="36" customWidth="1"/>
    <col min="3" max="3" width="2.28515625" style="36" customWidth="1"/>
    <col min="4" max="4" width="40.85546875" style="36" bestFit="1" customWidth="1"/>
    <col min="5" max="9" width="14.28515625" style="210" customWidth="1"/>
    <col min="10" max="10" width="15.28515625" style="261" customWidth="1"/>
    <col min="11" max="11" width="5.7109375" style="298" customWidth="1"/>
    <col min="12" max="16384" width="11.42578125" style="261"/>
  </cols>
  <sheetData>
    <row r="1" spans="1:11">
      <c r="B1" s="258"/>
      <c r="C1" s="258"/>
      <c r="D1" s="258"/>
      <c r="F1" s="259"/>
      <c r="G1" s="260" t="s">
        <v>336</v>
      </c>
      <c r="H1" s="259" t="s">
        <v>172</v>
      </c>
      <c r="I1" s="259"/>
      <c r="K1" s="262"/>
    </row>
    <row r="2" spans="1:11" ht="12.75" thickBot="1">
      <c r="A2" s="263"/>
      <c r="B2" s="264"/>
      <c r="C2" s="264"/>
      <c r="D2" s="264"/>
      <c r="E2" s="265"/>
      <c r="F2" s="259"/>
      <c r="G2" s="259"/>
      <c r="H2" s="259"/>
      <c r="I2" s="259"/>
      <c r="K2" s="263"/>
    </row>
    <row r="3" spans="1:11">
      <c r="A3" s="266"/>
      <c r="B3" s="267"/>
      <c r="C3" s="267"/>
      <c r="D3" s="268"/>
      <c r="E3" s="440" t="s">
        <v>10</v>
      </c>
      <c r="F3" s="269"/>
      <c r="G3" s="270" t="s">
        <v>25</v>
      </c>
      <c r="H3" s="271" t="s">
        <v>26</v>
      </c>
      <c r="I3" s="271"/>
      <c r="J3" s="271"/>
      <c r="K3" s="272"/>
    </row>
    <row r="4" spans="1:11" ht="29.25" customHeight="1">
      <c r="A4" s="416" t="s">
        <v>151</v>
      </c>
      <c r="B4" s="273"/>
      <c r="C4" s="273"/>
      <c r="D4" s="417" t="s">
        <v>322</v>
      </c>
      <c r="E4" s="440"/>
      <c r="F4" s="439" t="s">
        <v>261</v>
      </c>
      <c r="G4" s="442" t="s">
        <v>257</v>
      </c>
      <c r="H4" s="275" t="s">
        <v>259</v>
      </c>
      <c r="I4" s="276" t="s">
        <v>258</v>
      </c>
      <c r="J4" s="443" t="s">
        <v>260</v>
      </c>
      <c r="K4" s="428" t="s">
        <v>151</v>
      </c>
    </row>
    <row r="5" spans="1:11" ht="42" customHeight="1">
      <c r="A5" s="416"/>
      <c r="B5" s="273"/>
      <c r="C5" s="273"/>
      <c r="D5" s="417"/>
      <c r="E5" s="441"/>
      <c r="F5" s="439"/>
      <c r="G5" s="442"/>
      <c r="H5" s="277" t="s">
        <v>164</v>
      </c>
      <c r="I5" s="274" t="s">
        <v>165</v>
      </c>
      <c r="J5" s="444"/>
      <c r="K5" s="428"/>
    </row>
    <row r="6" spans="1:11" ht="12.75" thickBot="1">
      <c r="A6" s="278"/>
      <c r="B6" s="279"/>
      <c r="C6" s="279"/>
      <c r="D6" s="355"/>
      <c r="E6" s="415" t="s">
        <v>104</v>
      </c>
      <c r="F6" s="415"/>
      <c r="G6" s="415"/>
      <c r="H6" s="281" t="s">
        <v>104</v>
      </c>
      <c r="I6" s="281"/>
      <c r="J6" s="282"/>
      <c r="K6" s="283"/>
    </row>
    <row r="7" spans="1:11">
      <c r="A7" s="284"/>
      <c r="B7" s="285"/>
      <c r="C7" s="285"/>
      <c r="D7" s="286"/>
      <c r="E7" s="287"/>
      <c r="F7" s="261"/>
      <c r="G7" s="287"/>
      <c r="H7" s="287"/>
      <c r="I7" s="287"/>
      <c r="K7" s="288"/>
    </row>
    <row r="8" spans="1:11">
      <c r="A8" s="350">
        <v>1</v>
      </c>
      <c r="B8" s="285"/>
      <c r="C8" s="348" t="s">
        <v>300</v>
      </c>
      <c r="D8" s="349"/>
      <c r="E8" s="361">
        <v>13368.129000000001</v>
      </c>
      <c r="F8" s="361">
        <v>20.614999999999998</v>
      </c>
      <c r="G8" s="361">
        <v>501.70800000000003</v>
      </c>
      <c r="H8" s="361">
        <v>4517.9750000000004</v>
      </c>
      <c r="I8" s="361">
        <v>8238.2720000000008</v>
      </c>
      <c r="J8" s="361">
        <v>89.558999999999997</v>
      </c>
      <c r="K8" s="352">
        <v>1</v>
      </c>
    </row>
    <row r="9" spans="1:11" s="36" customFormat="1">
      <c r="A9" s="318">
        <v>2</v>
      </c>
      <c r="B9" s="285"/>
      <c r="C9" s="285"/>
      <c r="D9" s="286" t="s">
        <v>308</v>
      </c>
      <c r="E9" s="103">
        <v>164.245</v>
      </c>
      <c r="F9" s="103" t="s">
        <v>55</v>
      </c>
      <c r="G9" s="103">
        <v>51.417999999999999</v>
      </c>
      <c r="H9" s="103">
        <v>29.667000000000002</v>
      </c>
      <c r="I9" s="103">
        <v>83.16</v>
      </c>
      <c r="J9" s="103" t="s">
        <v>55</v>
      </c>
      <c r="K9" s="319">
        <v>2</v>
      </c>
    </row>
    <row r="10" spans="1:11" s="36" customFormat="1">
      <c r="A10" s="318">
        <v>3</v>
      </c>
      <c r="B10" s="285"/>
      <c r="C10" s="285"/>
      <c r="D10" s="286" t="s">
        <v>5</v>
      </c>
      <c r="E10" s="103">
        <v>695.72900000000004</v>
      </c>
      <c r="F10" s="103" t="s">
        <v>55</v>
      </c>
      <c r="G10" s="103">
        <v>33.061</v>
      </c>
      <c r="H10" s="103" t="s">
        <v>55</v>
      </c>
      <c r="I10" s="103">
        <v>662.66800000000001</v>
      </c>
      <c r="J10" s="103" t="s">
        <v>55</v>
      </c>
      <c r="K10" s="319">
        <v>3</v>
      </c>
    </row>
    <row r="11" spans="1:11" s="36" customFormat="1">
      <c r="A11" s="318">
        <v>4</v>
      </c>
      <c r="B11" s="285"/>
      <c r="C11" s="285"/>
      <c r="D11" s="286" t="s">
        <v>2</v>
      </c>
      <c r="E11" s="103">
        <v>304.53000000000003</v>
      </c>
      <c r="F11" s="103">
        <v>0.4</v>
      </c>
      <c r="G11" s="103">
        <v>0.56699999999999995</v>
      </c>
      <c r="H11" s="103">
        <v>180.01900000000001</v>
      </c>
      <c r="I11" s="103">
        <v>123.544</v>
      </c>
      <c r="J11" s="103" t="s">
        <v>55</v>
      </c>
      <c r="K11" s="319">
        <v>4</v>
      </c>
    </row>
    <row r="12" spans="1:11" s="179" customFormat="1">
      <c r="A12" s="318">
        <v>5</v>
      </c>
      <c r="B12" s="285"/>
      <c r="C12" s="285"/>
      <c r="D12" s="286" t="s">
        <v>53</v>
      </c>
      <c r="E12" s="103">
        <v>1518.6190000000001</v>
      </c>
      <c r="F12" s="103">
        <v>1.2</v>
      </c>
      <c r="G12" s="103">
        <v>25.207999999999998</v>
      </c>
      <c r="H12" s="103">
        <v>47.119</v>
      </c>
      <c r="I12" s="103">
        <v>1445.0920000000001</v>
      </c>
      <c r="J12" s="103" t="s">
        <v>55</v>
      </c>
      <c r="K12" s="319">
        <v>5</v>
      </c>
    </row>
    <row r="13" spans="1:11" s="179" customFormat="1">
      <c r="A13" s="318">
        <v>6</v>
      </c>
      <c r="B13" s="285"/>
      <c r="C13" s="285"/>
      <c r="D13" s="286" t="s">
        <v>54</v>
      </c>
      <c r="E13" s="103">
        <v>4192.7350000000006</v>
      </c>
      <c r="F13" s="103">
        <v>11.596</v>
      </c>
      <c r="G13" s="103">
        <v>116.2</v>
      </c>
      <c r="H13" s="103">
        <v>2011.3240000000001</v>
      </c>
      <c r="I13" s="103">
        <v>2053.1950000000002</v>
      </c>
      <c r="J13" s="103">
        <v>0.42</v>
      </c>
      <c r="K13" s="319">
        <v>6</v>
      </c>
    </row>
    <row r="14" spans="1:11" s="36" customFormat="1">
      <c r="A14" s="318">
        <v>7</v>
      </c>
      <c r="B14" s="285"/>
      <c r="C14" s="285"/>
      <c r="D14" s="286" t="s">
        <v>181</v>
      </c>
      <c r="E14" s="103"/>
      <c r="F14" s="103"/>
      <c r="G14" s="103"/>
      <c r="H14" s="103"/>
      <c r="I14" s="103"/>
      <c r="J14" s="103"/>
      <c r="K14" s="319"/>
    </row>
    <row r="15" spans="1:11" s="36" customFormat="1">
      <c r="A15" s="318"/>
      <c r="B15" s="285"/>
      <c r="C15" s="285"/>
      <c r="D15" s="286" t="s">
        <v>182</v>
      </c>
      <c r="E15" s="103">
        <v>213.18699999999998</v>
      </c>
      <c r="F15" s="103" t="s">
        <v>55</v>
      </c>
      <c r="G15" s="103">
        <v>50.874000000000002</v>
      </c>
      <c r="H15" s="103" t="s">
        <v>55</v>
      </c>
      <c r="I15" s="103">
        <v>162.31299999999999</v>
      </c>
      <c r="J15" s="103" t="s">
        <v>55</v>
      </c>
      <c r="K15" s="319">
        <v>7</v>
      </c>
    </row>
    <row r="16" spans="1:11" s="36" customFormat="1">
      <c r="A16" s="318">
        <v>8</v>
      </c>
      <c r="B16" s="285"/>
      <c r="C16" s="285"/>
      <c r="D16" s="286" t="s">
        <v>56</v>
      </c>
      <c r="E16" s="103">
        <v>56.4</v>
      </c>
      <c r="F16" s="103" t="s">
        <v>55</v>
      </c>
      <c r="G16" s="103" t="s">
        <v>55</v>
      </c>
      <c r="H16" s="103" t="s">
        <v>55</v>
      </c>
      <c r="I16" s="103">
        <v>56.4</v>
      </c>
      <c r="J16" s="103" t="s">
        <v>55</v>
      </c>
      <c r="K16" s="319">
        <v>8</v>
      </c>
    </row>
    <row r="17" spans="1:11" s="36" customFormat="1">
      <c r="A17" s="318">
        <v>9</v>
      </c>
      <c r="B17" s="285"/>
      <c r="C17" s="285"/>
      <c r="D17" s="286" t="s">
        <v>183</v>
      </c>
      <c r="E17" s="103"/>
      <c r="F17" s="103"/>
      <c r="G17" s="103"/>
      <c r="H17" s="103"/>
      <c r="I17" s="103"/>
      <c r="J17" s="103"/>
      <c r="K17" s="319"/>
    </row>
    <row r="18" spans="1:11" s="36" customFormat="1">
      <c r="A18" s="318"/>
      <c r="B18" s="285"/>
      <c r="C18" s="285"/>
      <c r="D18" s="286" t="s">
        <v>184</v>
      </c>
      <c r="E18" s="103">
        <v>2580.8130000000001</v>
      </c>
      <c r="F18" s="103">
        <v>0.1</v>
      </c>
      <c r="G18" s="103">
        <v>211.976</v>
      </c>
      <c r="H18" s="103">
        <v>400.63099999999997</v>
      </c>
      <c r="I18" s="103">
        <v>1914.8019999999999</v>
      </c>
      <c r="J18" s="103">
        <v>53.304000000000002</v>
      </c>
      <c r="K18" s="319">
        <v>9</v>
      </c>
    </row>
    <row r="19" spans="1:11" s="36" customFormat="1">
      <c r="A19" s="318">
        <v>10</v>
      </c>
      <c r="B19" s="285"/>
      <c r="C19" s="285"/>
      <c r="D19" s="286" t="s">
        <v>57</v>
      </c>
      <c r="E19" s="103">
        <v>284.35900000000004</v>
      </c>
      <c r="F19" s="103">
        <v>5.85</v>
      </c>
      <c r="G19" s="103">
        <v>0.442</v>
      </c>
      <c r="H19" s="103">
        <v>91.304000000000002</v>
      </c>
      <c r="I19" s="103">
        <v>186.76300000000001</v>
      </c>
      <c r="J19" s="103" t="s">
        <v>55</v>
      </c>
      <c r="K19" s="319">
        <v>10</v>
      </c>
    </row>
    <row r="20" spans="1:11" s="36" customFormat="1">
      <c r="A20" s="318">
        <v>11</v>
      </c>
      <c r="B20" s="285"/>
      <c r="C20" s="285"/>
      <c r="D20" s="286" t="s">
        <v>58</v>
      </c>
      <c r="E20" s="103">
        <v>456.53500000000003</v>
      </c>
      <c r="F20" s="103">
        <v>0.312</v>
      </c>
      <c r="G20" s="103">
        <v>6.6550000000000002</v>
      </c>
      <c r="H20" s="103">
        <v>50.692999999999998</v>
      </c>
      <c r="I20" s="103">
        <v>363.04</v>
      </c>
      <c r="J20" s="103">
        <v>35.835000000000001</v>
      </c>
      <c r="K20" s="319">
        <v>11</v>
      </c>
    </row>
    <row r="21" spans="1:11" s="36" customFormat="1">
      <c r="A21" s="318">
        <v>12</v>
      </c>
      <c r="B21" s="285"/>
      <c r="C21" s="285"/>
      <c r="D21" s="286" t="s">
        <v>59</v>
      </c>
      <c r="E21" s="103">
        <v>91.469000000000008</v>
      </c>
      <c r="F21" s="103" t="s">
        <v>55</v>
      </c>
      <c r="G21" s="103">
        <v>7.1999999999999995E-2</v>
      </c>
      <c r="H21" s="103" t="s">
        <v>55</v>
      </c>
      <c r="I21" s="103">
        <v>91.397000000000006</v>
      </c>
      <c r="J21" s="103" t="s">
        <v>55</v>
      </c>
      <c r="K21" s="319">
        <v>12</v>
      </c>
    </row>
    <row r="22" spans="1:11" s="36" customFormat="1">
      <c r="A22" s="318">
        <v>13</v>
      </c>
      <c r="B22" s="285"/>
      <c r="C22" s="285"/>
      <c r="D22" s="286" t="s">
        <v>185</v>
      </c>
      <c r="E22" s="103"/>
      <c r="F22" s="103"/>
      <c r="G22" s="103"/>
      <c r="H22" s="103"/>
      <c r="I22" s="103"/>
      <c r="J22" s="103"/>
      <c r="K22" s="319"/>
    </row>
    <row r="23" spans="1:11" s="36" customFormat="1">
      <c r="A23" s="318"/>
      <c r="B23" s="285"/>
      <c r="C23" s="285"/>
      <c r="D23" s="286" t="s">
        <v>186</v>
      </c>
      <c r="E23" s="103">
        <v>287.37099999999998</v>
      </c>
      <c r="F23" s="103" t="s">
        <v>55</v>
      </c>
      <c r="G23" s="103">
        <v>0.28699999999999998</v>
      </c>
      <c r="H23" s="103">
        <v>152.48099999999999</v>
      </c>
      <c r="I23" s="103">
        <v>134.60300000000001</v>
      </c>
      <c r="J23" s="103" t="s">
        <v>55</v>
      </c>
      <c r="K23" s="319">
        <v>13</v>
      </c>
    </row>
    <row r="24" spans="1:11" s="36" customFormat="1">
      <c r="A24" s="318">
        <v>14</v>
      </c>
      <c r="B24" s="285"/>
      <c r="C24" s="285"/>
      <c r="D24" s="286" t="s">
        <v>1</v>
      </c>
      <c r="E24" s="103">
        <v>2009.009</v>
      </c>
      <c r="F24" s="103">
        <v>1.157</v>
      </c>
      <c r="G24" s="103" t="s">
        <v>55</v>
      </c>
      <c r="H24" s="103">
        <v>1554.7370000000001</v>
      </c>
      <c r="I24" s="103">
        <v>453.11500000000001</v>
      </c>
      <c r="J24" s="103" t="s">
        <v>55</v>
      </c>
      <c r="K24" s="319">
        <v>14</v>
      </c>
    </row>
    <row r="25" spans="1:11" s="36" customFormat="1">
      <c r="A25" s="318">
        <v>15</v>
      </c>
      <c r="B25" s="285"/>
      <c r="C25" s="285"/>
      <c r="D25" s="286" t="s">
        <v>309</v>
      </c>
      <c r="E25" s="103">
        <v>513.12800000000004</v>
      </c>
      <c r="F25" s="103" t="s">
        <v>55</v>
      </c>
      <c r="G25" s="103">
        <v>4.9480000000000004</v>
      </c>
      <c r="H25" s="103" t="s">
        <v>55</v>
      </c>
      <c r="I25" s="103">
        <v>508.18</v>
      </c>
      <c r="J25" s="103" t="s">
        <v>55</v>
      </c>
      <c r="K25" s="319">
        <v>15</v>
      </c>
    </row>
    <row r="26" spans="1:11" s="36" customFormat="1">
      <c r="A26" s="318"/>
      <c r="B26" s="285"/>
      <c r="C26" s="285"/>
      <c r="D26" s="286"/>
      <c r="E26" s="103"/>
      <c r="F26" s="103"/>
      <c r="G26" s="103"/>
      <c r="H26" s="103"/>
      <c r="I26" s="103"/>
      <c r="J26" s="103"/>
      <c r="K26" s="319"/>
    </row>
    <row r="27" spans="1:11" s="36" customFormat="1">
      <c r="A27" s="350">
        <v>16</v>
      </c>
      <c r="B27" s="285"/>
      <c r="C27" s="348" t="s">
        <v>18</v>
      </c>
      <c r="D27" s="349"/>
      <c r="E27" s="361">
        <v>797.02200000000005</v>
      </c>
      <c r="F27" s="361">
        <v>6.15</v>
      </c>
      <c r="G27" s="361">
        <v>320.44400000000002</v>
      </c>
      <c r="H27" s="361">
        <v>223.59299999999999</v>
      </c>
      <c r="I27" s="361">
        <v>245.85499999999999</v>
      </c>
      <c r="J27" s="361">
        <v>0.98</v>
      </c>
      <c r="K27" s="352">
        <v>16</v>
      </c>
    </row>
    <row r="28" spans="1:11" s="36" customFormat="1">
      <c r="A28" s="318">
        <v>17</v>
      </c>
      <c r="B28" s="285"/>
      <c r="C28" s="285"/>
      <c r="D28" s="286" t="s">
        <v>18</v>
      </c>
      <c r="E28" s="103">
        <v>797.02200000000005</v>
      </c>
      <c r="F28" s="103">
        <v>6.15</v>
      </c>
      <c r="G28" s="103">
        <v>320.44400000000002</v>
      </c>
      <c r="H28" s="103">
        <v>223.59299999999999</v>
      </c>
      <c r="I28" s="103">
        <v>245.85499999999999</v>
      </c>
      <c r="J28" s="103">
        <v>0.98</v>
      </c>
      <c r="K28" s="319">
        <v>17</v>
      </c>
    </row>
    <row r="29" spans="1:11" s="36" customFormat="1">
      <c r="A29" s="318"/>
      <c r="B29" s="285"/>
      <c r="C29" s="285"/>
      <c r="D29" s="286"/>
      <c r="E29" s="103"/>
      <c r="F29" s="103"/>
      <c r="G29" s="103"/>
      <c r="H29" s="103"/>
      <c r="I29" s="103"/>
      <c r="J29" s="103"/>
      <c r="K29" s="319"/>
    </row>
    <row r="30" spans="1:11" s="36" customFormat="1">
      <c r="A30" s="350">
        <v>18</v>
      </c>
      <c r="B30" s="285"/>
      <c r="C30" s="349" t="s">
        <v>187</v>
      </c>
      <c r="D30" s="349"/>
      <c r="E30" s="361">
        <v>15867.976000000001</v>
      </c>
      <c r="F30" s="361">
        <v>2708.1889999999999</v>
      </c>
      <c r="G30" s="361">
        <v>2644.5709999999999</v>
      </c>
      <c r="H30" s="361">
        <v>4790.2299999999996</v>
      </c>
      <c r="I30" s="361">
        <v>5489.0820000000003</v>
      </c>
      <c r="J30" s="361">
        <v>235.904</v>
      </c>
      <c r="K30" s="352">
        <v>18</v>
      </c>
    </row>
    <row r="31" spans="1:11" s="36" customFormat="1">
      <c r="A31" s="318">
        <v>19</v>
      </c>
      <c r="B31" s="285"/>
      <c r="C31" s="285"/>
      <c r="D31" s="286" t="s">
        <v>187</v>
      </c>
      <c r="E31" s="103"/>
      <c r="F31" s="103"/>
      <c r="G31" s="103"/>
      <c r="H31" s="103"/>
      <c r="I31" s="103"/>
      <c r="J31" s="103"/>
      <c r="K31" s="319"/>
    </row>
    <row r="32" spans="1:11" s="36" customFormat="1">
      <c r="A32" s="318"/>
      <c r="B32" s="285"/>
      <c r="C32" s="285"/>
      <c r="D32" s="286" t="s">
        <v>188</v>
      </c>
      <c r="E32" s="103">
        <v>967.16499999999996</v>
      </c>
      <c r="F32" s="103">
        <v>0.3</v>
      </c>
      <c r="G32" s="103">
        <v>129.922</v>
      </c>
      <c r="H32" s="103">
        <v>296.67899999999997</v>
      </c>
      <c r="I32" s="103">
        <v>501.02</v>
      </c>
      <c r="J32" s="103">
        <v>39.244</v>
      </c>
      <c r="K32" s="319">
        <v>19</v>
      </c>
    </row>
    <row r="33" spans="1:11" s="36" customFormat="1">
      <c r="A33" s="318">
        <v>20</v>
      </c>
      <c r="B33" s="285"/>
      <c r="C33" s="285"/>
      <c r="D33" s="286" t="s">
        <v>62</v>
      </c>
      <c r="E33" s="103">
        <v>582.02099999999996</v>
      </c>
      <c r="F33" s="103" t="s">
        <v>55</v>
      </c>
      <c r="G33" s="103">
        <v>239.33500000000001</v>
      </c>
      <c r="H33" s="103" t="s">
        <v>55</v>
      </c>
      <c r="I33" s="103">
        <v>342.68599999999998</v>
      </c>
      <c r="J33" s="103" t="s">
        <v>55</v>
      </c>
      <c r="K33" s="319">
        <v>20</v>
      </c>
    </row>
    <row r="34" spans="1:11" s="36" customFormat="1">
      <c r="A34" s="318">
        <v>21</v>
      </c>
      <c r="B34" s="285"/>
      <c r="C34" s="285"/>
      <c r="D34" s="286" t="s">
        <v>63</v>
      </c>
      <c r="E34" s="103">
        <v>2119.2110000000002</v>
      </c>
      <c r="F34" s="103" t="s">
        <v>55</v>
      </c>
      <c r="G34" s="103">
        <v>26.946999999999999</v>
      </c>
      <c r="H34" s="103">
        <v>1043.4480000000001</v>
      </c>
      <c r="I34" s="103">
        <v>1048.816</v>
      </c>
      <c r="J34" s="103" t="s">
        <v>55</v>
      </c>
      <c r="K34" s="319">
        <v>21</v>
      </c>
    </row>
    <row r="35" spans="1:11" s="36" customFormat="1">
      <c r="A35" s="318">
        <v>22</v>
      </c>
      <c r="B35" s="285"/>
      <c r="C35" s="285"/>
      <c r="D35" s="286" t="s">
        <v>64</v>
      </c>
      <c r="E35" s="103">
        <v>801.51400000000001</v>
      </c>
      <c r="F35" s="103">
        <v>172.684</v>
      </c>
      <c r="G35" s="103">
        <v>231.41499999999999</v>
      </c>
      <c r="H35" s="103">
        <v>183.28100000000001</v>
      </c>
      <c r="I35" s="103">
        <v>214.13399999999999</v>
      </c>
      <c r="J35" s="103" t="s">
        <v>55</v>
      </c>
      <c r="K35" s="319">
        <v>22</v>
      </c>
    </row>
    <row r="36" spans="1:11" s="36" customFormat="1">
      <c r="A36" s="318">
        <v>23</v>
      </c>
      <c r="B36" s="285"/>
      <c r="C36" s="285"/>
      <c r="D36" s="286" t="s">
        <v>65</v>
      </c>
      <c r="E36" s="103">
        <v>320.97299999999996</v>
      </c>
      <c r="F36" s="103">
        <v>3.8250000000000002</v>
      </c>
      <c r="G36" s="103">
        <v>139.572</v>
      </c>
      <c r="H36" s="103" t="s">
        <v>55</v>
      </c>
      <c r="I36" s="103">
        <v>153.45599999999999</v>
      </c>
      <c r="J36" s="103">
        <v>24.12</v>
      </c>
      <c r="K36" s="319">
        <v>23</v>
      </c>
    </row>
    <row r="37" spans="1:11" s="36" customFormat="1">
      <c r="A37" s="318">
        <v>24</v>
      </c>
      <c r="B37" s="285"/>
      <c r="C37" s="285"/>
      <c r="D37" s="286" t="s">
        <v>66</v>
      </c>
      <c r="E37" s="103">
        <v>624.45500000000004</v>
      </c>
      <c r="F37" s="103">
        <v>531.89200000000005</v>
      </c>
      <c r="G37" s="103">
        <v>0.5</v>
      </c>
      <c r="H37" s="103">
        <v>69.417000000000002</v>
      </c>
      <c r="I37" s="103">
        <v>22.646000000000001</v>
      </c>
      <c r="J37" s="103" t="s">
        <v>55</v>
      </c>
      <c r="K37" s="319">
        <v>24</v>
      </c>
    </row>
    <row r="38" spans="1:11" s="36" customFormat="1">
      <c r="A38" s="318">
        <v>25</v>
      </c>
      <c r="B38" s="285"/>
      <c r="C38" s="285"/>
      <c r="D38" s="286" t="s">
        <v>67</v>
      </c>
      <c r="E38" s="103">
        <v>2191.2640000000001</v>
      </c>
      <c r="F38" s="103">
        <v>4.4089999999999998</v>
      </c>
      <c r="G38" s="103">
        <v>658.495</v>
      </c>
      <c r="H38" s="103">
        <v>420.911</v>
      </c>
      <c r="I38" s="103">
        <v>989.90800000000002</v>
      </c>
      <c r="J38" s="103">
        <v>117.541</v>
      </c>
      <c r="K38" s="319">
        <v>25</v>
      </c>
    </row>
    <row r="39" spans="1:11" s="36" customFormat="1">
      <c r="A39" s="318">
        <v>26</v>
      </c>
      <c r="B39" s="285"/>
      <c r="C39" s="285"/>
      <c r="D39" s="286" t="s">
        <v>310</v>
      </c>
      <c r="E39" s="103"/>
      <c r="F39" s="103"/>
      <c r="G39" s="103"/>
      <c r="H39" s="103"/>
      <c r="I39" s="103"/>
      <c r="J39" s="103"/>
      <c r="K39" s="319"/>
    </row>
    <row r="40" spans="1:11" s="36" customFormat="1">
      <c r="A40" s="318"/>
      <c r="B40" s="285"/>
      <c r="C40" s="285"/>
      <c r="D40" s="286" t="s">
        <v>311</v>
      </c>
      <c r="E40" s="103">
        <v>590.95500000000004</v>
      </c>
      <c r="F40" s="103">
        <v>1.82</v>
      </c>
      <c r="G40" s="103">
        <v>71.793000000000006</v>
      </c>
      <c r="H40" s="103">
        <v>174.19800000000001</v>
      </c>
      <c r="I40" s="103">
        <v>343.14400000000001</v>
      </c>
      <c r="J40" s="103" t="s">
        <v>55</v>
      </c>
      <c r="K40" s="319">
        <v>26</v>
      </c>
    </row>
    <row r="41" spans="1:11" s="36" customFormat="1">
      <c r="A41" s="318">
        <v>27</v>
      </c>
      <c r="B41" s="285"/>
      <c r="C41" s="285"/>
      <c r="D41" s="286" t="s">
        <v>60</v>
      </c>
      <c r="E41" s="103">
        <v>4415.4540000000006</v>
      </c>
      <c r="F41" s="103">
        <v>748.64300000000003</v>
      </c>
      <c r="G41" s="103">
        <v>974.66300000000001</v>
      </c>
      <c r="H41" s="103">
        <v>908.32</v>
      </c>
      <c r="I41" s="103">
        <v>1744.0319999999999</v>
      </c>
      <c r="J41" s="103">
        <v>39.795999999999999</v>
      </c>
      <c r="K41" s="319">
        <v>27</v>
      </c>
    </row>
    <row r="42" spans="1:11" s="36" customFormat="1">
      <c r="A42" s="318">
        <v>28</v>
      </c>
      <c r="B42" s="285"/>
      <c r="C42" s="285"/>
      <c r="D42" s="286" t="s">
        <v>61</v>
      </c>
      <c r="E42" s="103">
        <v>3254.9640000000004</v>
      </c>
      <c r="F42" s="103">
        <v>1244.616</v>
      </c>
      <c r="G42" s="103">
        <v>171.929</v>
      </c>
      <c r="H42" s="103">
        <v>1693.9760000000001</v>
      </c>
      <c r="I42" s="103">
        <v>129.24</v>
      </c>
      <c r="J42" s="103">
        <v>15.202999999999999</v>
      </c>
      <c r="K42" s="319">
        <v>28</v>
      </c>
    </row>
    <row r="43" spans="1:11" s="36" customFormat="1">
      <c r="A43" s="318"/>
      <c r="B43" s="285"/>
      <c r="C43" s="285"/>
      <c r="D43" s="286"/>
      <c r="E43" s="103"/>
      <c r="F43" s="103"/>
      <c r="G43" s="103"/>
      <c r="H43" s="103"/>
      <c r="I43" s="103"/>
      <c r="J43" s="103"/>
      <c r="K43" s="319"/>
    </row>
    <row r="44" spans="1:11" s="36" customFormat="1">
      <c r="A44" s="350">
        <v>29</v>
      </c>
      <c r="B44" s="285"/>
      <c r="C44" s="349" t="s">
        <v>323</v>
      </c>
      <c r="D44" s="349"/>
      <c r="E44" s="361">
        <v>42743.039000000004</v>
      </c>
      <c r="F44" s="361">
        <v>203.25800000000001</v>
      </c>
      <c r="G44" s="361">
        <v>1441.5930000000001</v>
      </c>
      <c r="H44" s="361">
        <v>14485.3</v>
      </c>
      <c r="I44" s="361">
        <v>26567.66</v>
      </c>
      <c r="J44" s="361">
        <v>45.228000000000002</v>
      </c>
      <c r="K44" s="352">
        <v>29</v>
      </c>
    </row>
    <row r="45" spans="1:11" s="36" customFormat="1">
      <c r="A45" s="318">
        <v>30</v>
      </c>
      <c r="B45" s="285"/>
      <c r="C45" s="285"/>
      <c r="D45" s="286" t="s">
        <v>68</v>
      </c>
      <c r="E45" s="103">
        <v>396.75800000000004</v>
      </c>
      <c r="F45" s="103">
        <v>2.4329999999999998</v>
      </c>
      <c r="G45" s="103">
        <v>7.0250000000000004</v>
      </c>
      <c r="H45" s="103">
        <v>38.161000000000001</v>
      </c>
      <c r="I45" s="103">
        <v>349.13900000000001</v>
      </c>
      <c r="J45" s="103" t="s">
        <v>55</v>
      </c>
      <c r="K45" s="319">
        <v>30</v>
      </c>
    </row>
    <row r="46" spans="1:11" s="36" customFormat="1">
      <c r="A46" s="318">
        <v>31</v>
      </c>
      <c r="B46" s="285"/>
      <c r="C46" s="285"/>
      <c r="D46" s="286" t="s">
        <v>69</v>
      </c>
      <c r="E46" s="103">
        <v>871.75600000000009</v>
      </c>
      <c r="F46" s="103" t="s">
        <v>55</v>
      </c>
      <c r="G46" s="103">
        <v>89.147999999999996</v>
      </c>
      <c r="H46" s="103">
        <v>22.884</v>
      </c>
      <c r="I46" s="103">
        <v>759.72400000000005</v>
      </c>
      <c r="J46" s="103" t="s">
        <v>55</v>
      </c>
      <c r="K46" s="319">
        <v>31</v>
      </c>
    </row>
    <row r="47" spans="1:11" s="36" customFormat="1">
      <c r="A47" s="318">
        <v>32</v>
      </c>
      <c r="B47" s="285"/>
      <c r="C47" s="285"/>
      <c r="D47" s="286" t="s">
        <v>71</v>
      </c>
      <c r="E47" s="103">
        <v>17196.708999999999</v>
      </c>
      <c r="F47" s="103" t="s">
        <v>55</v>
      </c>
      <c r="G47" s="103">
        <v>320.22199999999998</v>
      </c>
      <c r="H47" s="103">
        <v>6800.1409999999996</v>
      </c>
      <c r="I47" s="103">
        <v>10056.869000000001</v>
      </c>
      <c r="J47" s="103">
        <v>19.477</v>
      </c>
      <c r="K47" s="319">
        <v>32</v>
      </c>
    </row>
    <row r="48" spans="1:11" s="36" customFormat="1">
      <c r="A48" s="318">
        <v>33</v>
      </c>
      <c r="B48" s="285"/>
      <c r="C48" s="285"/>
      <c r="D48" s="286" t="s">
        <v>72</v>
      </c>
      <c r="E48" s="103">
        <v>12739.339999999998</v>
      </c>
      <c r="F48" s="103">
        <v>2.5289999999999999</v>
      </c>
      <c r="G48" s="103">
        <v>422.96800000000002</v>
      </c>
      <c r="H48" s="103">
        <v>5108.4629999999997</v>
      </c>
      <c r="I48" s="103">
        <v>7191.6779999999999</v>
      </c>
      <c r="J48" s="103">
        <v>13.702</v>
      </c>
      <c r="K48" s="319">
        <v>33</v>
      </c>
    </row>
    <row r="49" spans="1:256" s="257" customFormat="1">
      <c r="A49" s="318">
        <v>34</v>
      </c>
      <c r="B49" s="285"/>
      <c r="C49" s="285"/>
      <c r="D49" s="286" t="s">
        <v>73</v>
      </c>
      <c r="E49" s="103">
        <v>694.92599999999993</v>
      </c>
      <c r="F49" s="103">
        <v>17.792000000000002</v>
      </c>
      <c r="G49" s="103">
        <v>84.707999999999998</v>
      </c>
      <c r="H49" s="103">
        <v>92.710999999999999</v>
      </c>
      <c r="I49" s="103">
        <v>499.71499999999997</v>
      </c>
      <c r="J49" s="103" t="s">
        <v>55</v>
      </c>
      <c r="K49" s="319">
        <v>34</v>
      </c>
    </row>
    <row r="50" spans="1:256" s="36" customFormat="1">
      <c r="A50" s="318">
        <v>35</v>
      </c>
      <c r="B50" s="285"/>
      <c r="C50" s="285"/>
      <c r="D50" s="286" t="s">
        <v>74</v>
      </c>
      <c r="E50" s="103">
        <v>6176.9719999999998</v>
      </c>
      <c r="F50" s="103">
        <v>147.655</v>
      </c>
      <c r="G50" s="103">
        <v>513.62099999999998</v>
      </c>
      <c r="H50" s="103">
        <v>601.39300000000003</v>
      </c>
      <c r="I50" s="103">
        <v>4902.2539999999999</v>
      </c>
      <c r="J50" s="103">
        <v>12.048999999999999</v>
      </c>
      <c r="K50" s="319">
        <v>35</v>
      </c>
    </row>
    <row r="51" spans="1:256" s="36" customFormat="1">
      <c r="A51" s="318">
        <v>36</v>
      </c>
      <c r="B51" s="285"/>
      <c r="C51" s="285"/>
      <c r="D51" s="286" t="s">
        <v>75</v>
      </c>
      <c r="E51" s="103">
        <v>2258.2649999999999</v>
      </c>
      <c r="F51" s="103">
        <v>2.81</v>
      </c>
      <c r="G51" s="103">
        <v>-14.788</v>
      </c>
      <c r="H51" s="103">
        <v>817.202</v>
      </c>
      <c r="I51" s="103">
        <v>1453.0409999999999</v>
      </c>
      <c r="J51" s="103" t="s">
        <v>55</v>
      </c>
      <c r="K51" s="319">
        <v>36</v>
      </c>
    </row>
    <row r="52" spans="1:256" s="36" customFormat="1">
      <c r="A52" s="318">
        <v>37</v>
      </c>
      <c r="B52" s="285"/>
      <c r="C52" s="285"/>
      <c r="D52" s="286" t="s">
        <v>76</v>
      </c>
      <c r="E52" s="103">
        <v>2408.3130000000001</v>
      </c>
      <c r="F52" s="103">
        <v>30.039000000000001</v>
      </c>
      <c r="G52" s="103">
        <v>18.689</v>
      </c>
      <c r="H52" s="103">
        <v>1004.345</v>
      </c>
      <c r="I52" s="103">
        <v>1355.24</v>
      </c>
      <c r="J52" s="103" t="s">
        <v>55</v>
      </c>
      <c r="K52" s="319">
        <v>37</v>
      </c>
    </row>
    <row r="53" spans="1:256" s="36" customFormat="1">
      <c r="A53" s="318"/>
      <c r="B53" s="285"/>
      <c r="C53" s="285"/>
      <c r="D53" s="286"/>
      <c r="E53" s="103"/>
      <c r="F53" s="103"/>
      <c r="G53" s="103"/>
      <c r="H53" s="103"/>
      <c r="I53" s="103"/>
      <c r="J53" s="103"/>
      <c r="K53" s="319"/>
    </row>
    <row r="54" spans="1:256" s="36" customFormat="1">
      <c r="A54" s="350">
        <v>38</v>
      </c>
      <c r="B54" s="285"/>
      <c r="C54" s="348" t="s">
        <v>301</v>
      </c>
      <c r="D54" s="349"/>
      <c r="E54" s="361">
        <v>429180.511</v>
      </c>
      <c r="F54" s="361">
        <v>1966.4929999999999</v>
      </c>
      <c r="G54" s="361">
        <v>396724.11</v>
      </c>
      <c r="H54" s="361">
        <v>13211.352000000001</v>
      </c>
      <c r="I54" s="361">
        <v>16631.718000000001</v>
      </c>
      <c r="J54" s="361">
        <v>646.83799999999997</v>
      </c>
      <c r="K54" s="352">
        <v>38</v>
      </c>
    </row>
    <row r="55" spans="1:256" s="36" customFormat="1">
      <c r="A55" s="318">
        <v>39</v>
      </c>
      <c r="B55" s="285"/>
      <c r="C55" s="285"/>
      <c r="D55" s="286" t="s">
        <v>106</v>
      </c>
      <c r="E55" s="103">
        <v>424626.95199999999</v>
      </c>
      <c r="F55" s="103" t="s">
        <v>55</v>
      </c>
      <c r="G55" s="103">
        <v>394227.21</v>
      </c>
      <c r="H55" s="103">
        <v>13133.126</v>
      </c>
      <c r="I55" s="103">
        <v>16630.218000000001</v>
      </c>
      <c r="J55" s="103">
        <v>636.39800000000002</v>
      </c>
      <c r="K55" s="319">
        <v>39</v>
      </c>
    </row>
    <row r="56" spans="1:256" s="36" customFormat="1" ht="12.75">
      <c r="A56" s="318">
        <v>40</v>
      </c>
      <c r="B56" s="323"/>
      <c r="C56" s="285"/>
      <c r="D56" s="286" t="s">
        <v>250</v>
      </c>
      <c r="E56" s="103">
        <v>2123.0189999999998</v>
      </c>
      <c r="F56" s="103">
        <v>1966.4929999999999</v>
      </c>
      <c r="G56" s="103">
        <v>76.8</v>
      </c>
      <c r="H56" s="103">
        <v>78.225999999999999</v>
      </c>
      <c r="I56" s="103">
        <v>1.5</v>
      </c>
      <c r="J56" s="103" t="s">
        <v>55</v>
      </c>
      <c r="K56" s="319">
        <v>40</v>
      </c>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3"/>
      <c r="CE56" s="323"/>
      <c r="CF56" s="323"/>
      <c r="CG56" s="323"/>
      <c r="CH56" s="323"/>
      <c r="CI56" s="323"/>
      <c r="CJ56" s="323"/>
      <c r="CK56" s="323"/>
      <c r="CL56" s="323"/>
      <c r="CM56" s="323"/>
      <c r="CN56" s="323"/>
      <c r="CO56" s="323"/>
      <c r="CP56" s="323"/>
      <c r="CQ56" s="323"/>
      <c r="CR56" s="323"/>
      <c r="CS56" s="323"/>
      <c r="CT56" s="323"/>
      <c r="CU56" s="323"/>
      <c r="CV56" s="323"/>
      <c r="CW56" s="323"/>
      <c r="CX56" s="323"/>
      <c r="CY56" s="323"/>
      <c r="CZ56" s="323"/>
      <c r="DA56" s="323"/>
      <c r="DB56" s="323"/>
      <c r="DC56" s="323"/>
      <c r="DD56" s="323"/>
      <c r="DE56" s="323"/>
      <c r="DF56" s="323"/>
      <c r="DG56" s="323"/>
      <c r="DH56" s="323"/>
      <c r="DI56" s="323"/>
      <c r="DJ56" s="323"/>
      <c r="DK56" s="323"/>
      <c r="DL56" s="323"/>
      <c r="DM56" s="323"/>
      <c r="DN56" s="323"/>
      <c r="DO56" s="323"/>
      <c r="DP56" s="323"/>
      <c r="DQ56" s="323"/>
      <c r="DR56" s="323"/>
      <c r="DS56" s="323"/>
      <c r="DT56" s="323"/>
      <c r="DU56" s="323"/>
      <c r="DV56" s="323"/>
      <c r="DW56" s="323"/>
      <c r="DX56" s="323"/>
      <c r="DY56" s="323"/>
      <c r="DZ56" s="323"/>
      <c r="EA56" s="323"/>
      <c r="EB56" s="323"/>
      <c r="EC56" s="323"/>
      <c r="ED56" s="323"/>
      <c r="EE56" s="323"/>
      <c r="EF56" s="323"/>
      <c r="EG56" s="323"/>
      <c r="EH56" s="323"/>
      <c r="EI56" s="323"/>
      <c r="EJ56" s="323"/>
      <c r="EK56" s="323"/>
      <c r="EL56" s="323"/>
      <c r="EM56" s="323"/>
      <c r="EN56" s="323"/>
      <c r="EO56" s="323"/>
      <c r="EP56" s="323"/>
      <c r="EQ56" s="323"/>
      <c r="ER56" s="323"/>
      <c r="ES56" s="323"/>
      <c r="ET56" s="323"/>
      <c r="EU56" s="323"/>
      <c r="EV56" s="323"/>
      <c r="EW56" s="323"/>
      <c r="EX56" s="323"/>
      <c r="EY56" s="323"/>
      <c r="EZ56" s="323"/>
      <c r="FA56" s="323"/>
      <c r="FB56" s="323"/>
      <c r="FC56" s="323"/>
      <c r="FD56" s="323"/>
      <c r="FE56" s="323"/>
      <c r="FF56" s="323"/>
      <c r="FG56" s="323"/>
      <c r="FH56" s="323"/>
      <c r="FI56" s="323"/>
      <c r="FJ56" s="323"/>
      <c r="FK56" s="323"/>
      <c r="FL56" s="323"/>
      <c r="FM56" s="323"/>
      <c r="FN56" s="323"/>
      <c r="FO56" s="323"/>
      <c r="FP56" s="323"/>
      <c r="FQ56" s="323"/>
      <c r="FR56" s="323"/>
      <c r="FS56" s="323"/>
      <c r="FT56" s="323"/>
      <c r="FU56" s="323"/>
      <c r="FV56" s="323"/>
      <c r="FW56" s="323"/>
      <c r="FX56" s="323"/>
      <c r="FY56" s="323"/>
      <c r="FZ56" s="323"/>
      <c r="GA56" s="323"/>
      <c r="GB56" s="323"/>
      <c r="GC56" s="323"/>
      <c r="GD56" s="323"/>
      <c r="GE56" s="323"/>
      <c r="GF56" s="323"/>
      <c r="GG56" s="323"/>
      <c r="GH56" s="323"/>
      <c r="GI56" s="323"/>
      <c r="GJ56" s="323"/>
      <c r="GK56" s="323"/>
      <c r="GL56" s="323"/>
      <c r="GM56" s="323"/>
      <c r="GN56" s="323"/>
      <c r="GO56" s="323"/>
      <c r="GP56" s="323"/>
      <c r="GQ56" s="323"/>
      <c r="GR56" s="323"/>
      <c r="GS56" s="323"/>
      <c r="GT56" s="323"/>
      <c r="GU56" s="323"/>
      <c r="GV56" s="323"/>
      <c r="GW56" s="323"/>
      <c r="GX56" s="323"/>
      <c r="GY56" s="323"/>
      <c r="GZ56" s="323"/>
      <c r="HA56" s="323"/>
      <c r="HB56" s="323"/>
      <c r="HC56" s="323"/>
      <c r="HD56" s="323"/>
      <c r="HE56" s="323"/>
      <c r="HF56" s="323"/>
      <c r="HG56" s="323"/>
      <c r="HH56" s="323"/>
      <c r="HI56" s="323"/>
      <c r="HJ56" s="323"/>
      <c r="HK56" s="323"/>
      <c r="HL56" s="323"/>
      <c r="HM56" s="323"/>
      <c r="HN56" s="323"/>
      <c r="HO56" s="323"/>
      <c r="HP56" s="323"/>
      <c r="HQ56" s="323"/>
      <c r="HR56" s="323"/>
      <c r="HS56" s="323"/>
      <c r="HT56" s="323"/>
      <c r="HU56" s="323"/>
      <c r="HV56" s="323"/>
      <c r="HW56" s="323"/>
      <c r="HX56" s="323"/>
      <c r="HY56" s="323"/>
      <c r="HZ56" s="323"/>
      <c r="IA56" s="323"/>
      <c r="IB56" s="323"/>
      <c r="IC56" s="323"/>
      <c r="ID56" s="323"/>
      <c r="IE56" s="323"/>
      <c r="IF56" s="323"/>
      <c r="IG56" s="323"/>
      <c r="IH56" s="323"/>
      <c r="II56" s="323"/>
      <c r="IJ56" s="323"/>
      <c r="IK56" s="323"/>
      <c r="IL56" s="323"/>
      <c r="IM56" s="323"/>
      <c r="IN56" s="323"/>
      <c r="IO56" s="323"/>
      <c r="IP56" s="323"/>
      <c r="IQ56" s="323"/>
      <c r="IR56" s="323"/>
      <c r="IS56" s="323"/>
      <c r="IT56" s="323"/>
      <c r="IU56" s="323"/>
      <c r="IV56" s="323"/>
    </row>
    <row r="57" spans="1:256" s="36" customFormat="1">
      <c r="A57" s="318">
        <v>41</v>
      </c>
      <c r="B57" s="285"/>
      <c r="C57" s="285"/>
      <c r="D57" s="286" t="s">
        <v>105</v>
      </c>
      <c r="E57" s="103">
        <v>2430.54</v>
      </c>
      <c r="F57" s="103" t="s">
        <v>55</v>
      </c>
      <c r="G57" s="103">
        <v>2420.1</v>
      </c>
      <c r="H57" s="103" t="s">
        <v>55</v>
      </c>
      <c r="I57" s="103" t="s">
        <v>55</v>
      </c>
      <c r="J57" s="103">
        <v>10.44</v>
      </c>
      <c r="K57" s="319">
        <v>41</v>
      </c>
    </row>
    <row r="58" spans="1:256" s="267" customFormat="1" ht="12.75" customHeight="1">
      <c r="A58" s="290"/>
      <c r="B58" s="316"/>
      <c r="C58" s="316"/>
      <c r="D58" s="316"/>
      <c r="E58" s="103"/>
      <c r="F58" s="103"/>
      <c r="G58" s="103"/>
      <c r="H58" s="103"/>
      <c r="I58" s="103"/>
      <c r="J58" s="103"/>
      <c r="K58" s="181"/>
    </row>
    <row r="59" spans="1:256">
      <c r="A59" s="290"/>
      <c r="B59" s="285"/>
      <c r="C59" s="285"/>
      <c r="D59" s="291"/>
      <c r="E59" s="292"/>
      <c r="F59" s="293"/>
      <c r="G59" s="292" t="s">
        <v>337</v>
      </c>
      <c r="H59" s="294" t="s">
        <v>172</v>
      </c>
      <c r="I59" s="293"/>
      <c r="K59" s="290"/>
      <c r="R59" s="273"/>
      <c r="S59" s="273"/>
    </row>
    <row r="60" spans="1:256" ht="12.75" customHeight="1" thickBot="1">
      <c r="A60" s="295"/>
      <c r="B60" s="295"/>
      <c r="C60" s="295"/>
      <c r="D60" s="264"/>
      <c r="E60" s="265"/>
      <c r="F60" s="259"/>
      <c r="G60" s="259"/>
      <c r="H60" s="259"/>
      <c r="I60" s="259"/>
      <c r="K60" s="263"/>
      <c r="R60" s="273"/>
      <c r="S60" s="273"/>
    </row>
    <row r="61" spans="1:256" ht="12" customHeight="1">
      <c r="A61" s="266"/>
      <c r="B61" s="267"/>
      <c r="C61" s="267"/>
      <c r="D61" s="268"/>
      <c r="E61" s="440" t="s">
        <v>10</v>
      </c>
      <c r="F61" s="269"/>
      <c r="G61" s="270" t="s">
        <v>25</v>
      </c>
      <c r="H61" s="271" t="s">
        <v>26</v>
      </c>
      <c r="I61" s="271"/>
      <c r="J61" s="271"/>
      <c r="K61" s="272"/>
      <c r="M61" s="361"/>
      <c r="N61" s="361"/>
      <c r="O61" s="361"/>
      <c r="P61" s="361"/>
      <c r="Q61" s="361"/>
      <c r="R61" s="361"/>
      <c r="S61" s="273"/>
    </row>
    <row r="62" spans="1:256" ht="24" customHeight="1">
      <c r="A62" s="416" t="s">
        <v>151</v>
      </c>
      <c r="B62" s="273"/>
      <c r="C62" s="273"/>
      <c r="D62" s="417" t="s">
        <v>322</v>
      </c>
      <c r="E62" s="440"/>
      <c r="F62" s="439" t="s">
        <v>163</v>
      </c>
      <c r="G62" s="442" t="s">
        <v>257</v>
      </c>
      <c r="H62" s="275" t="s">
        <v>259</v>
      </c>
      <c r="I62" s="276" t="s">
        <v>258</v>
      </c>
      <c r="J62" s="443" t="s">
        <v>296</v>
      </c>
      <c r="K62" s="428" t="s">
        <v>151</v>
      </c>
      <c r="M62" s="361"/>
      <c r="N62" s="361"/>
      <c r="O62" s="361"/>
      <c r="P62" s="361"/>
      <c r="Q62" s="361"/>
      <c r="R62" s="361"/>
      <c r="S62" s="273"/>
    </row>
    <row r="63" spans="1:256" ht="42" customHeight="1">
      <c r="A63" s="416"/>
      <c r="B63" s="273"/>
      <c r="C63" s="273"/>
      <c r="D63" s="417"/>
      <c r="E63" s="441"/>
      <c r="F63" s="439"/>
      <c r="G63" s="442"/>
      <c r="H63" s="277" t="s">
        <v>164</v>
      </c>
      <c r="I63" s="274" t="s">
        <v>165</v>
      </c>
      <c r="J63" s="444"/>
      <c r="K63" s="428"/>
      <c r="R63" s="273"/>
      <c r="S63" s="273"/>
    </row>
    <row r="64" spans="1:256" ht="12.75" thickBot="1">
      <c r="A64" s="278"/>
      <c r="B64" s="279"/>
      <c r="C64" s="279"/>
      <c r="D64" s="280"/>
      <c r="E64" s="415" t="s">
        <v>104</v>
      </c>
      <c r="F64" s="415"/>
      <c r="G64" s="415"/>
      <c r="H64" s="281" t="s">
        <v>104</v>
      </c>
      <c r="I64" s="281"/>
      <c r="J64" s="282"/>
      <c r="K64" s="283"/>
      <c r="M64" s="361"/>
      <c r="N64" s="361"/>
      <c r="O64" s="361"/>
      <c r="P64" s="361"/>
      <c r="Q64" s="361"/>
      <c r="R64" s="361"/>
      <c r="S64" s="273"/>
    </row>
    <row r="65" spans="1:19">
      <c r="A65" s="296"/>
      <c r="B65" s="272"/>
      <c r="C65" s="267"/>
      <c r="D65" s="286"/>
      <c r="E65" s="287"/>
      <c r="F65" s="261"/>
      <c r="G65" s="287"/>
      <c r="H65" s="287"/>
      <c r="I65" s="287"/>
      <c r="J65" s="297"/>
      <c r="M65" s="361"/>
      <c r="N65" s="361"/>
      <c r="O65" s="361"/>
      <c r="P65" s="361"/>
      <c r="Q65" s="361"/>
      <c r="R65" s="361"/>
      <c r="S65" s="273"/>
    </row>
    <row r="66" spans="1:19">
      <c r="A66" s="347">
        <v>42</v>
      </c>
      <c r="B66" s="267"/>
      <c r="C66" s="348" t="s">
        <v>324</v>
      </c>
      <c r="D66" s="349"/>
      <c r="E66" s="287"/>
      <c r="F66" s="261"/>
      <c r="G66" s="287"/>
      <c r="H66" s="287"/>
      <c r="I66" s="287"/>
      <c r="J66" s="354"/>
      <c r="K66" s="289"/>
      <c r="M66" s="361"/>
      <c r="N66" s="361"/>
      <c r="O66" s="361"/>
      <c r="P66" s="361"/>
      <c r="Q66" s="361"/>
      <c r="R66" s="361"/>
      <c r="S66" s="273"/>
    </row>
    <row r="67" spans="1:19">
      <c r="A67" s="347"/>
      <c r="B67" s="267"/>
      <c r="C67" s="348"/>
      <c r="D67" s="349" t="s">
        <v>325</v>
      </c>
      <c r="E67" s="361">
        <v>837.58299999999997</v>
      </c>
      <c r="F67" s="361" t="s">
        <v>55</v>
      </c>
      <c r="G67" s="361">
        <v>55.247</v>
      </c>
      <c r="H67" s="361">
        <v>455.01400000000001</v>
      </c>
      <c r="I67" s="361">
        <v>294.875</v>
      </c>
      <c r="J67" s="361">
        <v>32.447000000000003</v>
      </c>
      <c r="K67" s="353">
        <v>42</v>
      </c>
      <c r="M67" s="361"/>
      <c r="N67" s="361"/>
      <c r="O67" s="361"/>
      <c r="P67" s="361"/>
      <c r="Q67" s="361"/>
      <c r="R67" s="361"/>
      <c r="S67" s="273"/>
    </row>
    <row r="68" spans="1:19" s="36" customFormat="1">
      <c r="A68" s="284">
        <v>43</v>
      </c>
      <c r="B68" s="285"/>
      <c r="C68" s="285"/>
      <c r="D68" s="286" t="s">
        <v>77</v>
      </c>
      <c r="E68" s="103">
        <v>29.664000000000001</v>
      </c>
      <c r="F68" s="103" t="s">
        <v>55</v>
      </c>
      <c r="G68" s="103">
        <v>16.695</v>
      </c>
      <c r="H68" s="103">
        <v>12.968999999999999</v>
      </c>
      <c r="I68" s="103" t="s">
        <v>55</v>
      </c>
      <c r="J68" s="103" t="s">
        <v>55</v>
      </c>
      <c r="K68" s="319">
        <v>43</v>
      </c>
      <c r="M68" s="361"/>
      <c r="N68" s="361"/>
      <c r="O68" s="361"/>
      <c r="P68" s="361"/>
      <c r="Q68" s="361"/>
      <c r="R68" s="361"/>
      <c r="S68" s="267"/>
    </row>
    <row r="69" spans="1:19" s="36" customFormat="1">
      <c r="A69" s="284">
        <v>44</v>
      </c>
      <c r="B69" s="285"/>
      <c r="C69" s="285"/>
      <c r="D69" s="286" t="s">
        <v>251</v>
      </c>
      <c r="E69" s="103"/>
      <c r="F69" s="103"/>
      <c r="G69" s="103"/>
      <c r="H69" s="103"/>
      <c r="I69" s="103"/>
      <c r="J69" s="103"/>
      <c r="K69" s="319"/>
    </row>
    <row r="70" spans="1:19" s="36" customFormat="1" ht="12" customHeight="1">
      <c r="A70" s="284"/>
      <c r="B70" s="285"/>
      <c r="C70" s="285"/>
      <c r="D70" s="286" t="s">
        <v>294</v>
      </c>
      <c r="E70" s="103">
        <v>1.0999999999999999E-2</v>
      </c>
      <c r="F70" s="103" t="s">
        <v>55</v>
      </c>
      <c r="G70" s="103">
        <v>1.0999999999999999E-2</v>
      </c>
      <c r="H70" s="103" t="s">
        <v>55</v>
      </c>
      <c r="I70" s="103" t="s">
        <v>55</v>
      </c>
      <c r="J70" s="103" t="s">
        <v>55</v>
      </c>
      <c r="K70" s="319">
        <v>44</v>
      </c>
    </row>
    <row r="71" spans="1:19" s="36" customFormat="1" ht="12" customHeight="1">
      <c r="A71" s="284">
        <v>45</v>
      </c>
      <c r="B71" s="285"/>
      <c r="C71" s="285"/>
      <c r="D71" s="286" t="s">
        <v>111</v>
      </c>
      <c r="E71" s="103">
        <v>11.456</v>
      </c>
      <c r="F71" s="103" t="s">
        <v>55</v>
      </c>
      <c r="G71" s="103">
        <v>11.456</v>
      </c>
      <c r="H71" s="103" t="s">
        <v>55</v>
      </c>
      <c r="I71" s="103" t="s">
        <v>55</v>
      </c>
      <c r="J71" s="103" t="s">
        <v>55</v>
      </c>
      <c r="K71" s="319">
        <v>45</v>
      </c>
    </row>
    <row r="72" spans="1:19" s="36" customFormat="1">
      <c r="A72" s="284">
        <v>46</v>
      </c>
      <c r="B72" s="285"/>
      <c r="C72" s="285"/>
      <c r="D72" s="286" t="s">
        <v>78</v>
      </c>
      <c r="E72" s="103">
        <v>796.452</v>
      </c>
      <c r="F72" s="103" t="s">
        <v>55</v>
      </c>
      <c r="G72" s="103">
        <v>27.085000000000001</v>
      </c>
      <c r="H72" s="103">
        <v>442.04500000000002</v>
      </c>
      <c r="I72" s="103">
        <v>294.875</v>
      </c>
      <c r="J72" s="103">
        <v>32.447000000000003</v>
      </c>
      <c r="K72" s="319">
        <v>46</v>
      </c>
    </row>
    <row r="73" spans="1:19" s="36" customFormat="1">
      <c r="A73" s="284"/>
      <c r="B73" s="285"/>
      <c r="C73" s="285"/>
      <c r="D73" s="286"/>
      <c r="E73" s="103"/>
      <c r="F73" s="103"/>
      <c r="G73" s="103"/>
      <c r="H73" s="103"/>
      <c r="I73" s="103"/>
      <c r="J73" s="103"/>
      <c r="K73" s="319"/>
    </row>
    <row r="74" spans="1:19" s="36" customFormat="1">
      <c r="A74" s="347">
        <v>47</v>
      </c>
      <c r="B74" s="285"/>
      <c r="C74" s="348" t="s">
        <v>22</v>
      </c>
      <c r="D74" s="286"/>
      <c r="E74" s="361">
        <v>53488.922999999995</v>
      </c>
      <c r="F74" s="361">
        <v>70.995999999999995</v>
      </c>
      <c r="G74" s="361">
        <v>4151.9740000000002</v>
      </c>
      <c r="H74" s="361">
        <v>23348.785</v>
      </c>
      <c r="I74" s="361">
        <v>25864.271000000001</v>
      </c>
      <c r="J74" s="361">
        <v>52.896999999999998</v>
      </c>
      <c r="K74" s="352">
        <v>47</v>
      </c>
    </row>
    <row r="75" spans="1:19" s="36" customFormat="1">
      <c r="A75" s="284">
        <v>48</v>
      </c>
      <c r="B75" s="285"/>
      <c r="C75" s="285"/>
      <c r="D75" s="286" t="s">
        <v>79</v>
      </c>
      <c r="E75" s="103">
        <v>2510.1790000000001</v>
      </c>
      <c r="F75" s="103">
        <v>0.2</v>
      </c>
      <c r="G75" s="103">
        <v>59.720999999999997</v>
      </c>
      <c r="H75" s="103">
        <v>1150.8430000000001</v>
      </c>
      <c r="I75" s="103">
        <v>1299.415</v>
      </c>
      <c r="J75" s="103" t="s">
        <v>55</v>
      </c>
      <c r="K75" s="319">
        <v>48</v>
      </c>
    </row>
    <row r="76" spans="1:19" s="36" customFormat="1">
      <c r="A76" s="284">
        <v>49</v>
      </c>
      <c r="B76" s="285"/>
      <c r="C76" s="285"/>
      <c r="D76" s="286" t="s">
        <v>312</v>
      </c>
      <c r="E76" s="103"/>
      <c r="F76" s="103"/>
      <c r="G76" s="103"/>
      <c r="H76" s="103"/>
      <c r="I76" s="103"/>
      <c r="J76" s="103"/>
      <c r="K76" s="319"/>
    </row>
    <row r="77" spans="1:19" s="36" customFormat="1">
      <c r="A77" s="284"/>
      <c r="B77" s="285"/>
      <c r="C77" s="285"/>
      <c r="D77" s="286" t="s">
        <v>313</v>
      </c>
      <c r="E77" s="103">
        <v>352.57599999999996</v>
      </c>
      <c r="F77" s="103" t="s">
        <v>55</v>
      </c>
      <c r="G77" s="103">
        <v>1.52</v>
      </c>
      <c r="H77" s="103">
        <v>305.346</v>
      </c>
      <c r="I77" s="103">
        <v>45.71</v>
      </c>
      <c r="J77" s="103" t="s">
        <v>55</v>
      </c>
      <c r="K77" s="319">
        <v>49</v>
      </c>
    </row>
    <row r="78" spans="1:19" s="36" customFormat="1">
      <c r="A78" s="284">
        <v>50</v>
      </c>
      <c r="B78" s="285"/>
      <c r="C78" s="285"/>
      <c r="D78" s="286" t="s">
        <v>295</v>
      </c>
      <c r="E78" s="103">
        <v>12.456000000000001</v>
      </c>
      <c r="F78" s="103" t="s">
        <v>55</v>
      </c>
      <c r="G78" s="103" t="s">
        <v>55</v>
      </c>
      <c r="H78" s="103">
        <v>12.066000000000001</v>
      </c>
      <c r="I78" s="103">
        <v>0.39</v>
      </c>
      <c r="J78" s="103" t="s">
        <v>55</v>
      </c>
      <c r="K78" s="319">
        <v>50</v>
      </c>
    </row>
    <row r="79" spans="1:19" s="36" customFormat="1">
      <c r="A79" s="284">
        <v>51</v>
      </c>
      <c r="B79" s="285"/>
      <c r="C79" s="285"/>
      <c r="D79" s="286" t="s">
        <v>168</v>
      </c>
      <c r="E79" s="103">
        <v>15859.492</v>
      </c>
      <c r="F79" s="103">
        <v>4.4749999999999996</v>
      </c>
      <c r="G79" s="103">
        <v>2777.6419999999998</v>
      </c>
      <c r="H79" s="103">
        <v>8714.8209999999999</v>
      </c>
      <c r="I79" s="103">
        <v>4362.5540000000001</v>
      </c>
      <c r="J79" s="103" t="s">
        <v>55</v>
      </c>
      <c r="K79" s="319">
        <v>51</v>
      </c>
    </row>
    <row r="80" spans="1:19" s="36" customFormat="1">
      <c r="A80" s="284">
        <v>52</v>
      </c>
      <c r="B80" s="285"/>
      <c r="C80" s="285"/>
      <c r="D80" s="286" t="s">
        <v>314</v>
      </c>
      <c r="E80" s="103">
        <v>12897.614000000001</v>
      </c>
      <c r="F80" s="103">
        <v>2.25</v>
      </c>
      <c r="G80" s="103">
        <v>416.25200000000001</v>
      </c>
      <c r="H80" s="103">
        <v>4399.6419999999998</v>
      </c>
      <c r="I80" s="103">
        <v>8079.47</v>
      </c>
      <c r="J80" s="103" t="s">
        <v>55</v>
      </c>
      <c r="K80" s="319">
        <v>52</v>
      </c>
    </row>
    <row r="81" spans="1:11" s="36" customFormat="1">
      <c r="A81" s="284">
        <v>53</v>
      </c>
      <c r="B81" s="285"/>
      <c r="C81" s="285"/>
      <c r="D81" s="286" t="s">
        <v>169</v>
      </c>
      <c r="E81" s="103">
        <v>2598.1909999999998</v>
      </c>
      <c r="F81" s="103" t="s">
        <v>55</v>
      </c>
      <c r="G81" s="103">
        <v>360.56099999999998</v>
      </c>
      <c r="H81" s="103">
        <v>857.91499999999996</v>
      </c>
      <c r="I81" s="103">
        <v>1379.7149999999999</v>
      </c>
      <c r="J81" s="103" t="s">
        <v>55</v>
      </c>
      <c r="K81" s="319">
        <v>53</v>
      </c>
    </row>
    <row r="82" spans="1:11" s="36" customFormat="1">
      <c r="A82" s="284">
        <v>54</v>
      </c>
      <c r="B82" s="285"/>
      <c r="C82" s="285"/>
      <c r="D82" s="286" t="s">
        <v>80</v>
      </c>
      <c r="E82" s="103">
        <v>2058.3240000000001</v>
      </c>
      <c r="F82" s="103">
        <v>60.578000000000003</v>
      </c>
      <c r="G82" s="103">
        <v>73.039000000000001</v>
      </c>
      <c r="H82" s="103">
        <v>353.51</v>
      </c>
      <c r="I82" s="103">
        <v>1571.1969999999999</v>
      </c>
      <c r="J82" s="103" t="s">
        <v>55</v>
      </c>
      <c r="K82" s="319">
        <v>54</v>
      </c>
    </row>
    <row r="83" spans="1:11" s="36" customFormat="1">
      <c r="A83" s="284">
        <v>55</v>
      </c>
      <c r="B83" s="285"/>
      <c r="C83" s="285"/>
      <c r="D83" s="286" t="s">
        <v>252</v>
      </c>
      <c r="E83" s="103">
        <v>133.738</v>
      </c>
      <c r="F83" s="103" t="s">
        <v>55</v>
      </c>
      <c r="G83" s="103">
        <v>35.488999999999997</v>
      </c>
      <c r="H83" s="103">
        <v>27.491</v>
      </c>
      <c r="I83" s="103">
        <v>70.757999999999996</v>
      </c>
      <c r="J83" s="103" t="s">
        <v>55</v>
      </c>
      <c r="K83" s="319">
        <v>55</v>
      </c>
    </row>
    <row r="84" spans="1:11" s="36" customFormat="1">
      <c r="A84" s="284">
        <v>56</v>
      </c>
      <c r="B84" s="285"/>
      <c r="C84" s="285"/>
      <c r="D84" s="286" t="s">
        <v>81</v>
      </c>
      <c r="E84" s="103">
        <v>8208.5879999999997</v>
      </c>
      <c r="F84" s="103">
        <v>0.78800000000000003</v>
      </c>
      <c r="G84" s="103">
        <v>300.42</v>
      </c>
      <c r="H84" s="103">
        <v>3546.0920000000001</v>
      </c>
      <c r="I84" s="103">
        <v>4361.2879999999996</v>
      </c>
      <c r="J84" s="103" t="s">
        <v>55</v>
      </c>
      <c r="K84" s="319">
        <v>56</v>
      </c>
    </row>
    <row r="85" spans="1:11" s="36" customFormat="1">
      <c r="A85" s="284">
        <v>57</v>
      </c>
      <c r="B85" s="285"/>
      <c r="C85" s="285"/>
      <c r="D85" s="286" t="s">
        <v>70</v>
      </c>
      <c r="E85" s="103">
        <v>7408.8739999999989</v>
      </c>
      <c r="F85" s="103">
        <v>2.5049999999999999</v>
      </c>
      <c r="G85" s="103">
        <v>111.988</v>
      </c>
      <c r="H85" s="103">
        <v>3103.9459999999999</v>
      </c>
      <c r="I85" s="103">
        <v>4137.5379999999996</v>
      </c>
      <c r="J85" s="103">
        <v>52.896999999999998</v>
      </c>
      <c r="K85" s="319">
        <v>57</v>
      </c>
    </row>
    <row r="86" spans="1:11" s="36" customFormat="1">
      <c r="A86" s="284">
        <v>58</v>
      </c>
      <c r="B86" s="285"/>
      <c r="C86" s="285"/>
      <c r="D86" s="286" t="s">
        <v>315</v>
      </c>
      <c r="E86" s="103">
        <v>1448.8910000000001</v>
      </c>
      <c r="F86" s="103">
        <v>0.2</v>
      </c>
      <c r="G86" s="103">
        <v>15.342000000000001</v>
      </c>
      <c r="H86" s="103">
        <v>877.11300000000006</v>
      </c>
      <c r="I86" s="103">
        <v>556.23599999999999</v>
      </c>
      <c r="J86" s="103" t="s">
        <v>55</v>
      </c>
      <c r="K86" s="319">
        <v>58</v>
      </c>
    </row>
    <row r="87" spans="1:11" s="36" customFormat="1">
      <c r="A87" s="284"/>
      <c r="B87" s="285"/>
      <c r="C87" s="285"/>
      <c r="D87" s="286"/>
      <c r="E87" s="103"/>
      <c r="F87" s="103"/>
      <c r="G87" s="103"/>
      <c r="H87" s="103"/>
      <c r="I87" s="103"/>
      <c r="J87" s="103"/>
      <c r="K87" s="319"/>
    </row>
    <row r="88" spans="1:11" s="36" customFormat="1">
      <c r="A88" s="347">
        <v>59</v>
      </c>
      <c r="B88" s="285"/>
      <c r="C88" s="349" t="s">
        <v>326</v>
      </c>
      <c r="D88" s="286"/>
      <c r="E88" s="361">
        <v>2321.4470000000001</v>
      </c>
      <c r="F88" s="361">
        <v>129.23099999999999</v>
      </c>
      <c r="G88" s="361">
        <v>151.98599999999999</v>
      </c>
      <c r="H88" s="361">
        <v>606.16</v>
      </c>
      <c r="I88" s="361">
        <v>1343.008</v>
      </c>
      <c r="J88" s="361">
        <v>91.061999999999998</v>
      </c>
      <c r="K88" s="352">
        <v>59</v>
      </c>
    </row>
    <row r="89" spans="1:11" s="36" customFormat="1">
      <c r="A89" s="284">
        <v>60</v>
      </c>
      <c r="B89" s="285"/>
      <c r="C89" s="285"/>
      <c r="D89" s="286" t="s">
        <v>82</v>
      </c>
      <c r="E89" s="103">
        <v>386.19400000000002</v>
      </c>
      <c r="F89" s="103">
        <v>4.1840000000000002</v>
      </c>
      <c r="G89" s="103">
        <v>61.936999999999998</v>
      </c>
      <c r="H89" s="103">
        <v>105.523</v>
      </c>
      <c r="I89" s="103">
        <v>214.55</v>
      </c>
      <c r="J89" s="103" t="s">
        <v>55</v>
      </c>
      <c r="K89" s="319">
        <v>60</v>
      </c>
    </row>
    <row r="90" spans="1:11" s="36" customFormat="1">
      <c r="A90" s="284">
        <v>61</v>
      </c>
      <c r="B90" s="285"/>
      <c r="C90" s="285"/>
      <c r="D90" s="286" t="s">
        <v>253</v>
      </c>
      <c r="E90" s="103">
        <v>115.374</v>
      </c>
      <c r="F90" s="103" t="s">
        <v>55</v>
      </c>
      <c r="G90" s="103">
        <v>5</v>
      </c>
      <c r="H90" s="103" t="s">
        <v>55</v>
      </c>
      <c r="I90" s="103">
        <v>110.374</v>
      </c>
      <c r="J90" s="103" t="s">
        <v>55</v>
      </c>
      <c r="K90" s="319">
        <v>61</v>
      </c>
    </row>
    <row r="91" spans="1:11" s="36" customFormat="1">
      <c r="A91" s="284">
        <v>62</v>
      </c>
      <c r="B91" s="285"/>
      <c r="C91" s="285"/>
      <c r="D91" s="286" t="s">
        <v>83</v>
      </c>
      <c r="E91" s="103">
        <v>404.34199999999998</v>
      </c>
      <c r="F91" s="103">
        <v>1.38</v>
      </c>
      <c r="G91" s="103">
        <v>1.5629999999999999</v>
      </c>
      <c r="H91" s="103" t="s">
        <v>55</v>
      </c>
      <c r="I91" s="103">
        <v>401.399</v>
      </c>
      <c r="J91" s="103" t="s">
        <v>55</v>
      </c>
      <c r="K91" s="319">
        <v>62</v>
      </c>
    </row>
    <row r="92" spans="1:11" s="36" customFormat="1">
      <c r="A92" s="284">
        <v>63</v>
      </c>
      <c r="B92" s="285"/>
      <c r="C92" s="285"/>
      <c r="D92" s="286" t="s">
        <v>254</v>
      </c>
      <c r="E92" s="103">
        <v>66.602999999999994</v>
      </c>
      <c r="F92" s="103" t="s">
        <v>55</v>
      </c>
      <c r="G92" s="103">
        <v>2.9</v>
      </c>
      <c r="H92" s="103">
        <v>13.928000000000001</v>
      </c>
      <c r="I92" s="103">
        <v>49.774999999999999</v>
      </c>
      <c r="J92" s="103" t="s">
        <v>55</v>
      </c>
      <c r="K92" s="319">
        <v>63</v>
      </c>
    </row>
    <row r="93" spans="1:11" s="36" customFormat="1">
      <c r="A93" s="284">
        <v>64</v>
      </c>
      <c r="B93" s="285"/>
      <c r="C93" s="285"/>
      <c r="D93" s="286" t="s">
        <v>84</v>
      </c>
      <c r="E93" s="103">
        <v>1348.9339999999997</v>
      </c>
      <c r="F93" s="103">
        <v>123.667</v>
      </c>
      <c r="G93" s="103">
        <v>80.585999999999999</v>
      </c>
      <c r="H93" s="103">
        <v>486.709</v>
      </c>
      <c r="I93" s="103">
        <v>566.91</v>
      </c>
      <c r="J93" s="103">
        <v>91.061999999999998</v>
      </c>
      <c r="K93" s="319">
        <v>64</v>
      </c>
    </row>
    <row r="94" spans="1:11" s="36" customFormat="1">
      <c r="A94" s="284"/>
      <c r="B94" s="285"/>
      <c r="C94" s="285"/>
      <c r="D94" s="286"/>
      <c r="E94" s="103"/>
      <c r="F94" s="103"/>
      <c r="G94" s="103"/>
      <c r="H94" s="103"/>
      <c r="I94" s="103"/>
      <c r="J94" s="103"/>
      <c r="K94" s="319"/>
    </row>
    <row r="95" spans="1:11" s="36" customFormat="1">
      <c r="A95" s="347">
        <v>65</v>
      </c>
      <c r="B95" s="285"/>
      <c r="C95" s="348" t="s">
        <v>327</v>
      </c>
      <c r="D95" s="349"/>
      <c r="E95" s="361">
        <v>336.245</v>
      </c>
      <c r="F95" s="361" t="s">
        <v>55</v>
      </c>
      <c r="G95" s="361">
        <v>179.179</v>
      </c>
      <c r="H95" s="361" t="s">
        <v>55</v>
      </c>
      <c r="I95" s="361">
        <v>82.305999999999997</v>
      </c>
      <c r="J95" s="361">
        <v>74.760000000000005</v>
      </c>
      <c r="K95" s="352">
        <v>65</v>
      </c>
    </row>
    <row r="96" spans="1:11" s="36" customFormat="1">
      <c r="A96" s="284"/>
      <c r="B96" s="285"/>
      <c r="C96" s="285"/>
      <c r="D96" s="286"/>
      <c r="E96" s="361"/>
      <c r="F96" s="361"/>
      <c r="G96" s="361"/>
      <c r="H96" s="361"/>
      <c r="I96" s="361"/>
      <c r="J96" s="361"/>
      <c r="K96" s="319"/>
    </row>
    <row r="97" spans="1:12" s="36" customFormat="1">
      <c r="A97" s="347">
        <v>66</v>
      </c>
      <c r="B97" s="285"/>
      <c r="C97" s="348" t="s">
        <v>328</v>
      </c>
      <c r="D97" s="286"/>
      <c r="E97" s="361">
        <v>33326.323000000004</v>
      </c>
      <c r="F97" s="361">
        <v>3839.4540000000002</v>
      </c>
      <c r="G97" s="361">
        <v>13257.373</v>
      </c>
      <c r="H97" s="361">
        <v>7324.85</v>
      </c>
      <c r="I97" s="361">
        <v>8418.0630000000001</v>
      </c>
      <c r="J97" s="361">
        <v>486.58300000000003</v>
      </c>
      <c r="K97" s="352">
        <v>66</v>
      </c>
    </row>
    <row r="98" spans="1:12" s="36" customFormat="1">
      <c r="A98" s="284">
        <v>67</v>
      </c>
      <c r="B98" s="285"/>
      <c r="C98" s="285"/>
      <c r="D98" s="286" t="s">
        <v>109</v>
      </c>
      <c r="E98" s="103">
        <v>13213.852000000001</v>
      </c>
      <c r="F98" s="103">
        <v>3003.0569999999998</v>
      </c>
      <c r="G98" s="103">
        <v>1774.845</v>
      </c>
      <c r="H98" s="103">
        <v>3133.0540000000001</v>
      </c>
      <c r="I98" s="103">
        <v>4860.8590000000004</v>
      </c>
      <c r="J98" s="103">
        <v>442.03699999999998</v>
      </c>
      <c r="K98" s="319">
        <v>67</v>
      </c>
    </row>
    <row r="99" spans="1:12" s="36" customFormat="1">
      <c r="A99" s="284">
        <v>68</v>
      </c>
      <c r="B99" s="285"/>
      <c r="C99" s="285"/>
      <c r="D99" s="286" t="s">
        <v>170</v>
      </c>
      <c r="E99" s="103">
        <v>86.224000000000004</v>
      </c>
      <c r="F99" s="103" t="s">
        <v>55</v>
      </c>
      <c r="G99" s="103">
        <v>86.224000000000004</v>
      </c>
      <c r="H99" s="103" t="s">
        <v>55</v>
      </c>
      <c r="I99" s="103" t="s">
        <v>55</v>
      </c>
      <c r="J99" s="103" t="s">
        <v>55</v>
      </c>
      <c r="K99" s="319">
        <v>68</v>
      </c>
    </row>
    <row r="100" spans="1:12" s="36" customFormat="1">
      <c r="A100" s="284">
        <v>69</v>
      </c>
      <c r="B100" s="285"/>
      <c r="C100" s="285"/>
      <c r="D100" s="286" t="s">
        <v>85</v>
      </c>
      <c r="E100" s="103">
        <v>1103.4189999999999</v>
      </c>
      <c r="F100" s="103">
        <v>225.24799999999999</v>
      </c>
      <c r="G100" s="103">
        <v>154.577</v>
      </c>
      <c r="H100" s="103">
        <v>48.280999999999999</v>
      </c>
      <c r="I100" s="103">
        <v>675.31299999999999</v>
      </c>
      <c r="J100" s="103" t="s">
        <v>55</v>
      </c>
      <c r="K100" s="319">
        <v>69</v>
      </c>
    </row>
    <row r="101" spans="1:12" s="36" customFormat="1">
      <c r="A101" s="284">
        <v>70</v>
      </c>
      <c r="B101" s="285"/>
      <c r="C101" s="285"/>
      <c r="D101" s="286" t="s">
        <v>86</v>
      </c>
      <c r="E101" s="103">
        <v>641.08699999999999</v>
      </c>
      <c r="F101" s="103">
        <v>123.90300000000001</v>
      </c>
      <c r="G101" s="103">
        <v>506.63099999999997</v>
      </c>
      <c r="H101" s="103">
        <v>10.553000000000001</v>
      </c>
      <c r="I101" s="103" t="s">
        <v>55</v>
      </c>
      <c r="J101" s="103" t="s">
        <v>55</v>
      </c>
      <c r="K101" s="319">
        <v>70</v>
      </c>
    </row>
    <row r="102" spans="1:12" s="36" customFormat="1">
      <c r="A102" s="284">
        <v>71</v>
      </c>
      <c r="B102" s="285"/>
      <c r="C102" s="285"/>
      <c r="D102" s="286" t="s">
        <v>110</v>
      </c>
      <c r="E102" s="103">
        <v>9311.4210000000003</v>
      </c>
      <c r="F102" s="103">
        <v>324.25900000000001</v>
      </c>
      <c r="G102" s="103">
        <v>4263.6589999999997</v>
      </c>
      <c r="H102" s="103">
        <v>2641.7950000000001</v>
      </c>
      <c r="I102" s="103">
        <v>2037.173</v>
      </c>
      <c r="J102" s="103">
        <v>44.534999999999997</v>
      </c>
      <c r="K102" s="319">
        <v>71</v>
      </c>
    </row>
    <row r="103" spans="1:12" s="36" customFormat="1">
      <c r="A103" s="284">
        <v>72</v>
      </c>
      <c r="B103" s="285"/>
      <c r="C103" s="285"/>
      <c r="D103" s="286" t="s">
        <v>171</v>
      </c>
      <c r="E103" s="103">
        <v>3689.1839999999997</v>
      </c>
      <c r="F103" s="103">
        <v>73.391999999999996</v>
      </c>
      <c r="G103" s="103">
        <v>3568.8679999999999</v>
      </c>
      <c r="H103" s="103">
        <v>46.912999999999997</v>
      </c>
      <c r="I103" s="103" t="s">
        <v>55</v>
      </c>
      <c r="J103" s="103">
        <v>1.0999999999999999E-2</v>
      </c>
      <c r="K103" s="319">
        <v>72</v>
      </c>
    </row>
    <row r="104" spans="1:12" s="36" customFormat="1">
      <c r="A104" s="284">
        <v>73</v>
      </c>
      <c r="B104" s="285"/>
      <c r="C104" s="285"/>
      <c r="D104" s="286" t="s">
        <v>87</v>
      </c>
      <c r="E104" s="103">
        <v>113.61499999999999</v>
      </c>
      <c r="F104" s="103" t="s">
        <v>55</v>
      </c>
      <c r="G104" s="103">
        <v>113.61499999999999</v>
      </c>
      <c r="H104" s="103" t="s">
        <v>55</v>
      </c>
      <c r="I104" s="103" t="s">
        <v>55</v>
      </c>
      <c r="J104" s="103" t="s">
        <v>55</v>
      </c>
      <c r="K104" s="319">
        <v>73</v>
      </c>
    </row>
    <row r="105" spans="1:12" s="36" customFormat="1">
      <c r="A105" s="284">
        <v>74</v>
      </c>
      <c r="B105" s="285"/>
      <c r="C105" s="285"/>
      <c r="D105" s="286" t="s">
        <v>88</v>
      </c>
      <c r="E105" s="103">
        <v>164.51499999999999</v>
      </c>
      <c r="F105" s="103">
        <v>89.594999999999999</v>
      </c>
      <c r="G105" s="103">
        <v>1</v>
      </c>
      <c r="H105" s="103" t="s">
        <v>55</v>
      </c>
      <c r="I105" s="103">
        <v>73.92</v>
      </c>
      <c r="J105" s="103" t="s">
        <v>55</v>
      </c>
      <c r="K105" s="319">
        <v>74</v>
      </c>
    </row>
    <row r="106" spans="1:12" s="36" customFormat="1">
      <c r="A106" s="284">
        <v>75</v>
      </c>
      <c r="B106" s="285"/>
      <c r="C106" s="285"/>
      <c r="D106" s="286" t="s">
        <v>189</v>
      </c>
      <c r="E106" s="103"/>
      <c r="F106" s="103"/>
      <c r="G106" s="103"/>
      <c r="H106" s="103"/>
      <c r="I106" s="103"/>
      <c r="J106" s="103"/>
      <c r="K106" s="319"/>
    </row>
    <row r="107" spans="1:12" s="36" customFormat="1">
      <c r="A107" s="284"/>
      <c r="B107" s="285"/>
      <c r="C107" s="285"/>
      <c r="D107" s="286" t="s">
        <v>190</v>
      </c>
      <c r="E107" s="103">
        <v>5003.0060000000003</v>
      </c>
      <c r="F107" s="103" t="s">
        <v>55</v>
      </c>
      <c r="G107" s="103">
        <v>2787.9540000000002</v>
      </c>
      <c r="H107" s="103">
        <v>1444.2539999999999</v>
      </c>
      <c r="I107" s="103">
        <v>770.798</v>
      </c>
      <c r="J107" s="103" t="s">
        <v>55</v>
      </c>
      <c r="K107" s="319">
        <v>75</v>
      </c>
      <c r="L107" s="103"/>
    </row>
    <row r="108" spans="1:12" s="36" customFormat="1">
      <c r="A108" s="284"/>
      <c r="B108" s="285"/>
      <c r="C108" s="285"/>
      <c r="D108" s="286"/>
      <c r="E108" s="103"/>
      <c r="F108" s="103"/>
      <c r="G108" s="103"/>
      <c r="H108" s="103"/>
      <c r="I108" s="103"/>
      <c r="J108" s="103"/>
      <c r="K108" s="319"/>
    </row>
    <row r="109" spans="1:12">
      <c r="A109" s="347">
        <v>76</v>
      </c>
      <c r="B109" s="285"/>
      <c r="C109" s="348" t="s">
        <v>329</v>
      </c>
      <c r="D109" s="286"/>
      <c r="E109" s="361">
        <v>10.662000000000001</v>
      </c>
      <c r="F109" s="361" t="s">
        <v>55</v>
      </c>
      <c r="G109" s="361">
        <v>10.662000000000001</v>
      </c>
      <c r="H109" s="361" t="s">
        <v>55</v>
      </c>
      <c r="I109" s="361" t="s">
        <v>55</v>
      </c>
      <c r="J109" s="361" t="s">
        <v>55</v>
      </c>
      <c r="K109" s="352">
        <v>76</v>
      </c>
    </row>
    <row r="110" spans="1:12">
      <c r="A110" s="284">
        <v>77</v>
      </c>
      <c r="B110" s="285"/>
      <c r="C110" s="285"/>
      <c r="D110" s="286" t="s">
        <v>217</v>
      </c>
      <c r="E110" s="103">
        <v>10.662000000000001</v>
      </c>
      <c r="F110" s="103" t="s">
        <v>55</v>
      </c>
      <c r="G110" s="103">
        <v>10.662000000000001</v>
      </c>
      <c r="H110" s="103" t="s">
        <v>55</v>
      </c>
      <c r="I110" s="103" t="s">
        <v>55</v>
      </c>
      <c r="J110" s="103" t="s">
        <v>55</v>
      </c>
      <c r="K110" s="319">
        <v>77</v>
      </c>
    </row>
    <row r="111" spans="1:12" s="36" customFormat="1">
      <c r="A111" s="284"/>
      <c r="B111" s="285"/>
      <c r="C111" s="285"/>
      <c r="D111" s="286"/>
      <c r="E111" s="103"/>
      <c r="F111" s="103"/>
      <c r="G111" s="103"/>
      <c r="H111" s="103"/>
      <c r="I111" s="103"/>
      <c r="J111" s="103"/>
      <c r="K111" s="319"/>
    </row>
    <row r="112" spans="1:12" s="340" customFormat="1">
      <c r="A112" s="351">
        <v>78</v>
      </c>
      <c r="B112" s="338"/>
      <c r="C112" s="338"/>
      <c r="D112" s="339" t="s">
        <v>89</v>
      </c>
      <c r="E112" s="361">
        <v>592277.8600000001</v>
      </c>
      <c r="F112" s="361">
        <v>8944.3860000000004</v>
      </c>
      <c r="G112" s="361">
        <v>419438.84700000001</v>
      </c>
      <c r="H112" s="361">
        <v>68963.259000000005</v>
      </c>
      <c r="I112" s="361">
        <v>93175.11</v>
      </c>
      <c r="J112" s="361">
        <v>1756.258</v>
      </c>
      <c r="K112" s="352">
        <v>78</v>
      </c>
    </row>
    <row r="113" spans="5:10">
      <c r="E113" s="103"/>
      <c r="F113" s="103"/>
      <c r="G113" s="103"/>
      <c r="H113" s="103"/>
      <c r="I113" s="103"/>
      <c r="J113" s="103"/>
    </row>
    <row r="114" spans="5:10">
      <c r="E114" s="103"/>
      <c r="F114" s="103"/>
      <c r="G114" s="103"/>
      <c r="H114" s="103"/>
      <c r="I114" s="103"/>
      <c r="J114" s="103"/>
    </row>
    <row r="116" spans="5:10">
      <c r="E116" s="103"/>
      <c r="F116" s="103"/>
      <c r="G116" s="103"/>
      <c r="H116" s="103"/>
      <c r="I116" s="103"/>
      <c r="J116" s="103"/>
    </row>
    <row r="117" spans="5:10">
      <c r="E117" s="103"/>
      <c r="F117" s="103"/>
      <c r="G117" s="103"/>
      <c r="H117" s="103"/>
      <c r="I117" s="103"/>
      <c r="J117" s="103"/>
    </row>
    <row r="118" spans="5:10">
      <c r="E118" s="103"/>
      <c r="F118" s="103"/>
      <c r="G118" s="103"/>
      <c r="H118" s="103"/>
      <c r="I118" s="103"/>
      <c r="J118" s="103"/>
    </row>
    <row r="119" spans="5:10">
      <c r="E119" s="103"/>
      <c r="F119" s="103"/>
      <c r="G119" s="103"/>
      <c r="H119" s="103"/>
      <c r="I119" s="103"/>
      <c r="J119" s="103"/>
    </row>
    <row r="120" spans="5:10">
      <c r="E120" s="103"/>
      <c r="F120" s="103"/>
      <c r="G120" s="103"/>
      <c r="H120" s="103"/>
      <c r="I120" s="103"/>
      <c r="J120" s="103"/>
    </row>
    <row r="121" spans="5:10">
      <c r="E121" s="103"/>
      <c r="F121" s="103"/>
      <c r="G121" s="103"/>
      <c r="H121" s="103"/>
      <c r="I121" s="103"/>
      <c r="J121" s="103"/>
    </row>
  </sheetData>
  <mergeCells count="16">
    <mergeCell ref="K62:K63"/>
    <mergeCell ref="E61:E63"/>
    <mergeCell ref="J4:J5"/>
    <mergeCell ref="E64:G64"/>
    <mergeCell ref="G62:G63"/>
    <mergeCell ref="J62:J63"/>
    <mergeCell ref="K4:K5"/>
    <mergeCell ref="E6:G6"/>
    <mergeCell ref="E3:E5"/>
    <mergeCell ref="F4:F5"/>
    <mergeCell ref="G4:G5"/>
    <mergeCell ref="D4:D5"/>
    <mergeCell ref="D62:D63"/>
    <mergeCell ref="F62:F63"/>
    <mergeCell ref="A62:A63"/>
    <mergeCell ref="A4:A5"/>
  </mergeCells>
  <phoneticPr fontId="11" type="noConversion"/>
  <pageMargins left="0.74803149606299213" right="0.62992125984251968" top="0.98425196850393704" bottom="0.98425196850393704" header="0.51181102362204722" footer="0.51181102362204722"/>
  <pageSetup paperSize="9" scale="95" fitToHeight="2" pageOrder="overThenDown" orientation="portrait" r:id="rId1"/>
  <headerFooter alignWithMargins="0">
    <oddHeader>&amp;C- &amp;P -</oddHeader>
  </headerFooter>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L49"/>
  <sheetViews>
    <sheetView zoomScaleNormal="100" workbookViewId="0"/>
  </sheetViews>
  <sheetFormatPr baseColWidth="10" defaultRowHeight="12.75"/>
  <cols>
    <col min="1" max="1" width="5.7109375" style="44" customWidth="1"/>
    <col min="2" max="2" width="0.85546875" style="7" customWidth="1"/>
    <col min="3" max="3" width="63.42578125" style="7" customWidth="1"/>
    <col min="4" max="4" width="14.5703125" style="23" customWidth="1"/>
    <col min="5" max="10" width="14" style="23" customWidth="1"/>
    <col min="11" max="11" width="0.85546875" customWidth="1"/>
    <col min="12" max="12" width="5.7109375" style="7" customWidth="1"/>
  </cols>
  <sheetData>
    <row r="1" spans="1:12" s="43" customFormat="1">
      <c r="A1" s="60"/>
      <c r="B1" s="1"/>
      <c r="C1" s="1"/>
      <c r="D1" s="6" t="s">
        <v>272</v>
      </c>
      <c r="E1" s="59" t="s">
        <v>338</v>
      </c>
      <c r="G1"/>
      <c r="H1"/>
      <c r="I1" s="25"/>
      <c r="J1"/>
      <c r="L1" s="34"/>
    </row>
    <row r="2" spans="1:12" ht="13.5" thickBot="1">
      <c r="G2" s="135"/>
    </row>
    <row r="3" spans="1:12">
      <c r="A3" s="61"/>
      <c r="B3" s="22"/>
      <c r="C3" s="46"/>
      <c r="D3" s="133"/>
      <c r="E3" s="79" t="s">
        <v>52</v>
      </c>
      <c r="F3" s="79"/>
      <c r="G3" s="81"/>
      <c r="H3" s="79"/>
      <c r="I3" s="79"/>
      <c r="J3" s="79"/>
      <c r="K3" s="80"/>
      <c r="L3" s="22"/>
    </row>
    <row r="4" spans="1:12" ht="12.75" customHeight="1">
      <c r="A4" s="446" t="s">
        <v>151</v>
      </c>
      <c r="B4" s="11"/>
      <c r="C4" s="30" t="s">
        <v>152</v>
      </c>
      <c r="D4" s="451" t="s">
        <v>10</v>
      </c>
      <c r="E4" s="137"/>
      <c r="F4" s="73"/>
      <c r="G4" s="73"/>
      <c r="H4" s="73"/>
      <c r="I4" s="448" t="s">
        <v>155</v>
      </c>
      <c r="J4" s="164"/>
      <c r="K4" s="167"/>
      <c r="L4" s="445" t="s">
        <v>151</v>
      </c>
    </row>
    <row r="5" spans="1:12">
      <c r="A5" s="446"/>
      <c r="C5" s="2"/>
      <c r="D5" s="451"/>
      <c r="E5" s="73" t="s">
        <v>93</v>
      </c>
      <c r="F5" s="447" t="s">
        <v>12</v>
      </c>
      <c r="G5" s="73" t="s">
        <v>94</v>
      </c>
      <c r="H5" s="73" t="s">
        <v>95</v>
      </c>
      <c r="I5" s="449"/>
      <c r="J5" s="165" t="s">
        <v>279</v>
      </c>
      <c r="K5" s="58"/>
      <c r="L5" s="445"/>
    </row>
    <row r="6" spans="1:12">
      <c r="A6" s="446"/>
      <c r="C6" s="2" t="s">
        <v>154</v>
      </c>
      <c r="D6" s="451"/>
      <c r="E6" s="73" t="s">
        <v>96</v>
      </c>
      <c r="F6" s="447"/>
      <c r="G6" s="73" t="s">
        <v>97</v>
      </c>
      <c r="H6" s="73" t="s">
        <v>98</v>
      </c>
      <c r="I6" s="449"/>
      <c r="J6" s="165" t="s">
        <v>255</v>
      </c>
      <c r="K6" s="58"/>
      <c r="L6" s="445"/>
    </row>
    <row r="7" spans="1:12">
      <c r="A7" s="62"/>
      <c r="C7" s="2"/>
      <c r="D7" s="169"/>
      <c r="E7" s="83"/>
      <c r="F7" s="83"/>
      <c r="G7" s="73"/>
      <c r="H7" s="73"/>
      <c r="I7" s="450"/>
      <c r="J7" s="166"/>
      <c r="K7" s="168"/>
      <c r="L7" s="136"/>
    </row>
    <row r="8" spans="1:12" ht="13.5" thickBot="1">
      <c r="A8" s="71"/>
      <c r="B8" s="9"/>
      <c r="C8" s="72"/>
      <c r="D8" s="134" t="s">
        <v>104</v>
      </c>
      <c r="E8" s="68" t="s">
        <v>104</v>
      </c>
      <c r="F8" s="82"/>
      <c r="G8" s="68"/>
      <c r="H8" s="68"/>
      <c r="I8" s="70"/>
      <c r="J8" s="68"/>
      <c r="K8" s="74"/>
      <c r="L8" s="21"/>
    </row>
    <row r="9" spans="1:12" s="43" customFormat="1">
      <c r="A9" s="63"/>
      <c r="B9" s="34"/>
      <c r="C9" s="5"/>
      <c r="D9" s="25"/>
      <c r="E9" s="48"/>
      <c r="F9" s="25"/>
      <c r="G9" s="25"/>
      <c r="H9" s="25"/>
      <c r="I9" s="24"/>
      <c r="J9" s="25"/>
      <c r="K9" s="64"/>
      <c r="L9" s="65"/>
    </row>
    <row r="10" spans="1:12" s="43" customFormat="1">
      <c r="A10" s="158">
        <v>1</v>
      </c>
      <c r="B10" s="34"/>
      <c r="C10" s="5">
        <v>2013</v>
      </c>
      <c r="D10" s="25">
        <v>162834.057</v>
      </c>
      <c r="E10" s="25">
        <v>27097.46</v>
      </c>
      <c r="F10" s="25">
        <v>123858.13400000002</v>
      </c>
      <c r="G10" s="25">
        <v>1145.2339999999999</v>
      </c>
      <c r="H10" s="25">
        <v>10581.845000000001</v>
      </c>
      <c r="I10" s="175" t="s">
        <v>55</v>
      </c>
      <c r="J10" s="25">
        <v>151.38399999999999</v>
      </c>
      <c r="K10" s="64"/>
      <c r="L10" s="154">
        <v>1</v>
      </c>
    </row>
    <row r="11" spans="1:12" s="43" customFormat="1">
      <c r="A11" s="158">
        <v>2</v>
      </c>
      <c r="B11" s="34"/>
      <c r="C11" s="5">
        <v>2014</v>
      </c>
      <c r="D11" s="33">
        <v>166497.951</v>
      </c>
      <c r="E11" s="33">
        <v>28976.424999999999</v>
      </c>
      <c r="F11" s="33">
        <v>126003.326</v>
      </c>
      <c r="G11" s="33">
        <v>1104.414</v>
      </c>
      <c r="H11" s="33">
        <v>10286.971999999998</v>
      </c>
      <c r="I11" s="175" t="s">
        <v>55</v>
      </c>
      <c r="J11" s="33">
        <v>126.81399999999999</v>
      </c>
      <c r="K11" s="64"/>
      <c r="L11" s="154">
        <v>2</v>
      </c>
    </row>
    <row r="12" spans="1:12" s="43" customFormat="1">
      <c r="A12" s="158">
        <v>3</v>
      </c>
      <c r="B12" s="34"/>
      <c r="C12" s="5">
        <v>2015</v>
      </c>
      <c r="D12" s="25">
        <v>172188.23</v>
      </c>
      <c r="E12" s="25">
        <v>29916.536</v>
      </c>
      <c r="F12" s="25">
        <v>130698.43699999999</v>
      </c>
      <c r="G12" s="25">
        <v>1209.076</v>
      </c>
      <c r="H12" s="25">
        <v>10313.143</v>
      </c>
      <c r="I12" s="175" t="s">
        <v>55</v>
      </c>
      <c r="J12" s="25">
        <v>51.038000000000004</v>
      </c>
      <c r="K12" s="64"/>
      <c r="L12" s="154">
        <v>3</v>
      </c>
    </row>
    <row r="13" spans="1:12" s="43" customFormat="1">
      <c r="A13" s="158">
        <v>4</v>
      </c>
      <c r="B13" s="34"/>
      <c r="C13" s="5">
        <v>2016</v>
      </c>
      <c r="D13" s="25">
        <v>162138.36900000001</v>
      </c>
      <c r="E13" s="25">
        <v>29763.344000000001</v>
      </c>
      <c r="F13" s="25">
        <v>121530.069</v>
      </c>
      <c r="G13" s="25">
        <v>1264.0640000000001</v>
      </c>
      <c r="H13" s="25">
        <v>9486.8120000000017</v>
      </c>
      <c r="I13" s="175" t="s">
        <v>55</v>
      </c>
      <c r="J13" s="25">
        <v>94.08</v>
      </c>
      <c r="K13" s="64"/>
      <c r="L13" s="154">
        <v>4</v>
      </c>
    </row>
    <row r="14" spans="1:12" s="43" customFormat="1">
      <c r="A14" s="158"/>
      <c r="B14" s="34"/>
      <c r="C14" s="47"/>
      <c r="D14" s="25"/>
      <c r="E14" s="25"/>
      <c r="F14" s="25"/>
      <c r="G14" s="25"/>
      <c r="H14" s="25"/>
      <c r="I14" s="25"/>
      <c r="J14" s="25"/>
      <c r="K14" s="64"/>
      <c r="L14" s="154"/>
    </row>
    <row r="15" spans="1:12" s="43" customFormat="1">
      <c r="A15" s="158"/>
      <c r="B15" s="34"/>
      <c r="C15" s="47"/>
      <c r="D15" s="25"/>
      <c r="E15" s="25"/>
      <c r="F15" s="25"/>
      <c r="G15" s="25"/>
      <c r="H15" s="24"/>
      <c r="I15" s="24"/>
      <c r="J15" s="24"/>
      <c r="K15" s="64"/>
      <c r="L15" s="154"/>
    </row>
    <row r="16" spans="1:12" s="111" customFormat="1">
      <c r="A16" s="159"/>
      <c r="B16" s="34"/>
      <c r="C16" s="144" t="s">
        <v>173</v>
      </c>
      <c r="D16" s="25"/>
      <c r="E16" s="25"/>
      <c r="F16" s="25"/>
      <c r="G16" s="25"/>
      <c r="H16" s="25"/>
      <c r="I16" s="25"/>
      <c r="J16" s="25"/>
      <c r="K16" s="145"/>
      <c r="L16" s="155"/>
    </row>
    <row r="17" spans="1:12">
      <c r="A17" s="160">
        <v>5</v>
      </c>
      <c r="C17" s="12" t="s">
        <v>191</v>
      </c>
      <c r="K17" s="58"/>
      <c r="L17" s="153"/>
    </row>
    <row r="18" spans="1:12">
      <c r="A18" s="160"/>
      <c r="C18" s="12" t="s">
        <v>202</v>
      </c>
      <c r="K18" s="58"/>
      <c r="L18" s="153"/>
    </row>
    <row r="19" spans="1:12">
      <c r="A19" s="160"/>
      <c r="C19" s="12" t="s">
        <v>203</v>
      </c>
      <c r="D19" s="103">
        <v>67970.704999999987</v>
      </c>
      <c r="E19" s="103">
        <v>12694.583000000001</v>
      </c>
      <c r="F19" s="103">
        <v>47851.500999999997</v>
      </c>
      <c r="G19" s="103">
        <v>533.91999999999996</v>
      </c>
      <c r="H19" s="103">
        <v>6890.701</v>
      </c>
      <c r="I19" s="103" t="s">
        <v>55</v>
      </c>
      <c r="J19" s="103" t="s">
        <v>55</v>
      </c>
      <c r="K19" s="58"/>
      <c r="L19" s="156">
        <v>5</v>
      </c>
    </row>
    <row r="20" spans="1:12">
      <c r="A20" s="160">
        <v>6</v>
      </c>
      <c r="C20" s="12" t="s">
        <v>192</v>
      </c>
      <c r="D20" s="103"/>
      <c r="E20" s="103"/>
      <c r="F20" s="103"/>
      <c r="G20" s="103"/>
      <c r="H20" s="103"/>
      <c r="I20" s="103"/>
      <c r="J20" s="103"/>
      <c r="K20" s="58"/>
      <c r="L20" s="156"/>
    </row>
    <row r="21" spans="1:12">
      <c r="A21" s="160"/>
      <c r="C21" s="12" t="s">
        <v>201</v>
      </c>
      <c r="D21" s="103">
        <v>303.57400000000001</v>
      </c>
      <c r="E21" s="103" t="s">
        <v>55</v>
      </c>
      <c r="F21" s="103">
        <v>303.57400000000001</v>
      </c>
      <c r="G21" s="103" t="s">
        <v>55</v>
      </c>
      <c r="H21" s="103" t="s">
        <v>55</v>
      </c>
      <c r="I21" s="103" t="s">
        <v>55</v>
      </c>
      <c r="J21" s="103" t="s">
        <v>55</v>
      </c>
      <c r="K21" s="58"/>
      <c r="L21" s="156">
        <v>6</v>
      </c>
    </row>
    <row r="22" spans="1:12">
      <c r="A22" s="160">
        <v>7</v>
      </c>
      <c r="C22" s="12" t="s">
        <v>174</v>
      </c>
      <c r="D22" s="103">
        <v>498.37699999999995</v>
      </c>
      <c r="E22" s="103">
        <v>438.54300000000001</v>
      </c>
      <c r="F22" s="103">
        <v>59.756</v>
      </c>
      <c r="G22" s="103" t="s">
        <v>55</v>
      </c>
      <c r="H22" s="103">
        <v>7.8E-2</v>
      </c>
      <c r="I22" s="103" t="s">
        <v>55</v>
      </c>
      <c r="J22" s="103" t="s">
        <v>55</v>
      </c>
      <c r="K22" s="58"/>
      <c r="L22" s="156">
        <v>7</v>
      </c>
    </row>
    <row r="23" spans="1:12">
      <c r="A23" s="160">
        <v>8</v>
      </c>
      <c r="C23" s="12" t="s">
        <v>193</v>
      </c>
      <c r="D23" s="103"/>
      <c r="E23" s="103"/>
      <c r="F23" s="103"/>
      <c r="G23" s="103"/>
      <c r="H23" s="103"/>
      <c r="I23" s="103"/>
      <c r="J23" s="103"/>
      <c r="K23" s="58"/>
      <c r="L23" s="156"/>
    </row>
    <row r="24" spans="1:12">
      <c r="A24" s="160"/>
      <c r="C24" s="12" t="s">
        <v>199</v>
      </c>
      <c r="D24" s="103" t="s">
        <v>55</v>
      </c>
      <c r="E24" s="103" t="s">
        <v>55</v>
      </c>
      <c r="F24" s="103" t="s">
        <v>55</v>
      </c>
      <c r="G24" s="103" t="s">
        <v>55</v>
      </c>
      <c r="H24" s="103" t="s">
        <v>55</v>
      </c>
      <c r="I24" s="103" t="s">
        <v>55</v>
      </c>
      <c r="J24" s="103" t="s">
        <v>55</v>
      </c>
      <c r="K24" s="58"/>
      <c r="L24" s="156">
        <v>8</v>
      </c>
    </row>
    <row r="25" spans="1:12">
      <c r="A25" s="160">
        <v>9</v>
      </c>
      <c r="C25" s="12" t="s">
        <v>194</v>
      </c>
      <c r="D25" s="103"/>
      <c r="E25" s="103"/>
      <c r="F25" s="103"/>
      <c r="G25" s="103"/>
      <c r="H25" s="103"/>
      <c r="I25" s="103"/>
      <c r="J25" s="103"/>
      <c r="K25" s="58"/>
      <c r="L25" s="153"/>
    </row>
    <row r="26" spans="1:12">
      <c r="A26" s="160"/>
      <c r="C26" s="12" t="s">
        <v>200</v>
      </c>
      <c r="D26" s="103">
        <v>190.60300000000001</v>
      </c>
      <c r="E26" s="103" t="s">
        <v>55</v>
      </c>
      <c r="F26" s="103">
        <v>145.476</v>
      </c>
      <c r="G26" s="103" t="s">
        <v>55</v>
      </c>
      <c r="H26" s="103">
        <v>45.127000000000002</v>
      </c>
      <c r="I26" s="103" t="s">
        <v>55</v>
      </c>
      <c r="J26" s="103" t="s">
        <v>55</v>
      </c>
      <c r="K26" s="58"/>
      <c r="L26" s="156">
        <v>9</v>
      </c>
    </row>
    <row r="27" spans="1:12">
      <c r="A27" s="160"/>
      <c r="C27" s="12"/>
      <c r="D27" s="103"/>
      <c r="E27" s="103"/>
      <c r="F27" s="103"/>
      <c r="G27" s="103"/>
      <c r="H27" s="103"/>
      <c r="I27" s="103"/>
      <c r="J27" s="103"/>
      <c r="K27" s="58"/>
      <c r="L27" s="156"/>
    </row>
    <row r="28" spans="1:12" s="111" customFormat="1">
      <c r="A28" s="158"/>
      <c r="B28" s="34"/>
      <c r="C28" s="144" t="s">
        <v>3</v>
      </c>
      <c r="D28" s="103"/>
      <c r="E28" s="103"/>
      <c r="F28" s="103"/>
      <c r="G28" s="103"/>
      <c r="H28" s="103"/>
      <c r="I28" s="103"/>
      <c r="J28" s="103"/>
      <c r="K28" s="145"/>
      <c r="L28" s="157"/>
    </row>
    <row r="29" spans="1:12">
      <c r="A29" s="160">
        <v>10</v>
      </c>
      <c r="C29" s="12" t="s">
        <v>211</v>
      </c>
      <c r="D29" s="103">
        <v>43561.779000000002</v>
      </c>
      <c r="E29" s="103">
        <v>5880.2880000000005</v>
      </c>
      <c r="F29" s="103">
        <v>37192.353000000003</v>
      </c>
      <c r="G29" s="103">
        <v>377.61800000000005</v>
      </c>
      <c r="H29" s="103">
        <v>111.52000000000001</v>
      </c>
      <c r="I29" s="103" t="s">
        <v>55</v>
      </c>
      <c r="J29" s="103" t="s">
        <v>55</v>
      </c>
      <c r="K29" s="58"/>
      <c r="L29" s="156">
        <v>10</v>
      </c>
    </row>
    <row r="30" spans="1:12" s="111" customFormat="1">
      <c r="A30" s="158"/>
      <c r="B30" s="34"/>
      <c r="C30" s="146" t="s">
        <v>4</v>
      </c>
      <c r="D30" s="103"/>
      <c r="E30" s="103"/>
      <c r="F30" s="103"/>
      <c r="G30" s="103"/>
      <c r="H30" s="103"/>
      <c r="I30" s="103"/>
      <c r="J30" s="103"/>
      <c r="K30" s="145"/>
      <c r="L30" s="154"/>
    </row>
    <row r="31" spans="1:12">
      <c r="A31" s="160">
        <v>11</v>
      </c>
      <c r="C31" s="12" t="s">
        <v>212</v>
      </c>
      <c r="D31" s="103">
        <v>6764.8580000000002</v>
      </c>
      <c r="E31" s="103">
        <v>1113.039</v>
      </c>
      <c r="F31" s="103">
        <v>5469.9549999999999</v>
      </c>
      <c r="G31" s="103">
        <v>103.518</v>
      </c>
      <c r="H31" s="103">
        <v>78.346000000000004</v>
      </c>
      <c r="I31" s="103" t="s">
        <v>55</v>
      </c>
      <c r="J31" s="103" t="s">
        <v>55</v>
      </c>
      <c r="K31" s="58"/>
      <c r="L31" s="156">
        <v>11</v>
      </c>
    </row>
    <row r="32" spans="1:12">
      <c r="A32" s="160">
        <v>12</v>
      </c>
      <c r="C32" s="12" t="s">
        <v>213</v>
      </c>
      <c r="D32" s="103">
        <v>5728.3260000000009</v>
      </c>
      <c r="E32" s="103">
        <v>495.97</v>
      </c>
      <c r="F32" s="103">
        <v>4958.2560000000003</v>
      </c>
      <c r="G32" s="103">
        <v>274.10000000000002</v>
      </c>
      <c r="H32" s="103" t="s">
        <v>55</v>
      </c>
      <c r="I32" s="103" t="s">
        <v>55</v>
      </c>
      <c r="J32" s="103" t="s">
        <v>55</v>
      </c>
      <c r="K32" s="58"/>
      <c r="L32" s="156">
        <v>12</v>
      </c>
    </row>
    <row r="33" spans="1:12">
      <c r="A33" s="160">
        <v>13</v>
      </c>
      <c r="C33" s="12" t="s">
        <v>256</v>
      </c>
      <c r="D33" s="103">
        <v>611.99699999999996</v>
      </c>
      <c r="E33" s="103" t="s">
        <v>55</v>
      </c>
      <c r="F33" s="103">
        <v>611.99699999999996</v>
      </c>
      <c r="G33" s="103" t="s">
        <v>55</v>
      </c>
      <c r="H33" s="103" t="s">
        <v>55</v>
      </c>
      <c r="I33" s="103" t="s">
        <v>55</v>
      </c>
      <c r="J33" s="103" t="s">
        <v>55</v>
      </c>
      <c r="K33" s="58"/>
      <c r="L33" s="156">
        <v>13</v>
      </c>
    </row>
    <row r="34" spans="1:12">
      <c r="A34" s="160">
        <v>14</v>
      </c>
      <c r="C34" s="12" t="s">
        <v>214</v>
      </c>
      <c r="D34" s="103">
        <v>30456.597999999998</v>
      </c>
      <c r="E34" s="103">
        <v>4271.2790000000005</v>
      </c>
      <c r="F34" s="103">
        <v>26152.145</v>
      </c>
      <c r="G34" s="103" t="s">
        <v>55</v>
      </c>
      <c r="H34" s="103">
        <v>33.173999999999999</v>
      </c>
      <c r="I34" s="103" t="s">
        <v>55</v>
      </c>
      <c r="J34" s="103" t="s">
        <v>55</v>
      </c>
      <c r="K34" s="58"/>
      <c r="L34" s="156">
        <v>14</v>
      </c>
    </row>
    <row r="35" spans="1:12">
      <c r="A35" s="160">
        <v>15</v>
      </c>
      <c r="B35" s="8"/>
      <c r="C35" s="3" t="s">
        <v>175</v>
      </c>
      <c r="D35" s="103">
        <v>8747.2739999999994</v>
      </c>
      <c r="E35" s="103">
        <v>183.816</v>
      </c>
      <c r="F35" s="103">
        <v>7566.7510000000002</v>
      </c>
      <c r="G35" s="103">
        <v>0.2</v>
      </c>
      <c r="H35" s="103">
        <v>996.50699999999995</v>
      </c>
      <c r="I35" s="103" t="s">
        <v>55</v>
      </c>
      <c r="J35" s="103" t="s">
        <v>55</v>
      </c>
      <c r="K35" s="58"/>
      <c r="L35" s="156">
        <v>15</v>
      </c>
    </row>
    <row r="36" spans="1:12">
      <c r="A36" s="160">
        <v>16</v>
      </c>
      <c r="C36" s="12" t="s">
        <v>176</v>
      </c>
      <c r="D36" s="103" t="s">
        <v>55</v>
      </c>
      <c r="E36" s="103" t="s">
        <v>55</v>
      </c>
      <c r="F36" s="103" t="s">
        <v>55</v>
      </c>
      <c r="G36" s="103" t="s">
        <v>55</v>
      </c>
      <c r="H36" s="103" t="s">
        <v>55</v>
      </c>
      <c r="I36" s="103" t="s">
        <v>55</v>
      </c>
      <c r="J36" s="103" t="s">
        <v>55</v>
      </c>
      <c r="K36" s="58"/>
      <c r="L36" s="156">
        <v>16</v>
      </c>
    </row>
    <row r="37" spans="1:12">
      <c r="A37" s="160">
        <v>17</v>
      </c>
      <c r="C37" s="12" t="s">
        <v>177</v>
      </c>
      <c r="D37" s="103">
        <v>7105.4359999999988</v>
      </c>
      <c r="E37" s="103">
        <v>41.997999999999998</v>
      </c>
      <c r="F37" s="103">
        <v>6101.4009999999998</v>
      </c>
      <c r="G37" s="103">
        <v>94.912999999999997</v>
      </c>
      <c r="H37" s="103">
        <v>860.88800000000003</v>
      </c>
      <c r="I37" s="103" t="s">
        <v>55</v>
      </c>
      <c r="J37" s="103">
        <v>6.2359999999999998</v>
      </c>
      <c r="K37" s="58"/>
      <c r="L37" s="156">
        <v>17</v>
      </c>
    </row>
    <row r="38" spans="1:12">
      <c r="A38" s="160">
        <v>18</v>
      </c>
      <c r="C38" s="12" t="s">
        <v>178</v>
      </c>
      <c r="D38" s="103">
        <v>7528.5039999999999</v>
      </c>
      <c r="E38" s="103">
        <v>1645.662</v>
      </c>
      <c r="F38" s="103">
        <v>5470.134</v>
      </c>
      <c r="G38" s="103">
        <v>224.53</v>
      </c>
      <c r="H38" s="103">
        <v>188.178</v>
      </c>
      <c r="I38" s="103" t="s">
        <v>55</v>
      </c>
      <c r="J38" s="103" t="s">
        <v>55</v>
      </c>
      <c r="K38" s="58"/>
      <c r="L38" s="156">
        <v>18</v>
      </c>
    </row>
    <row r="39" spans="1:12">
      <c r="A39" s="160">
        <v>19</v>
      </c>
      <c r="C39" s="12" t="s">
        <v>195</v>
      </c>
      <c r="D39" s="103"/>
      <c r="E39" s="103"/>
      <c r="F39" s="103"/>
      <c r="G39" s="103"/>
      <c r="H39" s="103"/>
      <c r="I39" s="103"/>
      <c r="J39" s="103"/>
      <c r="K39" s="58"/>
      <c r="L39" s="153"/>
    </row>
    <row r="40" spans="1:12">
      <c r="A40" s="66"/>
      <c r="C40" s="12" t="s">
        <v>196</v>
      </c>
      <c r="D40" s="103"/>
      <c r="E40" s="103"/>
      <c r="F40" s="103"/>
      <c r="G40" s="103"/>
      <c r="H40" s="103"/>
      <c r="I40" s="103"/>
      <c r="J40" s="103"/>
      <c r="K40" s="58"/>
      <c r="L40" s="153"/>
    </row>
    <row r="41" spans="1:12">
      <c r="A41" s="66"/>
      <c r="C41" s="12" t="s">
        <v>197</v>
      </c>
      <c r="D41" s="103"/>
      <c r="E41" s="103"/>
      <c r="F41" s="103"/>
      <c r="G41" s="103"/>
      <c r="H41" s="103"/>
      <c r="I41" s="103"/>
      <c r="J41" s="103"/>
      <c r="K41" s="58"/>
      <c r="L41" s="153"/>
    </row>
    <row r="42" spans="1:12">
      <c r="A42" s="66"/>
      <c r="C42" s="12" t="s">
        <v>198</v>
      </c>
      <c r="D42" s="103">
        <v>26232.116999999998</v>
      </c>
      <c r="E42" s="103">
        <v>8878.4539999999997</v>
      </c>
      <c r="F42" s="103">
        <v>16839.123</v>
      </c>
      <c r="G42" s="103">
        <v>32.883000000000003</v>
      </c>
      <c r="H42" s="103">
        <v>393.81299999999999</v>
      </c>
      <c r="I42" s="103" t="s">
        <v>55</v>
      </c>
      <c r="J42" s="103">
        <v>87.843999999999994</v>
      </c>
      <c r="K42" s="58"/>
      <c r="L42" s="156">
        <v>19</v>
      </c>
    </row>
    <row r="43" spans="1:12">
      <c r="G43" s="31"/>
    </row>
    <row r="44" spans="1:12">
      <c r="G44" s="31"/>
    </row>
    <row r="45" spans="1:12">
      <c r="G45" s="31"/>
    </row>
    <row r="46" spans="1:12">
      <c r="G46" s="31"/>
    </row>
    <row r="47" spans="1:12">
      <c r="G47" s="31"/>
    </row>
    <row r="48" spans="1:12">
      <c r="G48" s="31"/>
    </row>
    <row r="49" spans="7:7">
      <c r="G49" s="31"/>
    </row>
  </sheetData>
  <mergeCells count="5">
    <mergeCell ref="L4:L6"/>
    <mergeCell ref="A4:A6"/>
    <mergeCell ref="F5:F6"/>
    <mergeCell ref="I4:I7"/>
    <mergeCell ref="D4:D6"/>
  </mergeCells>
  <phoneticPr fontId="11" type="noConversion"/>
  <pageMargins left="0.70866141732283472" right="0.59055118110236227" top="0.98425196850393704" bottom="0.98425196850393704" header="0.51181102362204722" footer="0.51181102362204722"/>
  <pageSetup paperSize="9" pageOrder="overThenDown" orientation="portrait" r:id="rId1"/>
  <headerFooter alignWithMargins="0">
    <oddHeader>&amp;C- &amp;P -</oddHeader>
  </headerFooter>
  <colBreaks count="1" manualBreakCount="1">
    <brk id="4" max="4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O41"/>
  <sheetViews>
    <sheetView workbookViewId="0"/>
  </sheetViews>
  <sheetFormatPr baseColWidth="10" defaultRowHeight="12.75"/>
  <cols>
    <col min="1" max="1" width="1.28515625" style="95" customWidth="1"/>
    <col min="2" max="2" width="41.85546875" style="95" customWidth="1"/>
    <col min="3" max="7" width="11" style="95" customWidth="1"/>
    <col min="8" max="16384" width="11.42578125" style="95"/>
  </cols>
  <sheetData>
    <row r="1" spans="2:15">
      <c r="B1" s="334" t="s">
        <v>355</v>
      </c>
    </row>
    <row r="3" spans="2:15">
      <c r="C3" s="334">
        <v>2016</v>
      </c>
      <c r="D3" s="334">
        <v>2015</v>
      </c>
      <c r="E3" s="334">
        <v>2014</v>
      </c>
      <c r="F3" s="334">
        <v>2013</v>
      </c>
      <c r="G3" s="334">
        <v>2012</v>
      </c>
      <c r="H3" s="334">
        <v>2011</v>
      </c>
      <c r="I3" s="334">
        <v>2010</v>
      </c>
      <c r="J3" s="334">
        <v>2009</v>
      </c>
      <c r="L3" s="182"/>
      <c r="M3" s="182"/>
      <c r="N3" s="182"/>
      <c r="O3" s="182"/>
    </row>
    <row r="4" spans="2:15">
      <c r="B4" s="96" t="s">
        <v>143</v>
      </c>
      <c r="C4" s="182">
        <v>231</v>
      </c>
      <c r="D4" s="182">
        <v>233.77888199999998</v>
      </c>
      <c r="E4" s="182">
        <v>230.22529</v>
      </c>
      <c r="F4" s="182">
        <v>217</v>
      </c>
      <c r="G4" s="182">
        <v>143.23970800000001</v>
      </c>
      <c r="H4" s="182">
        <v>136.260201</v>
      </c>
      <c r="I4" s="182">
        <v>133</v>
      </c>
      <c r="J4" s="182">
        <v>114.43343371428571</v>
      </c>
      <c r="L4" s="182"/>
      <c r="M4" s="182"/>
      <c r="N4" s="182"/>
      <c r="O4" s="182"/>
    </row>
    <row r="5" spans="2:15">
      <c r="B5" s="96" t="s">
        <v>23</v>
      </c>
      <c r="C5" s="182">
        <v>20</v>
      </c>
      <c r="D5" s="182">
        <v>19.630268000000001</v>
      </c>
      <c r="E5" s="182">
        <v>17.893474999999999</v>
      </c>
      <c r="F5" s="182">
        <v>18</v>
      </c>
      <c r="G5" s="182">
        <v>19.042625999999998</v>
      </c>
      <c r="H5" s="182">
        <v>21.733912</v>
      </c>
      <c r="I5" s="182">
        <v>24</v>
      </c>
      <c r="J5" s="182">
        <v>21.124186000000002</v>
      </c>
      <c r="L5" s="182"/>
      <c r="M5" s="182"/>
      <c r="N5" s="182"/>
      <c r="O5" s="182"/>
    </row>
    <row r="6" spans="2:15">
      <c r="B6" s="96" t="s">
        <v>22</v>
      </c>
      <c r="C6" s="182">
        <v>127</v>
      </c>
      <c r="D6" s="182">
        <v>132.43339499999999</v>
      </c>
      <c r="E6" s="182">
        <v>109.941259</v>
      </c>
      <c r="F6" s="182">
        <v>107</v>
      </c>
      <c r="G6" s="182">
        <v>105.09110000000001</v>
      </c>
      <c r="H6" s="182">
        <v>108.83475</v>
      </c>
      <c r="I6" s="182">
        <v>106</v>
      </c>
      <c r="J6" s="182">
        <v>101.90015099999999</v>
      </c>
      <c r="L6" s="182"/>
      <c r="M6" s="182"/>
      <c r="N6" s="182"/>
      <c r="O6" s="182"/>
    </row>
    <row r="7" spans="2:15">
      <c r="B7" s="96" t="s">
        <v>144</v>
      </c>
      <c r="C7" s="182">
        <v>6</v>
      </c>
      <c r="D7" s="182">
        <v>6.2438010000000004</v>
      </c>
      <c r="E7" s="182">
        <v>6.8168579999999999</v>
      </c>
      <c r="F7" s="182">
        <v>8</v>
      </c>
      <c r="G7" s="182">
        <v>8.7906849999999999</v>
      </c>
      <c r="H7" s="182">
        <v>10.334807000000001</v>
      </c>
      <c r="I7" s="182">
        <v>9</v>
      </c>
      <c r="J7" s="182">
        <v>8.6930779999999999</v>
      </c>
      <c r="L7" s="182"/>
      <c r="M7" s="182"/>
      <c r="N7" s="182"/>
      <c r="O7" s="182"/>
    </row>
    <row r="8" spans="2:15">
      <c r="B8" s="96" t="s">
        <v>107</v>
      </c>
      <c r="C8" s="182">
        <v>608</v>
      </c>
      <c r="D8" s="182">
        <v>489.86350500000003</v>
      </c>
      <c r="E8" s="182">
        <v>459.879211</v>
      </c>
      <c r="F8" s="182">
        <v>443</v>
      </c>
      <c r="G8" s="182">
        <v>425.54020500000001</v>
      </c>
      <c r="H8" s="182">
        <v>415.46839899999998</v>
      </c>
      <c r="I8" s="182">
        <v>408</v>
      </c>
      <c r="J8" s="182">
        <v>375.52107714285711</v>
      </c>
      <c r="L8" s="182"/>
      <c r="M8" s="182"/>
      <c r="N8" s="182"/>
      <c r="O8" s="182"/>
    </row>
    <row r="9" spans="2:15">
      <c r="B9" s="96" t="s">
        <v>21</v>
      </c>
      <c r="C9" s="182">
        <v>101</v>
      </c>
      <c r="D9" s="182">
        <v>112.787443</v>
      </c>
      <c r="E9" s="182">
        <v>136.13940100000002</v>
      </c>
      <c r="F9" s="182">
        <v>137</v>
      </c>
      <c r="G9" s="182">
        <v>162.45603800000001</v>
      </c>
      <c r="H9" s="182">
        <v>172.07239799999999</v>
      </c>
      <c r="I9" s="182">
        <v>165</v>
      </c>
      <c r="J9" s="182">
        <v>144.686419</v>
      </c>
      <c r="L9" s="182"/>
      <c r="M9" s="182"/>
      <c r="N9" s="182"/>
      <c r="O9" s="182"/>
    </row>
    <row r="10" spans="2:15">
      <c r="B10" s="96" t="s">
        <v>145</v>
      </c>
      <c r="C10" s="182">
        <v>70</v>
      </c>
      <c r="D10" s="182">
        <v>67.661823999999996</v>
      </c>
      <c r="E10" s="182">
        <v>48.706860999999996</v>
      </c>
      <c r="F10" s="182">
        <v>49</v>
      </c>
      <c r="G10" s="182">
        <v>64.233347999999992</v>
      </c>
      <c r="H10" s="182">
        <v>62.080010999999999</v>
      </c>
      <c r="I10" s="182">
        <v>60</v>
      </c>
      <c r="J10" s="182">
        <v>56.668237714285716</v>
      </c>
      <c r="L10" s="182"/>
      <c r="M10" s="182"/>
      <c r="N10" s="182"/>
      <c r="O10" s="182"/>
    </row>
    <row r="11" spans="2:15">
      <c r="B11" s="96" t="s">
        <v>18</v>
      </c>
      <c r="C11" s="182">
        <v>4</v>
      </c>
      <c r="D11" s="182">
        <v>4.4585080000000001</v>
      </c>
      <c r="E11" s="182">
        <v>4.2168140000000003</v>
      </c>
      <c r="F11" s="182">
        <v>4</v>
      </c>
      <c r="G11" s="182">
        <v>6.6751890000000005</v>
      </c>
      <c r="H11" s="182">
        <v>7.7723909999999998</v>
      </c>
      <c r="I11" s="182">
        <v>7</v>
      </c>
      <c r="J11" s="182">
        <v>6.7729590000000002</v>
      </c>
      <c r="L11" s="182"/>
      <c r="M11" s="182"/>
      <c r="N11" s="182"/>
      <c r="O11" s="182"/>
    </row>
    <row r="12" spans="2:15">
      <c r="B12" s="96" t="s">
        <v>17</v>
      </c>
      <c r="C12" s="182">
        <v>43</v>
      </c>
      <c r="D12" s="182">
        <v>41.962603999999999</v>
      </c>
      <c r="E12" s="182">
        <v>59.775322000000003</v>
      </c>
      <c r="F12" s="182">
        <v>59</v>
      </c>
      <c r="G12" s="182">
        <v>75.988547999999994</v>
      </c>
      <c r="H12" s="182">
        <v>73.727344000000002</v>
      </c>
      <c r="I12" s="182">
        <v>69</v>
      </c>
      <c r="J12" s="182">
        <v>64.343307428571435</v>
      </c>
      <c r="L12" s="182"/>
      <c r="M12" s="182"/>
      <c r="N12" s="182"/>
      <c r="O12" s="182"/>
    </row>
    <row r="13" spans="2:15">
      <c r="B13" s="95" t="s">
        <v>146</v>
      </c>
      <c r="L13" s="182"/>
      <c r="M13" s="182"/>
      <c r="N13" s="182"/>
      <c r="O13" s="182"/>
    </row>
    <row r="14" spans="2:15">
      <c r="L14" s="182"/>
      <c r="M14" s="182"/>
      <c r="N14" s="182"/>
      <c r="O14" s="182"/>
    </row>
    <row r="15" spans="2:15">
      <c r="C15" s="334">
        <v>2016</v>
      </c>
      <c r="D15" s="334">
        <v>2015</v>
      </c>
      <c r="E15" s="334">
        <v>2014</v>
      </c>
      <c r="F15" s="334">
        <v>2013</v>
      </c>
      <c r="L15" s="182"/>
      <c r="M15" s="182"/>
      <c r="N15" s="182"/>
      <c r="O15" s="182"/>
    </row>
    <row r="16" spans="2:15">
      <c r="B16" s="96" t="s">
        <v>208</v>
      </c>
      <c r="C16" s="182">
        <v>47</v>
      </c>
      <c r="D16" s="182">
        <v>41.612415999999996</v>
      </c>
      <c r="E16" s="182">
        <v>36.638748</v>
      </c>
      <c r="F16" s="182">
        <v>52.860481</v>
      </c>
      <c r="L16" s="182"/>
      <c r="M16" s="182"/>
      <c r="N16" s="182"/>
      <c r="O16" s="182"/>
    </row>
    <row r="17" spans="2:7">
      <c r="B17" s="96" t="s">
        <v>207</v>
      </c>
      <c r="C17" s="182">
        <v>136</v>
      </c>
      <c r="D17" s="182">
        <v>70.615494000000012</v>
      </c>
      <c r="E17" s="182">
        <v>58.117923000000005</v>
      </c>
      <c r="F17" s="182">
        <v>38</v>
      </c>
    </row>
    <row r="18" spans="2:7">
      <c r="B18" s="96" t="s">
        <v>206</v>
      </c>
      <c r="C18" s="182">
        <v>237</v>
      </c>
      <c r="D18" s="182">
        <v>227.4829</v>
      </c>
      <c r="E18" s="182">
        <v>218.35208799999998</v>
      </c>
      <c r="F18" s="182">
        <v>214</v>
      </c>
    </row>
    <row r="19" spans="2:7">
      <c r="B19" s="96" t="s">
        <v>205</v>
      </c>
      <c r="C19" s="182">
        <v>65</v>
      </c>
      <c r="D19" s="182">
        <v>64.738110000000006</v>
      </c>
      <c r="E19" s="182">
        <v>67.770823000000007</v>
      </c>
      <c r="F19" s="182">
        <v>65</v>
      </c>
    </row>
    <row r="20" spans="2:7">
      <c r="B20" s="96" t="s">
        <v>147</v>
      </c>
      <c r="C20" s="182">
        <v>725</v>
      </c>
      <c r="D20" s="182">
        <v>704.37131000000011</v>
      </c>
      <c r="E20" s="182">
        <v>692.71490900000003</v>
      </c>
      <c r="F20" s="182">
        <v>672</v>
      </c>
    </row>
    <row r="21" spans="2:7">
      <c r="B21" s="96"/>
    </row>
    <row r="23" spans="2:7">
      <c r="C23" s="182">
        <f>SUM(C16:C20)</f>
        <v>1210</v>
      </c>
      <c r="D23" s="182">
        <v>1108.8202300000003</v>
      </c>
      <c r="E23" s="182">
        <v>1073.5944910000001</v>
      </c>
      <c r="F23" s="182">
        <v>1041.8604809999999</v>
      </c>
    </row>
    <row r="31" spans="2:7">
      <c r="F31" s="336"/>
      <c r="G31" s="336"/>
    </row>
    <row r="32" spans="2:7">
      <c r="F32" s="336"/>
      <c r="G32" s="336"/>
    </row>
    <row r="33" spans="6:7">
      <c r="F33" s="336"/>
      <c r="G33" s="336"/>
    </row>
    <row r="34" spans="6:7">
      <c r="F34" s="336"/>
      <c r="G34" s="336"/>
    </row>
    <row r="35" spans="6:7">
      <c r="F35" s="336"/>
      <c r="G35" s="336"/>
    </row>
    <row r="36" spans="6:7">
      <c r="F36" s="336"/>
      <c r="G36" s="336"/>
    </row>
    <row r="37" spans="6:7">
      <c r="F37" s="336"/>
      <c r="G37" s="336"/>
    </row>
    <row r="38" spans="6:7">
      <c r="F38" s="336"/>
      <c r="G38" s="336"/>
    </row>
    <row r="39" spans="6:7">
      <c r="F39" s="336"/>
      <c r="G39" s="336"/>
    </row>
    <row r="40" spans="6:7">
      <c r="F40" s="336"/>
      <c r="G40" s="336"/>
    </row>
    <row r="41" spans="6:7">
      <c r="F41" s="336"/>
      <c r="G41" s="336"/>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K37"/>
  <sheetViews>
    <sheetView workbookViewId="0"/>
  </sheetViews>
  <sheetFormatPr baseColWidth="10" defaultRowHeight="12.75"/>
  <cols>
    <col min="1" max="1" width="44.85546875" style="97" bestFit="1" customWidth="1"/>
    <col min="2" max="4" width="11.42578125" style="97"/>
    <col min="5" max="6" width="14.7109375" style="97" bestFit="1" customWidth="1"/>
    <col min="7" max="16384" width="11.42578125" style="97"/>
  </cols>
  <sheetData>
    <row r="1" spans="1:11">
      <c r="A1" s="335" t="s">
        <v>356</v>
      </c>
    </row>
    <row r="3" spans="1:11">
      <c r="B3" s="335">
        <v>2016</v>
      </c>
      <c r="C3" s="335">
        <v>2015</v>
      </c>
      <c r="D3" s="335">
        <v>2014</v>
      </c>
      <c r="E3" s="335">
        <v>2013</v>
      </c>
      <c r="F3" s="335">
        <v>2012</v>
      </c>
      <c r="H3" s="182"/>
      <c r="I3" s="182"/>
      <c r="J3" s="182"/>
      <c r="K3" s="182"/>
    </row>
    <row r="4" spans="1:11">
      <c r="A4" s="97" t="s">
        <v>107</v>
      </c>
      <c r="B4" s="182">
        <v>429</v>
      </c>
      <c r="C4" s="182">
        <v>403.12986999999998</v>
      </c>
      <c r="D4" s="182">
        <v>379.91323999999997</v>
      </c>
      <c r="E4" s="182">
        <v>356.1</v>
      </c>
      <c r="F4" s="182">
        <v>336.31813199999999</v>
      </c>
      <c r="H4" s="182"/>
      <c r="I4" s="182"/>
      <c r="J4" s="182"/>
      <c r="K4" s="182"/>
    </row>
    <row r="5" spans="1:11">
      <c r="A5" s="97" t="s">
        <v>21</v>
      </c>
      <c r="B5" s="182">
        <v>43</v>
      </c>
      <c r="C5" s="182">
        <v>49.898617999999999</v>
      </c>
      <c r="D5" s="182">
        <v>53.892639000000003</v>
      </c>
      <c r="E5" s="182">
        <v>51.6</v>
      </c>
      <c r="F5" s="182">
        <v>52.712679999999999</v>
      </c>
      <c r="H5" s="182"/>
      <c r="I5" s="182"/>
      <c r="J5" s="182"/>
      <c r="K5" s="182"/>
    </row>
    <row r="6" spans="1:11">
      <c r="A6" s="97" t="s">
        <v>22</v>
      </c>
      <c r="B6" s="182">
        <v>53</v>
      </c>
      <c r="C6" s="182">
        <v>53.433498</v>
      </c>
      <c r="D6" s="182">
        <v>50.784690000000005</v>
      </c>
      <c r="E6" s="182">
        <v>46.2</v>
      </c>
      <c r="F6" s="182">
        <v>46.399497000000004</v>
      </c>
      <c r="H6" s="182"/>
      <c r="I6" s="182"/>
      <c r="J6" s="182"/>
      <c r="K6" s="182"/>
    </row>
    <row r="7" spans="1:11">
      <c r="A7" s="97" t="s">
        <v>148</v>
      </c>
      <c r="B7" s="182">
        <v>34</v>
      </c>
      <c r="C7" s="182">
        <v>36.316884999999999</v>
      </c>
      <c r="D7" s="182">
        <v>35.170071</v>
      </c>
      <c r="E7" s="182">
        <v>35.6</v>
      </c>
      <c r="F7" s="182">
        <v>32.076287999999998</v>
      </c>
      <c r="H7" s="182"/>
      <c r="I7" s="182"/>
      <c r="J7" s="182"/>
      <c r="K7" s="182"/>
    </row>
    <row r="8" spans="1:11">
      <c r="A8" s="97" t="s">
        <v>18</v>
      </c>
      <c r="B8" s="182">
        <v>1</v>
      </c>
      <c r="C8" s="182">
        <v>0.82292900000000002</v>
      </c>
      <c r="D8" s="182">
        <v>0.7892809999999999</v>
      </c>
      <c r="E8" s="182">
        <v>0.8</v>
      </c>
      <c r="F8" s="182">
        <v>1.1019960000000002</v>
      </c>
      <c r="H8" s="182"/>
      <c r="I8" s="182"/>
      <c r="J8" s="182"/>
      <c r="K8" s="182"/>
    </row>
    <row r="9" spans="1:11">
      <c r="A9" s="163" t="s">
        <v>144</v>
      </c>
      <c r="B9" s="182">
        <v>1</v>
      </c>
      <c r="C9" s="182">
        <v>1.014839</v>
      </c>
      <c r="D9" s="182">
        <v>0.99269799999999997</v>
      </c>
      <c r="E9" s="182">
        <v>2.5</v>
      </c>
      <c r="F9" s="182">
        <v>0.83898499999999998</v>
      </c>
      <c r="H9" s="182"/>
      <c r="I9" s="182"/>
      <c r="J9" s="182"/>
      <c r="K9" s="182"/>
    </row>
    <row r="10" spans="1:11">
      <c r="A10" s="97" t="s">
        <v>149</v>
      </c>
      <c r="B10" s="182">
        <v>16</v>
      </c>
      <c r="C10" s="182">
        <v>15.626995000000001</v>
      </c>
      <c r="D10" s="182">
        <v>8.6346670000000003</v>
      </c>
      <c r="E10" s="182">
        <v>10.5</v>
      </c>
      <c r="F10" s="182">
        <v>12.490404</v>
      </c>
      <c r="H10" s="182"/>
      <c r="I10" s="182"/>
      <c r="J10" s="182"/>
      <c r="K10" s="182"/>
    </row>
    <row r="11" spans="1:11">
      <c r="A11" s="97" t="s">
        <v>150</v>
      </c>
      <c r="B11" s="182">
        <v>2</v>
      </c>
      <c r="C11" s="182">
        <v>2.232138</v>
      </c>
      <c r="D11" s="182">
        <v>2.0217270000000003</v>
      </c>
      <c r="E11" s="182">
        <v>2.4</v>
      </c>
      <c r="F11" s="182">
        <v>2.389732</v>
      </c>
      <c r="H11" s="182"/>
      <c r="I11" s="182"/>
      <c r="J11" s="182"/>
      <c r="K11" s="182"/>
    </row>
    <row r="12" spans="1:11">
      <c r="A12" s="97" t="s">
        <v>17</v>
      </c>
      <c r="B12" s="182">
        <v>13</v>
      </c>
      <c r="C12" s="182">
        <v>13.788433999999999</v>
      </c>
      <c r="D12" s="182">
        <v>17.591066999999999</v>
      </c>
      <c r="E12" s="182">
        <v>16.7</v>
      </c>
      <c r="F12" s="182">
        <v>16.575039</v>
      </c>
      <c r="H12" s="182"/>
      <c r="I12" s="182"/>
      <c r="J12" s="182"/>
      <c r="K12" s="182"/>
    </row>
    <row r="13" spans="1:11">
      <c r="H13" s="182"/>
      <c r="I13" s="182"/>
      <c r="J13" s="182"/>
      <c r="K13" s="182"/>
    </row>
    <row r="14" spans="1:11">
      <c r="H14" s="182"/>
      <c r="I14" s="182"/>
      <c r="J14" s="182"/>
      <c r="K14" s="182"/>
    </row>
    <row r="15" spans="1:11">
      <c r="B15" s="335">
        <v>2016</v>
      </c>
      <c r="C15" s="335">
        <v>2015</v>
      </c>
      <c r="D15" s="335">
        <v>2014</v>
      </c>
      <c r="E15" s="335">
        <v>2013</v>
      </c>
      <c r="F15" s="335">
        <v>2012</v>
      </c>
    </row>
    <row r="16" spans="1:11">
      <c r="A16" s="142" t="s">
        <v>209</v>
      </c>
      <c r="B16" s="182">
        <v>427</v>
      </c>
      <c r="C16" s="182">
        <v>403.55591200000003</v>
      </c>
      <c r="D16" s="182">
        <v>380.36553299999997</v>
      </c>
      <c r="E16" s="182">
        <v>356.4</v>
      </c>
      <c r="F16" s="182">
        <v>336.97172499999999</v>
      </c>
    </row>
    <row r="17" spans="1:6">
      <c r="A17" s="142" t="s">
        <v>12</v>
      </c>
      <c r="B17" s="182">
        <v>142</v>
      </c>
      <c r="C17" s="182">
        <v>149.00440400000002</v>
      </c>
      <c r="D17" s="182">
        <v>146.018519</v>
      </c>
      <c r="E17" s="182">
        <v>142.6</v>
      </c>
      <c r="F17" s="182">
        <v>140.132778</v>
      </c>
    </row>
    <row r="18" spans="1:6">
      <c r="A18" s="142" t="s">
        <v>14</v>
      </c>
      <c r="B18" s="182">
        <v>17</v>
      </c>
      <c r="C18" s="182">
        <v>17.300131</v>
      </c>
      <c r="D18" s="182">
        <v>17.497222000000001</v>
      </c>
      <c r="E18" s="182">
        <v>17.7</v>
      </c>
      <c r="F18" s="182">
        <v>17.054998999999999</v>
      </c>
    </row>
    <row r="19" spans="1:6">
      <c r="A19" s="142" t="s">
        <v>13</v>
      </c>
      <c r="B19" s="182">
        <v>2</v>
      </c>
      <c r="C19" s="182">
        <v>1.710933</v>
      </c>
      <c r="D19" s="182">
        <v>1.498038</v>
      </c>
      <c r="E19" s="182">
        <v>1.7</v>
      </c>
      <c r="F19" s="182">
        <v>1.3308520000000001</v>
      </c>
    </row>
    <row r="20" spans="1:6">
      <c r="A20" s="142" t="s">
        <v>210</v>
      </c>
      <c r="B20" s="182">
        <v>1</v>
      </c>
      <c r="C20" s="182">
        <v>0.61589499999999997</v>
      </c>
      <c r="D20" s="182">
        <v>0.72492899999999993</v>
      </c>
      <c r="E20" s="182">
        <v>0.7</v>
      </c>
      <c r="F20" s="182">
        <v>0.54424099999999997</v>
      </c>
    </row>
    <row r="21" spans="1:6">
      <c r="A21" s="162" t="s">
        <v>161</v>
      </c>
      <c r="B21" s="182">
        <v>5</v>
      </c>
      <c r="C21" s="182">
        <v>4.0769310000000001</v>
      </c>
      <c r="D21" s="182">
        <v>3.6859470000000001</v>
      </c>
      <c r="E21" s="182">
        <v>3.4</v>
      </c>
      <c r="F21" s="182">
        <v>4.8702420000000002</v>
      </c>
    </row>
    <row r="23" spans="1:6">
      <c r="B23" s="84"/>
      <c r="C23" s="84"/>
    </row>
    <row r="24" spans="1:6">
      <c r="B24" s="84"/>
      <c r="C24" s="84"/>
      <c r="E24" s="341"/>
      <c r="F24" s="341"/>
    </row>
    <row r="25" spans="1:6">
      <c r="B25" s="84"/>
      <c r="C25" s="84"/>
      <c r="E25" s="341"/>
      <c r="F25" s="341"/>
    </row>
    <row r="26" spans="1:6">
      <c r="B26" s="84"/>
      <c r="C26" s="84"/>
      <c r="E26" s="341"/>
      <c r="F26" s="341"/>
    </row>
    <row r="27" spans="1:6">
      <c r="B27" s="84"/>
      <c r="C27" s="84"/>
      <c r="E27" s="341"/>
      <c r="F27" s="341"/>
    </row>
    <row r="28" spans="1:6">
      <c r="B28" s="84"/>
      <c r="C28" s="84"/>
      <c r="E28" s="341"/>
      <c r="F28" s="341"/>
    </row>
    <row r="29" spans="1:6">
      <c r="B29" s="84"/>
      <c r="C29" s="84"/>
      <c r="E29" s="341"/>
      <c r="F29" s="341"/>
    </row>
    <row r="30" spans="1:6">
      <c r="B30" s="84"/>
      <c r="C30" s="84"/>
      <c r="E30" s="341"/>
      <c r="F30" s="341"/>
    </row>
    <row r="31" spans="1:6">
      <c r="B31" s="84"/>
      <c r="C31" s="84"/>
      <c r="E31" s="341"/>
      <c r="F31" s="341"/>
    </row>
    <row r="32" spans="1:6">
      <c r="B32" s="84"/>
      <c r="C32" s="84"/>
      <c r="E32" s="341"/>
      <c r="F32" s="341"/>
    </row>
    <row r="33" spans="2:6">
      <c r="B33" s="84"/>
      <c r="C33" s="84"/>
      <c r="E33" s="341"/>
      <c r="F33" s="341"/>
    </row>
    <row r="34" spans="2:6">
      <c r="B34" s="84"/>
      <c r="C34" s="84"/>
      <c r="E34" s="341"/>
      <c r="F34" s="341"/>
    </row>
    <row r="35" spans="2:6">
      <c r="B35" s="84"/>
      <c r="C35" s="84"/>
      <c r="E35" s="341"/>
      <c r="F35" s="341"/>
    </row>
    <row r="36" spans="2:6">
      <c r="E36" s="341"/>
      <c r="F36" s="341"/>
    </row>
    <row r="37" spans="2:6">
      <c r="E37" s="341"/>
      <c r="F37" s="341"/>
    </row>
  </sheetData>
  <phoneticPr fontId="0"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style="453" customWidth="1"/>
    <col min="2" max="2" width="57.28515625" style="453" customWidth="1"/>
    <col min="3" max="256" width="11.42578125" style="453"/>
    <col min="257" max="257" width="11.7109375" style="453" customWidth="1"/>
    <col min="258" max="258" width="57.28515625" style="453" customWidth="1"/>
    <col min="259" max="512" width="11.42578125" style="453"/>
    <col min="513" max="513" width="11.7109375" style="453" customWidth="1"/>
    <col min="514" max="514" width="57.28515625" style="453" customWidth="1"/>
    <col min="515" max="768" width="11.42578125" style="453"/>
    <col min="769" max="769" width="11.7109375" style="453" customWidth="1"/>
    <col min="770" max="770" width="57.28515625" style="453" customWidth="1"/>
    <col min="771" max="1024" width="11.42578125" style="453"/>
    <col min="1025" max="1025" width="11.7109375" style="453" customWidth="1"/>
    <col min="1026" max="1026" width="57.28515625" style="453" customWidth="1"/>
    <col min="1027" max="1280" width="11.42578125" style="453"/>
    <col min="1281" max="1281" width="11.7109375" style="453" customWidth="1"/>
    <col min="1282" max="1282" width="57.28515625" style="453" customWidth="1"/>
    <col min="1283" max="1536" width="11.42578125" style="453"/>
    <col min="1537" max="1537" width="11.7109375" style="453" customWidth="1"/>
    <col min="1538" max="1538" width="57.28515625" style="453" customWidth="1"/>
    <col min="1539" max="1792" width="11.42578125" style="453"/>
    <col min="1793" max="1793" width="11.7109375" style="453" customWidth="1"/>
    <col min="1794" max="1794" width="57.28515625" style="453" customWidth="1"/>
    <col min="1795" max="2048" width="11.42578125" style="453"/>
    <col min="2049" max="2049" width="11.7109375" style="453" customWidth="1"/>
    <col min="2050" max="2050" width="57.28515625" style="453" customWidth="1"/>
    <col min="2051" max="2304" width="11.42578125" style="453"/>
    <col min="2305" max="2305" width="11.7109375" style="453" customWidth="1"/>
    <col min="2306" max="2306" width="57.28515625" style="453" customWidth="1"/>
    <col min="2307" max="2560" width="11.42578125" style="453"/>
    <col min="2561" max="2561" width="11.7109375" style="453" customWidth="1"/>
    <col min="2562" max="2562" width="57.28515625" style="453" customWidth="1"/>
    <col min="2563" max="2816" width="11.42578125" style="453"/>
    <col min="2817" max="2817" width="11.7109375" style="453" customWidth="1"/>
    <col min="2818" max="2818" width="57.28515625" style="453" customWidth="1"/>
    <col min="2819" max="3072" width="11.42578125" style="453"/>
    <col min="3073" max="3073" width="11.7109375" style="453" customWidth="1"/>
    <col min="3074" max="3074" width="57.28515625" style="453" customWidth="1"/>
    <col min="3075" max="3328" width="11.42578125" style="453"/>
    <col min="3329" max="3329" width="11.7109375" style="453" customWidth="1"/>
    <col min="3330" max="3330" width="57.28515625" style="453" customWidth="1"/>
    <col min="3331" max="3584" width="11.42578125" style="453"/>
    <col min="3585" max="3585" width="11.7109375" style="453" customWidth="1"/>
    <col min="3586" max="3586" width="57.28515625" style="453" customWidth="1"/>
    <col min="3587" max="3840" width="11.42578125" style="453"/>
    <col min="3841" max="3841" width="11.7109375" style="453" customWidth="1"/>
    <col min="3842" max="3842" width="57.28515625" style="453" customWidth="1"/>
    <col min="3843" max="4096" width="11.42578125" style="453"/>
    <col min="4097" max="4097" width="11.7109375" style="453" customWidth="1"/>
    <col min="4098" max="4098" width="57.28515625" style="453" customWidth="1"/>
    <col min="4099" max="4352" width="11.42578125" style="453"/>
    <col min="4353" max="4353" width="11.7109375" style="453" customWidth="1"/>
    <col min="4354" max="4354" width="57.28515625" style="453" customWidth="1"/>
    <col min="4355" max="4608" width="11.42578125" style="453"/>
    <col min="4609" max="4609" width="11.7109375" style="453" customWidth="1"/>
    <col min="4610" max="4610" width="57.28515625" style="453" customWidth="1"/>
    <col min="4611" max="4864" width="11.42578125" style="453"/>
    <col min="4865" max="4865" width="11.7109375" style="453" customWidth="1"/>
    <col min="4866" max="4866" width="57.28515625" style="453" customWidth="1"/>
    <col min="4867" max="5120" width="11.42578125" style="453"/>
    <col min="5121" max="5121" width="11.7109375" style="453" customWidth="1"/>
    <col min="5122" max="5122" width="57.28515625" style="453" customWidth="1"/>
    <col min="5123" max="5376" width="11.42578125" style="453"/>
    <col min="5377" max="5377" width="11.7109375" style="453" customWidth="1"/>
    <col min="5378" max="5378" width="57.28515625" style="453" customWidth="1"/>
    <col min="5379" max="5632" width="11.42578125" style="453"/>
    <col min="5633" max="5633" width="11.7109375" style="453" customWidth="1"/>
    <col min="5634" max="5634" width="57.28515625" style="453" customWidth="1"/>
    <col min="5635" max="5888" width="11.42578125" style="453"/>
    <col min="5889" max="5889" width="11.7109375" style="453" customWidth="1"/>
    <col min="5890" max="5890" width="57.28515625" style="453" customWidth="1"/>
    <col min="5891" max="6144" width="11.42578125" style="453"/>
    <col min="6145" max="6145" width="11.7109375" style="453" customWidth="1"/>
    <col min="6146" max="6146" width="57.28515625" style="453" customWidth="1"/>
    <col min="6147" max="6400" width="11.42578125" style="453"/>
    <col min="6401" max="6401" width="11.7109375" style="453" customWidth="1"/>
    <col min="6402" max="6402" width="57.28515625" style="453" customWidth="1"/>
    <col min="6403" max="6656" width="11.42578125" style="453"/>
    <col min="6657" max="6657" width="11.7109375" style="453" customWidth="1"/>
    <col min="6658" max="6658" width="57.28515625" style="453" customWidth="1"/>
    <col min="6659" max="6912" width="11.42578125" style="453"/>
    <col min="6913" max="6913" width="11.7109375" style="453" customWidth="1"/>
    <col min="6914" max="6914" width="57.28515625" style="453" customWidth="1"/>
    <col min="6915" max="7168" width="11.42578125" style="453"/>
    <col min="7169" max="7169" width="11.7109375" style="453" customWidth="1"/>
    <col min="7170" max="7170" width="57.28515625" style="453" customWidth="1"/>
    <col min="7171" max="7424" width="11.42578125" style="453"/>
    <col min="7425" max="7425" width="11.7109375" style="453" customWidth="1"/>
    <col min="7426" max="7426" width="57.28515625" style="453" customWidth="1"/>
    <col min="7427" max="7680" width="11.42578125" style="453"/>
    <col min="7681" max="7681" width="11.7109375" style="453" customWidth="1"/>
    <col min="7682" max="7682" width="57.28515625" style="453" customWidth="1"/>
    <col min="7683" max="7936" width="11.42578125" style="453"/>
    <col min="7937" max="7937" width="11.7109375" style="453" customWidth="1"/>
    <col min="7938" max="7938" width="57.28515625" style="453" customWidth="1"/>
    <col min="7939" max="8192" width="11.42578125" style="453"/>
    <col min="8193" max="8193" width="11.7109375" style="453" customWidth="1"/>
    <col min="8194" max="8194" width="57.28515625" style="453" customWidth="1"/>
    <col min="8195" max="8448" width="11.42578125" style="453"/>
    <col min="8449" max="8449" width="11.7109375" style="453" customWidth="1"/>
    <col min="8450" max="8450" width="57.28515625" style="453" customWidth="1"/>
    <col min="8451" max="8704" width="11.42578125" style="453"/>
    <col min="8705" max="8705" width="11.7109375" style="453" customWidth="1"/>
    <col min="8706" max="8706" width="57.28515625" style="453" customWidth="1"/>
    <col min="8707" max="8960" width="11.42578125" style="453"/>
    <col min="8961" max="8961" width="11.7109375" style="453" customWidth="1"/>
    <col min="8962" max="8962" width="57.28515625" style="453" customWidth="1"/>
    <col min="8963" max="9216" width="11.42578125" style="453"/>
    <col min="9217" max="9217" width="11.7109375" style="453" customWidth="1"/>
    <col min="9218" max="9218" width="57.28515625" style="453" customWidth="1"/>
    <col min="9219" max="9472" width="11.42578125" style="453"/>
    <col min="9473" max="9473" width="11.7109375" style="453" customWidth="1"/>
    <col min="9474" max="9474" width="57.28515625" style="453" customWidth="1"/>
    <col min="9475" max="9728" width="11.42578125" style="453"/>
    <col min="9729" max="9729" width="11.7109375" style="453" customWidth="1"/>
    <col min="9730" max="9730" width="57.28515625" style="453" customWidth="1"/>
    <col min="9731" max="9984" width="11.42578125" style="453"/>
    <col min="9985" max="9985" width="11.7109375" style="453" customWidth="1"/>
    <col min="9986" max="9986" width="57.28515625" style="453" customWidth="1"/>
    <col min="9987" max="10240" width="11.42578125" style="453"/>
    <col min="10241" max="10241" width="11.7109375" style="453" customWidth="1"/>
    <col min="10242" max="10242" width="57.28515625" style="453" customWidth="1"/>
    <col min="10243" max="10496" width="11.42578125" style="453"/>
    <col min="10497" max="10497" width="11.7109375" style="453" customWidth="1"/>
    <col min="10498" max="10498" width="57.28515625" style="453" customWidth="1"/>
    <col min="10499" max="10752" width="11.42578125" style="453"/>
    <col min="10753" max="10753" width="11.7109375" style="453" customWidth="1"/>
    <col min="10754" max="10754" width="57.28515625" style="453" customWidth="1"/>
    <col min="10755" max="11008" width="11.42578125" style="453"/>
    <col min="11009" max="11009" width="11.7109375" style="453" customWidth="1"/>
    <col min="11010" max="11010" width="57.28515625" style="453" customWidth="1"/>
    <col min="11011" max="11264" width="11.42578125" style="453"/>
    <col min="11265" max="11265" width="11.7109375" style="453" customWidth="1"/>
    <col min="11266" max="11266" width="57.28515625" style="453" customWidth="1"/>
    <col min="11267" max="11520" width="11.42578125" style="453"/>
    <col min="11521" max="11521" width="11.7109375" style="453" customWidth="1"/>
    <col min="11522" max="11522" width="57.28515625" style="453" customWidth="1"/>
    <col min="11523" max="11776" width="11.42578125" style="453"/>
    <col min="11777" max="11777" width="11.7109375" style="453" customWidth="1"/>
    <col min="11778" max="11778" width="57.28515625" style="453" customWidth="1"/>
    <col min="11779" max="12032" width="11.42578125" style="453"/>
    <col min="12033" max="12033" width="11.7109375" style="453" customWidth="1"/>
    <col min="12034" max="12034" width="57.28515625" style="453" customWidth="1"/>
    <col min="12035" max="12288" width="11.42578125" style="453"/>
    <col min="12289" max="12289" width="11.7109375" style="453" customWidth="1"/>
    <col min="12290" max="12290" width="57.28515625" style="453" customWidth="1"/>
    <col min="12291" max="12544" width="11.42578125" style="453"/>
    <col min="12545" max="12545" width="11.7109375" style="453" customWidth="1"/>
    <col min="12546" max="12546" width="57.28515625" style="453" customWidth="1"/>
    <col min="12547" max="12800" width="11.42578125" style="453"/>
    <col min="12801" max="12801" width="11.7109375" style="453" customWidth="1"/>
    <col min="12802" max="12802" width="57.28515625" style="453" customWidth="1"/>
    <col min="12803" max="13056" width="11.42578125" style="453"/>
    <col min="13057" max="13057" width="11.7109375" style="453" customWidth="1"/>
    <col min="13058" max="13058" width="57.28515625" style="453" customWidth="1"/>
    <col min="13059" max="13312" width="11.42578125" style="453"/>
    <col min="13313" max="13313" width="11.7109375" style="453" customWidth="1"/>
    <col min="13314" max="13314" width="57.28515625" style="453" customWidth="1"/>
    <col min="13315" max="13568" width="11.42578125" style="453"/>
    <col min="13569" max="13569" width="11.7109375" style="453" customWidth="1"/>
    <col min="13570" max="13570" width="57.28515625" style="453" customWidth="1"/>
    <col min="13571" max="13824" width="11.42578125" style="453"/>
    <col min="13825" max="13825" width="11.7109375" style="453" customWidth="1"/>
    <col min="13826" max="13826" width="57.28515625" style="453" customWidth="1"/>
    <col min="13827" max="14080" width="11.42578125" style="453"/>
    <col min="14081" max="14081" width="11.7109375" style="453" customWidth="1"/>
    <col min="14082" max="14082" width="57.28515625" style="453" customWidth="1"/>
    <col min="14083" max="14336" width="11.42578125" style="453"/>
    <col min="14337" max="14337" width="11.7109375" style="453" customWidth="1"/>
    <col min="14338" max="14338" width="57.28515625" style="453" customWidth="1"/>
    <col min="14339" max="14592" width="11.42578125" style="453"/>
    <col min="14593" max="14593" width="11.7109375" style="453" customWidth="1"/>
    <col min="14594" max="14594" width="57.28515625" style="453" customWidth="1"/>
    <col min="14595" max="14848" width="11.42578125" style="453"/>
    <col min="14849" max="14849" width="11.7109375" style="453" customWidth="1"/>
    <col min="14850" max="14850" width="57.28515625" style="453" customWidth="1"/>
    <col min="14851" max="15104" width="11.42578125" style="453"/>
    <col min="15105" max="15105" width="11.7109375" style="453" customWidth="1"/>
    <col min="15106" max="15106" width="57.28515625" style="453" customWidth="1"/>
    <col min="15107" max="15360" width="11.42578125" style="453"/>
    <col min="15361" max="15361" width="11.7109375" style="453" customWidth="1"/>
    <col min="15362" max="15362" width="57.28515625" style="453" customWidth="1"/>
    <col min="15363" max="15616" width="11.42578125" style="453"/>
    <col min="15617" max="15617" width="11.7109375" style="453" customWidth="1"/>
    <col min="15618" max="15618" width="57.28515625" style="453" customWidth="1"/>
    <col min="15619" max="15872" width="11.42578125" style="453"/>
    <col min="15873" max="15873" width="11.7109375" style="453" customWidth="1"/>
    <col min="15874" max="15874" width="57.28515625" style="453" customWidth="1"/>
    <col min="15875" max="16128" width="11.42578125" style="453"/>
    <col min="16129" max="16129" width="11.7109375" style="453" customWidth="1"/>
    <col min="16130" max="16130" width="57.28515625" style="453" customWidth="1"/>
    <col min="16131" max="16384" width="11.42578125" style="453"/>
  </cols>
  <sheetData>
    <row r="1" spans="1:2" ht="15">
      <c r="A1" s="452" t="s">
        <v>360</v>
      </c>
    </row>
    <row r="5" spans="1:2" ht="14.25">
      <c r="A5" s="454" t="s">
        <v>137</v>
      </c>
      <c r="B5" s="455" t="s">
        <v>361</v>
      </c>
    </row>
    <row r="6" spans="1:2" ht="14.25">
      <c r="A6" s="454">
        <v>0</v>
      </c>
      <c r="B6" s="455" t="s">
        <v>362</v>
      </c>
    </row>
    <row r="7" spans="1:2" ht="14.25">
      <c r="A7" s="456"/>
      <c r="B7" s="455" t="s">
        <v>363</v>
      </c>
    </row>
    <row r="8" spans="1:2" ht="14.25">
      <c r="A8" s="454" t="s">
        <v>364</v>
      </c>
      <c r="B8" s="455" t="s">
        <v>365</v>
      </c>
    </row>
    <row r="9" spans="1:2" ht="14.25">
      <c r="A9" s="454" t="s">
        <v>366</v>
      </c>
      <c r="B9" s="455" t="s">
        <v>367</v>
      </c>
    </row>
    <row r="10" spans="1:2" ht="14.25">
      <c r="A10" s="454" t="s">
        <v>368</v>
      </c>
      <c r="B10" s="455" t="s">
        <v>369</v>
      </c>
    </row>
    <row r="11" spans="1:2" ht="14.25">
      <c r="A11" s="454" t="s">
        <v>370</v>
      </c>
      <c r="B11" s="455" t="s">
        <v>371</v>
      </c>
    </row>
    <row r="12" spans="1:2" ht="14.25">
      <c r="A12" s="454" t="s">
        <v>372</v>
      </c>
      <c r="B12" s="455" t="s">
        <v>373</v>
      </c>
    </row>
    <row r="13" spans="1:2" ht="14.25">
      <c r="A13" s="454" t="s">
        <v>374</v>
      </c>
      <c r="B13" s="455" t="s">
        <v>375</v>
      </c>
    </row>
    <row r="14" spans="1:2" ht="14.25">
      <c r="A14" s="454" t="s">
        <v>376</v>
      </c>
      <c r="B14" s="455" t="s">
        <v>377</v>
      </c>
    </row>
    <row r="15" spans="1:2" ht="14.25">
      <c r="A15" s="455"/>
    </row>
    <row r="16" spans="1:2" ht="42.75">
      <c r="A16" s="457" t="s">
        <v>378</v>
      </c>
      <c r="B16" s="458" t="s">
        <v>379</v>
      </c>
    </row>
    <row r="17" spans="1:2" ht="14.25">
      <c r="A17" s="455" t="s">
        <v>380</v>
      </c>
      <c r="B17" s="45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8"/>
  <sheetViews>
    <sheetView topLeftCell="A13" workbookViewId="0"/>
  </sheetViews>
  <sheetFormatPr baseColWidth="10" defaultRowHeight="12.75"/>
  <cols>
    <col min="1" max="1" width="3" style="87" customWidth="1"/>
    <col min="2" max="2" width="78.140625" style="88" customWidth="1"/>
    <col min="3" max="3" width="5.28515625" bestFit="1" customWidth="1"/>
  </cols>
  <sheetData>
    <row r="1" spans="1:3">
      <c r="A1" s="174" t="s">
        <v>114</v>
      </c>
    </row>
    <row r="6" spans="1:3">
      <c r="C6" t="s">
        <v>115</v>
      </c>
    </row>
    <row r="9" spans="1:3">
      <c r="A9" s="174" t="s">
        <v>116</v>
      </c>
      <c r="C9">
        <v>2</v>
      </c>
    </row>
    <row r="13" spans="1:3">
      <c r="A13" s="174" t="s">
        <v>117</v>
      </c>
      <c r="C13">
        <v>5</v>
      </c>
    </row>
    <row r="17" spans="1:3">
      <c r="A17" s="174" t="s">
        <v>118</v>
      </c>
    </row>
    <row r="19" spans="1:3" ht="25.5">
      <c r="A19" s="87" t="s">
        <v>119</v>
      </c>
      <c r="B19" s="88" t="s">
        <v>347</v>
      </c>
      <c r="C19">
        <v>7</v>
      </c>
    </row>
    <row r="21" spans="1:3" ht="25.5">
      <c r="A21" s="87" t="s">
        <v>120</v>
      </c>
      <c r="B21" s="88" t="s">
        <v>340</v>
      </c>
      <c r="C21">
        <v>8</v>
      </c>
    </row>
    <row r="23" spans="1:3" ht="25.5">
      <c r="A23" s="87" t="s">
        <v>121</v>
      </c>
      <c r="B23" s="88" t="s">
        <v>348</v>
      </c>
      <c r="C23">
        <v>8</v>
      </c>
    </row>
    <row r="25" spans="1:3" ht="25.5">
      <c r="A25" s="87" t="s">
        <v>122</v>
      </c>
      <c r="B25" s="88" t="s">
        <v>341</v>
      </c>
      <c r="C25">
        <v>10</v>
      </c>
    </row>
    <row r="27" spans="1:3" ht="25.5">
      <c r="A27" s="87" t="s">
        <v>123</v>
      </c>
      <c r="B27" s="88" t="s">
        <v>349</v>
      </c>
      <c r="C27">
        <v>15</v>
      </c>
    </row>
    <row r="29" spans="1:3" ht="25.5">
      <c r="A29" s="87" t="s">
        <v>124</v>
      </c>
      <c r="B29" s="88" t="s">
        <v>342</v>
      </c>
      <c r="C29">
        <v>16</v>
      </c>
    </row>
    <row r="31" spans="1:3">
      <c r="A31" s="87" t="s">
        <v>125</v>
      </c>
      <c r="B31" s="88" t="s">
        <v>350</v>
      </c>
      <c r="C31">
        <v>16</v>
      </c>
    </row>
    <row r="33" spans="1:3" ht="25.5">
      <c r="A33" s="87" t="s">
        <v>126</v>
      </c>
      <c r="B33" s="88" t="s">
        <v>343</v>
      </c>
      <c r="C33">
        <v>18</v>
      </c>
    </row>
    <row r="35" spans="1:3">
      <c r="A35" s="87" t="s">
        <v>127</v>
      </c>
      <c r="B35" s="88" t="s">
        <v>351</v>
      </c>
      <c r="C35">
        <v>22</v>
      </c>
    </row>
    <row r="39" spans="1:3">
      <c r="A39" s="174" t="s">
        <v>128</v>
      </c>
    </row>
    <row r="41" spans="1:3">
      <c r="A41" s="87" t="s">
        <v>352</v>
      </c>
      <c r="C41">
        <v>6</v>
      </c>
    </row>
    <row r="43" spans="1:3">
      <c r="A43" s="87" t="s">
        <v>344</v>
      </c>
      <c r="C43">
        <v>6</v>
      </c>
    </row>
    <row r="45" spans="1:3">
      <c r="A45" s="87" t="s">
        <v>345</v>
      </c>
      <c r="C45">
        <v>14</v>
      </c>
    </row>
    <row r="47" spans="1:3" ht="28.5" customHeight="1">
      <c r="A47" s="363" t="s">
        <v>346</v>
      </c>
      <c r="B47" s="363"/>
      <c r="C47" s="87">
        <v>14</v>
      </c>
    </row>
    <row r="48" spans="1:3" ht="28.5" customHeight="1">
      <c r="A48" s="332"/>
      <c r="B48" s="332"/>
      <c r="C48" s="87"/>
    </row>
  </sheetData>
  <mergeCells count="1">
    <mergeCell ref="A47:B47"/>
  </mergeCells>
  <phoneticPr fontId="1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91"/>
  <sheetViews>
    <sheetView zoomScale="120" zoomScaleNormal="120" workbookViewId="0"/>
  </sheetViews>
  <sheetFormatPr baseColWidth="10" defaultRowHeight="12.75"/>
  <cols>
    <col min="1" max="1" width="5" customWidth="1"/>
    <col min="2" max="6" width="12.42578125" customWidth="1"/>
    <col min="7" max="7" width="19.7109375" customWidth="1"/>
  </cols>
  <sheetData>
    <row r="1" spans="1:8">
      <c r="A1" s="89" t="s">
        <v>116</v>
      </c>
    </row>
    <row r="2" spans="1:8" ht="8.1" customHeight="1">
      <c r="A2" s="89"/>
    </row>
    <row r="3" spans="1:8" ht="8.1" customHeight="1">
      <c r="A3" s="89"/>
    </row>
    <row r="4" spans="1:8">
      <c r="A4" s="89" t="s">
        <v>129</v>
      </c>
    </row>
    <row r="5" spans="1:8" ht="8.1" customHeight="1">
      <c r="A5" s="90"/>
    </row>
    <row r="6" spans="1:8" ht="54" customHeight="1">
      <c r="A6" s="365" t="s">
        <v>273</v>
      </c>
      <c r="B6" s="365"/>
      <c r="C6" s="365"/>
      <c r="D6" s="365"/>
      <c r="E6" s="365"/>
      <c r="F6" s="365"/>
      <c r="G6" s="365"/>
      <c r="H6" s="92"/>
    </row>
    <row r="7" spans="1:8" ht="8.1" customHeight="1">
      <c r="A7" s="91"/>
      <c r="B7" s="93"/>
      <c r="C7" s="93"/>
      <c r="D7" s="93"/>
      <c r="E7" s="93"/>
      <c r="F7" s="93"/>
      <c r="G7" s="93"/>
    </row>
    <row r="8" spans="1:8" ht="77.25" customHeight="1">
      <c r="A8" s="365" t="s">
        <v>130</v>
      </c>
      <c r="B8" s="365"/>
      <c r="C8" s="365"/>
      <c r="D8" s="365"/>
      <c r="E8" s="365"/>
      <c r="F8" s="365"/>
      <c r="G8" s="365"/>
    </row>
    <row r="9" spans="1:8" ht="8.1" customHeight="1">
      <c r="A9" s="91"/>
      <c r="B9" s="93"/>
      <c r="C9" s="93"/>
      <c r="D9" s="93"/>
      <c r="E9" s="93"/>
      <c r="F9" s="93"/>
      <c r="G9" s="93"/>
    </row>
    <row r="10" spans="1:8" ht="52.5" customHeight="1">
      <c r="A10" s="365" t="s">
        <v>131</v>
      </c>
      <c r="B10" s="365"/>
      <c r="C10" s="365"/>
      <c r="D10" s="365"/>
      <c r="E10" s="365"/>
      <c r="F10" s="365"/>
      <c r="G10" s="365"/>
    </row>
    <row r="11" spans="1:8" ht="8.1" customHeight="1">
      <c r="A11" s="91"/>
      <c r="B11" s="93"/>
      <c r="C11" s="93"/>
      <c r="D11" s="93"/>
      <c r="E11" s="93"/>
      <c r="F11" s="93"/>
      <c r="G11" s="93"/>
    </row>
    <row r="12" spans="1:8" ht="63.75" customHeight="1">
      <c r="A12" s="365" t="s">
        <v>293</v>
      </c>
      <c r="B12" s="365"/>
      <c r="C12" s="365"/>
      <c r="D12" s="365"/>
      <c r="E12" s="365"/>
      <c r="F12" s="365"/>
      <c r="G12" s="365"/>
    </row>
    <row r="13" spans="1:8" ht="8.1" customHeight="1">
      <c r="A13" s="91"/>
      <c r="B13" s="93"/>
      <c r="C13" s="93"/>
      <c r="D13" s="93"/>
      <c r="E13" s="93"/>
      <c r="F13" s="93"/>
      <c r="G13" s="93"/>
    </row>
    <row r="14" spans="1:8" ht="8.1" customHeight="1">
      <c r="A14" s="89"/>
    </row>
    <row r="15" spans="1:8">
      <c r="A15" s="89" t="s">
        <v>132</v>
      </c>
    </row>
    <row r="16" spans="1:8" ht="8.1" customHeight="1">
      <c r="A16" s="90"/>
    </row>
    <row r="17" spans="1:15" ht="139.5" customHeight="1">
      <c r="A17" s="364" t="s">
        <v>358</v>
      </c>
      <c r="B17" s="364"/>
      <c r="C17" s="364"/>
      <c r="D17" s="364"/>
      <c r="E17" s="364"/>
      <c r="F17" s="364"/>
      <c r="G17" s="364"/>
      <c r="H17" s="333"/>
      <c r="I17" s="333"/>
      <c r="J17" s="333"/>
      <c r="K17" s="333"/>
      <c r="L17" s="333"/>
      <c r="M17" s="333"/>
      <c r="N17" s="333"/>
      <c r="O17" s="333"/>
    </row>
    <row r="18" spans="1:15" ht="8.1" customHeight="1">
      <c r="A18" s="90"/>
    </row>
    <row r="19" spans="1:15" ht="8.1" customHeight="1">
      <c r="A19" s="90"/>
    </row>
    <row r="20" spans="1:15">
      <c r="A20" s="89" t="s">
        <v>133</v>
      </c>
    </row>
    <row r="21" spans="1:15" ht="8.1" customHeight="1">
      <c r="A21" s="90"/>
    </row>
    <row r="22" spans="1:15" ht="40.5" customHeight="1">
      <c r="A22" s="364" t="s">
        <v>316</v>
      </c>
      <c r="B22" s="364"/>
      <c r="C22" s="364"/>
      <c r="D22" s="364"/>
      <c r="E22" s="364"/>
      <c r="F22" s="364"/>
      <c r="G22" s="364"/>
    </row>
    <row r="23" spans="1:15" ht="8.1" customHeight="1">
      <c r="A23" s="90"/>
    </row>
    <row r="24" spans="1:15" ht="60" customHeight="1">
      <c r="A24" s="365" t="s">
        <v>268</v>
      </c>
      <c r="B24" s="365"/>
      <c r="C24" s="365"/>
      <c r="D24" s="365"/>
      <c r="E24" s="365"/>
      <c r="F24" s="365"/>
      <c r="G24" s="365"/>
    </row>
    <row r="25" spans="1:15" ht="8.1" customHeight="1">
      <c r="A25" s="90"/>
    </row>
    <row r="26" spans="1:15" ht="27.75" customHeight="1">
      <c r="A26" s="365" t="s">
        <v>289</v>
      </c>
      <c r="B26" s="365"/>
      <c r="C26" s="365"/>
      <c r="D26" s="365"/>
      <c r="E26" s="365"/>
      <c r="F26" s="365"/>
      <c r="G26" s="365"/>
    </row>
    <row r="27" spans="1:15" ht="8.1" customHeight="1">
      <c r="A27" s="89"/>
    </row>
    <row r="28" spans="1:15">
      <c r="A28" s="89" t="s">
        <v>134</v>
      </c>
    </row>
    <row r="29" spans="1:15" ht="8.1" customHeight="1">
      <c r="A29" s="89"/>
    </row>
    <row r="30" spans="1:15" s="90" customFormat="1" ht="90.75" customHeight="1">
      <c r="A30" s="365" t="s">
        <v>135</v>
      </c>
      <c r="B30" s="365"/>
      <c r="C30" s="365"/>
      <c r="D30" s="365"/>
      <c r="E30" s="365"/>
      <c r="F30" s="365"/>
      <c r="G30" s="365"/>
    </row>
    <row r="31" spans="1:15" s="90" customFormat="1" ht="8.1" customHeight="1"/>
    <row r="32" spans="1:15" s="90" customFormat="1">
      <c r="A32" s="90" t="s">
        <v>136</v>
      </c>
    </row>
    <row r="33" spans="1:7" s="90" customFormat="1" ht="12.75" customHeight="1">
      <c r="A33" s="342" t="s">
        <v>137</v>
      </c>
      <c r="B33" s="367" t="s">
        <v>219</v>
      </c>
      <c r="C33" s="367"/>
      <c r="D33" s="367"/>
      <c r="E33" s="367"/>
      <c r="F33" s="367"/>
      <c r="G33" s="367"/>
    </row>
    <row r="34" spans="1:7" s="90" customFormat="1" ht="25.5" customHeight="1">
      <c r="A34" s="342" t="s">
        <v>137</v>
      </c>
      <c r="B34" s="366" t="s">
        <v>220</v>
      </c>
      <c r="C34" s="366"/>
      <c r="D34" s="366"/>
      <c r="E34" s="366"/>
      <c r="F34" s="366"/>
      <c r="G34" s="366"/>
    </row>
    <row r="35" spans="1:7" s="90" customFormat="1" ht="25.5" customHeight="1">
      <c r="A35" s="342" t="s">
        <v>137</v>
      </c>
      <c r="B35" s="366" t="s">
        <v>249</v>
      </c>
      <c r="C35" s="366"/>
      <c r="D35" s="366"/>
      <c r="E35" s="366"/>
      <c r="F35" s="366"/>
      <c r="G35" s="366"/>
    </row>
    <row r="36" spans="1:7" s="90" customFormat="1" ht="25.5" customHeight="1">
      <c r="A36" s="342" t="s">
        <v>137</v>
      </c>
      <c r="B36" s="366" t="s">
        <v>226</v>
      </c>
      <c r="C36" s="366"/>
      <c r="D36" s="366"/>
      <c r="E36" s="366"/>
      <c r="F36" s="366"/>
      <c r="G36" s="366"/>
    </row>
    <row r="37" spans="1:7" s="90" customFormat="1" ht="12.75" customHeight="1">
      <c r="A37" s="342" t="s">
        <v>137</v>
      </c>
      <c r="B37" s="366" t="s">
        <v>221</v>
      </c>
      <c r="C37" s="366"/>
      <c r="D37" s="366"/>
      <c r="E37" s="366"/>
      <c r="F37" s="366"/>
      <c r="G37" s="366"/>
    </row>
    <row r="38" spans="1:7" s="90" customFormat="1" ht="27.75" customHeight="1">
      <c r="A38" s="342" t="s">
        <v>137</v>
      </c>
      <c r="B38" s="366" t="s">
        <v>222</v>
      </c>
      <c r="C38" s="366"/>
      <c r="D38" s="366"/>
      <c r="E38" s="366"/>
      <c r="F38" s="366"/>
      <c r="G38" s="366"/>
    </row>
    <row r="39" spans="1:7" s="90" customFormat="1" ht="12.75" customHeight="1">
      <c r="A39" s="342" t="s">
        <v>137</v>
      </c>
      <c r="B39" s="366" t="s">
        <v>223</v>
      </c>
      <c r="C39" s="366"/>
      <c r="D39" s="366"/>
      <c r="E39" s="366"/>
      <c r="F39" s="366"/>
      <c r="G39" s="366"/>
    </row>
    <row r="40" spans="1:7" s="90" customFormat="1" ht="25.5" customHeight="1">
      <c r="A40" s="342" t="s">
        <v>137</v>
      </c>
      <c r="B40" s="366" t="s">
        <v>227</v>
      </c>
      <c r="C40" s="366"/>
      <c r="D40" s="366"/>
      <c r="E40" s="366"/>
      <c r="F40" s="366"/>
      <c r="G40" s="366"/>
    </row>
    <row r="41" spans="1:7" s="90" customFormat="1" ht="39" customHeight="1">
      <c r="A41" s="342" t="s">
        <v>137</v>
      </c>
      <c r="B41" s="366" t="s">
        <v>224</v>
      </c>
      <c r="C41" s="366"/>
      <c r="D41" s="366"/>
      <c r="E41" s="366"/>
      <c r="F41" s="366"/>
      <c r="G41" s="366"/>
    </row>
    <row r="42" spans="1:7" s="90" customFormat="1" ht="25.5" customHeight="1">
      <c r="A42" s="342" t="s">
        <v>137</v>
      </c>
      <c r="B42" s="366" t="s">
        <v>225</v>
      </c>
      <c r="C42" s="366"/>
      <c r="D42" s="366"/>
      <c r="E42" s="366"/>
      <c r="F42" s="366"/>
      <c r="G42" s="366"/>
    </row>
    <row r="43" spans="1:7" s="90" customFormat="1" ht="8.1" customHeight="1">
      <c r="A43" s="161"/>
    </row>
    <row r="44" spans="1:7" s="90" customFormat="1">
      <c r="A44" s="90" t="s">
        <v>6</v>
      </c>
    </row>
    <row r="45" spans="1:7" s="90" customFormat="1">
      <c r="A45" s="343" t="s">
        <v>137</v>
      </c>
      <c r="B45" s="368" t="s">
        <v>228</v>
      </c>
      <c r="C45" s="368"/>
      <c r="D45" s="368"/>
      <c r="E45" s="368"/>
      <c r="F45" s="368"/>
      <c r="G45" s="368"/>
    </row>
    <row r="46" spans="1:7" s="90" customFormat="1">
      <c r="A46" s="343" t="s">
        <v>137</v>
      </c>
      <c r="B46" s="368" t="s">
        <v>229</v>
      </c>
      <c r="C46" s="368"/>
      <c r="D46" s="368"/>
      <c r="E46" s="368"/>
      <c r="F46" s="368"/>
      <c r="G46" s="368"/>
    </row>
    <row r="47" spans="1:7" s="90" customFormat="1">
      <c r="A47" s="343" t="s">
        <v>137</v>
      </c>
      <c r="B47" s="325" t="s">
        <v>230</v>
      </c>
    </row>
    <row r="48" spans="1:7" s="90" customFormat="1">
      <c r="A48" s="343" t="s">
        <v>137</v>
      </c>
      <c r="B48" s="325" t="s">
        <v>231</v>
      </c>
    </row>
    <row r="49" spans="1:7" s="90" customFormat="1" ht="24" customHeight="1">
      <c r="A49" s="343" t="s">
        <v>137</v>
      </c>
      <c r="B49" s="366" t="s">
        <v>232</v>
      </c>
      <c r="C49" s="366"/>
      <c r="D49" s="366"/>
      <c r="E49" s="366"/>
      <c r="F49" s="366"/>
      <c r="G49" s="366"/>
    </row>
    <row r="50" spans="1:7" s="90" customFormat="1">
      <c r="A50" s="343" t="s">
        <v>137</v>
      </c>
      <c r="B50" s="325" t="s">
        <v>233</v>
      </c>
    </row>
    <row r="51" spans="1:7" s="90" customFormat="1">
      <c r="A51" s="343" t="s">
        <v>137</v>
      </c>
      <c r="B51" s="325" t="s">
        <v>234</v>
      </c>
    </row>
    <row r="52" spans="1:7" s="90" customFormat="1" ht="25.5" customHeight="1">
      <c r="A52" s="343" t="s">
        <v>137</v>
      </c>
      <c r="B52" s="366" t="s">
        <v>235</v>
      </c>
      <c r="C52" s="366"/>
      <c r="D52" s="366"/>
      <c r="E52" s="366"/>
      <c r="F52" s="366"/>
      <c r="G52" s="366"/>
    </row>
    <row r="53" spans="1:7" s="90" customFormat="1">
      <c r="A53" s="343" t="s">
        <v>137</v>
      </c>
      <c r="B53" s="325" t="s">
        <v>236</v>
      </c>
    </row>
    <row r="54" spans="1:7" s="90" customFormat="1">
      <c r="A54" s="343" t="s">
        <v>137</v>
      </c>
      <c r="B54" s="325" t="s">
        <v>237</v>
      </c>
    </row>
    <row r="55" spans="1:7" s="90" customFormat="1">
      <c r="A55" s="343" t="s">
        <v>137</v>
      </c>
      <c r="B55" s="325" t="s">
        <v>238</v>
      </c>
    </row>
    <row r="56" spans="1:7" s="90" customFormat="1">
      <c r="A56" s="343" t="s">
        <v>137</v>
      </c>
      <c r="B56" s="325" t="s">
        <v>239</v>
      </c>
    </row>
    <row r="57" spans="1:7" s="90" customFormat="1" ht="25.5" customHeight="1">
      <c r="A57" s="343" t="s">
        <v>137</v>
      </c>
      <c r="B57" s="366" t="s">
        <v>247</v>
      </c>
      <c r="C57" s="366"/>
      <c r="D57" s="366"/>
      <c r="E57" s="366"/>
      <c r="F57" s="366"/>
      <c r="G57" s="366"/>
    </row>
    <row r="58" spans="1:7" s="90" customFormat="1" ht="15" customHeight="1">
      <c r="A58" s="343" t="s">
        <v>137</v>
      </c>
      <c r="B58" s="366" t="s">
        <v>240</v>
      </c>
      <c r="C58" s="366"/>
      <c r="D58" s="366"/>
      <c r="E58" s="366"/>
      <c r="F58" s="366"/>
      <c r="G58" s="366"/>
    </row>
    <row r="59" spans="1:7" s="90" customFormat="1" ht="24" customHeight="1">
      <c r="A59" s="343" t="s">
        <v>137</v>
      </c>
      <c r="B59" s="366" t="s">
        <v>269</v>
      </c>
      <c r="C59" s="366"/>
      <c r="D59" s="366"/>
      <c r="E59" s="366"/>
      <c r="F59" s="366"/>
      <c r="G59" s="366"/>
    </row>
    <row r="60" spans="1:7" s="90" customFormat="1">
      <c r="A60" s="343" t="s">
        <v>137</v>
      </c>
      <c r="B60" s="325" t="s">
        <v>241</v>
      </c>
    </row>
    <row r="61" spans="1:7" s="90" customFormat="1" ht="13.5" customHeight="1">
      <c r="A61" s="343" t="s">
        <v>137</v>
      </c>
      <c r="B61" s="366" t="s">
        <v>357</v>
      </c>
      <c r="C61" s="366"/>
      <c r="D61" s="366"/>
      <c r="E61" s="366"/>
      <c r="F61" s="366"/>
      <c r="G61" s="366"/>
    </row>
    <row r="62" spans="1:7" s="90" customFormat="1">
      <c r="A62" s="343" t="s">
        <v>137</v>
      </c>
      <c r="B62" s="325" t="s">
        <v>242</v>
      </c>
    </row>
    <row r="63" spans="1:7" s="90" customFormat="1">
      <c r="A63" s="344" t="s">
        <v>137</v>
      </c>
      <c r="B63" s="325" t="s">
        <v>243</v>
      </c>
    </row>
    <row r="64" spans="1:7" s="90" customFormat="1">
      <c r="A64" s="344" t="s">
        <v>137</v>
      </c>
      <c r="B64" s="325" t="s">
        <v>244</v>
      </c>
    </row>
    <row r="65" spans="1:7" s="90" customFormat="1">
      <c r="A65" s="344" t="s">
        <v>137</v>
      </c>
      <c r="B65" s="325" t="s">
        <v>245</v>
      </c>
    </row>
    <row r="66" spans="1:7" s="90" customFormat="1">
      <c r="A66" s="344" t="s">
        <v>137</v>
      </c>
      <c r="B66" s="325" t="s">
        <v>246</v>
      </c>
    </row>
    <row r="67" spans="1:7" s="90" customFormat="1">
      <c r="A67" s="344" t="s">
        <v>137</v>
      </c>
      <c r="B67" s="325" t="s">
        <v>291</v>
      </c>
    </row>
    <row r="68" spans="1:7">
      <c r="A68" s="89" t="s">
        <v>138</v>
      </c>
    </row>
    <row r="69" spans="1:7" ht="8.1" customHeight="1">
      <c r="A69" s="90"/>
    </row>
    <row r="70" spans="1:7" ht="63.75" customHeight="1">
      <c r="A70" s="364" t="s">
        <v>317</v>
      </c>
      <c r="B70" s="364"/>
      <c r="C70" s="364"/>
      <c r="D70" s="364"/>
      <c r="E70" s="364"/>
      <c r="F70" s="364"/>
      <c r="G70" s="364"/>
    </row>
    <row r="71" spans="1:7" ht="8.1" customHeight="1">
      <c r="A71" s="90"/>
    </row>
    <row r="72" spans="1:7" ht="39" customHeight="1">
      <c r="A72" s="365" t="s">
        <v>0</v>
      </c>
      <c r="B72" s="365"/>
      <c r="C72" s="365"/>
      <c r="D72" s="365"/>
      <c r="E72" s="365"/>
      <c r="F72" s="365"/>
      <c r="G72" s="365"/>
    </row>
    <row r="73" spans="1:7" ht="102.75" customHeight="1">
      <c r="A73" s="365" t="s">
        <v>218</v>
      </c>
      <c r="B73" s="365"/>
      <c r="C73" s="365"/>
      <c r="D73" s="365"/>
      <c r="E73" s="365"/>
      <c r="F73" s="365"/>
      <c r="G73" s="365"/>
    </row>
    <row r="74" spans="1:7" ht="27" customHeight="1">
      <c r="A74" s="365" t="s">
        <v>139</v>
      </c>
      <c r="B74" s="365"/>
      <c r="C74" s="365"/>
      <c r="D74" s="365"/>
      <c r="E74" s="365"/>
      <c r="F74" s="365"/>
      <c r="G74" s="365"/>
    </row>
    <row r="75" spans="1:7" ht="8.1" customHeight="1">
      <c r="A75" s="90"/>
    </row>
    <row r="76" spans="1:7" ht="52.5" customHeight="1">
      <c r="A76" s="365" t="s">
        <v>140</v>
      </c>
      <c r="B76" s="365"/>
      <c r="C76" s="365"/>
      <c r="D76" s="365"/>
      <c r="E76" s="365"/>
      <c r="F76" s="365"/>
      <c r="G76" s="365"/>
    </row>
    <row r="77" spans="1:7" ht="8.1" customHeight="1">
      <c r="A77" s="89"/>
    </row>
    <row r="78" spans="1:7" ht="32.25" customHeight="1">
      <c r="A78" s="369" t="s">
        <v>141</v>
      </c>
      <c r="B78" s="369"/>
      <c r="C78" s="369"/>
      <c r="D78" s="369"/>
      <c r="E78" s="369"/>
      <c r="F78" s="369"/>
      <c r="G78" s="369"/>
    </row>
    <row r="79" spans="1:7" ht="8.1" customHeight="1">
      <c r="A79" s="90"/>
    </row>
    <row r="80" spans="1:7" ht="27.75" customHeight="1">
      <c r="A80" s="365" t="s">
        <v>248</v>
      </c>
      <c r="B80" s="365"/>
      <c r="C80" s="365"/>
      <c r="D80" s="365"/>
      <c r="E80" s="365"/>
      <c r="F80" s="365"/>
      <c r="G80" s="365"/>
    </row>
    <row r="81" spans="1:7" ht="8.1" customHeight="1">
      <c r="A81" s="90"/>
    </row>
    <row r="82" spans="1:7" ht="39" customHeight="1">
      <c r="A82" s="369" t="s">
        <v>156</v>
      </c>
      <c r="B82" s="369"/>
      <c r="C82" s="369"/>
      <c r="D82" s="369"/>
      <c r="E82" s="369"/>
      <c r="F82" s="369"/>
      <c r="G82" s="369"/>
    </row>
    <row r="83" spans="1:7" ht="8.1" customHeight="1">
      <c r="A83" s="90"/>
    </row>
    <row r="84" spans="1:7" ht="26.25" customHeight="1">
      <c r="A84" s="369" t="s">
        <v>142</v>
      </c>
      <c r="B84" s="369"/>
      <c r="C84" s="369"/>
      <c r="D84" s="369"/>
      <c r="E84" s="369"/>
      <c r="F84" s="369"/>
      <c r="G84" s="369"/>
    </row>
    <row r="85" spans="1:7" ht="8.1" customHeight="1">
      <c r="A85" s="90"/>
    </row>
    <row r="86" spans="1:7" ht="54.75" customHeight="1">
      <c r="A86" s="365" t="s">
        <v>318</v>
      </c>
      <c r="B86" s="365"/>
      <c r="C86" s="365"/>
      <c r="D86" s="365"/>
      <c r="E86" s="365"/>
      <c r="F86" s="365"/>
      <c r="G86" s="365"/>
    </row>
    <row r="87" spans="1:7" ht="8.1" customHeight="1">
      <c r="A87" s="90"/>
    </row>
    <row r="88" spans="1:7" ht="40.5" customHeight="1">
      <c r="A88" s="365" t="s">
        <v>319</v>
      </c>
      <c r="B88" s="365"/>
      <c r="C88" s="365"/>
      <c r="D88" s="365"/>
      <c r="E88" s="365"/>
      <c r="F88" s="365"/>
      <c r="G88" s="365"/>
    </row>
    <row r="89" spans="1:7">
      <c r="A89" s="26" t="s">
        <v>117</v>
      </c>
    </row>
    <row r="90" spans="1:7" ht="8.1" customHeight="1">
      <c r="A90" s="94"/>
    </row>
    <row r="91" spans="1:7" ht="367.5" customHeight="1">
      <c r="A91" s="366" t="s">
        <v>359</v>
      </c>
      <c r="B91" s="368"/>
      <c r="C91" s="368"/>
      <c r="D91" s="368"/>
      <c r="E91" s="368"/>
      <c r="F91" s="368"/>
      <c r="G91" s="368"/>
    </row>
  </sheetData>
  <mergeCells count="39">
    <mergeCell ref="B42:G42"/>
    <mergeCell ref="B58:G58"/>
    <mergeCell ref="B59:G59"/>
    <mergeCell ref="A91:G91"/>
    <mergeCell ref="A84:G84"/>
    <mergeCell ref="A74:G74"/>
    <mergeCell ref="A76:G76"/>
    <mergeCell ref="A6:G6"/>
    <mergeCell ref="A8:G8"/>
    <mergeCell ref="A10:G10"/>
    <mergeCell ref="A12:G12"/>
    <mergeCell ref="B35:G35"/>
    <mergeCell ref="A26:G26"/>
    <mergeCell ref="A30:G30"/>
    <mergeCell ref="B45:G45"/>
    <mergeCell ref="B46:G46"/>
    <mergeCell ref="B49:G49"/>
    <mergeCell ref="A88:G88"/>
    <mergeCell ref="B52:G52"/>
    <mergeCell ref="B61:G61"/>
    <mergeCell ref="A86:G86"/>
    <mergeCell ref="A80:G80"/>
    <mergeCell ref="A82:G82"/>
    <mergeCell ref="A73:G73"/>
    <mergeCell ref="B57:G57"/>
    <mergeCell ref="A70:G70"/>
    <mergeCell ref="A78:G78"/>
    <mergeCell ref="A72:G72"/>
    <mergeCell ref="B41:G41"/>
    <mergeCell ref="B33:G33"/>
    <mergeCell ref="B34:G34"/>
    <mergeCell ref="B36:G36"/>
    <mergeCell ref="B40:G40"/>
    <mergeCell ref="B39:G39"/>
    <mergeCell ref="A17:G17"/>
    <mergeCell ref="A22:G22"/>
    <mergeCell ref="A24:G24"/>
    <mergeCell ref="B37:G37"/>
    <mergeCell ref="B38:G38"/>
  </mergeCells>
  <phoneticPr fontId="11" type="noConversion"/>
  <pageMargins left="0.78740157480314965" right="0.78740157480314965" top="0.98425196850393704" bottom="0.74803149606299213" header="0.51181102362204722" footer="0.51181102362204722"/>
  <pageSetup paperSize="9" firstPageNumber="2" orientation="portrait" useFirstPageNumber="1" r:id="rId1"/>
  <headerFooter alignWithMargins="0">
    <oddHeader>&amp;C- &amp;P -</oddHeader>
  </headerFooter>
  <rowBreaks count="2" manualBreakCount="2">
    <brk id="27" max="16383" man="1"/>
    <brk id="8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52"/>
  <sheetViews>
    <sheetView workbookViewId="0">
      <selection sqref="A1:F1"/>
    </sheetView>
  </sheetViews>
  <sheetFormatPr baseColWidth="10" defaultRowHeight="12.75" customHeight="1"/>
  <cols>
    <col min="1" max="1" width="30.28515625" style="139" customWidth="1"/>
    <col min="2" max="5" width="13.7109375" style="195" customWidth="1"/>
    <col min="6" max="6" width="18.140625" style="238" customWidth="1"/>
    <col min="7" max="16384" width="11.42578125" style="138"/>
  </cols>
  <sheetData>
    <row r="1" spans="1:8" ht="12.75" customHeight="1">
      <c r="A1" s="374" t="s">
        <v>354</v>
      </c>
      <c r="B1" s="374"/>
      <c r="C1" s="374"/>
      <c r="D1" s="374"/>
      <c r="E1" s="374"/>
      <c r="F1" s="374"/>
    </row>
    <row r="2" spans="1:8" ht="12.75" customHeight="1">
      <c r="A2" s="375" t="s">
        <v>101</v>
      </c>
      <c r="B2" s="375"/>
      <c r="C2" s="375"/>
      <c r="D2" s="375"/>
      <c r="E2" s="375"/>
      <c r="F2" s="375"/>
    </row>
    <row r="3" spans="1:8" ht="12.75" customHeight="1">
      <c r="A3" s="211"/>
      <c r="B3" s="212"/>
      <c r="C3" s="212"/>
      <c r="D3" s="212"/>
      <c r="E3" s="212"/>
      <c r="F3" s="213"/>
    </row>
    <row r="4" spans="1:8" ht="12.75" customHeight="1" thickBot="1">
      <c r="A4" s="211"/>
      <c r="B4" s="211"/>
      <c r="C4" s="211"/>
      <c r="D4" s="211"/>
      <c r="E4" s="211"/>
      <c r="F4" s="213"/>
    </row>
    <row r="5" spans="1:8" ht="12.75" customHeight="1">
      <c r="A5" s="214"/>
      <c r="B5" s="215"/>
      <c r="C5" s="215"/>
      <c r="D5" s="215"/>
      <c r="E5" s="216"/>
      <c r="F5" s="185" t="s">
        <v>7</v>
      </c>
    </row>
    <row r="6" spans="1:8" ht="12.75" customHeight="1">
      <c r="A6" s="2" t="s">
        <v>270</v>
      </c>
      <c r="B6" s="373">
        <v>2013</v>
      </c>
      <c r="C6" s="372">
        <v>2014</v>
      </c>
      <c r="D6" s="372">
        <v>2015</v>
      </c>
      <c r="E6" s="372">
        <v>2016</v>
      </c>
      <c r="F6" s="217">
        <v>2016</v>
      </c>
    </row>
    <row r="7" spans="1:8" ht="12.75" customHeight="1">
      <c r="A7" s="218" t="s">
        <v>99</v>
      </c>
      <c r="B7" s="373"/>
      <c r="C7" s="372"/>
      <c r="D7" s="372"/>
      <c r="E7" s="372"/>
      <c r="F7" s="217" t="s">
        <v>8</v>
      </c>
      <c r="G7" s="230"/>
    </row>
    <row r="8" spans="1:8" ht="12.75" customHeight="1">
      <c r="A8" s="218" t="s">
        <v>100</v>
      </c>
      <c r="B8" s="219"/>
      <c r="C8" s="219"/>
      <c r="D8" s="219"/>
      <c r="E8" s="220"/>
      <c r="F8" s="221">
        <v>2015</v>
      </c>
    </row>
    <row r="9" spans="1:8" ht="12.75" customHeight="1" thickBot="1">
      <c r="A9" s="222"/>
      <c r="B9" s="223" t="s">
        <v>104</v>
      </c>
      <c r="C9" s="107"/>
      <c r="D9" s="224"/>
      <c r="E9" s="225"/>
      <c r="F9" s="226" t="s">
        <v>113</v>
      </c>
    </row>
    <row r="10" spans="1:8" ht="12.75" customHeight="1">
      <c r="A10" s="227"/>
      <c r="B10" s="190"/>
      <c r="C10" s="190"/>
      <c r="D10" s="190"/>
      <c r="E10" s="190"/>
      <c r="F10" s="228"/>
    </row>
    <row r="11" spans="1:8" ht="14.25" customHeight="1">
      <c r="A11" s="3" t="s">
        <v>292</v>
      </c>
      <c r="B11" s="4">
        <v>951514.79300000006</v>
      </c>
      <c r="C11" s="4">
        <v>978837.82</v>
      </c>
      <c r="D11" s="4">
        <v>996592.32000000007</v>
      </c>
      <c r="E11" s="4">
        <v>1027317.282</v>
      </c>
      <c r="F11" s="345">
        <v>3.0830020845434518</v>
      </c>
      <c r="G11" s="230"/>
      <c r="H11" s="230"/>
    </row>
    <row r="12" spans="1:8" ht="12.75" customHeight="1">
      <c r="A12" s="3" t="s">
        <v>262</v>
      </c>
      <c r="B12" s="4">
        <v>672037.47900000005</v>
      </c>
      <c r="C12" s="4">
        <v>692714.90899999999</v>
      </c>
      <c r="D12" s="4">
        <v>704371.31</v>
      </c>
      <c r="E12" s="4">
        <v>725287.15500000003</v>
      </c>
      <c r="F12" s="345">
        <v>2.9694345444024322</v>
      </c>
    </row>
    <row r="13" spans="1:8" ht="12.75" customHeight="1">
      <c r="A13" s="231" t="s">
        <v>276</v>
      </c>
      <c r="B13" s="232"/>
      <c r="C13" s="138"/>
      <c r="D13" s="138"/>
      <c r="E13" s="138"/>
      <c r="F13" s="345"/>
    </row>
    <row r="14" spans="1:8" ht="14.1" customHeight="1">
      <c r="A14" s="3" t="s">
        <v>297</v>
      </c>
      <c r="B14" s="195">
        <v>64645.158000000003</v>
      </c>
      <c r="C14" s="195">
        <v>67770.823000000004</v>
      </c>
      <c r="D14" s="195">
        <v>64738.11</v>
      </c>
      <c r="E14" s="195">
        <v>65263.542999999998</v>
      </c>
      <c r="F14" s="345">
        <v>0.81162857550212664</v>
      </c>
      <c r="G14" s="138">
        <f>E12*100/E21</f>
        <v>59.899409824274294</v>
      </c>
    </row>
    <row r="15" spans="1:8" ht="12.75" customHeight="1">
      <c r="A15" s="3" t="s">
        <v>266</v>
      </c>
      <c r="B15" s="195">
        <v>214832.15599999999</v>
      </c>
      <c r="C15" s="195">
        <v>218352.08799999999</v>
      </c>
      <c r="D15" s="195">
        <v>227482.9</v>
      </c>
      <c r="E15" s="195">
        <v>236766.584</v>
      </c>
      <c r="F15" s="345">
        <v>4.0810469710030901</v>
      </c>
    </row>
    <row r="16" spans="1:8" ht="12.75" customHeight="1">
      <c r="A16" s="3" t="s">
        <v>9</v>
      </c>
      <c r="B16" s="4">
        <v>90685.304000000004</v>
      </c>
      <c r="C16" s="4">
        <v>94756.671000000002</v>
      </c>
      <c r="D16" s="195">
        <v>112227.91</v>
      </c>
      <c r="E16" s="195">
        <v>183524.62299999999</v>
      </c>
      <c r="F16" s="345">
        <v>63.528504629552486</v>
      </c>
      <c r="G16" s="230"/>
      <c r="H16" s="230"/>
    </row>
    <row r="17" spans="1:14" ht="12.75" customHeight="1">
      <c r="A17" s="3" t="s">
        <v>157</v>
      </c>
      <c r="F17" s="345"/>
    </row>
    <row r="18" spans="1:14" ht="14.1" customHeight="1">
      <c r="A18" s="3" t="s">
        <v>298</v>
      </c>
      <c r="B18" s="195">
        <v>37646.694000000003</v>
      </c>
      <c r="C18" s="195">
        <v>58117.923000000003</v>
      </c>
      <c r="D18" s="195">
        <v>70615.494000000006</v>
      </c>
      <c r="E18" s="195">
        <v>136197.99299999999</v>
      </c>
      <c r="F18" s="345">
        <v>92.872676073044232</v>
      </c>
      <c r="G18" s="6"/>
      <c r="M18" s="230"/>
      <c r="N18" s="230"/>
    </row>
    <row r="19" spans="1:14" ht="12.75" customHeight="1">
      <c r="A19" s="3" t="s">
        <v>158</v>
      </c>
      <c r="B19" s="4">
        <v>53038.61</v>
      </c>
      <c r="C19" s="4">
        <v>36638.748</v>
      </c>
      <c r="D19" s="195">
        <v>41612.415999999997</v>
      </c>
      <c r="E19" s="195">
        <v>47326.63</v>
      </c>
      <c r="F19" s="345">
        <v>13.731992874434411</v>
      </c>
    </row>
    <row r="20" spans="1:14" ht="12.75" customHeight="1">
      <c r="A20" s="3"/>
      <c r="B20" s="4"/>
      <c r="C20" s="4"/>
      <c r="F20" s="345"/>
      <c r="G20" s="230"/>
    </row>
    <row r="21" spans="1:14" ht="12.75" customHeight="1">
      <c r="A21" s="5" t="s">
        <v>10</v>
      </c>
      <c r="B21" s="6">
        <v>1042200.097</v>
      </c>
      <c r="C21" s="6">
        <v>1073594.4909999999</v>
      </c>
      <c r="D21" s="233">
        <v>1108820.23</v>
      </c>
      <c r="E21" s="233">
        <v>1210841.905</v>
      </c>
      <c r="F21" s="346">
        <v>9.2009211448099251</v>
      </c>
      <c r="G21" s="230">
        <f>E21-D21</f>
        <v>102021.67500000005</v>
      </c>
      <c r="H21" s="230">
        <f>E21/3*2</f>
        <v>807227.93666666665</v>
      </c>
    </row>
    <row r="22" spans="1:14" ht="12.75" customHeight="1">
      <c r="A22" s="5"/>
      <c r="B22" s="6"/>
      <c r="C22" s="6"/>
      <c r="D22" s="6"/>
      <c r="E22" s="6"/>
      <c r="F22" s="345"/>
      <c r="G22" s="230"/>
    </row>
    <row r="23" spans="1:14" ht="12.75" customHeight="1">
      <c r="A23" s="5"/>
      <c r="B23" s="232"/>
      <c r="C23" s="138"/>
      <c r="D23" s="138"/>
      <c r="E23" s="138"/>
      <c r="F23" s="345"/>
      <c r="M23" s="230"/>
      <c r="N23" s="230"/>
    </row>
    <row r="24" spans="1:14" ht="12.75" customHeight="1">
      <c r="A24" s="3" t="s">
        <v>11</v>
      </c>
      <c r="B24" s="4">
        <v>447784.05599999998</v>
      </c>
      <c r="C24" s="4">
        <v>463750.766</v>
      </c>
      <c r="D24" s="195">
        <v>493533.31099999999</v>
      </c>
      <c r="E24" s="195">
        <v>615099.48199999996</v>
      </c>
      <c r="F24" s="345">
        <v>24.631806666439985</v>
      </c>
      <c r="G24" s="230">
        <f>SUM(D25:D28)</f>
        <v>611605.19700000004</v>
      </c>
      <c r="H24" s="230">
        <f>SUM(E25:E28)</f>
        <v>591742.15899999999</v>
      </c>
      <c r="M24" s="230"/>
    </row>
    <row r="25" spans="1:14" ht="12.75" customHeight="1">
      <c r="A25" s="3" t="s">
        <v>12</v>
      </c>
      <c r="B25" s="4">
        <v>477120.84700000001</v>
      </c>
      <c r="C25" s="4">
        <v>485713.00199999998</v>
      </c>
      <c r="D25" s="195">
        <v>489192.342</v>
      </c>
      <c r="E25" s="195">
        <v>468092.60800000001</v>
      </c>
      <c r="F25" s="345">
        <v>-4.3131774945078831</v>
      </c>
    </row>
    <row r="26" spans="1:14" ht="12.75" customHeight="1">
      <c r="A26" s="3" t="s">
        <v>13</v>
      </c>
      <c r="B26" s="4">
        <v>15441.023999999999</v>
      </c>
      <c r="C26" s="195">
        <v>16015.231</v>
      </c>
      <c r="D26" s="195">
        <v>17214.342000000001</v>
      </c>
      <c r="E26" s="195">
        <v>17418.618999999999</v>
      </c>
      <c r="F26" s="345">
        <v>1.1866674892365836</v>
      </c>
    </row>
    <row r="27" spans="1:14" ht="12.75" customHeight="1">
      <c r="A27" s="3" t="s">
        <v>14</v>
      </c>
      <c r="B27" s="4">
        <v>93677.67</v>
      </c>
      <c r="C27" s="4">
        <v>99541.535999999993</v>
      </c>
      <c r="D27" s="195">
        <v>100316.84600000001</v>
      </c>
      <c r="E27" s="195">
        <v>101381.91800000001</v>
      </c>
      <c r="F27" s="345">
        <v>1.0617080206050389</v>
      </c>
    </row>
    <row r="28" spans="1:14" ht="12.75" customHeight="1">
      <c r="A28" s="3" t="s">
        <v>15</v>
      </c>
      <c r="B28" s="4">
        <v>5234.4870000000001</v>
      </c>
      <c r="C28" s="4">
        <v>4797.6850000000004</v>
      </c>
      <c r="D28" s="195">
        <v>4881.6670000000004</v>
      </c>
      <c r="E28" s="195">
        <v>4849.0140000000001</v>
      </c>
      <c r="F28" s="345">
        <v>-0.6688903606083727</v>
      </c>
    </row>
    <row r="29" spans="1:14" ht="12.75" customHeight="1">
      <c r="A29" s="3" t="s">
        <v>16</v>
      </c>
      <c r="B29" s="4">
        <v>1039258.0839999999</v>
      </c>
      <c r="C29" s="4">
        <v>1069818.22</v>
      </c>
      <c r="D29" s="195">
        <v>1105138.5079999997</v>
      </c>
      <c r="E29" s="195">
        <v>1206841.6409999998</v>
      </c>
      <c r="F29" s="345">
        <v>9.202749905444449</v>
      </c>
      <c r="G29" s="230">
        <f>D29-D24</f>
        <v>611605.19699999969</v>
      </c>
      <c r="H29" s="230">
        <f>E29-E24</f>
        <v>591742.15899999987</v>
      </c>
      <c r="I29" s="138">
        <f>H29*100/G29</f>
        <v>96.752310461482253</v>
      </c>
      <c r="J29" s="138">
        <f>100-I29</f>
        <v>3.2476895385177471</v>
      </c>
    </row>
    <row r="30" spans="1:14" ht="12.75" customHeight="1">
      <c r="A30" s="3"/>
      <c r="B30" s="4"/>
      <c r="C30" s="4"/>
      <c r="F30" s="345"/>
    </row>
    <row r="31" spans="1:14" ht="12.75" customHeight="1">
      <c r="A31" s="3" t="s">
        <v>161</v>
      </c>
      <c r="B31" s="4">
        <v>2942.0129999999999</v>
      </c>
      <c r="C31" s="4">
        <v>3776.2710000000002</v>
      </c>
      <c r="D31" s="195">
        <v>3681.7220000000002</v>
      </c>
      <c r="E31" s="195">
        <v>4000.2640000000001</v>
      </c>
      <c r="F31" s="345">
        <v>8.6519840444226901</v>
      </c>
    </row>
    <row r="32" spans="1:14" ht="12.75" customHeight="1">
      <c r="A32" s="235"/>
      <c r="F32" s="345"/>
    </row>
    <row r="33" spans="1:11" ht="12.75" customHeight="1">
      <c r="A33" s="5" t="s">
        <v>10</v>
      </c>
      <c r="B33" s="6">
        <v>1042200.097</v>
      </c>
      <c r="C33" s="6">
        <v>1073594.4909999999</v>
      </c>
      <c r="D33" s="6">
        <v>1108820.2299999997</v>
      </c>
      <c r="E33" s="6">
        <v>1210841.9049999998</v>
      </c>
      <c r="F33" s="346">
        <v>9.2009211448099393</v>
      </c>
      <c r="G33" s="230">
        <f>E33-E24</f>
        <v>595742.42299999984</v>
      </c>
      <c r="K33" s="195"/>
    </row>
    <row r="34" spans="1:11" ht="12.75" customHeight="1">
      <c r="A34" s="5"/>
      <c r="B34" s="232"/>
      <c r="C34" s="138"/>
      <c r="D34" s="230"/>
      <c r="E34" s="230"/>
      <c r="F34" s="345"/>
      <c r="K34" s="195"/>
    </row>
    <row r="35" spans="1:11" ht="12.75" customHeight="1">
      <c r="A35" s="5"/>
      <c r="B35" s="232"/>
      <c r="C35" s="138"/>
      <c r="D35" s="138"/>
      <c r="E35" s="138"/>
      <c r="F35" s="345"/>
      <c r="K35" s="195"/>
    </row>
    <row r="36" spans="1:11" ht="12.75" customHeight="1">
      <c r="A36" s="3" t="s">
        <v>300</v>
      </c>
      <c r="B36" s="4">
        <v>59172.428</v>
      </c>
      <c r="C36" s="4">
        <v>59775.322</v>
      </c>
      <c r="D36" s="4">
        <v>41962.603999999999</v>
      </c>
      <c r="E36" s="4">
        <v>43430.351000000002</v>
      </c>
      <c r="F36" s="345">
        <v>3.4977500443013696</v>
      </c>
    </row>
    <row r="37" spans="1:11" ht="12.75" customHeight="1">
      <c r="A37" s="3" t="s">
        <v>18</v>
      </c>
      <c r="B37" s="4">
        <v>4123.2719999999999</v>
      </c>
      <c r="C37" s="4">
        <v>4216.8140000000003</v>
      </c>
      <c r="D37" s="4">
        <v>4458.5079999999998</v>
      </c>
      <c r="E37" s="4">
        <v>4405.415</v>
      </c>
      <c r="F37" s="345">
        <v>-1.1908243744319833</v>
      </c>
    </row>
    <row r="38" spans="1:11" ht="12.75" customHeight="1">
      <c r="A38" s="3" t="s">
        <v>19</v>
      </c>
      <c r="B38" s="4"/>
      <c r="C38" s="4"/>
      <c r="D38" s="4"/>
      <c r="E38" s="4"/>
      <c r="F38" s="345"/>
    </row>
    <row r="39" spans="1:11" ht="12.75" customHeight="1">
      <c r="A39" s="3" t="s">
        <v>20</v>
      </c>
      <c r="B39" s="4">
        <v>49433.661999999997</v>
      </c>
      <c r="C39" s="4">
        <v>48706.860999999997</v>
      </c>
      <c r="D39" s="4">
        <v>67661.823999999993</v>
      </c>
      <c r="E39" s="4">
        <v>70267.319000000003</v>
      </c>
      <c r="F39" s="345">
        <v>3.850760807157684</v>
      </c>
      <c r="G39" s="230"/>
    </row>
    <row r="40" spans="1:11" ht="12.75" customHeight="1">
      <c r="A40" s="3" t="s">
        <v>21</v>
      </c>
      <c r="B40" s="4">
        <v>137300.337</v>
      </c>
      <c r="C40" s="4">
        <v>136139.40100000001</v>
      </c>
      <c r="D40" s="4">
        <v>112787.443</v>
      </c>
      <c r="E40" s="4">
        <v>100669.92</v>
      </c>
      <c r="F40" s="345">
        <v>-10.743680925544169</v>
      </c>
    </row>
    <row r="41" spans="1:11" ht="12.75" customHeight="1">
      <c r="A41" s="3" t="s">
        <v>301</v>
      </c>
      <c r="B41" s="4">
        <v>442606.43599999999</v>
      </c>
      <c r="C41" s="4">
        <v>459879.21100000001</v>
      </c>
      <c r="D41" s="4">
        <v>489863.505</v>
      </c>
      <c r="E41" s="4">
        <v>608110.64399999997</v>
      </c>
      <c r="F41" s="345">
        <v>24.138793315497139</v>
      </c>
    </row>
    <row r="42" spans="1:11" ht="12.75" customHeight="1">
      <c r="A42" s="3" t="s">
        <v>302</v>
      </c>
      <c r="B42" s="232"/>
      <c r="C42" s="138"/>
      <c r="D42" s="4"/>
      <c r="E42" s="4"/>
      <c r="F42" s="345"/>
    </row>
    <row r="43" spans="1:11" ht="12.75" customHeight="1">
      <c r="A43" s="3" t="s">
        <v>303</v>
      </c>
      <c r="B43" s="4">
        <v>7828.8710000000001</v>
      </c>
      <c r="C43" s="4">
        <v>6816.8580000000002</v>
      </c>
      <c r="D43" s="4">
        <v>6243.8010000000004</v>
      </c>
      <c r="E43" s="4">
        <v>6403.808</v>
      </c>
      <c r="F43" s="345">
        <v>2.562653742487953</v>
      </c>
    </row>
    <row r="44" spans="1:11" ht="12.75" customHeight="1">
      <c r="A44" s="3" t="s">
        <v>22</v>
      </c>
      <c r="B44" s="4">
        <v>107391.12300000001</v>
      </c>
      <c r="C44" s="4">
        <v>109941.25900000001</v>
      </c>
      <c r="D44" s="4">
        <v>132433.39499999999</v>
      </c>
      <c r="E44" s="4">
        <v>126835.16899999999</v>
      </c>
      <c r="F44" s="345">
        <v>-4.2272011527002036</v>
      </c>
    </row>
    <row r="45" spans="1:11" ht="12.75" customHeight="1">
      <c r="A45" s="3" t="s">
        <v>23</v>
      </c>
      <c r="B45" s="4">
        <v>17542.298999999999</v>
      </c>
      <c r="C45" s="4">
        <v>17893.474999999999</v>
      </c>
      <c r="D45" s="4">
        <v>19630.268</v>
      </c>
      <c r="E45" s="4">
        <v>20169.355</v>
      </c>
      <c r="F45" s="345">
        <v>2.7462029555582177</v>
      </c>
      <c r="G45" s="230"/>
    </row>
    <row r="46" spans="1:11" ht="12.75" customHeight="1">
      <c r="A46" s="3" t="s">
        <v>24</v>
      </c>
      <c r="D46" s="4"/>
      <c r="E46" s="4"/>
      <c r="F46" s="345"/>
    </row>
    <row r="47" spans="1:11" ht="12.75" customHeight="1">
      <c r="A47" s="3" t="s">
        <v>102</v>
      </c>
      <c r="B47" s="4">
        <v>216801.66899999999</v>
      </c>
      <c r="C47" s="4">
        <v>230225.29</v>
      </c>
      <c r="D47" s="4">
        <v>233778.88199999998</v>
      </c>
      <c r="E47" s="4">
        <v>230549.92400000003</v>
      </c>
      <c r="F47" s="345">
        <v>-1.3812017460156909</v>
      </c>
    </row>
    <row r="48" spans="1:11" ht="12.75" customHeight="1">
      <c r="A48" s="235"/>
      <c r="D48" s="4"/>
      <c r="E48" s="4"/>
      <c r="F48" s="345"/>
    </row>
    <row r="49" spans="1:7" ht="12.75" customHeight="1">
      <c r="A49" s="5" t="s">
        <v>10</v>
      </c>
      <c r="B49" s="6">
        <v>1042200.097</v>
      </c>
      <c r="C49" s="6">
        <v>1073594.4909999999</v>
      </c>
      <c r="D49" s="6">
        <v>1108820.23</v>
      </c>
      <c r="E49" s="6">
        <v>1210841.905</v>
      </c>
      <c r="F49" s="346">
        <v>9.2009211448099251</v>
      </c>
      <c r="G49" s="230">
        <f>SUM(E36:E47)</f>
        <v>1210841.905</v>
      </c>
    </row>
    <row r="50" spans="1:7" ht="12.75" customHeight="1">
      <c r="A50" s="236"/>
      <c r="B50" s="6"/>
      <c r="C50" s="6"/>
      <c r="D50" s="6"/>
      <c r="E50" s="6"/>
      <c r="F50" s="234"/>
    </row>
    <row r="51" spans="1:7" ht="12.75" customHeight="1">
      <c r="A51" s="236" t="s">
        <v>112</v>
      </c>
      <c r="B51" s="6"/>
      <c r="C51" s="6"/>
      <c r="D51" s="6"/>
      <c r="E51" s="6"/>
      <c r="F51" s="237"/>
    </row>
    <row r="52" spans="1:7" ht="25.5" customHeight="1">
      <c r="A52" s="370" t="s">
        <v>299</v>
      </c>
      <c r="B52" s="371"/>
      <c r="C52" s="371"/>
      <c r="D52" s="371"/>
      <c r="E52" s="371"/>
      <c r="F52" s="371"/>
    </row>
  </sheetData>
  <mergeCells count="7">
    <mergeCell ref="A1:F1"/>
    <mergeCell ref="A2:F2"/>
    <mergeCell ref="A52:F52"/>
    <mergeCell ref="D6:D7"/>
    <mergeCell ref="C6:C7"/>
    <mergeCell ref="B6:B7"/>
    <mergeCell ref="E6:E7"/>
  </mergeCells>
  <phoneticPr fontId="11" type="noConversion"/>
  <pageMargins left="0.78740157480314965" right="0.78740157480314965" top="0.98425196850393704" bottom="0.98425196850393704" header="0.51181102362204722" footer="0.51181102362204722"/>
  <pageSetup paperSize="9" scale="84" orientation="portrait" r:id="rId1"/>
  <headerFooter alignWithMargins="0">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60"/>
  <sheetViews>
    <sheetView topLeftCell="A19" zoomScaleNormal="100" workbookViewId="0"/>
  </sheetViews>
  <sheetFormatPr baseColWidth="10" defaultRowHeight="12"/>
  <cols>
    <col min="1" max="1" width="5.7109375" style="7" customWidth="1"/>
    <col min="2" max="2" width="0.85546875" style="7" customWidth="1"/>
    <col min="3" max="3" width="29.7109375" style="7" customWidth="1"/>
    <col min="4" max="4" width="13.7109375" style="7" customWidth="1"/>
    <col min="5" max="9" width="14.140625" style="7" customWidth="1"/>
    <col min="10" max="10" width="15.140625" style="7" customWidth="1"/>
    <col min="11" max="11" width="16.5703125" style="7" customWidth="1"/>
    <col min="12" max="12" width="16" style="7" customWidth="1"/>
    <col min="13" max="13" width="16" style="138" customWidth="1"/>
    <col min="14" max="14" width="5.7109375" style="138" customWidth="1"/>
    <col min="15" max="16384" width="11.42578125" style="138"/>
  </cols>
  <sheetData>
    <row r="1" spans="1:16">
      <c r="B1" s="186"/>
      <c r="C1" s="1"/>
      <c r="D1" s="1"/>
      <c r="E1" s="1"/>
      <c r="F1" s="138"/>
      <c r="G1" s="187" t="s">
        <v>330</v>
      </c>
      <c r="H1" s="188" t="s">
        <v>271</v>
      </c>
      <c r="I1" s="188"/>
      <c r="J1" s="8"/>
      <c r="K1" s="8"/>
      <c r="L1" s="8"/>
    </row>
    <row r="2" spans="1:16">
      <c r="B2" s="186"/>
      <c r="C2" s="1"/>
      <c r="D2" s="1"/>
      <c r="E2" s="1"/>
      <c r="F2" s="138"/>
      <c r="G2" s="187"/>
      <c r="H2" s="188"/>
      <c r="I2" s="188"/>
      <c r="J2" s="8"/>
      <c r="K2" s="8"/>
      <c r="L2" s="8"/>
    </row>
    <row r="3" spans="1:16" ht="12.75" thickBot="1">
      <c r="A3" s="9"/>
      <c r="B3" s="9"/>
      <c r="C3" s="9"/>
      <c r="D3" s="9"/>
      <c r="E3" s="11"/>
      <c r="F3" s="11"/>
      <c r="G3" s="11"/>
      <c r="H3" s="11"/>
      <c r="I3" s="11"/>
      <c r="J3" s="11"/>
      <c r="K3" s="11"/>
      <c r="L3" s="11"/>
      <c r="M3" s="141"/>
      <c r="N3" s="140"/>
    </row>
    <row r="4" spans="1:16" ht="12.75" customHeight="1">
      <c r="A4" s="10"/>
      <c r="B4" s="11"/>
      <c r="C4" s="12"/>
      <c r="D4" s="392" t="s">
        <v>10</v>
      </c>
      <c r="E4" s="189"/>
      <c r="F4" s="102"/>
      <c r="G4" s="190" t="s">
        <v>25</v>
      </c>
      <c r="H4" s="100" t="s">
        <v>26</v>
      </c>
      <c r="I4" s="191"/>
      <c r="J4" s="22"/>
      <c r="K4" s="191"/>
      <c r="L4" s="192"/>
      <c r="M4" s="192"/>
      <c r="N4" s="378" t="s">
        <v>151</v>
      </c>
    </row>
    <row r="5" spans="1:16" ht="12.75" customHeight="1">
      <c r="A5" s="386" t="s">
        <v>151</v>
      </c>
      <c r="B5" s="15"/>
      <c r="C5" s="400" t="s">
        <v>204</v>
      </c>
      <c r="D5" s="388"/>
      <c r="E5" s="398" t="s">
        <v>216</v>
      </c>
      <c r="F5" s="101"/>
      <c r="G5" s="193" t="s">
        <v>263</v>
      </c>
      <c r="H5" s="399" t="s">
        <v>264</v>
      </c>
      <c r="I5" s="399"/>
      <c r="J5" s="101"/>
      <c r="K5" s="101"/>
      <c r="L5" s="404" t="s">
        <v>9</v>
      </c>
      <c r="M5" s="405"/>
      <c r="N5" s="376"/>
    </row>
    <row r="6" spans="1:16" ht="12.75" customHeight="1">
      <c r="A6" s="386"/>
      <c r="B6" s="15"/>
      <c r="C6" s="400"/>
      <c r="D6" s="388"/>
      <c r="E6" s="390"/>
      <c r="F6" s="382" t="s">
        <v>265</v>
      </c>
      <c r="G6" s="396" t="s">
        <v>180</v>
      </c>
      <c r="H6" s="380" t="s">
        <v>159</v>
      </c>
      <c r="I6" s="382" t="s">
        <v>160</v>
      </c>
      <c r="J6" s="382" t="s">
        <v>277</v>
      </c>
      <c r="K6" s="382" t="s">
        <v>267</v>
      </c>
      <c r="L6" s="394" t="s">
        <v>216</v>
      </c>
      <c r="M6" s="407" t="s">
        <v>290</v>
      </c>
      <c r="N6" s="376"/>
    </row>
    <row r="7" spans="1:16" ht="50.25" customHeight="1">
      <c r="A7" s="387"/>
      <c r="B7" s="15"/>
      <c r="C7" s="401"/>
      <c r="D7" s="393"/>
      <c r="E7" s="391"/>
      <c r="F7" s="383"/>
      <c r="G7" s="397"/>
      <c r="H7" s="381"/>
      <c r="I7" s="383"/>
      <c r="J7" s="383"/>
      <c r="K7" s="383"/>
      <c r="L7" s="395"/>
      <c r="M7" s="408"/>
      <c r="N7" s="376"/>
    </row>
    <row r="8" spans="1:16" ht="12.75" thickBot="1">
      <c r="A8" s="19"/>
      <c r="B8" s="11"/>
      <c r="C8" s="20"/>
      <c r="D8" s="406" t="s">
        <v>104</v>
      </c>
      <c r="E8" s="384"/>
      <c r="F8" s="384"/>
      <c r="G8" s="384"/>
      <c r="H8" s="384" t="s">
        <v>104</v>
      </c>
      <c r="I8" s="384"/>
      <c r="J8" s="384"/>
      <c r="K8" s="384"/>
      <c r="L8" s="384"/>
      <c r="M8" s="385"/>
      <c r="N8" s="379"/>
    </row>
    <row r="9" spans="1:16">
      <c r="A9" s="10"/>
      <c r="B9" s="22"/>
      <c r="C9" s="46"/>
      <c r="D9" s="22"/>
      <c r="E9" s="22"/>
      <c r="F9" s="22"/>
      <c r="G9" s="22"/>
      <c r="H9" s="22"/>
      <c r="I9" s="11"/>
      <c r="J9" s="11"/>
      <c r="L9" s="29"/>
      <c r="M9" s="29"/>
      <c r="N9" s="86"/>
      <c r="O9" s="140"/>
    </row>
    <row r="10" spans="1:16">
      <c r="A10" s="147">
        <v>1</v>
      </c>
      <c r="B10" s="15"/>
      <c r="C10" s="12" t="s">
        <v>11</v>
      </c>
      <c r="D10" s="4">
        <v>615099.48199999996</v>
      </c>
      <c r="E10" s="23">
        <v>480608.89199999999</v>
      </c>
      <c r="F10" s="4">
        <v>304612.24400000001</v>
      </c>
      <c r="G10" s="195">
        <v>4140.6229999999996</v>
      </c>
      <c r="H10" s="195">
        <v>1004.9349999999999</v>
      </c>
      <c r="I10" s="195">
        <v>6330.7470000000003</v>
      </c>
      <c r="J10" s="195">
        <v>12002.566000000001</v>
      </c>
      <c r="K10" s="4">
        <v>156658.4</v>
      </c>
      <c r="L10" s="195">
        <v>134490.59</v>
      </c>
      <c r="M10" s="195">
        <v>109735.10799999999</v>
      </c>
      <c r="N10" s="196">
        <v>1</v>
      </c>
    </row>
    <row r="11" spans="1:16">
      <c r="A11" s="147">
        <v>2</v>
      </c>
      <c r="B11" s="15"/>
      <c r="C11" s="12" t="s">
        <v>12</v>
      </c>
      <c r="D11" s="4">
        <v>468092.60799999995</v>
      </c>
      <c r="E11" s="23">
        <v>430772.58999999997</v>
      </c>
      <c r="F11" s="4">
        <v>329973.46399999998</v>
      </c>
      <c r="G11" s="195">
        <v>58475.154000000002</v>
      </c>
      <c r="H11" s="195">
        <v>7241.4589999999998</v>
      </c>
      <c r="I11" s="195">
        <v>14767.349</v>
      </c>
      <c r="J11" s="195">
        <v>14986.694</v>
      </c>
      <c r="K11" s="4">
        <v>63803.624000000003</v>
      </c>
      <c r="L11" s="195">
        <v>37320.017999999996</v>
      </c>
      <c r="M11" s="195">
        <v>18981.973000000002</v>
      </c>
      <c r="N11" s="196">
        <v>2</v>
      </c>
    </row>
    <row r="12" spans="1:16">
      <c r="A12" s="147">
        <v>3</v>
      </c>
      <c r="B12" s="15"/>
      <c r="C12" s="12" t="s">
        <v>13</v>
      </c>
      <c r="D12" s="4">
        <v>17418.618999999999</v>
      </c>
      <c r="E12" s="23">
        <v>16996.786</v>
      </c>
      <c r="F12" s="4">
        <v>12172.177</v>
      </c>
      <c r="G12" s="195">
        <v>5573.576</v>
      </c>
      <c r="H12" s="195" t="s">
        <v>55</v>
      </c>
      <c r="I12" s="195">
        <v>237.64</v>
      </c>
      <c r="J12" s="195">
        <v>1148.7370000000001</v>
      </c>
      <c r="K12" s="4">
        <v>3438.232</v>
      </c>
      <c r="L12" s="195">
        <v>421.83300000000003</v>
      </c>
      <c r="M12" s="195" t="s">
        <v>55</v>
      </c>
      <c r="N12" s="196">
        <v>3</v>
      </c>
    </row>
    <row r="13" spans="1:16">
      <c r="A13" s="147">
        <v>4</v>
      </c>
      <c r="B13" s="15"/>
      <c r="C13" s="12" t="s">
        <v>14</v>
      </c>
      <c r="D13" s="4">
        <v>101381.91800000001</v>
      </c>
      <c r="E13" s="23">
        <v>90229.684999999998</v>
      </c>
      <c r="F13" s="4">
        <v>71532.288</v>
      </c>
      <c r="G13" s="195">
        <v>26639.358</v>
      </c>
      <c r="H13" s="195">
        <v>68.012</v>
      </c>
      <c r="I13" s="195">
        <v>3361.0529999999999</v>
      </c>
      <c r="J13" s="195">
        <v>3768.5569999999998</v>
      </c>
      <c r="K13" s="4">
        <v>11499.775</v>
      </c>
      <c r="L13" s="195">
        <v>11152.233</v>
      </c>
      <c r="M13" s="195">
        <v>7480.9120000000003</v>
      </c>
      <c r="N13" s="196">
        <v>4</v>
      </c>
    </row>
    <row r="14" spans="1:16">
      <c r="A14" s="147">
        <v>5</v>
      </c>
      <c r="B14" s="15"/>
      <c r="C14" s="12" t="s">
        <v>15</v>
      </c>
      <c r="D14" s="4">
        <v>4849.0140000000001</v>
      </c>
      <c r="E14" s="23">
        <v>4807.25</v>
      </c>
      <c r="F14" s="4">
        <v>4420.7349999999997</v>
      </c>
      <c r="G14" s="195">
        <v>3153.6590000000001</v>
      </c>
      <c r="H14" s="195" t="s">
        <v>55</v>
      </c>
      <c r="I14" s="195">
        <v>59.600999999999999</v>
      </c>
      <c r="J14" s="195">
        <v>77.319000000000003</v>
      </c>
      <c r="K14" s="4">
        <v>249.595</v>
      </c>
      <c r="L14" s="195">
        <v>41.764000000000003</v>
      </c>
      <c r="M14" s="195" t="s">
        <v>55</v>
      </c>
      <c r="N14" s="196">
        <v>5</v>
      </c>
      <c r="P14" s="230"/>
    </row>
    <row r="15" spans="1:16">
      <c r="A15" s="147">
        <v>6</v>
      </c>
      <c r="B15" s="15"/>
      <c r="C15" s="12" t="s">
        <v>161</v>
      </c>
      <c r="D15" s="4">
        <v>4000.2640000000001</v>
      </c>
      <c r="E15" s="23">
        <v>3902.0790000000002</v>
      </c>
      <c r="F15" s="4">
        <v>2576.2469999999998</v>
      </c>
      <c r="G15" s="195" t="s">
        <v>55</v>
      </c>
      <c r="H15" s="195">
        <v>145.52699999999999</v>
      </c>
      <c r="I15" s="195">
        <v>47.991999999999997</v>
      </c>
      <c r="J15" s="195">
        <v>15.355</v>
      </c>
      <c r="K15" s="4">
        <v>1116.9580000000001</v>
      </c>
      <c r="L15" s="195">
        <v>98.185000000000002</v>
      </c>
      <c r="M15" s="195" t="s">
        <v>55</v>
      </c>
      <c r="N15" s="196">
        <v>6</v>
      </c>
    </row>
    <row r="16" spans="1:16">
      <c r="A16" s="147"/>
      <c r="B16" s="15"/>
      <c r="C16" s="12"/>
      <c r="D16" s="4"/>
      <c r="E16" s="23"/>
      <c r="F16" s="23"/>
      <c r="G16" s="23"/>
      <c r="H16" s="23"/>
      <c r="I16" s="23"/>
      <c r="J16" s="23"/>
      <c r="K16" s="15"/>
      <c r="L16" s="15"/>
      <c r="M16" s="15"/>
      <c r="N16" s="196"/>
    </row>
    <row r="17" spans="1:14" s="112" customFormat="1">
      <c r="A17" s="148">
        <v>7</v>
      </c>
      <c r="B17" s="197"/>
      <c r="C17" s="198" t="s">
        <v>10</v>
      </c>
      <c r="D17" s="25">
        <v>1210841.9049999998</v>
      </c>
      <c r="E17" s="25">
        <v>1027317.282</v>
      </c>
      <c r="F17" s="25">
        <v>725287.15499999991</v>
      </c>
      <c r="G17" s="25">
        <v>97982.37000000001</v>
      </c>
      <c r="H17" s="25">
        <v>8459.9330000000009</v>
      </c>
      <c r="I17" s="25">
        <v>24804.381999999998</v>
      </c>
      <c r="J17" s="25">
        <v>31999.228000000003</v>
      </c>
      <c r="K17" s="25">
        <v>236766.584</v>
      </c>
      <c r="L17" s="25">
        <v>183524.62300000002</v>
      </c>
      <c r="M17" s="25">
        <v>136197.99299999999</v>
      </c>
      <c r="N17" s="199">
        <v>7</v>
      </c>
    </row>
    <row r="18" spans="1:14">
      <c r="A18" s="147"/>
      <c r="B18" s="15"/>
      <c r="C18" s="12"/>
      <c r="D18" s="362"/>
      <c r="E18" s="362"/>
      <c r="F18" s="362"/>
      <c r="G18" s="362"/>
      <c r="H18" s="362"/>
      <c r="I18" s="362"/>
      <c r="J18" s="362"/>
      <c r="K18" s="362"/>
      <c r="L18" s="362"/>
      <c r="M18" s="362"/>
      <c r="N18" s="196"/>
    </row>
    <row r="19" spans="1:14" s="34" customFormat="1">
      <c r="A19" s="148"/>
      <c r="B19" s="197"/>
      <c r="C19" s="12" t="s">
        <v>34</v>
      </c>
      <c r="D19" s="4"/>
      <c r="E19" s="23"/>
      <c r="F19" s="25"/>
      <c r="G19" s="25"/>
      <c r="H19" s="25"/>
      <c r="I19" s="25"/>
      <c r="J19" s="25"/>
      <c r="K19" s="183"/>
      <c r="L19" s="183"/>
      <c r="M19" s="183"/>
      <c r="N19" s="199"/>
    </row>
    <row r="20" spans="1:14" s="34" customFormat="1">
      <c r="A20" s="149">
        <v>8</v>
      </c>
      <c r="B20" s="197"/>
      <c r="C20" s="12" t="s">
        <v>304</v>
      </c>
      <c r="D20" s="4">
        <v>43430.351000000002</v>
      </c>
      <c r="E20" s="23">
        <v>41816.781000000003</v>
      </c>
      <c r="F20" s="4">
        <v>35061.175000000003</v>
      </c>
      <c r="G20" s="4">
        <v>10907.885</v>
      </c>
      <c r="H20" s="4">
        <v>207.916</v>
      </c>
      <c r="I20" s="4">
        <v>71.12</v>
      </c>
      <c r="J20" s="4">
        <v>50.88</v>
      </c>
      <c r="K20" s="4">
        <v>6425.6900000000005</v>
      </c>
      <c r="L20" s="4">
        <v>1613.57</v>
      </c>
      <c r="M20" s="4">
        <v>1355.46</v>
      </c>
      <c r="N20" s="171">
        <v>8</v>
      </c>
    </row>
    <row r="21" spans="1:14" s="34" customFormat="1">
      <c r="A21" s="149">
        <v>9</v>
      </c>
      <c r="B21" s="197"/>
      <c r="C21" s="146" t="s">
        <v>35</v>
      </c>
      <c r="D21" s="4">
        <v>4405.415</v>
      </c>
      <c r="E21" s="23">
        <v>4272.0619999999999</v>
      </c>
      <c r="F21" s="4">
        <v>3538.4029999999998</v>
      </c>
      <c r="G21" s="4">
        <v>534.64200000000005</v>
      </c>
      <c r="H21" s="4">
        <v>12.09</v>
      </c>
      <c r="I21" s="4" t="s">
        <v>55</v>
      </c>
      <c r="J21" s="4">
        <v>0.628</v>
      </c>
      <c r="K21" s="4">
        <v>720.94100000000003</v>
      </c>
      <c r="L21" s="4">
        <v>133.35300000000001</v>
      </c>
      <c r="M21" s="4" t="s">
        <v>55</v>
      </c>
      <c r="N21" s="171">
        <v>9</v>
      </c>
    </row>
    <row r="22" spans="1:14" s="34" customFormat="1">
      <c r="A22" s="149">
        <v>10</v>
      </c>
      <c r="B22" s="197"/>
      <c r="C22" s="146" t="s">
        <v>36</v>
      </c>
      <c r="D22" s="4"/>
      <c r="E22" s="23"/>
      <c r="F22" s="4"/>
      <c r="G22" s="4"/>
      <c r="H22" s="4"/>
      <c r="I22" s="4"/>
      <c r="J22" s="4"/>
      <c r="K22" s="4"/>
      <c r="L22" s="4"/>
      <c r="M22" s="4"/>
      <c r="N22" s="171"/>
    </row>
    <row r="23" spans="1:14" s="34" customFormat="1">
      <c r="A23" s="149"/>
      <c r="B23" s="197"/>
      <c r="C23" s="146" t="s">
        <v>37</v>
      </c>
      <c r="D23" s="4">
        <v>70267.318999999989</v>
      </c>
      <c r="E23" s="23">
        <v>68803.550999999992</v>
      </c>
      <c r="F23" s="4">
        <v>61247.356999999996</v>
      </c>
      <c r="G23" s="4">
        <v>24379.982</v>
      </c>
      <c r="H23" s="4">
        <v>240.55099999999999</v>
      </c>
      <c r="I23" s="4">
        <v>199.202</v>
      </c>
      <c r="J23" s="4">
        <v>225.571</v>
      </c>
      <c r="K23" s="4">
        <v>6890.87</v>
      </c>
      <c r="L23" s="4">
        <v>1463.768</v>
      </c>
      <c r="M23" s="4">
        <v>538.02</v>
      </c>
      <c r="N23" s="171">
        <v>10</v>
      </c>
    </row>
    <row r="24" spans="1:14" s="34" customFormat="1">
      <c r="A24" s="149">
        <v>11</v>
      </c>
      <c r="B24" s="197"/>
      <c r="C24" s="146" t="s">
        <v>38</v>
      </c>
      <c r="D24" s="4">
        <v>100669.92</v>
      </c>
      <c r="E24" s="23">
        <v>87448.546000000002</v>
      </c>
      <c r="F24" s="4">
        <v>74786.547000000006</v>
      </c>
      <c r="G24" s="4">
        <v>13284.272999999999</v>
      </c>
      <c r="H24" s="4">
        <v>236.17699999999999</v>
      </c>
      <c r="I24" s="4">
        <v>336.46499999999997</v>
      </c>
      <c r="J24" s="4">
        <v>427.54500000000002</v>
      </c>
      <c r="K24" s="4">
        <v>11661.812</v>
      </c>
      <c r="L24" s="4">
        <v>13221.374</v>
      </c>
      <c r="M24" s="4">
        <v>5900.2929999999997</v>
      </c>
      <c r="N24" s="171">
        <v>11</v>
      </c>
    </row>
    <row r="25" spans="1:14" s="34" customFormat="1">
      <c r="A25" s="149">
        <v>12</v>
      </c>
      <c r="B25" s="197"/>
      <c r="C25" s="12" t="s">
        <v>305</v>
      </c>
      <c r="D25" s="4">
        <v>608110.64400000009</v>
      </c>
      <c r="E25" s="23">
        <v>480870.61000000004</v>
      </c>
      <c r="F25" s="4">
        <v>305155.34600000002</v>
      </c>
      <c r="G25" s="4">
        <v>4301.5690000000004</v>
      </c>
      <c r="H25" s="4">
        <v>1036.0119999999999</v>
      </c>
      <c r="I25" s="4">
        <v>5986.9179999999997</v>
      </c>
      <c r="J25" s="4">
        <v>11826.134</v>
      </c>
      <c r="K25" s="4">
        <v>156866.20000000001</v>
      </c>
      <c r="L25" s="4">
        <v>127240.034</v>
      </c>
      <c r="M25" s="4">
        <v>108323.031</v>
      </c>
      <c r="N25" s="171">
        <v>12</v>
      </c>
    </row>
    <row r="26" spans="1:14" s="34" customFormat="1">
      <c r="A26" s="149">
        <v>13</v>
      </c>
      <c r="B26" s="197"/>
      <c r="C26" s="12" t="s">
        <v>306</v>
      </c>
      <c r="D26" s="4"/>
      <c r="E26" s="23"/>
      <c r="F26" s="4"/>
      <c r="G26" s="4"/>
      <c r="H26" s="4"/>
      <c r="I26" s="4"/>
      <c r="J26" s="4"/>
      <c r="K26" s="4"/>
      <c r="L26" s="4"/>
      <c r="M26" s="4"/>
      <c r="N26" s="171"/>
    </row>
    <row r="27" spans="1:14" s="34" customFormat="1">
      <c r="A27" s="149"/>
      <c r="B27" s="197"/>
      <c r="C27" s="12" t="s">
        <v>307</v>
      </c>
      <c r="D27" s="4">
        <v>6403.808</v>
      </c>
      <c r="E27" s="23">
        <v>6212.509</v>
      </c>
      <c r="F27" s="4">
        <v>5484.232</v>
      </c>
      <c r="G27" s="4">
        <v>1955.7619999999999</v>
      </c>
      <c r="H27" s="4" t="s">
        <v>55</v>
      </c>
      <c r="I27" s="4">
        <v>23.463000000000001</v>
      </c>
      <c r="J27" s="4">
        <v>14.529</v>
      </c>
      <c r="K27" s="4">
        <v>690.28500000000008</v>
      </c>
      <c r="L27" s="4">
        <v>191.29900000000001</v>
      </c>
      <c r="M27" s="4" t="s">
        <v>55</v>
      </c>
      <c r="N27" s="171">
        <v>13</v>
      </c>
    </row>
    <row r="28" spans="1:14" s="34" customFormat="1">
      <c r="A28" s="149">
        <v>14</v>
      </c>
      <c r="B28" s="197"/>
      <c r="C28" s="146" t="s">
        <v>39</v>
      </c>
      <c r="D28" s="4">
        <v>126835.16899999999</v>
      </c>
      <c r="E28" s="23">
        <v>117415.042</v>
      </c>
      <c r="F28" s="4">
        <v>100894.53200000001</v>
      </c>
      <c r="G28" s="4">
        <v>23264.021000000001</v>
      </c>
      <c r="H28" s="4">
        <v>825.03300000000002</v>
      </c>
      <c r="I28" s="4">
        <v>3059.6019999999999</v>
      </c>
      <c r="J28" s="4">
        <v>2533.9499999999998</v>
      </c>
      <c r="K28" s="4">
        <v>10101.925000000001</v>
      </c>
      <c r="L28" s="4">
        <v>9420.1270000000004</v>
      </c>
      <c r="M28" s="4">
        <v>2835.0920000000001</v>
      </c>
      <c r="N28" s="171">
        <v>14</v>
      </c>
    </row>
    <row r="29" spans="1:14" s="34" customFormat="1">
      <c r="A29" s="149">
        <v>15</v>
      </c>
      <c r="B29" s="197"/>
      <c r="C29" s="146" t="s">
        <v>40</v>
      </c>
      <c r="D29" s="4">
        <v>20169.354999999996</v>
      </c>
      <c r="E29" s="23">
        <v>19435.591999999997</v>
      </c>
      <c r="F29" s="4">
        <v>15005.14</v>
      </c>
      <c r="G29" s="4">
        <v>7565.6469999999999</v>
      </c>
      <c r="H29" s="4">
        <v>175.523</v>
      </c>
      <c r="I29" s="4">
        <v>228.32599999999999</v>
      </c>
      <c r="J29" s="4">
        <v>125.93</v>
      </c>
      <c r="K29" s="4">
        <v>3900.6730000000002</v>
      </c>
      <c r="L29" s="4">
        <v>733.76300000000003</v>
      </c>
      <c r="M29" s="4">
        <v>8.7460000000000004</v>
      </c>
      <c r="N29" s="171">
        <v>15</v>
      </c>
    </row>
    <row r="30" spans="1:14" s="34" customFormat="1">
      <c r="A30" s="149">
        <v>16</v>
      </c>
      <c r="B30" s="197"/>
      <c r="C30" s="146" t="s">
        <v>278</v>
      </c>
      <c r="D30" s="4"/>
      <c r="E30" s="23"/>
      <c r="F30" s="4"/>
      <c r="G30" s="4"/>
      <c r="H30" s="4"/>
      <c r="I30" s="4"/>
      <c r="J30" s="4"/>
      <c r="K30" s="4"/>
      <c r="L30" s="4"/>
      <c r="M30" s="4"/>
      <c r="N30" s="171"/>
    </row>
    <row r="31" spans="1:14" s="34" customFormat="1">
      <c r="A31" s="148"/>
      <c r="B31" s="197"/>
      <c r="C31" s="146" t="s">
        <v>103</v>
      </c>
      <c r="D31" s="4">
        <v>230549.924</v>
      </c>
      <c r="E31" s="23">
        <v>201042.58900000001</v>
      </c>
      <c r="F31" s="4">
        <v>124114.423</v>
      </c>
      <c r="G31" s="4">
        <v>11788.589</v>
      </c>
      <c r="H31" s="4">
        <v>5726.6310000000003</v>
      </c>
      <c r="I31" s="4">
        <v>14899.286</v>
      </c>
      <c r="J31" s="4">
        <v>16794.061000000002</v>
      </c>
      <c r="K31" s="4">
        <v>39508.188000000002</v>
      </c>
      <c r="L31" s="4">
        <v>29507.334999999999</v>
      </c>
      <c r="M31" s="4">
        <v>17237.350999999999</v>
      </c>
      <c r="N31" s="171">
        <v>16</v>
      </c>
    </row>
    <row r="32" spans="1:14">
      <c r="F32" s="4"/>
      <c r="G32" s="195"/>
    </row>
    <row r="33" spans="1:14">
      <c r="A33" s="7" t="s">
        <v>179</v>
      </c>
      <c r="D33" s="23"/>
      <c r="E33" s="23"/>
      <c r="F33" s="23"/>
      <c r="G33" s="23"/>
      <c r="H33" s="23"/>
      <c r="I33" s="23"/>
      <c r="J33" s="23"/>
      <c r="K33" s="23"/>
      <c r="L33" s="23"/>
      <c r="M33" s="23"/>
    </row>
    <row r="34" spans="1:14">
      <c r="A34" s="139" t="s">
        <v>162</v>
      </c>
      <c r="D34" s="23"/>
      <c r="E34" s="23"/>
      <c r="F34" s="23"/>
      <c r="G34" s="23"/>
      <c r="H34" s="23"/>
      <c r="I34" s="23"/>
      <c r="J34" s="23"/>
      <c r="K34" s="23"/>
      <c r="L34" s="23"/>
      <c r="M34" s="23"/>
    </row>
    <row r="36" spans="1:14">
      <c r="A36" s="138"/>
      <c r="B36" s="8"/>
      <c r="C36" s="200"/>
      <c r="D36" s="8"/>
      <c r="E36" s="8"/>
      <c r="F36" s="8"/>
      <c r="G36" s="321" t="s">
        <v>332</v>
      </c>
      <c r="H36" s="188" t="s">
        <v>331</v>
      </c>
      <c r="I36" s="203"/>
      <c r="J36" s="8"/>
      <c r="K36" s="8"/>
      <c r="L36" s="8"/>
      <c r="M36" s="8"/>
      <c r="N36" s="8"/>
    </row>
    <row r="37" spans="1:14">
      <c r="A37" s="138"/>
      <c r="B37" s="8"/>
      <c r="C37" s="200"/>
      <c r="D37" s="8"/>
      <c r="E37" s="8"/>
      <c r="F37" s="8"/>
      <c r="G37" s="201"/>
      <c r="H37" s="202"/>
      <c r="I37" s="203"/>
      <c r="J37" s="8"/>
      <c r="K37" s="8"/>
      <c r="L37" s="8"/>
      <c r="M37" s="8"/>
      <c r="N37" s="8"/>
    </row>
    <row r="38" spans="1:14" ht="12.75" thickBot="1">
      <c r="D38" s="9"/>
      <c r="E38" s="9"/>
      <c r="F38" s="9"/>
      <c r="G38" s="9"/>
      <c r="H38" s="9"/>
      <c r="I38" s="9"/>
      <c r="J38" s="9"/>
      <c r="K38" s="9"/>
      <c r="L38" s="9"/>
      <c r="M38" s="9"/>
      <c r="N38" s="7"/>
    </row>
    <row r="39" spans="1:14" ht="12" customHeight="1">
      <c r="A39" s="38"/>
      <c r="B39" s="22"/>
      <c r="C39" s="39"/>
      <c r="D39" s="14"/>
      <c r="E39" s="389" t="s">
        <v>320</v>
      </c>
      <c r="F39" s="138"/>
      <c r="G39" s="16" t="s">
        <v>42</v>
      </c>
      <c r="H39" s="402" t="s">
        <v>153</v>
      </c>
      <c r="I39" s="14"/>
      <c r="J39" s="409" t="s">
        <v>321</v>
      </c>
      <c r="K39" s="14"/>
      <c r="L39" s="138"/>
      <c r="M39" s="40" t="s">
        <v>43</v>
      </c>
      <c r="N39" s="40"/>
    </row>
    <row r="40" spans="1:14">
      <c r="A40" s="386" t="s">
        <v>151</v>
      </c>
      <c r="C40" s="2" t="s">
        <v>152</v>
      </c>
      <c r="D40" s="388" t="s">
        <v>10</v>
      </c>
      <c r="E40" s="390"/>
      <c r="F40" s="372" t="s">
        <v>18</v>
      </c>
      <c r="G40" s="15" t="s">
        <v>166</v>
      </c>
      <c r="H40" s="387"/>
      <c r="I40" s="14" t="s">
        <v>44</v>
      </c>
      <c r="J40" s="410"/>
      <c r="K40" s="204" t="s">
        <v>45</v>
      </c>
      <c r="L40" s="186" t="s">
        <v>46</v>
      </c>
      <c r="M40" s="16" t="s">
        <v>47</v>
      </c>
      <c r="N40" s="376" t="s">
        <v>151</v>
      </c>
    </row>
    <row r="41" spans="1:14">
      <c r="A41" s="387"/>
      <c r="C41" s="2"/>
      <c r="D41" s="388"/>
      <c r="E41" s="390"/>
      <c r="F41" s="372"/>
      <c r="G41" s="15" t="s">
        <v>167</v>
      </c>
      <c r="H41" s="387"/>
      <c r="I41" s="14" t="s">
        <v>108</v>
      </c>
      <c r="J41" s="410"/>
      <c r="K41" s="204" t="s">
        <v>49</v>
      </c>
      <c r="L41" s="8" t="s">
        <v>49</v>
      </c>
      <c r="M41" s="16" t="s">
        <v>50</v>
      </c>
      <c r="N41" s="377"/>
    </row>
    <row r="42" spans="1:14">
      <c r="A42" s="387"/>
      <c r="C42" s="30" t="s">
        <v>99</v>
      </c>
      <c r="D42" s="14"/>
      <c r="E42" s="391"/>
      <c r="F42" s="205"/>
      <c r="G42" s="15" t="s">
        <v>49</v>
      </c>
      <c r="H42" s="403"/>
      <c r="I42" s="14"/>
      <c r="J42" s="411"/>
      <c r="K42" s="14"/>
      <c r="L42" s="138"/>
      <c r="M42" s="206" t="s">
        <v>27</v>
      </c>
      <c r="N42" s="377"/>
    </row>
    <row r="43" spans="1:14" ht="12.75" thickBot="1">
      <c r="A43" s="19"/>
      <c r="B43" s="9"/>
      <c r="C43" s="41"/>
      <c r="D43" s="67" t="s">
        <v>104</v>
      </c>
      <c r="E43" s="42"/>
      <c r="F43" s="42"/>
      <c r="G43" s="67"/>
      <c r="H43" s="67" t="s">
        <v>104</v>
      </c>
      <c r="I43" s="42"/>
      <c r="J43" s="42"/>
      <c r="K43" s="42"/>
      <c r="L43" s="42"/>
      <c r="M43" s="42"/>
      <c r="N43" s="21"/>
    </row>
    <row r="44" spans="1:14">
      <c r="A44" s="10"/>
      <c r="C44" s="12"/>
      <c r="M44" s="7"/>
      <c r="N44" s="86"/>
    </row>
    <row r="45" spans="1:14">
      <c r="A45" s="207">
        <v>1</v>
      </c>
      <c r="B45" s="34"/>
      <c r="C45" s="47">
        <v>2013</v>
      </c>
      <c r="D45" s="48">
        <v>1042200.0970000001</v>
      </c>
      <c r="E45" s="48">
        <v>59172.428</v>
      </c>
      <c r="F45" s="48">
        <v>4123.2719999999999</v>
      </c>
      <c r="G45" s="48">
        <v>49433.661999999997</v>
      </c>
      <c r="H45" s="48">
        <v>137300.337</v>
      </c>
      <c r="I45" s="48">
        <v>442606.43599999999</v>
      </c>
      <c r="J45" s="48">
        <v>7828.8710000000001</v>
      </c>
      <c r="K45" s="48">
        <v>107391.12300000001</v>
      </c>
      <c r="L45" s="48">
        <v>17542.298999999999</v>
      </c>
      <c r="M45" s="48">
        <v>216801.66899999999</v>
      </c>
      <c r="N45" s="170">
        <v>1</v>
      </c>
    </row>
    <row r="46" spans="1:14">
      <c r="A46" s="207">
        <v>2</v>
      </c>
      <c r="B46" s="34"/>
      <c r="C46" s="47">
        <v>2014</v>
      </c>
      <c r="D46" s="25">
        <v>1073594.4909999999</v>
      </c>
      <c r="E46" s="25">
        <v>59775.322</v>
      </c>
      <c r="F46" s="25">
        <v>4216.8140000000003</v>
      </c>
      <c r="G46" s="25">
        <v>48706.860999999997</v>
      </c>
      <c r="H46" s="25">
        <v>136139.40100000001</v>
      </c>
      <c r="I46" s="25">
        <v>459879.21100000001</v>
      </c>
      <c r="J46" s="25">
        <v>6816.8580000000002</v>
      </c>
      <c r="K46" s="25">
        <v>109941.25899999999</v>
      </c>
      <c r="L46" s="25">
        <v>17893.475000000002</v>
      </c>
      <c r="M46" s="25">
        <v>230225.29000000004</v>
      </c>
      <c r="N46" s="170">
        <v>2</v>
      </c>
    </row>
    <row r="47" spans="1:14">
      <c r="A47" s="207">
        <v>3</v>
      </c>
      <c r="B47" s="34"/>
      <c r="C47" s="47">
        <v>2015</v>
      </c>
      <c r="D47" s="25">
        <v>1108820.23</v>
      </c>
      <c r="E47" s="25">
        <v>41962.603999999999</v>
      </c>
      <c r="F47" s="25">
        <v>4458.5079999999998</v>
      </c>
      <c r="G47" s="25">
        <v>67661.823999999993</v>
      </c>
      <c r="H47" s="25">
        <v>112787.443</v>
      </c>
      <c r="I47" s="25">
        <v>489863.505</v>
      </c>
      <c r="J47" s="25">
        <v>6243.8009999999995</v>
      </c>
      <c r="K47" s="25">
        <v>132433.39499999999</v>
      </c>
      <c r="L47" s="25">
        <v>19630.268</v>
      </c>
      <c r="M47" s="25">
        <v>233778.88200000001</v>
      </c>
      <c r="N47" s="170">
        <v>3</v>
      </c>
    </row>
    <row r="48" spans="1:14">
      <c r="A48" s="207">
        <v>4</v>
      </c>
      <c r="B48" s="34"/>
      <c r="C48" s="47">
        <v>2016</v>
      </c>
      <c r="D48" s="25">
        <v>1210841.9049999998</v>
      </c>
      <c r="E48" s="25">
        <v>43430.351000000002</v>
      </c>
      <c r="F48" s="25">
        <v>4405.415</v>
      </c>
      <c r="G48" s="25">
        <v>70267.319000000003</v>
      </c>
      <c r="H48" s="25">
        <v>100669.92</v>
      </c>
      <c r="I48" s="25">
        <v>608110.64399999997</v>
      </c>
      <c r="J48" s="25">
        <v>6403.808</v>
      </c>
      <c r="K48" s="25">
        <v>126835.16899999999</v>
      </c>
      <c r="L48" s="25">
        <v>20169.355</v>
      </c>
      <c r="M48" s="25">
        <v>230549.924</v>
      </c>
      <c r="N48" s="170">
        <v>4</v>
      </c>
    </row>
    <row r="49" spans="1:14">
      <c r="A49" s="209"/>
      <c r="B49" s="34"/>
      <c r="C49" s="144"/>
      <c r="D49" s="25"/>
      <c r="E49" s="25"/>
      <c r="F49" s="25"/>
      <c r="G49" s="25"/>
      <c r="H49" s="25"/>
      <c r="I49" s="25"/>
      <c r="J49" s="25"/>
      <c r="K49" s="25"/>
      <c r="L49" s="208"/>
      <c r="M49" s="25"/>
      <c r="N49" s="171"/>
    </row>
    <row r="50" spans="1:14">
      <c r="A50" s="209"/>
      <c r="B50" s="34"/>
      <c r="C50" s="12" t="s">
        <v>28</v>
      </c>
      <c r="D50" s="25"/>
      <c r="E50" s="25"/>
      <c r="F50" s="25"/>
      <c r="G50" s="25"/>
      <c r="H50" s="25"/>
      <c r="I50" s="25"/>
      <c r="J50" s="25"/>
      <c r="K50" s="25"/>
      <c r="L50" s="208"/>
      <c r="M50" s="25"/>
      <c r="N50" s="171"/>
    </row>
    <row r="51" spans="1:14">
      <c r="A51" s="149">
        <v>5</v>
      </c>
      <c r="B51" s="34"/>
      <c r="C51" s="12" t="s">
        <v>29</v>
      </c>
      <c r="D51" s="210">
        <v>615099.48199999996</v>
      </c>
      <c r="E51" s="195" t="s">
        <v>55</v>
      </c>
      <c r="F51" s="195" t="s">
        <v>55</v>
      </c>
      <c r="G51" s="195" t="s">
        <v>55</v>
      </c>
      <c r="H51" s="195" t="s">
        <v>55</v>
      </c>
      <c r="I51" s="195">
        <v>605041.58100000001</v>
      </c>
      <c r="J51" s="195" t="s">
        <v>55</v>
      </c>
      <c r="K51" s="195" t="s">
        <v>55</v>
      </c>
      <c r="L51" s="195" t="s">
        <v>55</v>
      </c>
      <c r="M51" s="195">
        <v>10057.901</v>
      </c>
      <c r="N51" s="171">
        <v>5</v>
      </c>
    </row>
    <row r="52" spans="1:14">
      <c r="A52" s="149">
        <v>6</v>
      </c>
      <c r="B52" s="34"/>
      <c r="C52" s="12" t="s">
        <v>30</v>
      </c>
      <c r="D52" s="210">
        <v>468092.60800000001</v>
      </c>
      <c r="E52" s="195">
        <v>43430.351000000002</v>
      </c>
      <c r="F52" s="195">
        <v>4405.415</v>
      </c>
      <c r="G52" s="195">
        <v>48260.086000000003</v>
      </c>
      <c r="H52" s="195">
        <v>98751.565000000002</v>
      </c>
      <c r="I52" s="195" t="s">
        <v>55</v>
      </c>
      <c r="J52" s="195">
        <v>2728.741</v>
      </c>
      <c r="K52" s="195">
        <v>94108.625</v>
      </c>
      <c r="L52" s="195">
        <v>8195.6370000000006</v>
      </c>
      <c r="M52" s="195">
        <v>168212.18799999999</v>
      </c>
      <c r="N52" s="171">
        <v>6</v>
      </c>
    </row>
    <row r="53" spans="1:14">
      <c r="A53" s="149">
        <v>7</v>
      </c>
      <c r="B53" s="34"/>
      <c r="C53" s="12" t="s">
        <v>31</v>
      </c>
      <c r="D53" s="23">
        <v>17418.618999999999</v>
      </c>
      <c r="E53" s="195" t="s">
        <v>55</v>
      </c>
      <c r="F53" s="195" t="s">
        <v>55</v>
      </c>
      <c r="G53" s="195" t="s">
        <v>55</v>
      </c>
      <c r="H53" s="195" t="s">
        <v>55</v>
      </c>
      <c r="I53" s="195" t="s">
        <v>55</v>
      </c>
      <c r="J53" s="195" t="s">
        <v>55</v>
      </c>
      <c r="K53" s="195" t="s">
        <v>55</v>
      </c>
      <c r="L53" s="195">
        <v>11346.174999999999</v>
      </c>
      <c r="M53" s="195">
        <v>6072.4440000000004</v>
      </c>
      <c r="N53" s="171">
        <v>7</v>
      </c>
    </row>
    <row r="54" spans="1:14">
      <c r="A54" s="149">
        <v>8</v>
      </c>
      <c r="B54" s="34"/>
      <c r="C54" s="12" t="s">
        <v>32</v>
      </c>
      <c r="D54" s="23">
        <v>101381.91800000001</v>
      </c>
      <c r="E54" s="195" t="s">
        <v>55</v>
      </c>
      <c r="F54" s="195" t="s">
        <v>55</v>
      </c>
      <c r="G54" s="195">
        <v>18713.406999999999</v>
      </c>
      <c r="H54" s="195">
        <v>1918.355</v>
      </c>
      <c r="I54" s="195">
        <v>995.36199999999997</v>
      </c>
      <c r="J54" s="195">
        <v>3675.067</v>
      </c>
      <c r="K54" s="195">
        <v>32726.544000000002</v>
      </c>
      <c r="L54" s="195">
        <v>627.54300000000001</v>
      </c>
      <c r="M54" s="195">
        <v>42725.64</v>
      </c>
      <c r="N54" s="171">
        <v>8</v>
      </c>
    </row>
    <row r="55" spans="1:14">
      <c r="A55" s="149">
        <v>9</v>
      </c>
      <c r="B55" s="34"/>
      <c r="C55" s="12" t="s">
        <v>33</v>
      </c>
      <c r="D55" s="23">
        <v>4849.0140000000001</v>
      </c>
      <c r="E55" s="195" t="s">
        <v>55</v>
      </c>
      <c r="F55" s="195" t="s">
        <v>55</v>
      </c>
      <c r="G55" s="195">
        <v>2218.5140000000001</v>
      </c>
      <c r="H55" s="195" t="s">
        <v>55</v>
      </c>
      <c r="I55" s="195" t="s">
        <v>55</v>
      </c>
      <c r="J55" s="195" t="s">
        <v>55</v>
      </c>
      <c r="K55" s="195" t="s">
        <v>55</v>
      </c>
      <c r="L55" s="195" t="s">
        <v>55</v>
      </c>
      <c r="M55" s="195">
        <v>2630.5</v>
      </c>
      <c r="N55" s="171">
        <v>9</v>
      </c>
    </row>
    <row r="56" spans="1:14">
      <c r="A56" s="149">
        <v>10</v>
      </c>
      <c r="B56" s="34"/>
      <c r="C56" s="12" t="s">
        <v>280</v>
      </c>
      <c r="D56" s="23">
        <v>4000.2640000000001</v>
      </c>
      <c r="E56" s="195" t="s">
        <v>55</v>
      </c>
      <c r="F56" s="195" t="s">
        <v>55</v>
      </c>
      <c r="G56" s="195">
        <v>1075.3119999999999</v>
      </c>
      <c r="H56" s="195" t="s">
        <v>55</v>
      </c>
      <c r="I56" s="195">
        <v>2073.701</v>
      </c>
      <c r="J56" s="195" t="s">
        <v>55</v>
      </c>
      <c r="K56" s="195" t="s">
        <v>55</v>
      </c>
      <c r="L56" s="195" t="s">
        <v>55</v>
      </c>
      <c r="M56" s="195">
        <v>851.25099999999998</v>
      </c>
      <c r="N56" s="171">
        <v>10</v>
      </c>
    </row>
    <row r="57" spans="1:14">
      <c r="D57" s="23"/>
    </row>
    <row r="58" spans="1:14">
      <c r="D58" s="23"/>
      <c r="M58" s="195"/>
    </row>
    <row r="59" spans="1:14">
      <c r="D59" s="23"/>
      <c r="J59" s="195"/>
      <c r="K59" s="195"/>
    </row>
    <row r="60" spans="1:14">
      <c r="D60" s="23"/>
      <c r="J60" s="23"/>
    </row>
  </sheetData>
  <mergeCells count="24">
    <mergeCell ref="G6:G7"/>
    <mergeCell ref="E5:E7"/>
    <mergeCell ref="H5:I5"/>
    <mergeCell ref="F6:F7"/>
    <mergeCell ref="C5:C7"/>
    <mergeCell ref="I6:I7"/>
    <mergeCell ref="F40:F41"/>
    <mergeCell ref="A40:A42"/>
    <mergeCell ref="D40:D41"/>
    <mergeCell ref="E39:E42"/>
    <mergeCell ref="A5:A7"/>
    <mergeCell ref="D4:D7"/>
    <mergeCell ref="D8:G8"/>
    <mergeCell ref="N40:N42"/>
    <mergeCell ref="N4:N8"/>
    <mergeCell ref="H6:H7"/>
    <mergeCell ref="K6:K7"/>
    <mergeCell ref="H8:M8"/>
    <mergeCell ref="L6:L7"/>
    <mergeCell ref="J6:J7"/>
    <mergeCell ref="H39:H42"/>
    <mergeCell ref="L5:M5"/>
    <mergeCell ref="M6:M7"/>
    <mergeCell ref="J39:J42"/>
  </mergeCells>
  <phoneticPr fontId="11" type="noConversion"/>
  <pageMargins left="0.78740157480314965" right="0.62992125984251968" top="0.98425196850393704" bottom="0.98425196850393704" header="0.51181102362204722" footer="0.51181102362204722"/>
  <pageSetup paperSize="9" scale="88" fitToWidth="2" pageOrder="overThenDown" orientation="portrait" r:id="rId1"/>
  <headerFooter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126"/>
  <sheetViews>
    <sheetView zoomScaleNormal="100" workbookViewId="0">
      <pane xSplit="4" ySplit="7" topLeftCell="E8" activePane="bottomRight" state="frozen"/>
      <selection activeCell="I18" sqref="I18"/>
      <selection pane="topRight" activeCell="I18" sqref="I18"/>
      <selection pane="bottomLeft" activeCell="I18" sqref="I18"/>
      <selection pane="bottomRight"/>
    </sheetView>
  </sheetViews>
  <sheetFormatPr baseColWidth="10" defaultRowHeight="12"/>
  <cols>
    <col min="1" max="1" width="4.28515625" style="36" customWidth="1"/>
    <col min="2" max="2" width="0.85546875" style="36" customWidth="1"/>
    <col min="3" max="3" width="1.42578125" style="36" customWidth="1"/>
    <col min="4" max="4" width="39.7109375" style="36" customWidth="1"/>
    <col min="5" max="7" width="11.42578125" style="36" customWidth="1"/>
    <col min="8" max="8" width="11.42578125" style="180" customWidth="1"/>
    <col min="9" max="9" width="12.85546875" style="180" customWidth="1"/>
    <col min="10" max="10" width="12.140625" style="36" customWidth="1"/>
    <col min="11" max="11" width="12.85546875" style="36" customWidth="1"/>
    <col min="12" max="13" width="12.140625" style="36" customWidth="1"/>
    <col min="14" max="14" width="13.7109375" style="261" customWidth="1"/>
    <col min="15" max="15" width="4.7109375" style="267" customWidth="1"/>
    <col min="16" max="16384" width="11.42578125" style="261"/>
  </cols>
  <sheetData>
    <row r="1" spans="1:15" s="179" customFormat="1" ht="12.75" customHeight="1">
      <c r="A1" s="258"/>
      <c r="B1" s="258"/>
      <c r="C1" s="258"/>
      <c r="D1" s="258"/>
      <c r="H1" s="27" t="s">
        <v>333</v>
      </c>
      <c r="I1" s="28" t="s">
        <v>51</v>
      </c>
      <c r="K1" s="258"/>
      <c r="L1" s="258"/>
      <c r="M1" s="258"/>
      <c r="O1" s="300"/>
    </row>
    <row r="2" spans="1:15" s="179" customFormat="1" ht="11.1" customHeight="1">
      <c r="A2" s="258"/>
      <c r="B2" s="258"/>
      <c r="C2" s="258"/>
      <c r="D2" s="258"/>
      <c r="H2" s="27"/>
      <c r="I2" s="28"/>
      <c r="K2" s="258"/>
      <c r="L2" s="258"/>
      <c r="M2" s="258"/>
      <c r="O2" s="300"/>
    </row>
    <row r="3" spans="1:15" s="179" customFormat="1" ht="11.1" customHeight="1" thickBot="1">
      <c r="A3" s="301"/>
      <c r="B3" s="301"/>
      <c r="C3" s="301"/>
      <c r="D3" s="301"/>
      <c r="E3" s="104"/>
      <c r="F3" s="27"/>
      <c r="G3" s="28"/>
      <c r="H3" s="177"/>
      <c r="I3" s="302"/>
      <c r="J3" s="37"/>
      <c r="K3" s="258"/>
      <c r="L3" s="258"/>
      <c r="M3" s="258"/>
      <c r="O3" s="301"/>
    </row>
    <row r="4" spans="1:15" ht="12" customHeight="1">
      <c r="A4" s="266"/>
      <c r="B4" s="267"/>
      <c r="C4" s="267"/>
      <c r="D4" s="303"/>
      <c r="E4" s="304"/>
      <c r="F4" s="305"/>
      <c r="G4" s="305"/>
      <c r="H4" s="178" t="s">
        <v>25</v>
      </c>
      <c r="I4" s="306" t="s">
        <v>26</v>
      </c>
      <c r="J4" s="307"/>
      <c r="K4" s="305"/>
      <c r="L4" s="308"/>
      <c r="M4" s="308"/>
      <c r="N4" s="309"/>
      <c r="O4" s="272"/>
    </row>
    <row r="5" spans="1:15" ht="12.75" customHeight="1">
      <c r="A5" s="416" t="s">
        <v>151</v>
      </c>
      <c r="B5" s="298"/>
      <c r="C5" s="298"/>
      <c r="D5" s="417" t="s">
        <v>322</v>
      </c>
      <c r="E5" s="418" t="s">
        <v>10</v>
      </c>
      <c r="F5" s="310"/>
      <c r="G5" s="310"/>
      <c r="H5" s="356" t="s">
        <v>292</v>
      </c>
      <c r="I5" s="357"/>
      <c r="J5" s="310"/>
      <c r="K5" s="310"/>
      <c r="L5" s="311"/>
      <c r="M5" s="420" t="s">
        <v>9</v>
      </c>
      <c r="N5" s="421"/>
      <c r="O5" s="428" t="s">
        <v>151</v>
      </c>
    </row>
    <row r="6" spans="1:15" ht="12.75" customHeight="1">
      <c r="A6" s="416"/>
      <c r="B6" s="298"/>
      <c r="C6" s="298"/>
      <c r="D6" s="417"/>
      <c r="E6" s="418"/>
      <c r="F6" s="426" t="s">
        <v>216</v>
      </c>
      <c r="G6" s="424" t="s">
        <v>265</v>
      </c>
      <c r="H6" s="412" t="s">
        <v>180</v>
      </c>
      <c r="I6" s="422" t="s">
        <v>159</v>
      </c>
      <c r="J6" s="412" t="s">
        <v>160</v>
      </c>
      <c r="K6" s="424" t="s">
        <v>277</v>
      </c>
      <c r="L6" s="424" t="s">
        <v>267</v>
      </c>
      <c r="M6" s="426" t="s">
        <v>216</v>
      </c>
      <c r="N6" s="422" t="s">
        <v>215</v>
      </c>
      <c r="O6" s="428"/>
    </row>
    <row r="7" spans="1:15" ht="61.5" customHeight="1">
      <c r="A7" s="416"/>
      <c r="B7" s="298"/>
      <c r="C7" s="298"/>
      <c r="D7" s="417"/>
      <c r="E7" s="419"/>
      <c r="F7" s="427"/>
      <c r="G7" s="425"/>
      <c r="H7" s="413"/>
      <c r="I7" s="423"/>
      <c r="J7" s="413"/>
      <c r="K7" s="425"/>
      <c r="L7" s="425"/>
      <c r="M7" s="427"/>
      <c r="N7" s="423"/>
      <c r="O7" s="428"/>
    </row>
    <row r="8" spans="1:15" ht="12.75" thickBot="1">
      <c r="A8" s="278"/>
      <c r="B8" s="283"/>
      <c r="C8" s="295"/>
      <c r="D8" s="312"/>
      <c r="E8" s="414" t="s">
        <v>104</v>
      </c>
      <c r="F8" s="415"/>
      <c r="G8" s="415"/>
      <c r="H8" s="415"/>
      <c r="I8" s="415"/>
      <c r="J8" s="415" t="s">
        <v>104</v>
      </c>
      <c r="K8" s="415"/>
      <c r="L8" s="415"/>
      <c r="M8" s="415"/>
      <c r="N8" s="415"/>
      <c r="O8" s="283"/>
    </row>
    <row r="9" spans="1:15" s="36" customFormat="1" ht="9.9499999999999993" customHeight="1">
      <c r="A9" s="313"/>
      <c r="B9" s="285"/>
      <c r="C9" s="285"/>
      <c r="D9" s="314"/>
      <c r="E9" s="35"/>
      <c r="F9" s="35"/>
      <c r="G9" s="35"/>
      <c r="H9" s="35"/>
      <c r="I9" s="35"/>
      <c r="J9" s="35"/>
      <c r="K9" s="35"/>
      <c r="L9" s="315"/>
      <c r="M9" s="316"/>
      <c r="O9" s="317"/>
    </row>
    <row r="10" spans="1:15" s="179" customFormat="1">
      <c r="A10" s="351">
        <v>1</v>
      </c>
      <c r="B10" s="338"/>
      <c r="C10" s="338" t="s">
        <v>300</v>
      </c>
      <c r="D10" s="339"/>
      <c r="E10" s="361">
        <v>43430.351000000002</v>
      </c>
      <c r="F10" s="361">
        <v>41816.781000000003</v>
      </c>
      <c r="G10" s="361">
        <v>35061.175000000003</v>
      </c>
      <c r="H10" s="361">
        <v>10907.885</v>
      </c>
      <c r="I10" s="361">
        <v>207.916</v>
      </c>
      <c r="J10" s="361">
        <v>71.12</v>
      </c>
      <c r="K10" s="361">
        <v>50.88</v>
      </c>
      <c r="L10" s="361">
        <v>6425.6900000000005</v>
      </c>
      <c r="M10" s="361">
        <v>1613.57</v>
      </c>
      <c r="N10" s="361">
        <v>1355.46</v>
      </c>
      <c r="O10" s="358">
        <v>1</v>
      </c>
    </row>
    <row r="11" spans="1:15" s="36" customFormat="1">
      <c r="A11" s="318">
        <v>2</v>
      </c>
      <c r="B11" s="285"/>
      <c r="C11" s="285"/>
      <c r="D11" s="286" t="s">
        <v>308</v>
      </c>
      <c r="E11" s="103">
        <v>1319.2570000000001</v>
      </c>
      <c r="F11" s="103">
        <v>1310.6590000000001</v>
      </c>
      <c r="G11" s="103">
        <v>1196.9540000000002</v>
      </c>
      <c r="H11" s="103">
        <v>482.68400000000003</v>
      </c>
      <c r="I11" s="103">
        <v>9.8689999999999998</v>
      </c>
      <c r="J11" s="103">
        <v>10.3</v>
      </c>
      <c r="K11" s="103">
        <v>9.1050000000000004</v>
      </c>
      <c r="L11" s="103">
        <v>84.431000000000012</v>
      </c>
      <c r="M11" s="103">
        <v>8.5980000000000008</v>
      </c>
      <c r="N11" s="103" t="s">
        <v>55</v>
      </c>
      <c r="O11" s="319">
        <v>2</v>
      </c>
    </row>
    <row r="12" spans="1:15" s="36" customFormat="1">
      <c r="A12" s="318">
        <v>3</v>
      </c>
      <c r="B12" s="285"/>
      <c r="C12" s="285"/>
      <c r="D12" s="286" t="s">
        <v>5</v>
      </c>
      <c r="E12" s="103">
        <v>2951.6369999999997</v>
      </c>
      <c r="F12" s="103">
        <v>2933.9609999999998</v>
      </c>
      <c r="G12" s="103">
        <v>2687.6</v>
      </c>
      <c r="H12" s="103">
        <v>1222.8589999999999</v>
      </c>
      <c r="I12" s="103">
        <v>0.32</v>
      </c>
      <c r="J12" s="103">
        <v>-0.125</v>
      </c>
      <c r="K12" s="103" t="s">
        <v>55</v>
      </c>
      <c r="L12" s="103">
        <v>246.166</v>
      </c>
      <c r="M12" s="103">
        <v>17.675999999999998</v>
      </c>
      <c r="N12" s="103" t="s">
        <v>55</v>
      </c>
      <c r="O12" s="319">
        <v>3</v>
      </c>
    </row>
    <row r="13" spans="1:15" s="36" customFormat="1">
      <c r="A13" s="318">
        <v>4</v>
      </c>
      <c r="B13" s="285"/>
      <c r="C13" s="285"/>
      <c r="D13" s="286" t="s">
        <v>2</v>
      </c>
      <c r="E13" s="103">
        <v>1866.693</v>
      </c>
      <c r="F13" s="103">
        <v>1842.799</v>
      </c>
      <c r="G13" s="103">
        <v>1593.5630000000001</v>
      </c>
      <c r="H13" s="103">
        <v>454.56400000000002</v>
      </c>
      <c r="I13" s="103">
        <v>0.17100000000000001</v>
      </c>
      <c r="J13" s="103" t="s">
        <v>55</v>
      </c>
      <c r="K13" s="103" t="s">
        <v>55</v>
      </c>
      <c r="L13" s="103">
        <v>249.065</v>
      </c>
      <c r="M13" s="103">
        <v>23.893999999999998</v>
      </c>
      <c r="N13" s="103" t="s">
        <v>55</v>
      </c>
      <c r="O13" s="319">
        <v>4</v>
      </c>
    </row>
    <row r="14" spans="1:15" s="179" customFormat="1">
      <c r="A14" s="318">
        <v>5</v>
      </c>
      <c r="B14" s="285"/>
      <c r="C14" s="285"/>
      <c r="D14" s="286" t="s">
        <v>53</v>
      </c>
      <c r="E14" s="103">
        <v>4598.3860000000004</v>
      </c>
      <c r="F14" s="103">
        <v>4539.5190000000002</v>
      </c>
      <c r="G14" s="103">
        <v>3826.7730000000001</v>
      </c>
      <c r="H14" s="103">
        <v>1066.8230000000001</v>
      </c>
      <c r="I14" s="103" t="s">
        <v>55</v>
      </c>
      <c r="J14" s="103" t="s">
        <v>55</v>
      </c>
      <c r="K14" s="103">
        <v>11.744</v>
      </c>
      <c r="L14" s="103">
        <v>701.00200000000007</v>
      </c>
      <c r="M14" s="103">
        <v>58.866999999999997</v>
      </c>
      <c r="N14" s="103" t="s">
        <v>55</v>
      </c>
      <c r="O14" s="319">
        <v>5</v>
      </c>
    </row>
    <row r="15" spans="1:15" s="179" customFormat="1">
      <c r="A15" s="318">
        <v>6</v>
      </c>
      <c r="B15" s="285"/>
      <c r="C15" s="285"/>
      <c r="D15" s="286" t="s">
        <v>54</v>
      </c>
      <c r="E15" s="103">
        <v>10624.43</v>
      </c>
      <c r="F15" s="103">
        <v>9242.9670000000006</v>
      </c>
      <c r="G15" s="103">
        <v>7090.17</v>
      </c>
      <c r="H15" s="103">
        <v>2034.7180000000001</v>
      </c>
      <c r="I15" s="103">
        <v>35.143999999999998</v>
      </c>
      <c r="J15" s="103">
        <v>1.466</v>
      </c>
      <c r="K15" s="103">
        <v>0.94399999999999995</v>
      </c>
      <c r="L15" s="103">
        <v>2115.2429999999999</v>
      </c>
      <c r="M15" s="103">
        <v>1381.4630000000002</v>
      </c>
      <c r="N15" s="103">
        <v>1355.46</v>
      </c>
      <c r="O15" s="319">
        <v>6</v>
      </c>
    </row>
    <row r="16" spans="1:15" s="179" customFormat="1">
      <c r="A16" s="318">
        <v>7</v>
      </c>
      <c r="B16" s="285"/>
      <c r="C16" s="285"/>
      <c r="D16" s="286" t="s">
        <v>181</v>
      </c>
      <c r="E16" s="103"/>
      <c r="F16" s="103"/>
      <c r="G16" s="103"/>
      <c r="H16" s="103"/>
      <c r="I16" s="103"/>
      <c r="J16" s="103"/>
      <c r="K16" s="103"/>
      <c r="L16" s="103"/>
      <c r="M16" s="103"/>
      <c r="N16" s="103"/>
      <c r="O16" s="319"/>
    </row>
    <row r="17" spans="1:15" s="179" customFormat="1">
      <c r="A17" s="318"/>
      <c r="B17" s="285"/>
      <c r="C17" s="285"/>
      <c r="D17" s="286" t="s">
        <v>182</v>
      </c>
      <c r="E17" s="103">
        <v>1305.3539999999998</v>
      </c>
      <c r="F17" s="103">
        <v>1299.9969999999998</v>
      </c>
      <c r="G17" s="103">
        <v>1154.5519999999999</v>
      </c>
      <c r="H17" s="103">
        <v>445.108</v>
      </c>
      <c r="I17" s="103" t="s">
        <v>55</v>
      </c>
      <c r="J17" s="103" t="s">
        <v>55</v>
      </c>
      <c r="K17" s="103" t="s">
        <v>55</v>
      </c>
      <c r="L17" s="103">
        <v>145.44499999999999</v>
      </c>
      <c r="M17" s="103">
        <v>5.3569999999999993</v>
      </c>
      <c r="N17" s="103" t="s">
        <v>55</v>
      </c>
      <c r="O17" s="319">
        <v>7</v>
      </c>
    </row>
    <row r="18" spans="1:15" s="36" customFormat="1">
      <c r="A18" s="318">
        <v>8</v>
      </c>
      <c r="B18" s="285"/>
      <c r="C18" s="285"/>
      <c r="D18" s="286" t="s">
        <v>56</v>
      </c>
      <c r="E18" s="103">
        <v>522.18399999999997</v>
      </c>
      <c r="F18" s="103">
        <v>518.57299999999998</v>
      </c>
      <c r="G18" s="103">
        <v>505.39699999999999</v>
      </c>
      <c r="H18" s="103">
        <v>253.35</v>
      </c>
      <c r="I18" s="103" t="s">
        <v>55</v>
      </c>
      <c r="J18" s="103" t="s">
        <v>55</v>
      </c>
      <c r="K18" s="103" t="s">
        <v>55</v>
      </c>
      <c r="L18" s="103">
        <v>13.176</v>
      </c>
      <c r="M18" s="103">
        <v>3.6110000000000002</v>
      </c>
      <c r="N18" s="103" t="s">
        <v>55</v>
      </c>
      <c r="O18" s="319">
        <v>8</v>
      </c>
    </row>
    <row r="19" spans="1:15" s="36" customFormat="1">
      <c r="A19" s="318">
        <v>9</v>
      </c>
      <c r="B19" s="285"/>
      <c r="C19" s="285"/>
      <c r="D19" s="286" t="s">
        <v>183</v>
      </c>
      <c r="E19" s="103"/>
      <c r="F19" s="103"/>
      <c r="G19" s="103"/>
      <c r="H19" s="103"/>
      <c r="I19" s="103"/>
      <c r="J19" s="103"/>
      <c r="K19" s="103"/>
      <c r="L19" s="103"/>
      <c r="M19" s="103"/>
      <c r="N19" s="103"/>
      <c r="O19" s="319"/>
    </row>
    <row r="20" spans="1:15" s="36" customFormat="1">
      <c r="A20" s="318"/>
      <c r="B20" s="285"/>
      <c r="C20" s="285"/>
      <c r="D20" s="286" t="s">
        <v>184</v>
      </c>
      <c r="E20" s="103">
        <v>7351.3529999999992</v>
      </c>
      <c r="F20" s="103">
        <v>7306.6989999999996</v>
      </c>
      <c r="G20" s="103">
        <v>6453.2579999999998</v>
      </c>
      <c r="H20" s="103">
        <v>1518.779</v>
      </c>
      <c r="I20" s="103" t="s">
        <v>55</v>
      </c>
      <c r="J20" s="103" t="s">
        <v>55</v>
      </c>
      <c r="K20" s="103" t="s">
        <v>55</v>
      </c>
      <c r="L20" s="103">
        <v>853.44100000000003</v>
      </c>
      <c r="M20" s="103">
        <v>44.653999999999996</v>
      </c>
      <c r="N20" s="103" t="s">
        <v>55</v>
      </c>
      <c r="O20" s="319">
        <v>9</v>
      </c>
    </row>
    <row r="21" spans="1:15" s="36" customFormat="1">
      <c r="A21" s="318">
        <v>10</v>
      </c>
      <c r="B21" s="285"/>
      <c r="C21" s="285"/>
      <c r="D21" s="286" t="s">
        <v>57</v>
      </c>
      <c r="E21" s="103">
        <v>2156.2660000000001</v>
      </c>
      <c r="F21" s="103">
        <v>2143.3890000000001</v>
      </c>
      <c r="G21" s="103">
        <v>2019.0480000000002</v>
      </c>
      <c r="H21" s="103">
        <v>826.11199999999997</v>
      </c>
      <c r="I21" s="103" t="s">
        <v>55</v>
      </c>
      <c r="J21" s="103" t="s">
        <v>55</v>
      </c>
      <c r="K21" s="103" t="s">
        <v>55</v>
      </c>
      <c r="L21" s="103">
        <v>124.34099999999999</v>
      </c>
      <c r="M21" s="103">
        <v>12.876999999999999</v>
      </c>
      <c r="N21" s="103" t="s">
        <v>55</v>
      </c>
      <c r="O21" s="319">
        <v>10</v>
      </c>
    </row>
    <row r="22" spans="1:15" s="36" customFormat="1">
      <c r="A22" s="318">
        <v>11</v>
      </c>
      <c r="B22" s="285"/>
      <c r="C22" s="285"/>
      <c r="D22" s="286" t="s">
        <v>58</v>
      </c>
      <c r="E22" s="103">
        <v>2319.069</v>
      </c>
      <c r="F22" s="103">
        <v>2312.3980000000001</v>
      </c>
      <c r="G22" s="103">
        <v>1945.4670000000001</v>
      </c>
      <c r="H22" s="103">
        <v>483.36799999999999</v>
      </c>
      <c r="I22" s="103" t="s">
        <v>55</v>
      </c>
      <c r="J22" s="103" t="s">
        <v>55</v>
      </c>
      <c r="K22" s="103" t="s">
        <v>55</v>
      </c>
      <c r="L22" s="103">
        <v>366.93100000000004</v>
      </c>
      <c r="M22" s="103">
        <v>6.6710000000000003</v>
      </c>
      <c r="N22" s="103" t="s">
        <v>55</v>
      </c>
      <c r="O22" s="319">
        <v>11</v>
      </c>
    </row>
    <row r="23" spans="1:15" s="36" customFormat="1">
      <c r="A23" s="318">
        <v>12</v>
      </c>
      <c r="B23" s="285"/>
      <c r="C23" s="285"/>
      <c r="D23" s="286" t="s">
        <v>59</v>
      </c>
      <c r="E23" s="103">
        <v>1188.3610000000001</v>
      </c>
      <c r="F23" s="103">
        <v>1186.3340000000001</v>
      </c>
      <c r="G23" s="103">
        <v>1052.643</v>
      </c>
      <c r="H23" s="103">
        <v>341.649</v>
      </c>
      <c r="I23" s="103" t="s">
        <v>55</v>
      </c>
      <c r="J23" s="103" t="s">
        <v>55</v>
      </c>
      <c r="K23" s="103" t="s">
        <v>55</v>
      </c>
      <c r="L23" s="103">
        <v>133.691</v>
      </c>
      <c r="M23" s="103">
        <v>2.0270000000000001</v>
      </c>
      <c r="N23" s="103" t="s">
        <v>55</v>
      </c>
      <c r="O23" s="319">
        <v>12</v>
      </c>
    </row>
    <row r="24" spans="1:15" s="36" customFormat="1">
      <c r="A24" s="318">
        <v>13</v>
      </c>
      <c r="B24" s="285"/>
      <c r="C24" s="285"/>
      <c r="D24" s="286" t="s">
        <v>185</v>
      </c>
      <c r="E24" s="103"/>
      <c r="F24" s="103"/>
      <c r="G24" s="103"/>
      <c r="H24" s="103"/>
      <c r="I24" s="103"/>
      <c r="J24" s="103"/>
      <c r="K24" s="103"/>
      <c r="L24" s="103"/>
      <c r="M24" s="103"/>
      <c r="N24" s="103"/>
      <c r="O24" s="319"/>
    </row>
    <row r="25" spans="1:15" s="36" customFormat="1">
      <c r="A25" s="318"/>
      <c r="B25" s="285"/>
      <c r="C25" s="285"/>
      <c r="D25" s="286" t="s">
        <v>186</v>
      </c>
      <c r="E25" s="103">
        <v>957.83199999999999</v>
      </c>
      <c r="F25" s="103">
        <v>953.46100000000001</v>
      </c>
      <c r="G25" s="103">
        <v>763.21</v>
      </c>
      <c r="H25" s="103">
        <v>330.16500000000002</v>
      </c>
      <c r="I25" s="103" t="s">
        <v>55</v>
      </c>
      <c r="J25" s="103" t="s">
        <v>55</v>
      </c>
      <c r="K25" s="103" t="s">
        <v>55</v>
      </c>
      <c r="L25" s="103">
        <v>190.251</v>
      </c>
      <c r="M25" s="103">
        <v>4.3709999999999996</v>
      </c>
      <c r="N25" s="103" t="s">
        <v>55</v>
      </c>
      <c r="O25" s="319">
        <v>13</v>
      </c>
    </row>
    <row r="26" spans="1:15" s="36" customFormat="1">
      <c r="A26" s="318">
        <v>14</v>
      </c>
      <c r="B26" s="285"/>
      <c r="C26" s="285"/>
      <c r="D26" s="286" t="s">
        <v>1</v>
      </c>
      <c r="E26" s="103">
        <v>5265.125</v>
      </c>
      <c r="F26" s="103">
        <v>5225.9409999999998</v>
      </c>
      <c r="G26" s="103">
        <v>3902.5889999999999</v>
      </c>
      <c r="H26" s="103">
        <v>1183.787</v>
      </c>
      <c r="I26" s="103">
        <v>162.41200000000001</v>
      </c>
      <c r="J26" s="103">
        <v>59.478999999999999</v>
      </c>
      <c r="K26" s="103">
        <v>29.087</v>
      </c>
      <c r="L26" s="103">
        <v>1072.374</v>
      </c>
      <c r="M26" s="103">
        <v>39.183999999999997</v>
      </c>
      <c r="N26" s="103" t="s">
        <v>55</v>
      </c>
      <c r="O26" s="319">
        <v>14</v>
      </c>
    </row>
    <row r="27" spans="1:15" s="36" customFormat="1">
      <c r="A27" s="318">
        <v>15</v>
      </c>
      <c r="B27" s="285"/>
      <c r="C27" s="285"/>
      <c r="D27" s="286" t="s">
        <v>309</v>
      </c>
      <c r="E27" s="103">
        <v>1004.4039999999999</v>
      </c>
      <c r="F27" s="103">
        <v>1000.0839999999998</v>
      </c>
      <c r="G27" s="103">
        <v>869.95099999999991</v>
      </c>
      <c r="H27" s="103">
        <v>263.91899999999998</v>
      </c>
      <c r="I27" s="103" t="s">
        <v>55</v>
      </c>
      <c r="J27" s="103" t="s">
        <v>55</v>
      </c>
      <c r="K27" s="103" t="s">
        <v>55</v>
      </c>
      <c r="L27" s="103">
        <v>130.13299999999998</v>
      </c>
      <c r="M27" s="103">
        <v>4.32</v>
      </c>
      <c r="N27" s="103" t="s">
        <v>55</v>
      </c>
      <c r="O27" s="319">
        <v>15</v>
      </c>
    </row>
    <row r="28" spans="1:15" s="36" customFormat="1" ht="9.9499999999999993" customHeight="1">
      <c r="A28" s="318"/>
      <c r="B28" s="285"/>
      <c r="C28" s="285"/>
      <c r="D28" s="286"/>
      <c r="E28" s="103"/>
      <c r="F28" s="103"/>
      <c r="G28" s="103"/>
      <c r="H28" s="103"/>
      <c r="I28" s="103"/>
      <c r="J28" s="103"/>
      <c r="K28" s="103"/>
      <c r="L28" s="103"/>
      <c r="M28" s="103"/>
      <c r="N28" s="103"/>
      <c r="O28" s="319"/>
    </row>
    <row r="29" spans="1:15" s="179" customFormat="1">
      <c r="A29" s="359">
        <v>16</v>
      </c>
      <c r="B29" s="338"/>
      <c r="C29" s="338" t="s">
        <v>18</v>
      </c>
      <c r="D29" s="339"/>
      <c r="E29" s="361">
        <v>4405.415</v>
      </c>
      <c r="F29" s="361">
        <v>4272.0619999999999</v>
      </c>
      <c r="G29" s="361">
        <v>3538.4029999999998</v>
      </c>
      <c r="H29" s="361">
        <v>534.64200000000005</v>
      </c>
      <c r="I29" s="361">
        <v>12.09</v>
      </c>
      <c r="J29" s="361" t="s">
        <v>55</v>
      </c>
      <c r="K29" s="361">
        <v>0.628</v>
      </c>
      <c r="L29" s="361">
        <v>720.94100000000003</v>
      </c>
      <c r="M29" s="361">
        <v>133.35300000000001</v>
      </c>
      <c r="N29" s="361" t="s">
        <v>55</v>
      </c>
      <c r="O29" s="358">
        <v>16</v>
      </c>
    </row>
    <row r="30" spans="1:15" s="36" customFormat="1">
      <c r="A30" s="318">
        <v>17</v>
      </c>
      <c r="B30" s="285"/>
      <c r="C30" s="285"/>
      <c r="D30" s="286" t="s">
        <v>18</v>
      </c>
      <c r="E30" s="103">
        <v>4405.415</v>
      </c>
      <c r="F30" s="103">
        <v>4272.0619999999999</v>
      </c>
      <c r="G30" s="103">
        <v>3538.4029999999998</v>
      </c>
      <c r="H30" s="103">
        <v>534.64200000000005</v>
      </c>
      <c r="I30" s="103">
        <v>12.09</v>
      </c>
      <c r="J30" s="103" t="s">
        <v>55</v>
      </c>
      <c r="K30" s="103">
        <v>0.628</v>
      </c>
      <c r="L30" s="103">
        <v>720.94100000000003</v>
      </c>
      <c r="M30" s="103">
        <v>133.35300000000001</v>
      </c>
      <c r="N30" s="103" t="s">
        <v>55</v>
      </c>
      <c r="O30" s="319">
        <v>17</v>
      </c>
    </row>
    <row r="31" spans="1:15" s="36" customFormat="1" ht="9.9499999999999993" customHeight="1">
      <c r="A31" s="318"/>
      <c r="B31" s="285"/>
      <c r="C31" s="285"/>
      <c r="D31" s="286"/>
      <c r="E31" s="103"/>
      <c r="F31" s="103"/>
      <c r="G31" s="103"/>
      <c r="H31" s="103"/>
      <c r="I31" s="103"/>
      <c r="J31" s="103"/>
      <c r="K31" s="103"/>
      <c r="L31" s="103"/>
      <c r="M31" s="103"/>
      <c r="N31" s="103"/>
      <c r="O31" s="319"/>
    </row>
    <row r="32" spans="1:15" s="179" customFormat="1">
      <c r="A32" s="359">
        <v>18</v>
      </c>
      <c r="B32" s="338"/>
      <c r="C32" s="339" t="s">
        <v>187</v>
      </c>
      <c r="D32" s="339"/>
      <c r="E32" s="361">
        <v>70267.318999999989</v>
      </c>
      <c r="F32" s="361">
        <v>68803.550999999992</v>
      </c>
      <c r="G32" s="361">
        <v>61247.356999999996</v>
      </c>
      <c r="H32" s="361">
        <v>24379.982</v>
      </c>
      <c r="I32" s="361">
        <v>240.55099999999999</v>
      </c>
      <c r="J32" s="361">
        <v>199.202</v>
      </c>
      <c r="K32" s="361">
        <v>225.571</v>
      </c>
      <c r="L32" s="361">
        <v>6890.87</v>
      </c>
      <c r="M32" s="361">
        <v>1463.768</v>
      </c>
      <c r="N32" s="361">
        <v>538.02</v>
      </c>
      <c r="O32" s="358">
        <v>18</v>
      </c>
    </row>
    <row r="33" spans="1:15" s="36" customFormat="1">
      <c r="A33" s="318">
        <v>19</v>
      </c>
      <c r="B33" s="285"/>
      <c r="C33" s="285"/>
      <c r="D33" s="286" t="s">
        <v>187</v>
      </c>
      <c r="E33" s="103"/>
      <c r="F33" s="103"/>
      <c r="G33" s="103"/>
      <c r="H33" s="103"/>
      <c r="I33" s="103"/>
      <c r="J33" s="103"/>
      <c r="K33" s="103"/>
      <c r="L33" s="103"/>
      <c r="M33" s="103"/>
      <c r="N33" s="103" t="s">
        <v>55</v>
      </c>
      <c r="O33" s="319"/>
    </row>
    <row r="34" spans="1:15" s="36" customFormat="1">
      <c r="A34" s="318"/>
      <c r="B34" s="285"/>
      <c r="C34" s="285"/>
      <c r="D34" s="286" t="s">
        <v>188</v>
      </c>
      <c r="E34" s="103">
        <v>4714.2569999999996</v>
      </c>
      <c r="F34" s="103">
        <v>4625.0619999999999</v>
      </c>
      <c r="G34" s="103">
        <v>4168.8609999999999</v>
      </c>
      <c r="H34" s="103">
        <v>1100.1010000000001</v>
      </c>
      <c r="I34" s="103">
        <v>33.267000000000003</v>
      </c>
      <c r="J34" s="103">
        <v>34.716999999999999</v>
      </c>
      <c r="K34" s="103">
        <v>30.69</v>
      </c>
      <c r="L34" s="103">
        <v>357.52699999999999</v>
      </c>
      <c r="M34" s="103">
        <v>89.194999999999993</v>
      </c>
      <c r="N34" s="103" t="s">
        <v>55</v>
      </c>
      <c r="O34" s="319">
        <v>19</v>
      </c>
    </row>
    <row r="35" spans="1:15" s="36" customFormat="1">
      <c r="A35" s="318">
        <v>20</v>
      </c>
      <c r="B35" s="285"/>
      <c r="C35" s="285"/>
      <c r="D35" s="286" t="s">
        <v>62</v>
      </c>
      <c r="E35" s="103">
        <v>3207.6339999999996</v>
      </c>
      <c r="F35" s="103">
        <v>3194.9339999999997</v>
      </c>
      <c r="G35" s="103">
        <v>2688.9519999999998</v>
      </c>
      <c r="H35" s="103">
        <v>975</v>
      </c>
      <c r="I35" s="103">
        <v>4.5780000000000003</v>
      </c>
      <c r="J35" s="103">
        <v>4.7779999999999996</v>
      </c>
      <c r="K35" s="103">
        <v>4.2229999999999999</v>
      </c>
      <c r="L35" s="103">
        <v>492.40300000000002</v>
      </c>
      <c r="M35" s="103">
        <v>12.700000000000001</v>
      </c>
      <c r="N35" s="103" t="s">
        <v>55</v>
      </c>
      <c r="O35" s="319">
        <v>20</v>
      </c>
    </row>
    <row r="36" spans="1:15" s="36" customFormat="1">
      <c r="A36" s="318">
        <v>21</v>
      </c>
      <c r="B36" s="285"/>
      <c r="C36" s="285"/>
      <c r="D36" s="286" t="s">
        <v>63</v>
      </c>
      <c r="E36" s="103">
        <v>4724.6909999999998</v>
      </c>
      <c r="F36" s="103">
        <v>4672.2579999999998</v>
      </c>
      <c r="G36" s="103">
        <v>3807.261</v>
      </c>
      <c r="H36" s="103">
        <v>604.43299999999999</v>
      </c>
      <c r="I36" s="103">
        <v>12.35</v>
      </c>
      <c r="J36" s="103" t="s">
        <v>55</v>
      </c>
      <c r="K36" s="103">
        <v>0.123</v>
      </c>
      <c r="L36" s="103">
        <v>852.524</v>
      </c>
      <c r="M36" s="103">
        <v>52.432999999999993</v>
      </c>
      <c r="N36" s="103" t="s">
        <v>55</v>
      </c>
      <c r="O36" s="319">
        <v>21</v>
      </c>
    </row>
    <row r="37" spans="1:15" s="36" customFormat="1">
      <c r="A37" s="318">
        <v>22</v>
      </c>
      <c r="B37" s="285"/>
      <c r="C37" s="285"/>
      <c r="D37" s="286" t="s">
        <v>64</v>
      </c>
      <c r="E37" s="103">
        <v>6479.969000000001</v>
      </c>
      <c r="F37" s="103">
        <v>5989.0120000000006</v>
      </c>
      <c r="G37" s="103">
        <v>5447.05</v>
      </c>
      <c r="H37" s="103">
        <v>3264.7280000000001</v>
      </c>
      <c r="I37" s="103">
        <v>9.1679999999999993</v>
      </c>
      <c r="J37" s="103" t="s">
        <v>55</v>
      </c>
      <c r="K37" s="103">
        <v>1.4710000000000001</v>
      </c>
      <c r="L37" s="103">
        <v>531.32299999999998</v>
      </c>
      <c r="M37" s="103">
        <v>490.95700000000005</v>
      </c>
      <c r="N37" s="103">
        <v>420.99900000000002</v>
      </c>
      <c r="O37" s="319">
        <v>22</v>
      </c>
    </row>
    <row r="38" spans="1:15" s="36" customFormat="1">
      <c r="A38" s="318">
        <v>23</v>
      </c>
      <c r="B38" s="285"/>
      <c r="C38" s="285"/>
      <c r="D38" s="286" t="s">
        <v>65</v>
      </c>
      <c r="E38" s="103">
        <v>6357.0599999999995</v>
      </c>
      <c r="F38" s="103">
        <v>6221.2629999999999</v>
      </c>
      <c r="G38" s="103">
        <v>5806.2489999999998</v>
      </c>
      <c r="H38" s="103">
        <v>2999.64</v>
      </c>
      <c r="I38" s="103">
        <v>8.6609999999999996</v>
      </c>
      <c r="J38" s="103">
        <v>24.044</v>
      </c>
      <c r="K38" s="103">
        <v>41.698</v>
      </c>
      <c r="L38" s="103">
        <v>340.61099999999999</v>
      </c>
      <c r="M38" s="103">
        <v>135.797</v>
      </c>
      <c r="N38" s="103">
        <v>103.446</v>
      </c>
      <c r="O38" s="319">
        <v>23</v>
      </c>
    </row>
    <row r="39" spans="1:15" s="36" customFormat="1">
      <c r="A39" s="318">
        <v>24</v>
      </c>
      <c r="B39" s="285"/>
      <c r="C39" s="285"/>
      <c r="D39" s="286" t="s">
        <v>66</v>
      </c>
      <c r="E39" s="103">
        <v>2715.7740000000003</v>
      </c>
      <c r="F39" s="103">
        <v>2707.5680000000002</v>
      </c>
      <c r="G39" s="103">
        <v>2627.2420000000002</v>
      </c>
      <c r="H39" s="103">
        <v>2045.2650000000001</v>
      </c>
      <c r="I39" s="103" t="s">
        <v>55</v>
      </c>
      <c r="J39" s="103" t="s">
        <v>55</v>
      </c>
      <c r="K39" s="103" t="s">
        <v>55</v>
      </c>
      <c r="L39" s="103">
        <v>80.325999999999993</v>
      </c>
      <c r="M39" s="103">
        <v>8.2059999999999995</v>
      </c>
      <c r="N39" s="103" t="s">
        <v>55</v>
      </c>
      <c r="O39" s="319">
        <v>24</v>
      </c>
    </row>
    <row r="40" spans="1:15" s="36" customFormat="1">
      <c r="A40" s="318">
        <v>25</v>
      </c>
      <c r="B40" s="285"/>
      <c r="C40" s="285"/>
      <c r="D40" s="286" t="s">
        <v>67</v>
      </c>
      <c r="E40" s="103">
        <v>20253.953999999998</v>
      </c>
      <c r="F40" s="103">
        <v>20113.12</v>
      </c>
      <c r="G40" s="103">
        <v>18363.749</v>
      </c>
      <c r="H40" s="103">
        <v>8120.67</v>
      </c>
      <c r="I40" s="103">
        <v>66.438000000000002</v>
      </c>
      <c r="J40" s="103">
        <v>135.66300000000001</v>
      </c>
      <c r="K40" s="103">
        <v>141.261</v>
      </c>
      <c r="L40" s="103">
        <v>1406.009</v>
      </c>
      <c r="M40" s="103">
        <v>140.834</v>
      </c>
      <c r="N40" s="103">
        <v>13.574999999999999</v>
      </c>
      <c r="O40" s="319">
        <v>25</v>
      </c>
    </row>
    <row r="41" spans="1:15" s="36" customFormat="1">
      <c r="A41" s="318">
        <v>26</v>
      </c>
      <c r="B41" s="285"/>
      <c r="C41" s="285"/>
      <c r="D41" s="286" t="s">
        <v>310</v>
      </c>
      <c r="E41" s="103"/>
      <c r="F41" s="103"/>
      <c r="G41" s="103"/>
      <c r="H41" s="103"/>
      <c r="I41" s="103"/>
      <c r="J41" s="103"/>
      <c r="K41" s="103"/>
      <c r="L41" s="103"/>
      <c r="M41" s="103"/>
      <c r="N41" s="103"/>
      <c r="O41" s="319"/>
    </row>
    <row r="42" spans="1:15" s="36" customFormat="1">
      <c r="A42" s="318"/>
      <c r="B42" s="285"/>
      <c r="C42" s="285"/>
      <c r="D42" s="286" t="s">
        <v>311</v>
      </c>
      <c r="E42" s="103">
        <v>2898.1219999999998</v>
      </c>
      <c r="F42" s="103">
        <v>2826.643</v>
      </c>
      <c r="G42" s="103">
        <v>2576.4319999999998</v>
      </c>
      <c r="H42" s="103">
        <v>1549.009</v>
      </c>
      <c r="I42" s="103" t="s">
        <v>55</v>
      </c>
      <c r="J42" s="103" t="s">
        <v>55</v>
      </c>
      <c r="K42" s="103">
        <v>4.7629999999999999</v>
      </c>
      <c r="L42" s="103">
        <v>245.44800000000001</v>
      </c>
      <c r="M42" s="103">
        <v>71.478999999999999</v>
      </c>
      <c r="N42" s="103" t="s">
        <v>55</v>
      </c>
      <c r="O42" s="319">
        <v>26</v>
      </c>
    </row>
    <row r="43" spans="1:15" s="36" customFormat="1">
      <c r="A43" s="318">
        <v>27</v>
      </c>
      <c r="B43" s="285"/>
      <c r="C43" s="285"/>
      <c r="D43" s="286" t="s">
        <v>60</v>
      </c>
      <c r="E43" s="103">
        <v>9462.4320000000007</v>
      </c>
      <c r="F43" s="103">
        <v>9378.4210000000003</v>
      </c>
      <c r="G43" s="103">
        <v>7806.6890000000003</v>
      </c>
      <c r="H43" s="103">
        <v>1896.693</v>
      </c>
      <c r="I43" s="103">
        <v>35.363</v>
      </c>
      <c r="J43" s="103" t="s">
        <v>55</v>
      </c>
      <c r="K43" s="103">
        <v>1.155</v>
      </c>
      <c r="L43" s="103">
        <v>1535.2139999999999</v>
      </c>
      <c r="M43" s="103">
        <v>84.010999999999996</v>
      </c>
      <c r="N43" s="103" t="s">
        <v>55</v>
      </c>
      <c r="O43" s="319">
        <v>27</v>
      </c>
    </row>
    <row r="44" spans="1:15" s="36" customFormat="1">
      <c r="A44" s="318">
        <v>28</v>
      </c>
      <c r="B44" s="285"/>
      <c r="C44" s="285"/>
      <c r="D44" s="286" t="s">
        <v>61</v>
      </c>
      <c r="E44" s="103">
        <v>9453.4259999999995</v>
      </c>
      <c r="F44" s="103">
        <v>9075.2699999999986</v>
      </c>
      <c r="G44" s="103">
        <v>7954.8719999999994</v>
      </c>
      <c r="H44" s="103">
        <v>1824.443</v>
      </c>
      <c r="I44" s="103">
        <v>70.725999999999999</v>
      </c>
      <c r="J44" s="103" t="s">
        <v>55</v>
      </c>
      <c r="K44" s="103">
        <v>0.187</v>
      </c>
      <c r="L44" s="103">
        <v>1049.4849999999999</v>
      </c>
      <c r="M44" s="103">
        <v>378.15600000000006</v>
      </c>
      <c r="N44" s="103" t="s">
        <v>55</v>
      </c>
      <c r="O44" s="319">
        <v>28</v>
      </c>
    </row>
    <row r="45" spans="1:15" s="36" customFormat="1" ht="9.9499999999999993" customHeight="1">
      <c r="A45" s="318"/>
      <c r="B45" s="285"/>
      <c r="C45" s="285"/>
      <c r="D45" s="286"/>
      <c r="E45" s="103"/>
      <c r="F45" s="103"/>
      <c r="G45" s="103"/>
      <c r="H45" s="103"/>
      <c r="I45" s="103"/>
      <c r="J45" s="103"/>
      <c r="K45" s="103"/>
      <c r="L45" s="103"/>
      <c r="M45" s="103"/>
      <c r="N45" s="103"/>
      <c r="O45" s="319"/>
    </row>
    <row r="46" spans="1:15" s="179" customFormat="1">
      <c r="A46" s="359">
        <v>29</v>
      </c>
      <c r="B46" s="338"/>
      <c r="C46" s="339" t="s">
        <v>323</v>
      </c>
      <c r="D46" s="339"/>
      <c r="E46" s="361">
        <v>100669.92</v>
      </c>
      <c r="F46" s="361">
        <v>87448.546000000002</v>
      </c>
      <c r="G46" s="361">
        <v>74786.547000000006</v>
      </c>
      <c r="H46" s="361">
        <v>13284.272999999999</v>
      </c>
      <c r="I46" s="361">
        <v>236.17699999999999</v>
      </c>
      <c r="J46" s="361">
        <v>336.46499999999997</v>
      </c>
      <c r="K46" s="361">
        <v>427.54500000000002</v>
      </c>
      <c r="L46" s="361">
        <v>11661.812</v>
      </c>
      <c r="M46" s="361">
        <v>13221.374</v>
      </c>
      <c r="N46" s="361">
        <v>5900.2929999999997</v>
      </c>
      <c r="O46" s="358">
        <v>29</v>
      </c>
    </row>
    <row r="47" spans="1:15" s="36" customFormat="1">
      <c r="A47" s="318">
        <v>30</v>
      </c>
      <c r="B47" s="285"/>
      <c r="C47" s="285"/>
      <c r="D47" s="286" t="s">
        <v>68</v>
      </c>
      <c r="E47" s="103">
        <v>3349.4870000000001</v>
      </c>
      <c r="F47" s="103">
        <v>3207.7710000000002</v>
      </c>
      <c r="G47" s="103">
        <v>3023.2620000000002</v>
      </c>
      <c r="H47" s="103">
        <v>790.87199999999996</v>
      </c>
      <c r="I47" s="103" t="s">
        <v>55</v>
      </c>
      <c r="J47" s="103">
        <v>22.738</v>
      </c>
      <c r="K47" s="103">
        <v>23.186</v>
      </c>
      <c r="L47" s="103">
        <v>138.58500000000001</v>
      </c>
      <c r="M47" s="103">
        <v>141.71600000000001</v>
      </c>
      <c r="N47" s="103">
        <v>61.058999999999997</v>
      </c>
      <c r="O47" s="319">
        <v>30</v>
      </c>
    </row>
    <row r="48" spans="1:15" s="36" customFormat="1">
      <c r="A48" s="318">
        <v>31</v>
      </c>
      <c r="B48" s="285"/>
      <c r="C48" s="285"/>
      <c r="D48" s="286" t="s">
        <v>69</v>
      </c>
      <c r="E48" s="103">
        <v>6172.6729999999989</v>
      </c>
      <c r="F48" s="103">
        <v>6113.1609999999991</v>
      </c>
      <c r="G48" s="103">
        <v>5748.3079999999991</v>
      </c>
      <c r="H48" s="103">
        <v>2511.0529999999999</v>
      </c>
      <c r="I48" s="103" t="s">
        <v>55</v>
      </c>
      <c r="J48" s="103">
        <v>48.642000000000003</v>
      </c>
      <c r="K48" s="103">
        <v>43.607999999999997</v>
      </c>
      <c r="L48" s="103">
        <v>272.60300000000001</v>
      </c>
      <c r="M48" s="103">
        <v>59.512</v>
      </c>
      <c r="N48" s="103" t="s">
        <v>55</v>
      </c>
      <c r="O48" s="319">
        <v>31</v>
      </c>
    </row>
    <row r="49" spans="1:15" s="36" customFormat="1">
      <c r="A49" s="318">
        <v>32</v>
      </c>
      <c r="B49" s="285"/>
      <c r="C49" s="285"/>
      <c r="D49" s="286" t="s">
        <v>71</v>
      </c>
      <c r="E49" s="103">
        <v>35351.156999999999</v>
      </c>
      <c r="F49" s="103">
        <v>27684.669000000002</v>
      </c>
      <c r="G49" s="103">
        <v>23391.29</v>
      </c>
      <c r="H49" s="103">
        <v>3182.326</v>
      </c>
      <c r="I49" s="103">
        <v>0.221</v>
      </c>
      <c r="J49" s="103">
        <v>208.55199999999999</v>
      </c>
      <c r="K49" s="103">
        <v>255.68299999999999</v>
      </c>
      <c r="L49" s="103">
        <v>3828.9229999999998</v>
      </c>
      <c r="M49" s="103">
        <v>7666.4880000000003</v>
      </c>
      <c r="N49" s="103">
        <v>4508.835</v>
      </c>
      <c r="O49" s="319">
        <v>32</v>
      </c>
    </row>
    <row r="50" spans="1:15" s="36" customFormat="1">
      <c r="A50" s="318">
        <v>33</v>
      </c>
      <c r="B50" s="285"/>
      <c r="C50" s="285"/>
      <c r="D50" s="286" t="s">
        <v>72</v>
      </c>
      <c r="E50" s="103">
        <v>23820.81</v>
      </c>
      <c r="F50" s="103">
        <v>19785.112000000001</v>
      </c>
      <c r="G50" s="103">
        <v>16991.576000000001</v>
      </c>
      <c r="H50" s="103">
        <v>2215.4699999999998</v>
      </c>
      <c r="I50" s="103">
        <v>13.538</v>
      </c>
      <c r="J50" s="103">
        <v>56.533000000000001</v>
      </c>
      <c r="K50" s="103">
        <v>53.271999999999998</v>
      </c>
      <c r="L50" s="103">
        <v>2670.1929999999998</v>
      </c>
      <c r="M50" s="103">
        <v>4035.6980000000003</v>
      </c>
      <c r="N50" s="103">
        <v>1203.395</v>
      </c>
      <c r="O50" s="319">
        <v>33</v>
      </c>
    </row>
    <row r="51" spans="1:15" s="36" customFormat="1">
      <c r="A51" s="318">
        <v>34</v>
      </c>
      <c r="B51" s="285"/>
      <c r="C51" s="285"/>
      <c r="D51" s="286" t="s">
        <v>73</v>
      </c>
      <c r="E51" s="103">
        <v>3245.1910000000003</v>
      </c>
      <c r="F51" s="103">
        <v>3153.1830000000004</v>
      </c>
      <c r="G51" s="103">
        <v>2689.5240000000003</v>
      </c>
      <c r="H51" s="103">
        <v>571.125</v>
      </c>
      <c r="I51" s="103" t="s">
        <v>55</v>
      </c>
      <c r="J51" s="103" t="s">
        <v>55</v>
      </c>
      <c r="K51" s="103">
        <v>1.034</v>
      </c>
      <c r="L51" s="103">
        <v>462.625</v>
      </c>
      <c r="M51" s="103">
        <v>92.007999999999996</v>
      </c>
      <c r="N51" s="103" t="s">
        <v>55</v>
      </c>
      <c r="O51" s="319">
        <v>34</v>
      </c>
    </row>
    <row r="52" spans="1:15" s="36" customFormat="1">
      <c r="A52" s="318">
        <v>35</v>
      </c>
      <c r="B52" s="285"/>
      <c r="C52" s="285"/>
      <c r="D52" s="286" t="s">
        <v>74</v>
      </c>
      <c r="E52" s="103">
        <v>18282.505999999998</v>
      </c>
      <c r="F52" s="103">
        <v>17436.240999999998</v>
      </c>
      <c r="G52" s="103">
        <v>14605.835999999999</v>
      </c>
      <c r="H52" s="103">
        <v>2352.6579999999999</v>
      </c>
      <c r="I52" s="103">
        <v>218.303</v>
      </c>
      <c r="J52" s="103" t="s">
        <v>55</v>
      </c>
      <c r="K52" s="103">
        <v>41.292999999999999</v>
      </c>
      <c r="L52" s="103">
        <v>2570.8090000000002</v>
      </c>
      <c r="M52" s="103">
        <v>846.26499999999999</v>
      </c>
      <c r="N52" s="103">
        <v>116.762</v>
      </c>
      <c r="O52" s="319">
        <v>35</v>
      </c>
    </row>
    <row r="53" spans="1:15" s="36" customFormat="1">
      <c r="A53" s="318">
        <v>36</v>
      </c>
      <c r="B53" s="285"/>
      <c r="C53" s="285"/>
      <c r="D53" s="286" t="s">
        <v>75</v>
      </c>
      <c r="E53" s="103">
        <v>5445.5629999999992</v>
      </c>
      <c r="F53" s="103">
        <v>5141.8629999999994</v>
      </c>
      <c r="G53" s="103">
        <v>4541.8909999999996</v>
      </c>
      <c r="H53" s="103">
        <v>814.48599999999999</v>
      </c>
      <c r="I53" s="103">
        <v>4.1150000000000002</v>
      </c>
      <c r="J53" s="103" t="s">
        <v>55</v>
      </c>
      <c r="K53" s="103">
        <v>8.9969999999999999</v>
      </c>
      <c r="L53" s="103">
        <v>586.8599999999999</v>
      </c>
      <c r="M53" s="103">
        <v>303.7</v>
      </c>
      <c r="N53" s="103">
        <v>10.242000000000001</v>
      </c>
      <c r="O53" s="319">
        <v>36</v>
      </c>
    </row>
    <row r="54" spans="1:15" s="36" customFormat="1">
      <c r="A54" s="318">
        <v>37</v>
      </c>
      <c r="B54" s="285"/>
      <c r="C54" s="285"/>
      <c r="D54" s="286" t="s">
        <v>76</v>
      </c>
      <c r="E54" s="103">
        <v>5002.5330000000004</v>
      </c>
      <c r="F54" s="103">
        <v>4926.5460000000003</v>
      </c>
      <c r="G54" s="103">
        <v>3794.86</v>
      </c>
      <c r="H54" s="103">
        <v>846.28300000000002</v>
      </c>
      <c r="I54" s="103" t="s">
        <v>55</v>
      </c>
      <c r="J54" s="103" t="s">
        <v>55</v>
      </c>
      <c r="K54" s="103">
        <v>0.47199999999999998</v>
      </c>
      <c r="L54" s="103">
        <v>1131.2139999999999</v>
      </c>
      <c r="M54" s="103">
        <v>75.986999999999995</v>
      </c>
      <c r="N54" s="103" t="s">
        <v>55</v>
      </c>
      <c r="O54" s="319">
        <v>37</v>
      </c>
    </row>
    <row r="55" spans="1:15" s="36" customFormat="1" ht="11.1" customHeight="1">
      <c r="A55" s="318"/>
      <c r="B55" s="285"/>
      <c r="C55" s="285"/>
      <c r="D55" s="286"/>
      <c r="E55" s="103"/>
      <c r="F55" s="103"/>
      <c r="G55" s="103"/>
      <c r="H55" s="103"/>
      <c r="I55" s="103"/>
      <c r="J55" s="103"/>
      <c r="K55" s="103"/>
      <c r="L55" s="103"/>
      <c r="M55" s="103"/>
      <c r="N55" s="103"/>
      <c r="O55" s="319"/>
    </row>
    <row r="56" spans="1:15" s="179" customFormat="1">
      <c r="A56" s="359">
        <v>38</v>
      </c>
      <c r="B56" s="338"/>
      <c r="C56" s="338" t="s">
        <v>301</v>
      </c>
      <c r="D56" s="339"/>
      <c r="E56" s="361">
        <v>608110.64400000009</v>
      </c>
      <c r="F56" s="361">
        <v>480870.61000000004</v>
      </c>
      <c r="G56" s="361">
        <v>305155.34600000002</v>
      </c>
      <c r="H56" s="361">
        <v>4301.5690000000004</v>
      </c>
      <c r="I56" s="361">
        <v>1036.0119999999999</v>
      </c>
      <c r="J56" s="361">
        <v>5986.9179999999997</v>
      </c>
      <c r="K56" s="361">
        <v>11826.134</v>
      </c>
      <c r="L56" s="361">
        <v>156866.20000000001</v>
      </c>
      <c r="M56" s="361">
        <v>127240.034</v>
      </c>
      <c r="N56" s="361">
        <v>108323.031</v>
      </c>
      <c r="O56" s="358">
        <v>38</v>
      </c>
    </row>
    <row r="57" spans="1:15" s="36" customFormat="1">
      <c r="A57" s="318">
        <v>39</v>
      </c>
      <c r="B57" s="285"/>
      <c r="C57" s="285"/>
      <c r="D57" s="286" t="s">
        <v>106</v>
      </c>
      <c r="E57" s="103">
        <v>597772.8060000001</v>
      </c>
      <c r="F57" s="103">
        <v>470853.57700000005</v>
      </c>
      <c r="G57" s="103">
        <v>297757.18800000002</v>
      </c>
      <c r="H57" s="103">
        <v>4048.6790000000001</v>
      </c>
      <c r="I57" s="103">
        <v>575.29300000000001</v>
      </c>
      <c r="J57" s="103">
        <v>5947.7449999999999</v>
      </c>
      <c r="K57" s="103">
        <v>11732.210999999999</v>
      </c>
      <c r="L57" s="103">
        <v>154841.14000000001</v>
      </c>
      <c r="M57" s="103">
        <v>126919.22899999999</v>
      </c>
      <c r="N57" s="103">
        <v>108323.031</v>
      </c>
      <c r="O57" s="319">
        <v>39</v>
      </c>
    </row>
    <row r="58" spans="1:15" ht="9.9499999999999993" customHeight="1">
      <c r="A58" s="36" t="s">
        <v>179</v>
      </c>
      <c r="O58" s="36"/>
    </row>
    <row r="59" spans="1:15">
      <c r="A59" s="299" t="s">
        <v>162</v>
      </c>
      <c r="O59" s="36"/>
    </row>
    <row r="60" spans="1:15" s="36" customFormat="1">
      <c r="A60" s="291"/>
      <c r="B60" s="291"/>
      <c r="C60" s="291"/>
      <c r="D60" s="291"/>
      <c r="E60" s="75"/>
      <c r="F60" s="75"/>
      <c r="G60" s="76"/>
      <c r="H60" s="75" t="s">
        <v>334</v>
      </c>
      <c r="I60" s="76" t="s">
        <v>51</v>
      </c>
      <c r="K60" s="291"/>
      <c r="L60" s="291"/>
      <c r="M60" s="291"/>
      <c r="O60" s="320"/>
    </row>
    <row r="61" spans="1:15" s="36" customFormat="1">
      <c r="A61" s="291"/>
      <c r="B61" s="291"/>
      <c r="C61" s="291"/>
      <c r="D61" s="291"/>
      <c r="E61" s="75"/>
      <c r="F61" s="75"/>
      <c r="G61" s="76"/>
      <c r="H61" s="75"/>
      <c r="I61" s="76"/>
      <c r="K61" s="291"/>
      <c r="L61" s="291"/>
      <c r="M61" s="291"/>
      <c r="O61" s="320"/>
    </row>
    <row r="62" spans="1:15" s="179" customFormat="1" ht="12.75" thickBot="1">
      <c r="A62" s="301"/>
      <c r="B62" s="301"/>
      <c r="C62" s="301"/>
      <c r="D62" s="301"/>
      <c r="E62" s="104"/>
      <c r="F62" s="27"/>
      <c r="G62" s="28"/>
      <c r="H62" s="177"/>
      <c r="I62" s="302"/>
      <c r="J62" s="37"/>
      <c r="K62" s="258"/>
      <c r="L62" s="258"/>
      <c r="M62" s="258"/>
      <c r="O62" s="301"/>
    </row>
    <row r="63" spans="1:15">
      <c r="A63" s="266"/>
      <c r="B63" s="267"/>
      <c r="C63" s="267"/>
      <c r="D63" s="303"/>
      <c r="E63" s="304"/>
      <c r="F63" s="305"/>
      <c r="G63" s="305"/>
      <c r="H63" s="178" t="s">
        <v>25</v>
      </c>
      <c r="I63" s="306" t="s">
        <v>26</v>
      </c>
      <c r="J63" s="307"/>
      <c r="K63" s="305"/>
      <c r="L63" s="308"/>
      <c r="M63" s="308"/>
      <c r="N63" s="309"/>
      <c r="O63" s="272"/>
    </row>
    <row r="64" spans="1:15" ht="12.75" customHeight="1">
      <c r="A64" s="416" t="s">
        <v>151</v>
      </c>
      <c r="B64" s="298"/>
      <c r="C64" s="298"/>
      <c r="D64" s="417" t="s">
        <v>322</v>
      </c>
      <c r="E64" s="418" t="s">
        <v>10</v>
      </c>
      <c r="F64" s="310"/>
      <c r="G64" s="310"/>
      <c r="H64" s="356" t="s">
        <v>292</v>
      </c>
      <c r="I64" s="357"/>
      <c r="J64" s="310"/>
      <c r="K64" s="310"/>
      <c r="L64" s="311"/>
      <c r="M64" s="420" t="s">
        <v>9</v>
      </c>
      <c r="N64" s="421"/>
      <c r="O64" s="428" t="s">
        <v>151</v>
      </c>
    </row>
    <row r="65" spans="1:15" ht="12.75" customHeight="1">
      <c r="A65" s="416"/>
      <c r="B65" s="298"/>
      <c r="C65" s="298"/>
      <c r="D65" s="417"/>
      <c r="E65" s="418"/>
      <c r="F65" s="426" t="s">
        <v>216</v>
      </c>
      <c r="G65" s="424" t="s">
        <v>265</v>
      </c>
      <c r="H65" s="412" t="s">
        <v>180</v>
      </c>
      <c r="I65" s="422" t="s">
        <v>159</v>
      </c>
      <c r="J65" s="412" t="s">
        <v>160</v>
      </c>
      <c r="K65" s="424" t="s">
        <v>277</v>
      </c>
      <c r="L65" s="424" t="s">
        <v>267</v>
      </c>
      <c r="M65" s="426" t="s">
        <v>216</v>
      </c>
      <c r="N65" s="422" t="s">
        <v>215</v>
      </c>
      <c r="O65" s="428"/>
    </row>
    <row r="66" spans="1:15" ht="61.5" customHeight="1">
      <c r="A66" s="416"/>
      <c r="B66" s="298"/>
      <c r="C66" s="298"/>
      <c r="D66" s="417"/>
      <c r="E66" s="419"/>
      <c r="F66" s="427"/>
      <c r="G66" s="425"/>
      <c r="H66" s="413"/>
      <c r="I66" s="423"/>
      <c r="J66" s="413"/>
      <c r="K66" s="425"/>
      <c r="L66" s="425"/>
      <c r="M66" s="427"/>
      <c r="N66" s="423"/>
      <c r="O66" s="428"/>
    </row>
    <row r="67" spans="1:15" ht="12.75" thickBot="1">
      <c r="A67" s="278"/>
      <c r="B67" s="283"/>
      <c r="C67" s="295"/>
      <c r="D67" s="280"/>
      <c r="E67" s="414" t="s">
        <v>104</v>
      </c>
      <c r="F67" s="415"/>
      <c r="G67" s="415"/>
      <c r="H67" s="415"/>
      <c r="I67" s="415"/>
      <c r="J67" s="415" t="s">
        <v>104</v>
      </c>
      <c r="K67" s="415"/>
      <c r="L67" s="415"/>
      <c r="M67" s="415"/>
      <c r="N67" s="415"/>
      <c r="O67" s="283"/>
    </row>
    <row r="68" spans="1:15" s="36" customFormat="1" ht="9.9499999999999993" customHeight="1">
      <c r="A68" s="284"/>
      <c r="B68" s="285"/>
      <c r="C68" s="285"/>
      <c r="D68" s="286"/>
      <c r="E68" s="103"/>
      <c r="F68" s="103"/>
      <c r="G68" s="103"/>
      <c r="H68" s="103"/>
      <c r="I68" s="103"/>
      <c r="J68" s="103"/>
      <c r="K68" s="103"/>
      <c r="L68" s="103"/>
      <c r="M68" s="103"/>
      <c r="N68" s="103"/>
      <c r="O68" s="288"/>
    </row>
    <row r="69" spans="1:15" s="36" customFormat="1">
      <c r="A69" s="318">
        <v>40</v>
      </c>
      <c r="B69" s="285"/>
      <c r="C69" s="285"/>
      <c r="D69" s="286" t="s">
        <v>250</v>
      </c>
      <c r="E69" s="103">
        <v>3069.0630000000001</v>
      </c>
      <c r="F69" s="103">
        <v>2899.37</v>
      </c>
      <c r="G69" s="103">
        <v>2160.6709999999998</v>
      </c>
      <c r="H69" s="103">
        <v>160.946</v>
      </c>
      <c r="I69" s="103">
        <v>31.077000000000002</v>
      </c>
      <c r="J69" s="103" t="s">
        <v>55</v>
      </c>
      <c r="K69" s="103">
        <v>4.3899999999999997</v>
      </c>
      <c r="L69" s="103">
        <v>703.23199999999997</v>
      </c>
      <c r="M69" s="103">
        <v>169.69300000000001</v>
      </c>
      <c r="N69" s="103" t="s">
        <v>55</v>
      </c>
      <c r="O69" s="319">
        <v>40</v>
      </c>
    </row>
    <row r="70" spans="1:15" s="36" customFormat="1">
      <c r="A70" s="318">
        <v>41</v>
      </c>
      <c r="B70" s="285"/>
      <c r="C70" s="285"/>
      <c r="D70" s="286" t="s">
        <v>105</v>
      </c>
      <c r="E70" s="103">
        <v>7268.7750000000005</v>
      </c>
      <c r="F70" s="103">
        <v>7117.6630000000005</v>
      </c>
      <c r="G70" s="103">
        <v>5237.4870000000001</v>
      </c>
      <c r="H70" s="103">
        <v>91.944000000000003</v>
      </c>
      <c r="I70" s="103">
        <v>429.642</v>
      </c>
      <c r="J70" s="103">
        <v>39.173000000000002</v>
      </c>
      <c r="K70" s="103">
        <v>89.533000000000001</v>
      </c>
      <c r="L70" s="103">
        <v>1321.828</v>
      </c>
      <c r="M70" s="103">
        <v>151.11199999999999</v>
      </c>
      <c r="N70" s="103" t="s">
        <v>55</v>
      </c>
      <c r="O70" s="319">
        <v>41</v>
      </c>
    </row>
    <row r="71" spans="1:15" s="36" customFormat="1" ht="9.9499999999999993" customHeight="1">
      <c r="A71" s="318"/>
      <c r="B71" s="285"/>
      <c r="C71" s="285"/>
      <c r="D71" s="286"/>
      <c r="E71" s="103"/>
      <c r="F71" s="103"/>
      <c r="G71" s="103"/>
      <c r="H71" s="103"/>
      <c r="I71" s="103"/>
      <c r="J71" s="103"/>
      <c r="K71" s="103"/>
      <c r="L71" s="103"/>
      <c r="M71" s="103"/>
      <c r="N71" s="103"/>
      <c r="O71" s="319"/>
    </row>
    <row r="72" spans="1:15" s="179" customFormat="1" ht="11.25" customHeight="1">
      <c r="A72" s="351">
        <v>42</v>
      </c>
      <c r="B72" s="338"/>
      <c r="C72" s="338" t="s">
        <v>324</v>
      </c>
      <c r="D72" s="339"/>
      <c r="E72" s="103"/>
      <c r="F72" s="103"/>
      <c r="G72" s="103"/>
      <c r="H72" s="103"/>
      <c r="I72" s="103"/>
      <c r="J72" s="103"/>
      <c r="K72" s="103"/>
      <c r="L72" s="103"/>
      <c r="M72" s="103"/>
      <c r="N72" s="103"/>
      <c r="O72" s="360"/>
    </row>
    <row r="73" spans="1:15" s="179" customFormat="1" ht="11.25" customHeight="1">
      <c r="A73" s="351"/>
      <c r="B73" s="338"/>
      <c r="C73" s="338"/>
      <c r="D73" s="339" t="s">
        <v>325</v>
      </c>
      <c r="E73" s="361">
        <v>6403.808</v>
      </c>
      <c r="F73" s="361">
        <v>6212.509</v>
      </c>
      <c r="G73" s="361">
        <v>5484.232</v>
      </c>
      <c r="H73" s="361">
        <v>1955.7619999999999</v>
      </c>
      <c r="I73" s="361" t="s">
        <v>55</v>
      </c>
      <c r="J73" s="361">
        <v>23.463000000000001</v>
      </c>
      <c r="K73" s="361">
        <v>14.529</v>
      </c>
      <c r="L73" s="361">
        <v>690.28500000000008</v>
      </c>
      <c r="M73" s="361">
        <v>191.29900000000001</v>
      </c>
      <c r="N73" s="361" t="s">
        <v>55</v>
      </c>
      <c r="O73" s="360">
        <v>42</v>
      </c>
    </row>
    <row r="74" spans="1:15" s="36" customFormat="1" ht="11.25" customHeight="1">
      <c r="A74" s="284">
        <v>43</v>
      </c>
      <c r="B74" s="285"/>
      <c r="C74" s="285"/>
      <c r="D74" s="286" t="s">
        <v>77</v>
      </c>
      <c r="E74" s="103">
        <v>1575.3009999999999</v>
      </c>
      <c r="F74" s="103">
        <v>1547.598</v>
      </c>
      <c r="G74" s="103">
        <v>1439.8</v>
      </c>
      <c r="H74" s="103">
        <v>737.82100000000003</v>
      </c>
      <c r="I74" s="103" t="s">
        <v>55</v>
      </c>
      <c r="J74" s="103" t="s">
        <v>55</v>
      </c>
      <c r="K74" s="103">
        <v>0.26100000000000001</v>
      </c>
      <c r="L74" s="103">
        <v>107.53700000000001</v>
      </c>
      <c r="M74" s="103">
        <v>27.702999999999999</v>
      </c>
      <c r="N74" s="103" t="s">
        <v>55</v>
      </c>
      <c r="O74" s="319">
        <v>43</v>
      </c>
    </row>
    <row r="75" spans="1:15" s="36" customFormat="1" ht="11.25" customHeight="1">
      <c r="A75" s="284">
        <v>44</v>
      </c>
      <c r="B75" s="285"/>
      <c r="C75" s="285"/>
      <c r="D75" s="286" t="s">
        <v>251</v>
      </c>
      <c r="E75" s="103"/>
      <c r="F75" s="103"/>
      <c r="G75" s="103"/>
      <c r="H75" s="103"/>
      <c r="I75" s="103"/>
      <c r="J75" s="103"/>
      <c r="K75" s="103"/>
      <c r="L75" s="103"/>
      <c r="M75" s="103"/>
      <c r="N75" s="103"/>
      <c r="O75" s="319"/>
    </row>
    <row r="76" spans="1:15" s="36" customFormat="1" ht="11.25" customHeight="1">
      <c r="A76" s="284"/>
      <c r="B76" s="285"/>
      <c r="C76" s="285"/>
      <c r="D76" s="286" t="s">
        <v>294</v>
      </c>
      <c r="E76" s="103">
        <v>1176.194</v>
      </c>
      <c r="F76" s="103">
        <v>1155.5</v>
      </c>
      <c r="G76" s="103">
        <v>1065.7750000000001</v>
      </c>
      <c r="H76" s="103">
        <v>383.02600000000001</v>
      </c>
      <c r="I76" s="103" t="s">
        <v>55</v>
      </c>
      <c r="J76" s="103">
        <v>23.463000000000001</v>
      </c>
      <c r="K76" s="103">
        <v>13.085000000000001</v>
      </c>
      <c r="L76" s="103">
        <v>53.177</v>
      </c>
      <c r="M76" s="103">
        <v>20.693999999999999</v>
      </c>
      <c r="N76" s="103" t="s">
        <v>55</v>
      </c>
      <c r="O76" s="319">
        <v>44</v>
      </c>
    </row>
    <row r="77" spans="1:15" s="36" customFormat="1" ht="11.25" customHeight="1">
      <c r="A77" s="284">
        <v>45</v>
      </c>
      <c r="B77" s="285"/>
      <c r="C77" s="285"/>
      <c r="D77" s="286" t="s">
        <v>111</v>
      </c>
      <c r="E77" s="103">
        <v>923.572</v>
      </c>
      <c r="F77" s="103">
        <v>904.57100000000003</v>
      </c>
      <c r="G77" s="103">
        <v>825.99800000000005</v>
      </c>
      <c r="H77" s="103">
        <v>589.05700000000002</v>
      </c>
      <c r="I77" s="103" t="s">
        <v>55</v>
      </c>
      <c r="J77" s="103" t="s">
        <v>55</v>
      </c>
      <c r="K77" s="103">
        <v>0.32300000000000001</v>
      </c>
      <c r="L77" s="103">
        <v>78.25</v>
      </c>
      <c r="M77" s="103">
        <v>19.001000000000001</v>
      </c>
      <c r="N77" s="103" t="s">
        <v>55</v>
      </c>
      <c r="O77" s="319">
        <v>45</v>
      </c>
    </row>
    <row r="78" spans="1:15" s="36" customFormat="1" ht="11.25" customHeight="1">
      <c r="A78" s="284">
        <v>46</v>
      </c>
      <c r="B78" s="285"/>
      <c r="C78" s="285"/>
      <c r="D78" s="286" t="s">
        <v>78</v>
      </c>
      <c r="E78" s="103">
        <v>2728.741</v>
      </c>
      <c r="F78" s="103">
        <v>2604.84</v>
      </c>
      <c r="G78" s="103">
        <v>2152.6590000000001</v>
      </c>
      <c r="H78" s="103">
        <v>245.858</v>
      </c>
      <c r="I78" s="103" t="s">
        <v>55</v>
      </c>
      <c r="J78" s="103" t="s">
        <v>55</v>
      </c>
      <c r="K78" s="103">
        <v>0.86</v>
      </c>
      <c r="L78" s="103">
        <v>451.32099999999997</v>
      </c>
      <c r="M78" s="103">
        <v>123.901</v>
      </c>
      <c r="N78" s="103" t="s">
        <v>55</v>
      </c>
      <c r="O78" s="319">
        <v>46</v>
      </c>
    </row>
    <row r="79" spans="1:15" s="36" customFormat="1" ht="9.9499999999999993" customHeight="1">
      <c r="A79" s="284"/>
      <c r="B79" s="285"/>
      <c r="C79" s="285"/>
      <c r="D79" s="286"/>
      <c r="E79" s="361"/>
      <c r="F79" s="361"/>
      <c r="G79" s="361"/>
      <c r="H79" s="361"/>
      <c r="I79" s="361"/>
      <c r="J79" s="361"/>
      <c r="K79" s="361"/>
      <c r="L79" s="361"/>
      <c r="M79" s="361"/>
      <c r="N79" s="361"/>
      <c r="O79" s="319"/>
    </row>
    <row r="80" spans="1:15" s="36" customFormat="1" ht="11.25" customHeight="1">
      <c r="A80" s="351">
        <v>47</v>
      </c>
      <c r="B80" s="285"/>
      <c r="C80" s="338" t="s">
        <v>22</v>
      </c>
      <c r="D80" s="286"/>
      <c r="E80" s="361">
        <v>126835.16900000002</v>
      </c>
      <c r="F80" s="361">
        <v>117415.04200000002</v>
      </c>
      <c r="G80" s="361">
        <v>100894.53200000001</v>
      </c>
      <c r="H80" s="361">
        <v>23264.021000000001</v>
      </c>
      <c r="I80" s="361">
        <v>825.03300000000002</v>
      </c>
      <c r="J80" s="361">
        <v>3059.6019999999999</v>
      </c>
      <c r="K80" s="361">
        <v>2533.9499999999998</v>
      </c>
      <c r="L80" s="361">
        <v>10101.925000000001</v>
      </c>
      <c r="M80" s="361">
        <v>9420.1270000000004</v>
      </c>
      <c r="N80" s="361">
        <v>2835.0920000000001</v>
      </c>
      <c r="O80" s="358">
        <v>47</v>
      </c>
    </row>
    <row r="81" spans="1:15" s="36" customFormat="1" ht="11.25" customHeight="1">
      <c r="A81" s="284">
        <v>48</v>
      </c>
      <c r="B81" s="285"/>
      <c r="C81" s="285"/>
      <c r="D81" s="286" t="s">
        <v>79</v>
      </c>
      <c r="E81" s="103">
        <v>8067.7479999999987</v>
      </c>
      <c r="F81" s="103">
        <v>7448.6509999999989</v>
      </c>
      <c r="G81" s="103">
        <v>6781.2989999999991</v>
      </c>
      <c r="H81" s="103">
        <v>1702.405</v>
      </c>
      <c r="I81" s="103" t="s">
        <v>55</v>
      </c>
      <c r="J81" s="103">
        <v>147.786</v>
      </c>
      <c r="K81" s="103">
        <v>130.982</v>
      </c>
      <c r="L81" s="103">
        <v>388.584</v>
      </c>
      <c r="M81" s="103">
        <v>619.09699999999998</v>
      </c>
      <c r="N81" s="103">
        <v>103.133</v>
      </c>
      <c r="O81" s="319">
        <v>48</v>
      </c>
    </row>
    <row r="82" spans="1:15" s="36" customFormat="1" ht="11.25" customHeight="1">
      <c r="A82" s="284">
        <v>49</v>
      </c>
      <c r="B82" s="285"/>
      <c r="C82" s="285"/>
      <c r="D82" s="286" t="s">
        <v>312</v>
      </c>
      <c r="E82" s="103"/>
      <c r="F82" s="103"/>
      <c r="G82" s="103"/>
      <c r="H82" s="103"/>
      <c r="I82" s="103"/>
      <c r="J82" s="103"/>
      <c r="K82" s="103"/>
      <c r="L82" s="103"/>
      <c r="M82" s="103"/>
      <c r="N82" s="103"/>
      <c r="O82" s="319"/>
    </row>
    <row r="83" spans="1:15" s="36" customFormat="1" ht="11.25" customHeight="1">
      <c r="A83" s="284"/>
      <c r="B83" s="285"/>
      <c r="C83" s="285"/>
      <c r="D83" s="286" t="s">
        <v>313</v>
      </c>
      <c r="E83" s="103">
        <v>2160.8389999999999</v>
      </c>
      <c r="F83" s="103">
        <v>2105.8530000000001</v>
      </c>
      <c r="G83" s="103">
        <v>1949.748</v>
      </c>
      <c r="H83" s="103">
        <v>989.80700000000002</v>
      </c>
      <c r="I83" s="103" t="s">
        <v>55</v>
      </c>
      <c r="J83" s="103" t="s">
        <v>55</v>
      </c>
      <c r="K83" s="103">
        <v>0.51100000000000001</v>
      </c>
      <c r="L83" s="103">
        <v>155.59399999999999</v>
      </c>
      <c r="M83" s="103">
        <v>54.985999999999997</v>
      </c>
      <c r="N83" s="103" t="s">
        <v>55</v>
      </c>
      <c r="O83" s="319">
        <v>49</v>
      </c>
    </row>
    <row r="84" spans="1:15" s="36" customFormat="1" ht="11.25" customHeight="1">
      <c r="A84" s="284">
        <v>50</v>
      </c>
      <c r="B84" s="285"/>
      <c r="C84" s="285"/>
      <c r="D84" s="286" t="s">
        <v>295</v>
      </c>
      <c r="E84" s="103">
        <v>127.16</v>
      </c>
      <c r="F84" s="103">
        <v>126.578</v>
      </c>
      <c r="G84" s="103">
        <v>109.98699999999999</v>
      </c>
      <c r="H84" s="103" t="s">
        <v>55</v>
      </c>
      <c r="I84" s="103" t="s">
        <v>55</v>
      </c>
      <c r="J84" s="103" t="s">
        <v>55</v>
      </c>
      <c r="K84" s="103" t="s">
        <v>55</v>
      </c>
      <c r="L84" s="103">
        <v>16.591000000000001</v>
      </c>
      <c r="M84" s="103">
        <v>0.58199999999999996</v>
      </c>
      <c r="N84" s="103" t="s">
        <v>55</v>
      </c>
      <c r="O84" s="319">
        <v>50</v>
      </c>
    </row>
    <row r="85" spans="1:15" s="36" customFormat="1" ht="11.25" customHeight="1">
      <c r="A85" s="284">
        <v>51</v>
      </c>
      <c r="B85" s="285"/>
      <c r="C85" s="285"/>
      <c r="D85" s="286" t="s">
        <v>168</v>
      </c>
      <c r="E85" s="103">
        <v>32287.035999999996</v>
      </c>
      <c r="F85" s="103">
        <v>29689.290999999997</v>
      </c>
      <c r="G85" s="103">
        <v>25627.050999999999</v>
      </c>
      <c r="H85" s="103">
        <v>5852.6750000000002</v>
      </c>
      <c r="I85" s="103">
        <v>24.675999999999998</v>
      </c>
      <c r="J85" s="103">
        <v>587.90300000000002</v>
      </c>
      <c r="K85" s="103">
        <v>602.27599999999995</v>
      </c>
      <c r="L85" s="103">
        <v>2847.3849999999998</v>
      </c>
      <c r="M85" s="103">
        <v>2597.7449999999999</v>
      </c>
      <c r="N85" s="103">
        <v>559.34100000000001</v>
      </c>
      <c r="O85" s="319">
        <v>51</v>
      </c>
    </row>
    <row r="86" spans="1:15" s="36" customFormat="1" ht="11.25" customHeight="1">
      <c r="A86" s="284">
        <v>52</v>
      </c>
      <c r="B86" s="285"/>
      <c r="C86" s="285"/>
      <c r="D86" s="286" t="s">
        <v>314</v>
      </c>
      <c r="E86" s="103">
        <v>28858.391000000003</v>
      </c>
      <c r="F86" s="103">
        <v>26309.030000000002</v>
      </c>
      <c r="G86" s="103">
        <v>22491.936000000002</v>
      </c>
      <c r="H86" s="103">
        <v>3890.241</v>
      </c>
      <c r="I86" s="103">
        <v>31.652000000000001</v>
      </c>
      <c r="J86" s="103">
        <v>939.69299999999998</v>
      </c>
      <c r="K86" s="103">
        <v>847.95100000000002</v>
      </c>
      <c r="L86" s="103">
        <v>1997.798</v>
      </c>
      <c r="M86" s="103">
        <v>2549.3610000000003</v>
      </c>
      <c r="N86" s="103">
        <v>1531.9860000000001</v>
      </c>
      <c r="O86" s="319">
        <v>52</v>
      </c>
    </row>
    <row r="87" spans="1:15" s="36" customFormat="1" ht="11.25" customHeight="1">
      <c r="A87" s="284">
        <v>53</v>
      </c>
      <c r="B87" s="285"/>
      <c r="C87" s="285"/>
      <c r="D87" s="286" t="s">
        <v>169</v>
      </c>
      <c r="E87" s="103">
        <v>3603.645</v>
      </c>
      <c r="F87" s="103">
        <v>2943.6480000000001</v>
      </c>
      <c r="G87" s="103">
        <v>2010.1669999999999</v>
      </c>
      <c r="H87" s="103">
        <v>195.38</v>
      </c>
      <c r="I87" s="103">
        <v>183.83799999999999</v>
      </c>
      <c r="J87" s="103">
        <v>145.37299999999999</v>
      </c>
      <c r="K87" s="103">
        <v>146.50200000000001</v>
      </c>
      <c r="L87" s="103">
        <v>457.76799999999997</v>
      </c>
      <c r="M87" s="103">
        <v>659.99699999999996</v>
      </c>
      <c r="N87" s="103">
        <v>355.88799999999998</v>
      </c>
      <c r="O87" s="319">
        <v>53</v>
      </c>
    </row>
    <row r="88" spans="1:15" s="36" customFormat="1" ht="11.25" customHeight="1">
      <c r="A88" s="284">
        <v>54</v>
      </c>
      <c r="B88" s="285"/>
      <c r="C88" s="285"/>
      <c r="D88" s="286" t="s">
        <v>80</v>
      </c>
      <c r="E88" s="103">
        <v>9001.112000000001</v>
      </c>
      <c r="F88" s="103">
        <v>8870.9860000000008</v>
      </c>
      <c r="G88" s="103">
        <v>7450.9840000000004</v>
      </c>
      <c r="H88" s="103">
        <v>2289.2779999999998</v>
      </c>
      <c r="I88" s="103">
        <v>184.79400000000001</v>
      </c>
      <c r="J88" s="103">
        <v>247.97399999999999</v>
      </c>
      <c r="K88" s="103">
        <v>122.133</v>
      </c>
      <c r="L88" s="103">
        <v>865.101</v>
      </c>
      <c r="M88" s="103">
        <v>130.126</v>
      </c>
      <c r="N88" s="103" t="s">
        <v>55</v>
      </c>
      <c r="O88" s="319">
        <v>54</v>
      </c>
    </row>
    <row r="89" spans="1:15" s="36" customFormat="1" ht="11.25" customHeight="1">
      <c r="A89" s="284">
        <v>55</v>
      </c>
      <c r="B89" s="285"/>
      <c r="C89" s="285"/>
      <c r="D89" s="286" t="s">
        <v>252</v>
      </c>
      <c r="E89" s="103">
        <v>956.01</v>
      </c>
      <c r="F89" s="103">
        <v>926.37599999999998</v>
      </c>
      <c r="G89" s="103">
        <v>845.95699999999999</v>
      </c>
      <c r="H89" s="103">
        <v>486.26299999999998</v>
      </c>
      <c r="I89" s="103" t="s">
        <v>55</v>
      </c>
      <c r="J89" s="103" t="s">
        <v>55</v>
      </c>
      <c r="K89" s="103">
        <v>0.35</v>
      </c>
      <c r="L89" s="103">
        <v>80.069000000000003</v>
      </c>
      <c r="M89" s="103">
        <v>29.634</v>
      </c>
      <c r="N89" s="103" t="s">
        <v>55</v>
      </c>
      <c r="O89" s="319">
        <v>55</v>
      </c>
    </row>
    <row r="90" spans="1:15" s="36" customFormat="1" ht="11.25" customHeight="1">
      <c r="A90" s="284">
        <v>56</v>
      </c>
      <c r="B90" s="285"/>
      <c r="C90" s="285"/>
      <c r="D90" s="286" t="s">
        <v>81</v>
      </c>
      <c r="E90" s="103">
        <v>18578.157000000003</v>
      </c>
      <c r="F90" s="103">
        <v>17582.855000000003</v>
      </c>
      <c r="G90" s="103">
        <v>14765.846000000001</v>
      </c>
      <c r="H90" s="103">
        <v>2610.5659999999998</v>
      </c>
      <c r="I90" s="103">
        <v>356.37</v>
      </c>
      <c r="J90" s="103">
        <v>479.00599999999997</v>
      </c>
      <c r="K90" s="103">
        <v>228.684</v>
      </c>
      <c r="L90" s="103">
        <v>1752.9490000000001</v>
      </c>
      <c r="M90" s="103">
        <v>995.30199999999991</v>
      </c>
      <c r="N90" s="103">
        <v>208.08500000000001</v>
      </c>
      <c r="O90" s="319">
        <v>56</v>
      </c>
    </row>
    <row r="91" spans="1:15" s="36" customFormat="1" ht="11.25" customHeight="1">
      <c r="A91" s="284">
        <v>57</v>
      </c>
      <c r="B91" s="285"/>
      <c r="C91" s="285"/>
      <c r="D91" s="286" t="s">
        <v>70</v>
      </c>
      <c r="E91" s="103">
        <v>19938.875</v>
      </c>
      <c r="F91" s="103">
        <v>18319.018</v>
      </c>
      <c r="G91" s="103">
        <v>16265.067999999999</v>
      </c>
      <c r="H91" s="103">
        <v>4791.674</v>
      </c>
      <c r="I91" s="103">
        <v>43.703000000000003</v>
      </c>
      <c r="J91" s="103">
        <v>390.80900000000003</v>
      </c>
      <c r="K91" s="103">
        <v>347.53</v>
      </c>
      <c r="L91" s="103">
        <v>1271.9079999999999</v>
      </c>
      <c r="M91" s="103">
        <v>1619.857</v>
      </c>
      <c r="N91" s="103">
        <v>38.689</v>
      </c>
      <c r="O91" s="319">
        <v>57</v>
      </c>
    </row>
    <row r="92" spans="1:15" s="36" customFormat="1" ht="11.25" customHeight="1">
      <c r="A92" s="284">
        <v>58</v>
      </c>
      <c r="B92" s="285"/>
      <c r="C92" s="285"/>
      <c r="D92" s="286" t="s">
        <v>315</v>
      </c>
      <c r="E92" s="103">
        <v>3256.1959999999999</v>
      </c>
      <c r="F92" s="103">
        <v>3092.7559999999999</v>
      </c>
      <c r="G92" s="103">
        <v>2596.489</v>
      </c>
      <c r="H92" s="103">
        <v>455.73200000000003</v>
      </c>
      <c r="I92" s="103" t="s">
        <v>55</v>
      </c>
      <c r="J92" s="103">
        <v>121.05800000000001</v>
      </c>
      <c r="K92" s="103">
        <v>107.03100000000001</v>
      </c>
      <c r="L92" s="103">
        <v>268.178</v>
      </c>
      <c r="M92" s="103">
        <v>163.44</v>
      </c>
      <c r="N92" s="103">
        <v>37.97</v>
      </c>
      <c r="O92" s="319">
        <v>58</v>
      </c>
    </row>
    <row r="93" spans="1:15" s="36" customFormat="1" ht="9.9499999999999993" customHeight="1">
      <c r="A93" s="284"/>
      <c r="B93" s="285"/>
      <c r="C93" s="285"/>
      <c r="D93" s="286"/>
      <c r="E93" s="103"/>
      <c r="F93" s="103"/>
      <c r="G93" s="103"/>
      <c r="H93" s="103"/>
      <c r="I93" s="103"/>
      <c r="J93" s="103"/>
      <c r="K93" s="103"/>
      <c r="L93" s="103"/>
      <c r="M93" s="103"/>
      <c r="N93" s="103"/>
      <c r="O93" s="319"/>
    </row>
    <row r="94" spans="1:15" s="36" customFormat="1" ht="11.25" customHeight="1">
      <c r="A94" s="351">
        <v>59</v>
      </c>
      <c r="B94" s="285"/>
      <c r="C94" s="339" t="s">
        <v>326</v>
      </c>
      <c r="D94" s="286"/>
      <c r="E94" s="361">
        <v>20169.355</v>
      </c>
      <c r="F94" s="361">
        <v>19435.592000000001</v>
      </c>
      <c r="G94" s="361">
        <v>15005.14</v>
      </c>
      <c r="H94" s="361">
        <v>7565.6469999999999</v>
      </c>
      <c r="I94" s="361">
        <v>175.523</v>
      </c>
      <c r="J94" s="361">
        <v>228.32599999999999</v>
      </c>
      <c r="K94" s="361">
        <v>125.93</v>
      </c>
      <c r="L94" s="361">
        <v>3900.6730000000002</v>
      </c>
      <c r="M94" s="361">
        <v>733.76300000000003</v>
      </c>
      <c r="N94" s="361">
        <v>8.7460000000000004</v>
      </c>
      <c r="O94" s="358">
        <v>59</v>
      </c>
    </row>
    <row r="95" spans="1:15" s="36" customFormat="1" ht="11.25" customHeight="1">
      <c r="A95" s="284">
        <v>60</v>
      </c>
      <c r="B95" s="285"/>
      <c r="C95" s="285"/>
      <c r="D95" s="286" t="s">
        <v>82</v>
      </c>
      <c r="E95" s="103">
        <v>2029.4479999999999</v>
      </c>
      <c r="F95" s="103">
        <v>2010.1</v>
      </c>
      <c r="G95" s="103">
        <v>1743.124</v>
      </c>
      <c r="H95" s="103">
        <v>716.14400000000001</v>
      </c>
      <c r="I95" s="103" t="s">
        <v>55</v>
      </c>
      <c r="J95" s="103" t="s">
        <v>55</v>
      </c>
      <c r="K95" s="103">
        <v>4.2039999999999997</v>
      </c>
      <c r="L95" s="103">
        <v>262.77199999999999</v>
      </c>
      <c r="M95" s="103">
        <v>19.347999999999999</v>
      </c>
      <c r="N95" s="103" t="s">
        <v>55</v>
      </c>
      <c r="O95" s="319">
        <v>60</v>
      </c>
    </row>
    <row r="96" spans="1:15" s="36" customFormat="1" ht="11.25" customHeight="1">
      <c r="A96" s="284">
        <v>61</v>
      </c>
      <c r="B96" s="285"/>
      <c r="C96" s="285"/>
      <c r="D96" s="286" t="s">
        <v>253</v>
      </c>
      <c r="E96" s="103">
        <v>1309.7249999999999</v>
      </c>
      <c r="F96" s="103">
        <v>1008.1979999999999</v>
      </c>
      <c r="G96" s="103">
        <v>792.75399999999991</v>
      </c>
      <c r="H96" s="103">
        <v>234.45699999999999</v>
      </c>
      <c r="I96" s="103">
        <v>29.704999999999998</v>
      </c>
      <c r="J96" s="103">
        <v>36.847000000000001</v>
      </c>
      <c r="K96" s="103">
        <v>17.609000000000002</v>
      </c>
      <c r="L96" s="103">
        <v>131.28299999999999</v>
      </c>
      <c r="M96" s="103">
        <v>301.52699999999999</v>
      </c>
      <c r="N96" s="103" t="s">
        <v>55</v>
      </c>
      <c r="O96" s="319">
        <v>61</v>
      </c>
    </row>
    <row r="97" spans="1:15" s="36" customFormat="1" ht="11.25" customHeight="1">
      <c r="A97" s="284">
        <v>62</v>
      </c>
      <c r="B97" s="285"/>
      <c r="C97" s="285"/>
      <c r="D97" s="286" t="s">
        <v>83</v>
      </c>
      <c r="E97" s="103">
        <v>4644.8230000000003</v>
      </c>
      <c r="F97" s="103">
        <v>4575.0870000000004</v>
      </c>
      <c r="G97" s="103">
        <v>3395.2690000000002</v>
      </c>
      <c r="H97" s="103">
        <v>1225.886</v>
      </c>
      <c r="I97" s="103">
        <v>137.178</v>
      </c>
      <c r="J97" s="103">
        <v>183.76</v>
      </c>
      <c r="K97" s="103">
        <v>88.323999999999998</v>
      </c>
      <c r="L97" s="103">
        <v>770.55600000000004</v>
      </c>
      <c r="M97" s="103">
        <v>69.736000000000004</v>
      </c>
      <c r="N97" s="103">
        <v>8.7460000000000004</v>
      </c>
      <c r="O97" s="319">
        <v>62</v>
      </c>
    </row>
    <row r="98" spans="1:15" s="36" customFormat="1" ht="11.25" customHeight="1">
      <c r="A98" s="284">
        <v>63</v>
      </c>
      <c r="B98" s="285"/>
      <c r="C98" s="285"/>
      <c r="D98" s="286" t="s">
        <v>254</v>
      </c>
      <c r="E98" s="103">
        <v>247.524</v>
      </c>
      <c r="F98" s="103">
        <v>247.524</v>
      </c>
      <c r="G98" s="103">
        <v>154.721</v>
      </c>
      <c r="H98" s="103">
        <v>78.757999999999996</v>
      </c>
      <c r="I98" s="103">
        <v>8.64</v>
      </c>
      <c r="J98" s="103">
        <v>7.7190000000000003</v>
      </c>
      <c r="K98" s="103">
        <v>3.6890000000000001</v>
      </c>
      <c r="L98" s="103">
        <v>72.754999999999995</v>
      </c>
      <c r="M98" s="103" t="s">
        <v>55</v>
      </c>
      <c r="N98" s="103" t="s">
        <v>55</v>
      </c>
      <c r="O98" s="319">
        <v>63</v>
      </c>
    </row>
    <row r="99" spans="1:15" s="36" customFormat="1" ht="11.25" customHeight="1">
      <c r="A99" s="284">
        <v>64</v>
      </c>
      <c r="B99" s="285"/>
      <c r="C99" s="285"/>
      <c r="D99" s="286" t="s">
        <v>84</v>
      </c>
      <c r="E99" s="103">
        <v>11937.835000000001</v>
      </c>
      <c r="F99" s="103">
        <v>11594.683000000001</v>
      </c>
      <c r="G99" s="103">
        <v>8919.2720000000008</v>
      </c>
      <c r="H99" s="103">
        <v>5310.402</v>
      </c>
      <c r="I99" s="103" t="s">
        <v>55</v>
      </c>
      <c r="J99" s="103" t="s">
        <v>55</v>
      </c>
      <c r="K99" s="103">
        <v>12.103999999999999</v>
      </c>
      <c r="L99" s="103">
        <v>2663.3070000000002</v>
      </c>
      <c r="M99" s="103">
        <v>343.15199999999999</v>
      </c>
      <c r="N99" s="103" t="s">
        <v>55</v>
      </c>
      <c r="O99" s="319">
        <v>64</v>
      </c>
    </row>
    <row r="100" spans="1:15" s="36" customFormat="1" ht="9.9499999999999993" customHeight="1">
      <c r="A100" s="284"/>
      <c r="B100" s="285"/>
      <c r="C100" s="285"/>
      <c r="D100" s="286"/>
      <c r="E100" s="103"/>
      <c r="F100" s="103"/>
      <c r="G100" s="103"/>
      <c r="H100" s="103"/>
      <c r="I100" s="103"/>
      <c r="J100" s="103"/>
      <c r="K100" s="103"/>
      <c r="L100" s="103"/>
      <c r="M100" s="103"/>
      <c r="N100" s="103"/>
      <c r="O100" s="319"/>
    </row>
    <row r="101" spans="1:15" s="179" customFormat="1">
      <c r="A101" s="351">
        <v>65</v>
      </c>
      <c r="B101" s="338"/>
      <c r="C101" s="338" t="s">
        <v>327</v>
      </c>
      <c r="D101" s="339"/>
      <c r="E101" s="361">
        <v>1288.6780000000001</v>
      </c>
      <c r="F101" s="361">
        <v>998.3660000000001</v>
      </c>
      <c r="G101" s="361">
        <v>0.97499999999999998</v>
      </c>
      <c r="H101" s="361" t="s">
        <v>55</v>
      </c>
      <c r="I101" s="361" t="s">
        <v>55</v>
      </c>
      <c r="J101" s="361">
        <v>343.46199999999999</v>
      </c>
      <c r="K101" s="361">
        <v>422.63900000000001</v>
      </c>
      <c r="L101" s="361">
        <v>231.29000000000002</v>
      </c>
      <c r="M101" s="361">
        <v>290.31199999999995</v>
      </c>
      <c r="N101" s="361">
        <v>283.05599999999998</v>
      </c>
      <c r="O101" s="358">
        <v>65</v>
      </c>
    </row>
    <row r="102" spans="1:15" s="36" customFormat="1" ht="9.9499999999999993" customHeight="1">
      <c r="A102" s="284"/>
      <c r="B102" s="285"/>
      <c r="C102" s="285"/>
      <c r="D102" s="286"/>
      <c r="E102" s="103"/>
      <c r="F102" s="103"/>
      <c r="G102" s="103"/>
      <c r="H102" s="103"/>
      <c r="I102" s="103"/>
      <c r="J102" s="103"/>
      <c r="K102" s="103"/>
      <c r="L102" s="103"/>
      <c r="M102" s="103"/>
      <c r="N102" s="103"/>
      <c r="O102" s="319"/>
    </row>
    <row r="103" spans="1:15" s="36" customFormat="1">
      <c r="A103" s="351">
        <v>66</v>
      </c>
      <c r="B103" s="285"/>
      <c r="C103" s="338" t="s">
        <v>328</v>
      </c>
      <c r="D103" s="286"/>
      <c r="E103" s="361">
        <v>219203.345</v>
      </c>
      <c r="F103" s="361">
        <v>197406.571</v>
      </c>
      <c r="G103" s="361">
        <v>122495.87899999999</v>
      </c>
      <c r="H103" s="361">
        <v>11788.589</v>
      </c>
      <c r="I103" s="361">
        <v>5726.6310000000003</v>
      </c>
      <c r="J103" s="361">
        <v>14211.995000000001</v>
      </c>
      <c r="K103" s="361">
        <v>16190.6</v>
      </c>
      <c r="L103" s="361">
        <v>38781.466</v>
      </c>
      <c r="M103" s="361">
        <v>21796.774000000001</v>
      </c>
      <c r="N103" s="361">
        <v>15542.218000000001</v>
      </c>
      <c r="O103" s="358">
        <v>66</v>
      </c>
    </row>
    <row r="104" spans="1:15" s="36" customFormat="1">
      <c r="A104" s="284">
        <v>67</v>
      </c>
      <c r="B104" s="285"/>
      <c r="C104" s="285"/>
      <c r="D104" s="286" t="s">
        <v>109</v>
      </c>
      <c r="E104" s="103">
        <v>86957.18299999999</v>
      </c>
      <c r="F104" s="103">
        <v>80070.464999999997</v>
      </c>
      <c r="G104" s="103">
        <v>57501.596000000005</v>
      </c>
      <c r="H104" s="103">
        <v>6864.91</v>
      </c>
      <c r="I104" s="103">
        <v>480.85300000000001</v>
      </c>
      <c r="J104" s="103">
        <v>3398.5970000000002</v>
      </c>
      <c r="K104" s="103">
        <v>4276.91</v>
      </c>
      <c r="L104" s="103">
        <v>14412.509</v>
      </c>
      <c r="M104" s="103">
        <v>6886.7179999999998</v>
      </c>
      <c r="N104" s="103">
        <v>5787.2340000000004</v>
      </c>
      <c r="O104" s="319">
        <v>67</v>
      </c>
    </row>
    <row r="105" spans="1:15" s="36" customFormat="1">
      <c r="A105" s="284">
        <v>68</v>
      </c>
      <c r="B105" s="285"/>
      <c r="C105" s="285"/>
      <c r="D105" s="286" t="s">
        <v>170</v>
      </c>
      <c r="E105" s="103">
        <v>1420.1320000000001</v>
      </c>
      <c r="F105" s="103">
        <v>1118.694</v>
      </c>
      <c r="G105" s="103">
        <v>381.61</v>
      </c>
      <c r="H105" s="103">
        <v>8.1809999999999992</v>
      </c>
      <c r="I105" s="103">
        <v>12.835000000000001</v>
      </c>
      <c r="J105" s="103">
        <v>346.92500000000001</v>
      </c>
      <c r="K105" s="103">
        <v>330.96199999999999</v>
      </c>
      <c r="L105" s="103">
        <v>46.362000000000002</v>
      </c>
      <c r="M105" s="103">
        <v>301.43799999999999</v>
      </c>
      <c r="N105" s="103">
        <v>33.35</v>
      </c>
      <c r="O105" s="319">
        <v>68</v>
      </c>
    </row>
    <row r="106" spans="1:15" s="36" customFormat="1">
      <c r="A106" s="284">
        <v>69</v>
      </c>
      <c r="B106" s="285"/>
      <c r="C106" s="285"/>
      <c r="D106" s="286" t="s">
        <v>85</v>
      </c>
      <c r="E106" s="103">
        <v>32346.897000000001</v>
      </c>
      <c r="F106" s="103">
        <v>31769.306</v>
      </c>
      <c r="G106" s="103">
        <v>21085.233</v>
      </c>
      <c r="H106" s="103">
        <v>1976.9079999999999</v>
      </c>
      <c r="I106" s="103">
        <v>128.351</v>
      </c>
      <c r="J106" s="103">
        <v>718.83</v>
      </c>
      <c r="K106" s="103">
        <v>631.47799999999995</v>
      </c>
      <c r="L106" s="103">
        <v>9205.4140000000007</v>
      </c>
      <c r="M106" s="103">
        <v>577.59100000000001</v>
      </c>
      <c r="N106" s="103">
        <v>62.497</v>
      </c>
      <c r="O106" s="319">
        <v>69</v>
      </c>
    </row>
    <row r="107" spans="1:15" s="36" customFormat="1">
      <c r="A107" s="284">
        <v>70</v>
      </c>
      <c r="B107" s="285"/>
      <c r="C107" s="285"/>
      <c r="D107" s="286" t="s">
        <v>86</v>
      </c>
      <c r="E107" s="103">
        <v>18529.562000000002</v>
      </c>
      <c r="F107" s="103">
        <v>15117.346000000001</v>
      </c>
      <c r="G107" s="103">
        <v>12132.218000000001</v>
      </c>
      <c r="H107" s="103">
        <v>131.09899999999999</v>
      </c>
      <c r="I107" s="103">
        <v>48.152999999999999</v>
      </c>
      <c r="J107" s="103">
        <v>153.761</v>
      </c>
      <c r="K107" s="103">
        <v>136.14400000000001</v>
      </c>
      <c r="L107" s="103">
        <v>2647.07</v>
      </c>
      <c r="M107" s="103">
        <v>3412.2160000000003</v>
      </c>
      <c r="N107" s="103">
        <v>1605.403</v>
      </c>
      <c r="O107" s="319">
        <v>70</v>
      </c>
    </row>
    <row r="108" spans="1:15" s="36" customFormat="1">
      <c r="A108" s="284">
        <v>71</v>
      </c>
      <c r="B108" s="285"/>
      <c r="C108" s="285"/>
      <c r="D108" s="286" t="s">
        <v>110</v>
      </c>
      <c r="E108" s="103">
        <v>27295.384999999995</v>
      </c>
      <c r="F108" s="103">
        <v>26096.106999999996</v>
      </c>
      <c r="G108" s="103">
        <v>17233.473999999998</v>
      </c>
      <c r="H108" s="103">
        <v>397.19499999999999</v>
      </c>
      <c r="I108" s="103">
        <v>251.928</v>
      </c>
      <c r="J108" s="103">
        <v>516.71400000000006</v>
      </c>
      <c r="K108" s="103">
        <v>353.08300000000003</v>
      </c>
      <c r="L108" s="103">
        <v>7740.9079999999994</v>
      </c>
      <c r="M108" s="103">
        <v>1199.278</v>
      </c>
      <c r="N108" s="103">
        <v>750.23500000000001</v>
      </c>
      <c r="O108" s="319">
        <v>71</v>
      </c>
    </row>
    <row r="109" spans="1:15" s="36" customFormat="1">
      <c r="A109" s="284">
        <v>72</v>
      </c>
      <c r="B109" s="285"/>
      <c r="C109" s="285"/>
      <c r="D109" s="286" t="s">
        <v>171</v>
      </c>
      <c r="E109" s="103">
        <v>46513.776000000005</v>
      </c>
      <c r="F109" s="103">
        <v>37552.823000000004</v>
      </c>
      <c r="G109" s="103">
        <v>10279.584000000001</v>
      </c>
      <c r="H109" s="103">
        <v>56.195</v>
      </c>
      <c r="I109" s="103">
        <v>4804.5110000000004</v>
      </c>
      <c r="J109" s="103">
        <v>8951.8639999999996</v>
      </c>
      <c r="K109" s="103">
        <v>9874.33</v>
      </c>
      <c r="L109" s="103">
        <v>3642.5340000000001</v>
      </c>
      <c r="M109" s="103">
        <v>8960.9529999999995</v>
      </c>
      <c r="N109" s="103">
        <v>6860.3689999999997</v>
      </c>
      <c r="O109" s="319">
        <v>72</v>
      </c>
    </row>
    <row r="110" spans="1:15" s="36" customFormat="1">
      <c r="A110" s="284">
        <v>73</v>
      </c>
      <c r="B110" s="285"/>
      <c r="C110" s="285"/>
      <c r="D110" s="286" t="s">
        <v>87</v>
      </c>
      <c r="E110" s="103">
        <v>345.37100000000004</v>
      </c>
      <c r="F110" s="103">
        <v>251.39300000000003</v>
      </c>
      <c r="G110" s="103">
        <v>26.283000000000001</v>
      </c>
      <c r="H110" s="103" t="s">
        <v>55</v>
      </c>
      <c r="I110" s="103" t="s">
        <v>55</v>
      </c>
      <c r="J110" s="103">
        <v>89.311000000000007</v>
      </c>
      <c r="K110" s="103">
        <v>122.072</v>
      </c>
      <c r="L110" s="103">
        <v>13.727</v>
      </c>
      <c r="M110" s="103">
        <v>93.978000000000009</v>
      </c>
      <c r="N110" s="103">
        <v>88.51</v>
      </c>
      <c r="O110" s="319">
        <v>73</v>
      </c>
    </row>
    <row r="111" spans="1:15" s="36" customFormat="1">
      <c r="A111" s="284">
        <v>74</v>
      </c>
      <c r="B111" s="285"/>
      <c r="C111" s="285"/>
      <c r="D111" s="286" t="s">
        <v>88</v>
      </c>
      <c r="E111" s="103">
        <v>1519.7929999999999</v>
      </c>
      <c r="F111" s="103">
        <v>1517.1469999999999</v>
      </c>
      <c r="G111" s="103">
        <v>1205.4780000000001</v>
      </c>
      <c r="H111" s="103" t="s">
        <v>55</v>
      </c>
      <c r="I111" s="103" t="s">
        <v>55</v>
      </c>
      <c r="J111" s="103">
        <v>34.960999999999999</v>
      </c>
      <c r="K111" s="103">
        <v>59.843000000000004</v>
      </c>
      <c r="L111" s="103">
        <v>216.86500000000001</v>
      </c>
      <c r="M111" s="103">
        <v>2.6459999999999999</v>
      </c>
      <c r="N111" s="103" t="s">
        <v>55</v>
      </c>
      <c r="O111" s="319">
        <v>74</v>
      </c>
    </row>
    <row r="112" spans="1:15" s="36" customFormat="1">
      <c r="A112" s="284">
        <v>75</v>
      </c>
      <c r="B112" s="285"/>
      <c r="C112" s="285"/>
      <c r="D112" s="286" t="s">
        <v>189</v>
      </c>
      <c r="E112" s="103"/>
      <c r="F112" s="103"/>
      <c r="G112" s="103"/>
      <c r="H112" s="103"/>
      <c r="I112" s="103"/>
      <c r="J112" s="103"/>
      <c r="K112" s="103"/>
      <c r="L112" s="103"/>
      <c r="M112" s="103"/>
      <c r="N112" s="103"/>
      <c r="O112" s="319"/>
    </row>
    <row r="113" spans="1:15" s="36" customFormat="1">
      <c r="A113" s="284"/>
      <c r="B113" s="285"/>
      <c r="C113" s="285"/>
      <c r="D113" s="286" t="s">
        <v>190</v>
      </c>
      <c r="E113" s="103">
        <v>4275.2460000000001</v>
      </c>
      <c r="F113" s="103">
        <v>3913.29</v>
      </c>
      <c r="G113" s="103">
        <v>2650.4030000000002</v>
      </c>
      <c r="H113" s="103">
        <v>2354.1010000000001</v>
      </c>
      <c r="I113" s="103" t="s">
        <v>55</v>
      </c>
      <c r="J113" s="103">
        <v>1.032</v>
      </c>
      <c r="K113" s="103">
        <v>405.77800000000002</v>
      </c>
      <c r="L113" s="103">
        <v>856.077</v>
      </c>
      <c r="M113" s="103">
        <v>361.95600000000002</v>
      </c>
      <c r="N113" s="103">
        <v>354.62</v>
      </c>
      <c r="O113" s="319">
        <v>75</v>
      </c>
    </row>
    <row r="114" spans="1:15" s="36" customFormat="1" ht="9.9499999999999993" customHeight="1">
      <c r="A114" s="284"/>
      <c r="B114" s="285"/>
      <c r="C114" s="285"/>
      <c r="D114" s="286"/>
      <c r="E114" s="103"/>
      <c r="F114" s="103"/>
      <c r="G114" s="103"/>
      <c r="H114" s="103"/>
      <c r="I114" s="103"/>
      <c r="J114" s="103"/>
      <c r="K114" s="103"/>
      <c r="L114" s="103"/>
      <c r="M114" s="103"/>
      <c r="N114" s="103"/>
      <c r="O114" s="319"/>
    </row>
    <row r="115" spans="1:15" s="36" customFormat="1">
      <c r="A115" s="351">
        <v>76</v>
      </c>
      <c r="B115" s="285"/>
      <c r="C115" s="338" t="s">
        <v>329</v>
      </c>
      <c r="D115" s="286"/>
      <c r="E115" s="361">
        <v>10057.901</v>
      </c>
      <c r="F115" s="361">
        <v>2637.652</v>
      </c>
      <c r="G115" s="361">
        <v>1617.569</v>
      </c>
      <c r="H115" s="361" t="s">
        <v>55</v>
      </c>
      <c r="I115" s="361" t="s">
        <v>55</v>
      </c>
      <c r="J115" s="361">
        <v>343.82900000000001</v>
      </c>
      <c r="K115" s="361">
        <v>180.822</v>
      </c>
      <c r="L115" s="361">
        <v>495.43200000000002</v>
      </c>
      <c r="M115" s="361">
        <v>7420.2489999999998</v>
      </c>
      <c r="N115" s="361">
        <v>1412.077</v>
      </c>
      <c r="O115" s="358">
        <v>76</v>
      </c>
    </row>
    <row r="116" spans="1:15" s="36" customFormat="1">
      <c r="A116" s="284">
        <v>77</v>
      </c>
      <c r="B116" s="285"/>
      <c r="C116" s="285"/>
      <c r="D116" s="286" t="s">
        <v>217</v>
      </c>
      <c r="E116" s="103">
        <v>10057.901</v>
      </c>
      <c r="F116" s="103">
        <v>2637.652</v>
      </c>
      <c r="G116" s="103">
        <v>1617.569</v>
      </c>
      <c r="H116" s="103" t="s">
        <v>55</v>
      </c>
      <c r="I116" s="103" t="s">
        <v>55</v>
      </c>
      <c r="J116" s="103">
        <v>343.82900000000001</v>
      </c>
      <c r="K116" s="103">
        <v>180.822</v>
      </c>
      <c r="L116" s="103">
        <v>495.43200000000002</v>
      </c>
      <c r="M116" s="103">
        <v>7420.2489999999998</v>
      </c>
      <c r="N116" s="103">
        <v>1412.077</v>
      </c>
      <c r="O116" s="319">
        <v>77</v>
      </c>
    </row>
    <row r="117" spans="1:15" s="36" customFormat="1" ht="9.9499999999999993" customHeight="1">
      <c r="A117" s="284"/>
      <c r="B117" s="285"/>
      <c r="C117" s="285"/>
      <c r="D117" s="286"/>
      <c r="E117" s="103"/>
      <c r="F117" s="103"/>
      <c r="G117" s="103"/>
      <c r="H117" s="103"/>
      <c r="I117" s="103"/>
      <c r="J117" s="103"/>
      <c r="K117" s="103"/>
      <c r="L117" s="103"/>
      <c r="M117" s="103"/>
      <c r="N117" s="103"/>
      <c r="O117" s="319"/>
    </row>
    <row r="118" spans="1:15" s="179" customFormat="1">
      <c r="A118" s="351">
        <v>78</v>
      </c>
      <c r="B118" s="338"/>
      <c r="C118" s="338"/>
      <c r="D118" s="339" t="s">
        <v>89</v>
      </c>
      <c r="E118" s="361">
        <v>1210841.905</v>
      </c>
      <c r="F118" s="361">
        <v>1027317.282</v>
      </c>
      <c r="G118" s="361">
        <v>725287.15500000003</v>
      </c>
      <c r="H118" s="361">
        <v>97982.37</v>
      </c>
      <c r="I118" s="361">
        <v>8459.9330000000009</v>
      </c>
      <c r="J118" s="361">
        <v>24804.382000000001</v>
      </c>
      <c r="K118" s="361">
        <v>31999.227999999999</v>
      </c>
      <c r="L118" s="361">
        <v>236766.584</v>
      </c>
      <c r="M118" s="361">
        <v>183524.62299999996</v>
      </c>
      <c r="N118" s="361">
        <v>136197.99299999999</v>
      </c>
      <c r="O118" s="358">
        <v>78</v>
      </c>
    </row>
    <row r="119" spans="1:15">
      <c r="A119" s="36" t="s">
        <v>179</v>
      </c>
      <c r="E119" s="103"/>
      <c r="F119" s="103"/>
      <c r="G119" s="103"/>
      <c r="H119" s="103"/>
      <c r="I119" s="103"/>
      <c r="J119" s="103"/>
      <c r="K119" s="103"/>
      <c r="L119" s="103"/>
      <c r="M119" s="103"/>
      <c r="N119" s="103"/>
      <c r="O119" s="36"/>
    </row>
    <row r="120" spans="1:15">
      <c r="A120" s="299" t="s">
        <v>162</v>
      </c>
      <c r="E120" s="210"/>
      <c r="O120" s="36"/>
    </row>
    <row r="121" spans="1:15">
      <c r="E121" s="103"/>
      <c r="F121" s="103"/>
      <c r="G121" s="103"/>
      <c r="H121" s="103"/>
      <c r="I121" s="103"/>
      <c r="J121" s="103"/>
      <c r="K121" s="103"/>
      <c r="L121" s="103"/>
      <c r="M121" s="103"/>
      <c r="N121" s="103"/>
    </row>
    <row r="122" spans="1:15">
      <c r="E122" s="103"/>
      <c r="F122" s="103"/>
      <c r="G122" s="103"/>
      <c r="H122" s="103"/>
      <c r="I122" s="103"/>
      <c r="J122" s="103"/>
      <c r="K122" s="103"/>
      <c r="L122" s="103"/>
      <c r="M122" s="103"/>
      <c r="N122" s="103"/>
    </row>
    <row r="123" spans="1:15">
      <c r="E123" s="103"/>
      <c r="F123" s="103"/>
      <c r="G123" s="103"/>
      <c r="H123" s="103"/>
      <c r="I123" s="103"/>
      <c r="J123" s="103"/>
      <c r="K123" s="103"/>
      <c r="L123" s="103"/>
      <c r="M123" s="103"/>
      <c r="N123" s="103"/>
    </row>
    <row r="124" spans="1:15">
      <c r="E124" s="103"/>
      <c r="F124" s="103"/>
      <c r="G124" s="103"/>
      <c r="H124" s="103"/>
      <c r="I124" s="103"/>
      <c r="J124" s="103"/>
      <c r="K124" s="103"/>
      <c r="L124" s="103"/>
      <c r="M124" s="103"/>
      <c r="N124" s="103"/>
    </row>
    <row r="125" spans="1:15">
      <c r="E125" s="103"/>
      <c r="F125" s="103"/>
      <c r="G125" s="103"/>
      <c r="H125" s="103"/>
      <c r="I125" s="103"/>
      <c r="J125" s="103"/>
      <c r="K125" s="103"/>
      <c r="L125" s="103"/>
      <c r="M125" s="103"/>
      <c r="N125" s="103"/>
    </row>
    <row r="126" spans="1:15">
      <c r="E126" s="103"/>
      <c r="F126" s="103"/>
      <c r="G126" s="103"/>
      <c r="H126" s="103"/>
      <c r="I126" s="103"/>
      <c r="J126" s="103"/>
      <c r="K126" s="103"/>
      <c r="L126" s="103"/>
      <c r="M126" s="103"/>
      <c r="N126" s="103"/>
    </row>
  </sheetData>
  <mergeCells count="32">
    <mergeCell ref="O64:O66"/>
    <mergeCell ref="N65:N66"/>
    <mergeCell ref="L6:L7"/>
    <mergeCell ref="O5:O7"/>
    <mergeCell ref="L65:L66"/>
    <mergeCell ref="M65:M66"/>
    <mergeCell ref="M5:N5"/>
    <mergeCell ref="E8:I8"/>
    <mergeCell ref="J8:N8"/>
    <mergeCell ref="M6:M7"/>
    <mergeCell ref="N6:N7"/>
    <mergeCell ref="I6:I7"/>
    <mergeCell ref="J6:J7"/>
    <mergeCell ref="K6:K7"/>
    <mergeCell ref="A5:A7"/>
    <mergeCell ref="D5:D7"/>
    <mergeCell ref="E5:E7"/>
    <mergeCell ref="G6:G7"/>
    <mergeCell ref="H6:H7"/>
    <mergeCell ref="F6:F7"/>
    <mergeCell ref="H65:H66"/>
    <mergeCell ref="E67:I67"/>
    <mergeCell ref="J67:N67"/>
    <mergeCell ref="A64:A66"/>
    <mergeCell ref="D64:D66"/>
    <mergeCell ref="E64:E66"/>
    <mergeCell ref="M64:N64"/>
    <mergeCell ref="I65:I66"/>
    <mergeCell ref="J65:J66"/>
    <mergeCell ref="K65:K66"/>
    <mergeCell ref="F65:F66"/>
    <mergeCell ref="G65:G66"/>
  </mergeCells>
  <phoneticPr fontId="11" type="noConversion"/>
  <pageMargins left="0.59055118110236227" right="0.59055118110236227" top="0.86614173228346458" bottom="0.6692913385826772" header="0.51181102362204722" footer="0.51181102362204722"/>
  <pageSetup paperSize="9" fitToWidth="2" fitToHeight="2" pageOrder="overThenDown" orientation="portrait" r:id="rId1"/>
  <headerFooter alignWithMargins="0">
    <oddHeader>&amp;C- &amp;P -</oddHeader>
  </headerFooter>
  <rowBreaks count="1" manualBreakCount="1">
    <brk id="5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51"/>
  <sheetViews>
    <sheetView zoomScaleNormal="100" workbookViewId="0">
      <selection sqref="A1:F1"/>
    </sheetView>
  </sheetViews>
  <sheetFormatPr baseColWidth="10" defaultRowHeight="12"/>
  <cols>
    <col min="1" max="1" width="33.140625" style="139" customWidth="1"/>
    <col min="2" max="2" width="13.7109375" style="195" customWidth="1"/>
    <col min="3" max="4" width="13.7109375" style="248" customWidth="1"/>
    <col min="5" max="5" width="13.7109375" style="195" customWidth="1"/>
    <col min="6" max="6" width="16.140625" style="238" customWidth="1"/>
    <col min="7" max="16384" width="11.42578125" style="138"/>
  </cols>
  <sheetData>
    <row r="1" spans="1:9">
      <c r="A1" s="374" t="s">
        <v>353</v>
      </c>
      <c r="B1" s="374"/>
      <c r="C1" s="374"/>
      <c r="D1" s="374"/>
      <c r="E1" s="374"/>
      <c r="F1" s="374"/>
    </row>
    <row r="2" spans="1:9">
      <c r="A2" s="374" t="s">
        <v>287</v>
      </c>
      <c r="B2" s="374"/>
      <c r="C2" s="374"/>
      <c r="D2" s="374"/>
      <c r="E2" s="374"/>
      <c r="F2" s="374"/>
    </row>
    <row r="3" spans="1:9">
      <c r="A3" s="1"/>
      <c r="B3" s="212"/>
      <c r="C3" s="212"/>
      <c r="D3" s="212"/>
      <c r="E3" s="212"/>
      <c r="F3" s="239"/>
    </row>
    <row r="4" spans="1:9" ht="12.75" thickBot="1">
      <c r="A4" s="211"/>
      <c r="B4" s="211"/>
      <c r="C4" s="211"/>
      <c r="D4" s="211"/>
      <c r="E4" s="211"/>
      <c r="F4" s="213"/>
    </row>
    <row r="5" spans="1:9">
      <c r="A5" s="214"/>
      <c r="B5" s="215"/>
      <c r="C5" s="215"/>
      <c r="D5" s="215"/>
      <c r="E5" s="215"/>
      <c r="F5" s="40" t="s">
        <v>7</v>
      </c>
    </row>
    <row r="6" spans="1:9">
      <c r="A6" s="2" t="s">
        <v>288</v>
      </c>
      <c r="B6" s="429">
        <v>2013</v>
      </c>
      <c r="C6" s="430">
        <v>2014</v>
      </c>
      <c r="D6" s="430">
        <v>2015</v>
      </c>
      <c r="E6" s="430">
        <v>2016</v>
      </c>
      <c r="F6" s="240">
        <v>2016</v>
      </c>
    </row>
    <row r="7" spans="1:9">
      <c r="A7" s="218" t="s">
        <v>99</v>
      </c>
      <c r="B7" s="429"/>
      <c r="C7" s="430"/>
      <c r="D7" s="430"/>
      <c r="E7" s="430"/>
      <c r="F7" s="240" t="s">
        <v>8</v>
      </c>
    </row>
    <row r="8" spans="1:9">
      <c r="A8" s="218" t="s">
        <v>100</v>
      </c>
      <c r="B8" s="219"/>
      <c r="C8" s="219"/>
      <c r="D8" s="219"/>
      <c r="E8" s="219"/>
      <c r="F8" s="241">
        <v>2015</v>
      </c>
    </row>
    <row r="9" spans="1:9" ht="12.75" thickBot="1">
      <c r="A9" s="222"/>
      <c r="B9" s="223" t="s">
        <v>104</v>
      </c>
      <c r="C9" s="107"/>
      <c r="D9" s="107"/>
      <c r="E9" s="225"/>
      <c r="F9" s="226" t="s">
        <v>113</v>
      </c>
    </row>
    <row r="10" spans="1:9">
      <c r="A10" s="227"/>
      <c r="B10" s="242"/>
      <c r="C10" s="190"/>
      <c r="D10" s="190"/>
      <c r="E10" s="190"/>
      <c r="F10" s="228"/>
    </row>
    <row r="11" spans="1:9">
      <c r="A11" s="12" t="s">
        <v>275</v>
      </c>
      <c r="B11" s="243"/>
      <c r="C11" s="194"/>
      <c r="D11" s="195"/>
      <c r="F11" s="229"/>
    </row>
    <row r="12" spans="1:9">
      <c r="A12" s="12" t="s">
        <v>282</v>
      </c>
      <c r="B12" s="194">
        <v>356060.70199999999</v>
      </c>
      <c r="C12" s="195">
        <v>379625.10499999998</v>
      </c>
      <c r="D12" s="4">
        <v>402029.88299999997</v>
      </c>
      <c r="E12" s="4">
        <v>428383.23300000001</v>
      </c>
      <c r="F12" s="229">
        <v>6.555072424802816</v>
      </c>
      <c r="G12" s="244"/>
    </row>
    <row r="13" spans="1:9">
      <c r="A13" s="12" t="s">
        <v>274</v>
      </c>
      <c r="B13" s="194"/>
      <c r="C13" s="195"/>
      <c r="D13" s="195"/>
      <c r="F13" s="229"/>
      <c r="H13" s="230"/>
    </row>
    <row r="14" spans="1:9">
      <c r="A14" s="12" t="s">
        <v>283</v>
      </c>
      <c r="B14" s="194">
        <v>162834.057</v>
      </c>
      <c r="C14" s="195">
        <v>166497.951</v>
      </c>
      <c r="D14" s="195">
        <v>172188.23</v>
      </c>
      <c r="E14" s="195">
        <v>162138.36900000001</v>
      </c>
      <c r="F14" s="229">
        <v>-5.836555146655499</v>
      </c>
      <c r="H14" s="195"/>
      <c r="I14" s="195"/>
    </row>
    <row r="15" spans="1:9">
      <c r="A15" s="12" t="s">
        <v>284</v>
      </c>
      <c r="B15" s="194">
        <v>81292.812999999995</v>
      </c>
      <c r="C15" s="195">
        <v>76348.789000000004</v>
      </c>
      <c r="D15" s="195">
        <v>77943.422000000006</v>
      </c>
      <c r="E15" s="195">
        <v>68963.259000000005</v>
      </c>
      <c r="F15" s="229">
        <v>-11.521386628367438</v>
      </c>
    </row>
    <row r="16" spans="1:9">
      <c r="A16" s="12" t="s">
        <v>285</v>
      </c>
      <c r="B16" s="194">
        <v>81541.244000000006</v>
      </c>
      <c r="C16" s="195">
        <v>90149.161999999997</v>
      </c>
      <c r="D16" s="195">
        <v>94244.808000000005</v>
      </c>
      <c r="E16" s="195">
        <v>93175.11</v>
      </c>
      <c r="F16" s="229">
        <v>-1.135020615671479</v>
      </c>
    </row>
    <row r="17" spans="1:8">
      <c r="A17" s="12" t="s">
        <v>281</v>
      </c>
      <c r="B17" s="194"/>
      <c r="C17" s="195"/>
      <c r="D17" s="195"/>
      <c r="F17" s="229"/>
    </row>
    <row r="18" spans="1:8">
      <c r="A18" s="12" t="s">
        <v>286</v>
      </c>
      <c r="B18" s="194">
        <v>3712.0250000000001</v>
      </c>
      <c r="C18" s="195">
        <v>3667.1320000000001</v>
      </c>
      <c r="D18" s="195">
        <v>2046.0930000000001</v>
      </c>
      <c r="E18" s="195">
        <v>1756.258</v>
      </c>
      <c r="F18" s="229">
        <v>-14.165289652034389</v>
      </c>
      <c r="H18" s="244"/>
    </row>
    <row r="19" spans="1:8">
      <c r="A19" s="12"/>
      <c r="B19" s="194"/>
      <c r="C19" s="195"/>
      <c r="D19" s="195"/>
      <c r="F19" s="229"/>
    </row>
    <row r="20" spans="1:8">
      <c r="A20" s="144" t="s">
        <v>10</v>
      </c>
      <c r="B20" s="77">
        <v>522606.78399999999</v>
      </c>
      <c r="C20" s="233">
        <v>549790.18799999997</v>
      </c>
      <c r="D20" s="233">
        <v>576264.20600000001</v>
      </c>
      <c r="E20" s="233">
        <v>592277.86</v>
      </c>
      <c r="F20" s="234">
        <v>2.7788736196466033</v>
      </c>
      <c r="G20" s="230"/>
    </row>
    <row r="21" spans="1:8">
      <c r="A21" s="12"/>
      <c r="B21" s="194"/>
      <c r="C21" s="195"/>
      <c r="D21" s="195"/>
      <c r="F21" s="229"/>
    </row>
    <row r="22" spans="1:8">
      <c r="A22" s="12"/>
      <c r="B22" s="194"/>
      <c r="C22" s="195"/>
      <c r="D22" s="195"/>
      <c r="F22" s="229"/>
    </row>
    <row r="23" spans="1:8">
      <c r="A23" s="12" t="s">
        <v>11</v>
      </c>
      <c r="B23" s="194">
        <v>356444.39500000002</v>
      </c>
      <c r="C23" s="195">
        <v>380365.533</v>
      </c>
      <c r="D23" s="195">
        <v>403555.91200000001</v>
      </c>
      <c r="E23" s="195">
        <v>427068.15399999998</v>
      </c>
      <c r="F23" s="229">
        <v>5.8262662745974012</v>
      </c>
    </row>
    <row r="24" spans="1:8">
      <c r="A24" s="12" t="s">
        <v>12</v>
      </c>
      <c r="B24" s="194">
        <v>142658.21</v>
      </c>
      <c r="C24" s="195">
        <v>146018.519</v>
      </c>
      <c r="D24" s="195">
        <v>149004.40400000001</v>
      </c>
      <c r="E24" s="195">
        <v>141854.799</v>
      </c>
      <c r="F24" s="229">
        <v>-4.7982507953254867</v>
      </c>
    </row>
    <row r="25" spans="1:8">
      <c r="A25" s="12" t="s">
        <v>13</v>
      </c>
      <c r="B25" s="194">
        <v>1706.8</v>
      </c>
      <c r="C25" s="195">
        <v>1498.038</v>
      </c>
      <c r="D25" s="195">
        <v>1710.933</v>
      </c>
      <c r="E25" s="195">
        <v>1652.4749999999999</v>
      </c>
      <c r="F25" s="229">
        <v>-3.4167322741451613</v>
      </c>
    </row>
    <row r="26" spans="1:8">
      <c r="A26" s="12" t="s">
        <v>14</v>
      </c>
      <c r="B26" s="194">
        <v>17730.705999999998</v>
      </c>
      <c r="C26" s="195">
        <v>17497.222000000002</v>
      </c>
      <c r="D26" s="195">
        <v>17300.131000000001</v>
      </c>
      <c r="E26" s="195">
        <v>16663.957999999999</v>
      </c>
      <c r="F26" s="229">
        <v>-3.6772727327902999</v>
      </c>
    </row>
    <row r="27" spans="1:8">
      <c r="A27" s="12" t="s">
        <v>15</v>
      </c>
      <c r="B27" s="194">
        <v>690.27300000000002</v>
      </c>
      <c r="C27" s="195">
        <v>724.92899999999997</v>
      </c>
      <c r="D27" s="195">
        <v>615.89499999999998</v>
      </c>
      <c r="E27" s="195">
        <v>536.08500000000004</v>
      </c>
      <c r="F27" s="229">
        <v>-12.958377645540224</v>
      </c>
    </row>
    <row r="28" spans="1:8">
      <c r="A28" s="12" t="s">
        <v>16</v>
      </c>
      <c r="B28" s="194">
        <v>519230.38399999996</v>
      </c>
      <c r="C28" s="195">
        <v>546104.24099999992</v>
      </c>
      <c r="D28" s="195">
        <v>572187.27500000002</v>
      </c>
      <c r="E28" s="195">
        <v>587775.4709999999</v>
      </c>
      <c r="F28" s="229">
        <v>2.7243171389996235</v>
      </c>
    </row>
    <row r="29" spans="1:8">
      <c r="A29" s="12"/>
      <c r="B29" s="194"/>
      <c r="C29" s="195"/>
      <c r="D29" s="195"/>
      <c r="F29" s="229"/>
    </row>
    <row r="30" spans="1:8">
      <c r="A30" s="12" t="s">
        <v>161</v>
      </c>
      <c r="B30" s="194">
        <v>3376.4</v>
      </c>
      <c r="C30" s="24">
        <v>3685.9470000000001</v>
      </c>
      <c r="D30" s="195">
        <v>4076.931</v>
      </c>
      <c r="E30" s="195">
        <v>4502.3890000000001</v>
      </c>
      <c r="F30" s="229">
        <v>10.435741983369354</v>
      </c>
    </row>
    <row r="31" spans="1:8">
      <c r="A31" s="12"/>
      <c r="B31" s="194"/>
      <c r="C31" s="195"/>
      <c r="D31" s="195"/>
      <c r="F31" s="229"/>
    </row>
    <row r="32" spans="1:8" s="245" customFormat="1">
      <c r="A32" s="144" t="s">
        <v>10</v>
      </c>
      <c r="B32" s="77">
        <v>522606.78399999999</v>
      </c>
      <c r="C32" s="233">
        <v>549790.18799999997</v>
      </c>
      <c r="D32" s="6">
        <v>576264.20600000001</v>
      </c>
      <c r="E32" s="6">
        <v>592277.85999999987</v>
      </c>
      <c r="F32" s="337">
        <v>2.7788736196465891</v>
      </c>
    </row>
    <row r="33" spans="1:7">
      <c r="A33" s="12"/>
      <c r="B33" s="194"/>
      <c r="C33" s="195"/>
      <c r="D33" s="195"/>
    </row>
    <row r="34" spans="1:7">
      <c r="A34" s="12"/>
      <c r="B34" s="194"/>
      <c r="C34" s="195"/>
      <c r="D34" s="195"/>
      <c r="F34" s="229"/>
    </row>
    <row r="35" spans="1:7">
      <c r="A35" s="12" t="s">
        <v>300</v>
      </c>
      <c r="B35" s="194">
        <v>16724.149000000001</v>
      </c>
      <c r="C35" s="195">
        <v>17591.066999999999</v>
      </c>
      <c r="D35" s="4">
        <v>13788.433999999999</v>
      </c>
      <c r="E35" s="4">
        <v>13368.129000000001</v>
      </c>
      <c r="F35" s="229">
        <v>-3.0482431870073015</v>
      </c>
      <c r="G35" s="4"/>
    </row>
    <row r="36" spans="1:7">
      <c r="A36" s="12" t="s">
        <v>18</v>
      </c>
      <c r="B36" s="194">
        <v>835.01700000000005</v>
      </c>
      <c r="C36" s="195">
        <v>789.28099999999995</v>
      </c>
      <c r="D36" s="4">
        <v>822.92899999999997</v>
      </c>
      <c r="E36" s="4">
        <v>797.02200000000005</v>
      </c>
      <c r="F36" s="229">
        <v>-3.1481452227348683</v>
      </c>
      <c r="G36" s="4"/>
    </row>
    <row r="37" spans="1:7">
      <c r="A37" s="12" t="s">
        <v>19</v>
      </c>
      <c r="B37" s="194"/>
      <c r="C37" s="195"/>
      <c r="D37" s="4"/>
      <c r="E37" s="4"/>
      <c r="F37" s="229"/>
      <c r="G37" s="4"/>
    </row>
    <row r="38" spans="1:7">
      <c r="A38" s="12" t="s">
        <v>20</v>
      </c>
      <c r="B38" s="194">
        <v>10554.011</v>
      </c>
      <c r="C38" s="195">
        <v>8634.6669999999995</v>
      </c>
      <c r="D38" s="4">
        <v>15626.995000000001</v>
      </c>
      <c r="E38" s="4">
        <v>15867.976000000001</v>
      </c>
      <c r="F38" s="229">
        <v>1.5420815070331884</v>
      </c>
      <c r="G38" s="4"/>
    </row>
    <row r="39" spans="1:7">
      <c r="A39" s="12" t="s">
        <v>21</v>
      </c>
      <c r="B39" s="194">
        <v>51614.461000000003</v>
      </c>
      <c r="C39" s="195">
        <v>53892.639000000003</v>
      </c>
      <c r="D39" s="4">
        <v>49898.618000000002</v>
      </c>
      <c r="E39" s="4">
        <v>42743.038999999997</v>
      </c>
      <c r="F39" s="229">
        <v>-14.340234833758331</v>
      </c>
      <c r="G39" s="4"/>
    </row>
    <row r="40" spans="1:7">
      <c r="A40" s="12" t="s">
        <v>301</v>
      </c>
      <c r="B40" s="194">
        <v>356147.78399999999</v>
      </c>
      <c r="C40" s="195">
        <v>379913.24</v>
      </c>
      <c r="D40" s="4">
        <v>403129.87</v>
      </c>
      <c r="E40" s="4">
        <v>429180.511</v>
      </c>
      <c r="F40" s="229">
        <v>6.462096445495348</v>
      </c>
      <c r="G40" s="4"/>
    </row>
    <row r="41" spans="1:7">
      <c r="A41" s="12" t="s">
        <v>302</v>
      </c>
      <c r="B41" s="194"/>
      <c r="C41" s="195"/>
      <c r="D41" s="4"/>
      <c r="E41" s="4"/>
      <c r="F41" s="229"/>
      <c r="G41" s="4"/>
    </row>
    <row r="42" spans="1:7">
      <c r="A42" s="12" t="s">
        <v>303</v>
      </c>
      <c r="B42" s="194">
        <v>2451.1239999999998</v>
      </c>
      <c r="C42" s="195">
        <v>992.69799999999998</v>
      </c>
      <c r="D42" s="4">
        <v>1014.8390000000001</v>
      </c>
      <c r="E42" s="4">
        <v>837.58299999999997</v>
      </c>
      <c r="F42" s="229">
        <v>-17.466415855125788</v>
      </c>
      <c r="G42" s="4"/>
    </row>
    <row r="43" spans="1:7">
      <c r="A43" s="12" t="s">
        <v>22</v>
      </c>
      <c r="B43" s="194">
        <v>46212.578999999998</v>
      </c>
      <c r="C43" s="195">
        <v>50784.69</v>
      </c>
      <c r="D43" s="4">
        <v>53433.498</v>
      </c>
      <c r="E43" s="4">
        <v>53488.923000000003</v>
      </c>
      <c r="F43" s="229">
        <v>0.10372706649300767</v>
      </c>
      <c r="G43" s="4"/>
    </row>
    <row r="44" spans="1:7">
      <c r="A44" s="12" t="s">
        <v>23</v>
      </c>
      <c r="B44" s="194">
        <v>2442.069</v>
      </c>
      <c r="C44" s="195">
        <v>2021.7270000000001</v>
      </c>
      <c r="D44" s="4">
        <v>2232.1379999999999</v>
      </c>
      <c r="E44" s="4">
        <v>2321.4470000000001</v>
      </c>
      <c r="F44" s="229">
        <v>4.00105190628895</v>
      </c>
      <c r="G44" s="4"/>
    </row>
    <row r="45" spans="1:7">
      <c r="A45" s="12" t="s">
        <v>24</v>
      </c>
      <c r="B45" s="194"/>
      <c r="C45" s="195"/>
      <c r="D45" s="4"/>
      <c r="E45" s="4"/>
      <c r="F45" s="229"/>
    </row>
    <row r="46" spans="1:7">
      <c r="A46" s="12" t="s">
        <v>102</v>
      </c>
      <c r="B46" s="194">
        <v>35625.589999999997</v>
      </c>
      <c r="C46" s="195">
        <v>35170.071000000004</v>
      </c>
      <c r="D46" s="4">
        <v>36316.885000000002</v>
      </c>
      <c r="E46" s="4">
        <v>33673.229999999996</v>
      </c>
      <c r="F46" s="229">
        <v>-7.2794101146064918</v>
      </c>
      <c r="G46" s="4"/>
    </row>
    <row r="47" spans="1:7">
      <c r="A47" s="12"/>
      <c r="B47" s="194"/>
      <c r="C47" s="195"/>
      <c r="D47" s="4"/>
      <c r="E47" s="4"/>
      <c r="F47" s="229"/>
      <c r="G47" s="4"/>
    </row>
    <row r="48" spans="1:7">
      <c r="A48" s="144" t="s">
        <v>10</v>
      </c>
      <c r="B48" s="77">
        <v>522606.78399999999</v>
      </c>
      <c r="C48" s="233">
        <v>549790.18799999997</v>
      </c>
      <c r="D48" s="6">
        <v>576264.20600000001</v>
      </c>
      <c r="E48" s="6">
        <v>592277.86</v>
      </c>
      <c r="F48" s="337">
        <v>2.7788736196466033</v>
      </c>
      <c r="G48" s="4"/>
    </row>
    <row r="49" spans="1:7">
      <c r="A49" s="246"/>
      <c r="B49" s="25"/>
      <c r="C49" s="25"/>
      <c r="D49" s="25"/>
      <c r="G49" s="4"/>
    </row>
    <row r="50" spans="1:7">
      <c r="A50" s="246"/>
      <c r="B50" s="6"/>
      <c r="C50" s="6"/>
      <c r="D50" s="6"/>
      <c r="E50" s="243"/>
      <c r="F50" s="247"/>
    </row>
    <row r="51" spans="1:7">
      <c r="A51" s="138"/>
    </row>
  </sheetData>
  <mergeCells count="6">
    <mergeCell ref="B6:B7"/>
    <mergeCell ref="C6:C7"/>
    <mergeCell ref="D6:D7"/>
    <mergeCell ref="E6:E7"/>
    <mergeCell ref="A1:F1"/>
    <mergeCell ref="A2:F2"/>
  </mergeCells>
  <phoneticPr fontId="11" type="noConversion"/>
  <pageMargins left="0.78740157480314965" right="0.78740157480314965" top="0.98425196850393704" bottom="0.98425196850393704" header="0.51181102362204722" footer="0.51181102362204722"/>
  <pageSetup paperSize="9" scale="83" pageOrder="overThenDown" orientation="portrait" r:id="rId1"/>
  <headerFooter alignWithMargins="0">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Q61"/>
  <sheetViews>
    <sheetView topLeftCell="A28" workbookViewId="0"/>
  </sheetViews>
  <sheetFormatPr baseColWidth="10" defaultRowHeight="12"/>
  <cols>
    <col min="1" max="1" width="5.7109375" style="7" customWidth="1"/>
    <col min="2" max="2" width="0.85546875" style="138" customWidth="1"/>
    <col min="3" max="3" width="29.140625" style="138" bestFit="1" customWidth="1"/>
    <col min="4" max="8" width="14.7109375" style="249" customWidth="1"/>
    <col min="9" max="9" width="15.28515625" style="249" customWidth="1"/>
    <col min="10" max="10" width="1.140625" style="249" customWidth="1"/>
    <col min="11" max="11" width="4.85546875" style="249" customWidth="1"/>
    <col min="12" max="12" width="12.42578125" style="23" customWidth="1"/>
    <col min="13" max="13" width="15.42578125" style="138" customWidth="1"/>
    <col min="14" max="15" width="14.7109375" style="138" customWidth="1"/>
    <col min="16" max="16" width="0.85546875" style="138" customWidth="1"/>
    <col min="17" max="17" width="5.7109375" style="138" customWidth="1"/>
    <col min="18" max="16384" width="11.42578125" style="138"/>
  </cols>
  <sheetData>
    <row r="1" spans="1:17">
      <c r="B1" s="8"/>
      <c r="C1" s="8"/>
      <c r="D1" s="49"/>
      <c r="E1" s="138"/>
      <c r="F1" s="138"/>
      <c r="G1" s="50" t="s">
        <v>335</v>
      </c>
      <c r="H1" s="51" t="s">
        <v>90</v>
      </c>
      <c r="L1" s="52"/>
    </row>
    <row r="2" spans="1:17">
      <c r="B2" s="8"/>
      <c r="C2" s="8"/>
      <c r="D2" s="49"/>
      <c r="E2" s="138"/>
      <c r="F2" s="138"/>
      <c r="G2" s="50"/>
      <c r="H2" s="51"/>
      <c r="L2" s="52"/>
    </row>
    <row r="3" spans="1:17" ht="12.75" thickBot="1">
      <c r="A3" s="9"/>
      <c r="B3" s="8"/>
      <c r="C3" s="8"/>
      <c r="D3" s="55"/>
      <c r="E3" s="49"/>
      <c r="F3" s="138"/>
      <c r="G3" s="50"/>
      <c r="H3" s="51"/>
      <c r="J3" s="250"/>
      <c r="K3" s="250"/>
      <c r="L3" s="107"/>
      <c r="P3" s="140"/>
      <c r="Q3" s="140"/>
    </row>
    <row r="4" spans="1:17">
      <c r="A4" s="10"/>
      <c r="B4" s="22"/>
      <c r="C4" s="46"/>
      <c r="D4" s="431" t="s">
        <v>10</v>
      </c>
      <c r="E4" s="125"/>
      <c r="F4" s="126"/>
      <c r="G4" s="53" t="s">
        <v>25</v>
      </c>
      <c r="H4" s="128" t="s">
        <v>26</v>
      </c>
      <c r="I4" s="127"/>
      <c r="J4" s="131"/>
      <c r="K4" s="11"/>
      <c r="L4" s="106"/>
      <c r="M4" s="140"/>
      <c r="N4" s="140"/>
      <c r="P4" s="140"/>
      <c r="Q4" s="140"/>
    </row>
    <row r="5" spans="1:17" ht="30.75" customHeight="1">
      <c r="A5" s="386" t="s">
        <v>151</v>
      </c>
      <c r="B5" s="140"/>
      <c r="C5" s="400" t="s">
        <v>204</v>
      </c>
      <c r="D5" s="431"/>
      <c r="E5" s="433" t="s">
        <v>163</v>
      </c>
      <c r="F5" s="433" t="s">
        <v>257</v>
      </c>
      <c r="G5" s="172" t="s">
        <v>259</v>
      </c>
      <c r="H5" s="173" t="s">
        <v>258</v>
      </c>
      <c r="I5" s="434" t="s">
        <v>260</v>
      </c>
      <c r="J5" s="113"/>
      <c r="K5" s="436" t="s">
        <v>151</v>
      </c>
      <c r="L5" s="105"/>
      <c r="M5" s="11"/>
      <c r="N5" s="11"/>
      <c r="P5" s="140"/>
      <c r="Q5" s="140"/>
    </row>
    <row r="6" spans="1:17" ht="24">
      <c r="A6" s="386"/>
      <c r="B6" s="140"/>
      <c r="C6" s="400"/>
      <c r="D6" s="432"/>
      <c r="E6" s="433"/>
      <c r="F6" s="433"/>
      <c r="G6" s="109" t="s">
        <v>164</v>
      </c>
      <c r="H6" s="132" t="s">
        <v>165</v>
      </c>
      <c r="I6" s="435"/>
      <c r="J6" s="130"/>
      <c r="K6" s="436"/>
      <c r="L6" s="105"/>
      <c r="M6" s="11"/>
      <c r="N6" s="11"/>
      <c r="P6" s="140"/>
      <c r="Q6" s="140"/>
    </row>
    <row r="7" spans="1:17" ht="12.75" thickBot="1">
      <c r="A7" s="19"/>
      <c r="B7" s="141"/>
      <c r="C7" s="41"/>
      <c r="D7" s="143" t="s">
        <v>104</v>
      </c>
      <c r="E7" s="54"/>
      <c r="F7" s="54"/>
      <c r="G7" s="69"/>
      <c r="H7" s="69"/>
      <c r="I7" s="129"/>
      <c r="J7" s="114"/>
      <c r="K7" s="9"/>
      <c r="L7" s="107"/>
      <c r="M7" s="11"/>
      <c r="N7" s="11"/>
      <c r="P7" s="251"/>
      <c r="Q7" s="140"/>
    </row>
    <row r="8" spans="1:17">
      <c r="A8" s="10"/>
      <c r="C8" s="12"/>
      <c r="D8" s="56"/>
      <c r="E8" s="56"/>
      <c r="F8" s="56"/>
      <c r="G8" s="56"/>
      <c r="H8" s="56"/>
      <c r="I8" s="56"/>
      <c r="J8" s="115"/>
      <c r="K8" s="11"/>
      <c r="L8" s="108"/>
      <c r="M8" s="11"/>
      <c r="N8" s="11"/>
      <c r="P8" s="140"/>
      <c r="Q8" s="140"/>
    </row>
    <row r="9" spans="1:17">
      <c r="A9" s="147">
        <v>1</v>
      </c>
      <c r="B9" s="7"/>
      <c r="C9" s="12" t="s">
        <v>11</v>
      </c>
      <c r="D9" s="23">
        <v>427068.15399999998</v>
      </c>
      <c r="E9" s="195" t="s">
        <v>55</v>
      </c>
      <c r="F9" s="195">
        <v>396657.97200000001</v>
      </c>
      <c r="G9" s="195">
        <v>13133.126</v>
      </c>
      <c r="H9" s="195">
        <v>16630.218000000001</v>
      </c>
      <c r="I9" s="195">
        <v>646.83799999999997</v>
      </c>
      <c r="J9" s="116"/>
      <c r="K9" s="150">
        <v>1</v>
      </c>
      <c r="L9" s="32"/>
      <c r="M9" s="324"/>
      <c r="N9" s="15"/>
      <c r="P9" s="11"/>
      <c r="Q9" s="140"/>
    </row>
    <row r="10" spans="1:17">
      <c r="A10" s="147">
        <v>2</v>
      </c>
      <c r="B10" s="7"/>
      <c r="C10" s="12" t="s">
        <v>12</v>
      </c>
      <c r="D10" s="23">
        <v>141854.799</v>
      </c>
      <c r="E10" s="195">
        <v>2985.0839999999998</v>
      </c>
      <c r="F10" s="195">
        <v>16721.344000000001</v>
      </c>
      <c r="G10" s="195">
        <v>48360.307000000001</v>
      </c>
      <c r="H10" s="195">
        <v>73169.762000000002</v>
      </c>
      <c r="I10" s="195">
        <v>618.30200000000002</v>
      </c>
      <c r="J10" s="117"/>
      <c r="K10" s="150">
        <v>2</v>
      </c>
      <c r="L10" s="32"/>
      <c r="M10" s="324"/>
      <c r="N10" s="15"/>
      <c r="P10" s="11"/>
      <c r="Q10" s="140"/>
    </row>
    <row r="11" spans="1:17">
      <c r="A11" s="147">
        <v>3</v>
      </c>
      <c r="B11" s="7"/>
      <c r="C11" s="12" t="s">
        <v>13</v>
      </c>
      <c r="D11" s="23">
        <v>1652.4749999999999</v>
      </c>
      <c r="E11" s="195">
        <v>154.79499999999999</v>
      </c>
      <c r="F11" s="195">
        <v>142.554</v>
      </c>
      <c r="G11" s="195">
        <v>533.91999999999996</v>
      </c>
      <c r="H11" s="195">
        <v>730.14400000000001</v>
      </c>
      <c r="I11" s="195">
        <v>91.061999999999998</v>
      </c>
      <c r="J11" s="118"/>
      <c r="K11" s="150">
        <v>3</v>
      </c>
      <c r="L11" s="32"/>
      <c r="M11" s="324"/>
      <c r="N11" s="15"/>
      <c r="P11" s="11"/>
      <c r="Q11" s="140"/>
    </row>
    <row r="12" spans="1:17">
      <c r="A12" s="147">
        <v>4</v>
      </c>
      <c r="B12" s="7"/>
      <c r="C12" s="12" t="s">
        <v>14</v>
      </c>
      <c r="D12" s="23">
        <v>16663.958000000002</v>
      </c>
      <c r="E12" s="195">
        <v>1155.979</v>
      </c>
      <c r="F12" s="195">
        <v>5644.8370000000004</v>
      </c>
      <c r="G12" s="195">
        <v>6935.9059999999999</v>
      </c>
      <c r="H12" s="195">
        <v>2550.9059999999999</v>
      </c>
      <c r="I12" s="195">
        <v>376.33</v>
      </c>
      <c r="J12" s="117"/>
      <c r="K12" s="150">
        <v>4</v>
      </c>
      <c r="L12" s="32"/>
      <c r="M12" s="324"/>
      <c r="N12" s="15"/>
      <c r="P12" s="11"/>
      <c r="Q12" s="140"/>
    </row>
    <row r="13" spans="1:17">
      <c r="A13" s="147">
        <v>5</v>
      </c>
      <c r="B13" s="7"/>
      <c r="C13" s="12" t="s">
        <v>15</v>
      </c>
      <c r="D13" s="23">
        <v>536.08500000000004</v>
      </c>
      <c r="E13" s="195">
        <v>531.89200000000005</v>
      </c>
      <c r="F13" s="195">
        <v>4.1929999999999996</v>
      </c>
      <c r="G13" s="195" t="s">
        <v>55</v>
      </c>
      <c r="H13" s="195" t="s">
        <v>55</v>
      </c>
      <c r="I13" s="195" t="s">
        <v>55</v>
      </c>
      <c r="J13" s="119"/>
      <c r="K13" s="150">
        <v>5</v>
      </c>
      <c r="L13" s="32"/>
      <c r="M13" s="324"/>
      <c r="N13" s="15"/>
      <c r="P13" s="11"/>
      <c r="Q13" s="140"/>
    </row>
    <row r="14" spans="1:17">
      <c r="A14" s="147">
        <v>6</v>
      </c>
      <c r="B14" s="7"/>
      <c r="C14" s="12" t="s">
        <v>161</v>
      </c>
      <c r="D14" s="23">
        <v>4502.3890000000001</v>
      </c>
      <c r="E14" s="195">
        <v>4116.6360000000004</v>
      </c>
      <c r="F14" s="195">
        <v>267.947</v>
      </c>
      <c r="G14" s="195" t="s">
        <v>55</v>
      </c>
      <c r="H14" s="195">
        <v>94.08</v>
      </c>
      <c r="I14" s="195">
        <v>23.725999999999999</v>
      </c>
      <c r="J14" s="119"/>
      <c r="K14" s="150">
        <v>6</v>
      </c>
      <c r="L14" s="32"/>
      <c r="M14" s="324"/>
      <c r="N14" s="15"/>
      <c r="P14" s="11"/>
      <c r="Q14" s="140"/>
    </row>
    <row r="15" spans="1:17">
      <c r="A15" s="147"/>
      <c r="B15" s="7"/>
      <c r="C15" s="12" t="s">
        <v>91</v>
      </c>
      <c r="D15" s="23"/>
      <c r="E15" s="23"/>
      <c r="F15" s="252"/>
      <c r="G15" s="252"/>
      <c r="H15" s="252"/>
      <c r="I15" s="252"/>
      <c r="J15" s="253"/>
      <c r="K15" s="150"/>
      <c r="L15" s="32"/>
      <c r="M15" s="15"/>
      <c r="N15" s="15"/>
      <c r="P15" s="11"/>
      <c r="Q15" s="140"/>
    </row>
    <row r="16" spans="1:17" s="245" customFormat="1">
      <c r="A16" s="148">
        <v>7</v>
      </c>
      <c r="B16" s="1"/>
      <c r="C16" s="123" t="s">
        <v>10</v>
      </c>
      <c r="D16" s="25">
        <v>592277.85999999987</v>
      </c>
      <c r="E16" s="25">
        <v>8944.3860000000004</v>
      </c>
      <c r="F16" s="25">
        <v>419438.84700000001</v>
      </c>
      <c r="G16" s="25">
        <v>68963.259000000005</v>
      </c>
      <c r="H16" s="25">
        <v>93175.110000000015</v>
      </c>
      <c r="I16" s="322">
        <v>1756.2579999999998</v>
      </c>
      <c r="J16" s="124"/>
      <c r="K16" s="151">
        <v>7</v>
      </c>
      <c r="L16" s="32"/>
      <c r="M16" s="183"/>
      <c r="N16" s="183"/>
      <c r="P16" s="254"/>
      <c r="Q16" s="254"/>
    </row>
    <row r="17" spans="1:17">
      <c r="A17" s="147"/>
      <c r="B17" s="7"/>
      <c r="C17" s="12"/>
      <c r="D17" s="23"/>
      <c r="E17" s="23"/>
      <c r="F17" s="23"/>
      <c r="G17" s="23"/>
      <c r="H17" s="23"/>
      <c r="I17" s="23"/>
      <c r="J17" s="253"/>
      <c r="K17" s="150"/>
      <c r="L17" s="252"/>
      <c r="M17" s="15"/>
      <c r="N17" s="15"/>
      <c r="P17" s="11"/>
      <c r="Q17" s="140"/>
    </row>
    <row r="18" spans="1:17">
      <c r="A18" s="148"/>
      <c r="C18" s="57" t="s">
        <v>34</v>
      </c>
      <c r="D18" s="23"/>
      <c r="E18" s="25"/>
      <c r="F18" s="85"/>
      <c r="G18" s="85"/>
      <c r="H18" s="85"/>
      <c r="I18" s="85"/>
      <c r="J18" s="120"/>
      <c r="K18" s="151"/>
      <c r="L18" s="85"/>
      <c r="M18" s="15"/>
      <c r="N18" s="15"/>
      <c r="P18" s="140"/>
      <c r="Q18" s="140"/>
    </row>
    <row r="19" spans="1:17">
      <c r="A19" s="149">
        <v>8</v>
      </c>
      <c r="C19" s="57" t="s">
        <v>304</v>
      </c>
      <c r="D19" s="23">
        <v>13368.129000000001</v>
      </c>
      <c r="E19" s="4">
        <v>20.614999999999998</v>
      </c>
      <c r="F19" s="4">
        <v>501.70800000000003</v>
      </c>
      <c r="G19" s="4">
        <v>4517.9750000000004</v>
      </c>
      <c r="H19" s="4">
        <v>8238.2720000000008</v>
      </c>
      <c r="I19" s="4">
        <v>89.558999999999997</v>
      </c>
      <c r="J19" s="121"/>
      <c r="K19" s="152">
        <v>8</v>
      </c>
      <c r="L19" s="45"/>
      <c r="M19" s="15"/>
      <c r="N19" s="15"/>
      <c r="P19" s="140"/>
      <c r="Q19" s="140"/>
    </row>
    <row r="20" spans="1:17" s="261" customFormat="1">
      <c r="A20" s="327">
        <v>9</v>
      </c>
      <c r="C20" s="328" t="s">
        <v>35</v>
      </c>
      <c r="D20" s="210">
        <v>797.02200000000005</v>
      </c>
      <c r="E20" s="4">
        <v>6.15</v>
      </c>
      <c r="F20" s="4">
        <v>320.44400000000002</v>
      </c>
      <c r="G20" s="4">
        <v>223.59299999999999</v>
      </c>
      <c r="H20" s="4">
        <v>245.85499999999999</v>
      </c>
      <c r="I20" s="4">
        <v>0.98</v>
      </c>
      <c r="J20" s="329"/>
      <c r="K20" s="330">
        <v>9</v>
      </c>
      <c r="L20" s="331"/>
    </row>
    <row r="21" spans="1:17">
      <c r="A21" s="149">
        <v>10</v>
      </c>
      <c r="C21" s="57" t="s">
        <v>36</v>
      </c>
      <c r="D21" s="23"/>
      <c r="E21" s="4"/>
      <c r="F21" s="4"/>
      <c r="G21" s="4"/>
      <c r="H21" s="4"/>
      <c r="I21" s="4"/>
      <c r="J21" s="122"/>
      <c r="K21" s="152"/>
      <c r="L21" s="45"/>
      <c r="M21" s="15"/>
      <c r="N21" s="15"/>
      <c r="P21" s="140"/>
      <c r="Q21" s="140"/>
    </row>
    <row r="22" spans="1:17">
      <c r="A22" s="149"/>
      <c r="C22" s="57" t="s">
        <v>37</v>
      </c>
      <c r="D22" s="23">
        <v>15867.976000000001</v>
      </c>
      <c r="E22" s="4">
        <v>2708.1889999999999</v>
      </c>
      <c r="F22" s="4">
        <v>2644.5709999999999</v>
      </c>
      <c r="G22" s="4">
        <v>4790.2299999999996</v>
      </c>
      <c r="H22" s="4">
        <v>5489.0820000000003</v>
      </c>
      <c r="I22" s="4">
        <v>235.904</v>
      </c>
      <c r="J22" s="121"/>
      <c r="K22" s="152">
        <v>10</v>
      </c>
      <c r="L22" s="45"/>
      <c r="M22" s="15"/>
      <c r="N22" s="15"/>
      <c r="P22" s="140"/>
      <c r="Q22" s="140"/>
    </row>
    <row r="23" spans="1:17">
      <c r="A23" s="149">
        <v>11</v>
      </c>
      <c r="C23" s="57" t="s">
        <v>38</v>
      </c>
      <c r="D23" s="23">
        <v>42743.039000000004</v>
      </c>
      <c r="E23" s="4">
        <v>203.25800000000001</v>
      </c>
      <c r="F23" s="4">
        <v>1441.5930000000001</v>
      </c>
      <c r="G23" s="4">
        <v>14485.3</v>
      </c>
      <c r="H23" s="4">
        <v>26567.66</v>
      </c>
      <c r="I23" s="4">
        <v>45.228000000000002</v>
      </c>
      <c r="J23" s="121"/>
      <c r="K23" s="152">
        <v>11</v>
      </c>
      <c r="L23" s="45"/>
      <c r="M23" s="15"/>
      <c r="N23" s="15"/>
      <c r="P23" s="140"/>
      <c r="Q23" s="140"/>
    </row>
    <row r="24" spans="1:17">
      <c r="A24" s="149">
        <v>12</v>
      </c>
      <c r="C24" s="57" t="s">
        <v>305</v>
      </c>
      <c r="D24" s="23">
        <v>429180.511</v>
      </c>
      <c r="E24" s="4">
        <v>1966.4929999999999</v>
      </c>
      <c r="F24" s="4">
        <v>396724.11</v>
      </c>
      <c r="G24" s="4">
        <v>13211.352000000001</v>
      </c>
      <c r="H24" s="4">
        <v>16631.718000000001</v>
      </c>
      <c r="I24" s="4">
        <v>646.83799999999997</v>
      </c>
      <c r="J24" s="122"/>
      <c r="K24" s="152">
        <v>12</v>
      </c>
      <c r="L24" s="45"/>
      <c r="M24" s="15"/>
      <c r="N24" s="15"/>
      <c r="P24" s="140"/>
      <c r="Q24" s="140"/>
    </row>
    <row r="25" spans="1:17">
      <c r="A25" s="149">
        <v>13</v>
      </c>
      <c r="C25" s="57" t="s">
        <v>306</v>
      </c>
      <c r="D25" s="23"/>
      <c r="E25" s="4"/>
      <c r="F25" s="4"/>
      <c r="G25" s="4"/>
      <c r="H25" s="4"/>
      <c r="I25" s="4"/>
      <c r="J25" s="122"/>
      <c r="K25" s="152"/>
      <c r="L25" s="45"/>
      <c r="M25" s="15"/>
      <c r="N25" s="15"/>
      <c r="P25" s="140"/>
      <c r="Q25" s="140"/>
    </row>
    <row r="26" spans="1:17">
      <c r="A26" s="149"/>
      <c r="C26" s="57" t="s">
        <v>307</v>
      </c>
      <c r="D26" s="23">
        <v>837.58299999999997</v>
      </c>
      <c r="E26" s="4" t="s">
        <v>55</v>
      </c>
      <c r="F26" s="4">
        <v>55.247</v>
      </c>
      <c r="G26" s="4">
        <v>455.01400000000001</v>
      </c>
      <c r="H26" s="4">
        <v>294.875</v>
      </c>
      <c r="I26" s="4">
        <v>32.447000000000003</v>
      </c>
      <c r="J26" s="121"/>
      <c r="K26" s="152">
        <v>13</v>
      </c>
      <c r="L26" s="45"/>
      <c r="M26" s="15"/>
      <c r="N26" s="15"/>
      <c r="P26" s="140"/>
      <c r="Q26" s="140"/>
    </row>
    <row r="27" spans="1:17">
      <c r="A27" s="149">
        <v>14</v>
      </c>
      <c r="C27" s="57" t="s">
        <v>39</v>
      </c>
      <c r="D27" s="23">
        <v>53488.922999999995</v>
      </c>
      <c r="E27" s="4">
        <v>70.995999999999995</v>
      </c>
      <c r="F27" s="4">
        <v>4151.9740000000002</v>
      </c>
      <c r="G27" s="4">
        <v>23348.785</v>
      </c>
      <c r="H27" s="4">
        <v>25864.271000000001</v>
      </c>
      <c r="I27" s="4">
        <v>52.896999999999998</v>
      </c>
      <c r="J27" s="121"/>
      <c r="K27" s="152">
        <v>14</v>
      </c>
      <c r="L27" s="45"/>
      <c r="M27" s="15"/>
      <c r="N27" s="15"/>
      <c r="P27" s="140"/>
      <c r="Q27" s="140"/>
    </row>
    <row r="28" spans="1:17">
      <c r="A28" s="149">
        <v>15</v>
      </c>
      <c r="C28" s="57" t="s">
        <v>40</v>
      </c>
      <c r="D28" s="23">
        <v>2321.4470000000001</v>
      </c>
      <c r="E28" s="4">
        <v>129.23099999999999</v>
      </c>
      <c r="F28" s="4">
        <v>151.98599999999999</v>
      </c>
      <c r="G28" s="4">
        <v>606.16</v>
      </c>
      <c r="H28" s="4">
        <v>1343.008</v>
      </c>
      <c r="I28" s="4">
        <v>91.061999999999998</v>
      </c>
      <c r="J28" s="121"/>
      <c r="K28" s="152">
        <v>15</v>
      </c>
      <c r="L28" s="45"/>
      <c r="M28" s="15"/>
      <c r="N28" s="15"/>
      <c r="P28" s="140"/>
      <c r="Q28" s="140"/>
    </row>
    <row r="29" spans="1:17">
      <c r="A29" s="149">
        <v>16</v>
      </c>
      <c r="C29" s="57" t="s">
        <v>278</v>
      </c>
      <c r="E29" s="4"/>
      <c r="F29" s="4"/>
      <c r="G29" s="4"/>
      <c r="H29" s="4"/>
      <c r="I29" s="4"/>
      <c r="J29" s="122"/>
      <c r="K29" s="255"/>
      <c r="L29" s="45"/>
      <c r="M29" s="15"/>
      <c r="N29" s="15"/>
      <c r="P29" s="140"/>
      <c r="Q29" s="140"/>
    </row>
    <row r="30" spans="1:17">
      <c r="A30" s="148"/>
      <c r="B30" s="1"/>
      <c r="C30" s="57" t="s">
        <v>103</v>
      </c>
      <c r="D30" s="23">
        <v>33673.230000000003</v>
      </c>
      <c r="E30" s="4">
        <v>3839.4540000000002</v>
      </c>
      <c r="F30" s="4">
        <v>13447.214</v>
      </c>
      <c r="G30" s="4">
        <v>7324.85</v>
      </c>
      <c r="H30" s="4">
        <v>8500.3690000000006</v>
      </c>
      <c r="I30" s="4">
        <v>561.34300000000007</v>
      </c>
      <c r="J30" s="122"/>
      <c r="K30" s="152">
        <v>16</v>
      </c>
      <c r="L30" s="45"/>
      <c r="M30" s="15"/>
      <c r="N30" s="15"/>
      <c r="P30" s="140"/>
      <c r="Q30" s="140"/>
    </row>
    <row r="33" spans="1:17">
      <c r="D33" s="110"/>
      <c r="E33" s="110"/>
      <c r="F33" s="110"/>
      <c r="G33" s="110"/>
      <c r="H33" s="110"/>
      <c r="I33" s="110"/>
      <c r="P33" s="140"/>
      <c r="Q33" s="140"/>
    </row>
    <row r="34" spans="1:17">
      <c r="D34" s="110"/>
      <c r="E34" s="110"/>
      <c r="F34" s="110"/>
      <c r="G34" s="110"/>
      <c r="H34" s="110"/>
      <c r="I34" s="110"/>
      <c r="P34" s="140"/>
      <c r="Q34" s="140"/>
    </row>
    <row r="36" spans="1:17">
      <c r="A36" s="230"/>
      <c r="B36" s="8"/>
      <c r="C36" s="200"/>
      <c r="D36" s="52"/>
      <c r="E36" s="52"/>
      <c r="F36" s="52"/>
      <c r="G36" s="6" t="s">
        <v>339</v>
      </c>
      <c r="H36" s="78" t="s">
        <v>41</v>
      </c>
      <c r="I36" s="52"/>
      <c r="J36" s="52"/>
      <c r="K36" s="52"/>
      <c r="L36" s="138"/>
      <c r="M36" s="52"/>
      <c r="N36" s="52"/>
      <c r="O36" s="52"/>
      <c r="P36" s="52"/>
      <c r="Q36" s="230"/>
    </row>
    <row r="37" spans="1:17">
      <c r="A37" s="230"/>
      <c r="B37" s="8"/>
      <c r="C37" s="200"/>
      <c r="D37" s="52"/>
      <c r="E37" s="52"/>
      <c r="F37" s="52"/>
      <c r="G37" s="77"/>
      <c r="H37" s="78"/>
      <c r="I37" s="52"/>
      <c r="J37" s="52"/>
      <c r="K37" s="52"/>
      <c r="L37" s="138"/>
      <c r="M37" s="52"/>
      <c r="N37" s="52"/>
      <c r="O37" s="52"/>
      <c r="P37" s="52"/>
      <c r="Q37" s="230"/>
    </row>
    <row r="38" spans="1:17" ht="12.75" thickBot="1">
      <c r="B38" s="7"/>
      <c r="C38" s="7"/>
      <c r="D38" s="9"/>
      <c r="E38" s="9"/>
      <c r="F38" s="9"/>
      <c r="G38" s="9"/>
      <c r="H38" s="9"/>
      <c r="I38" s="9"/>
      <c r="J38" s="9"/>
      <c r="K38" s="9"/>
      <c r="L38" s="9"/>
      <c r="M38" s="9"/>
      <c r="N38" s="9"/>
      <c r="O38" s="9"/>
      <c r="P38" s="9"/>
      <c r="Q38" s="7"/>
    </row>
    <row r="39" spans="1:17" ht="12" customHeight="1">
      <c r="A39" s="38"/>
      <c r="B39" s="22"/>
      <c r="C39" s="39"/>
      <c r="D39" s="14"/>
      <c r="E39" s="389" t="s">
        <v>320</v>
      </c>
      <c r="F39" s="13"/>
      <c r="G39" s="16" t="s">
        <v>42</v>
      </c>
      <c r="H39" s="402" t="s">
        <v>153</v>
      </c>
      <c r="I39" s="98"/>
      <c r="J39" s="378" t="s">
        <v>321</v>
      </c>
      <c r="K39" s="437"/>
      <c r="L39" s="402"/>
      <c r="M39" s="14"/>
      <c r="N39" s="15"/>
      <c r="O39" s="16" t="s">
        <v>43</v>
      </c>
      <c r="P39" s="15"/>
      <c r="Q39" s="40"/>
    </row>
    <row r="40" spans="1:17" ht="12.75" customHeight="1">
      <c r="A40" s="386" t="s">
        <v>151</v>
      </c>
      <c r="B40" s="7"/>
      <c r="C40" s="2" t="s">
        <v>152</v>
      </c>
      <c r="D40" s="388" t="s">
        <v>10</v>
      </c>
      <c r="E40" s="390"/>
      <c r="F40" s="390" t="s">
        <v>18</v>
      </c>
      <c r="G40" s="15" t="s">
        <v>92</v>
      </c>
      <c r="H40" s="387"/>
      <c r="I40" s="13" t="s">
        <v>44</v>
      </c>
      <c r="J40" s="376"/>
      <c r="K40" s="436"/>
      <c r="L40" s="386"/>
      <c r="M40" s="184" t="s">
        <v>45</v>
      </c>
      <c r="N40" s="15" t="s">
        <v>46</v>
      </c>
      <c r="O40" s="16" t="s">
        <v>47</v>
      </c>
      <c r="P40" s="15"/>
      <c r="Q40" s="376" t="s">
        <v>151</v>
      </c>
    </row>
    <row r="41" spans="1:17">
      <c r="A41" s="387"/>
      <c r="B41" s="7"/>
      <c r="C41" s="2"/>
      <c r="D41" s="388"/>
      <c r="E41" s="390"/>
      <c r="F41" s="390"/>
      <c r="G41" s="15" t="s">
        <v>48</v>
      </c>
      <c r="H41" s="387"/>
      <c r="I41" s="13" t="s">
        <v>108</v>
      </c>
      <c r="J41" s="376"/>
      <c r="K41" s="436"/>
      <c r="L41" s="386"/>
      <c r="M41" s="184" t="s">
        <v>49</v>
      </c>
      <c r="N41" s="17" t="s">
        <v>49</v>
      </c>
      <c r="O41" s="16" t="s">
        <v>50</v>
      </c>
      <c r="P41" s="17"/>
      <c r="Q41" s="377"/>
    </row>
    <row r="42" spans="1:17">
      <c r="A42" s="387"/>
      <c r="B42" s="7"/>
      <c r="C42" s="30" t="s">
        <v>99</v>
      </c>
      <c r="D42" s="14"/>
      <c r="E42" s="391"/>
      <c r="F42" s="14"/>
      <c r="G42" s="15" t="s">
        <v>49</v>
      </c>
      <c r="H42" s="403"/>
      <c r="I42" s="18"/>
      <c r="J42" s="397"/>
      <c r="K42" s="381"/>
      <c r="L42" s="438"/>
      <c r="M42" s="14"/>
      <c r="N42" s="15"/>
      <c r="O42" s="16" t="s">
        <v>27</v>
      </c>
      <c r="P42" s="17"/>
      <c r="Q42" s="377"/>
    </row>
    <row r="43" spans="1:17" ht="12.75" thickBot="1">
      <c r="A43" s="19"/>
      <c r="B43" s="9"/>
      <c r="C43" s="41"/>
      <c r="D43" s="67" t="s">
        <v>104</v>
      </c>
      <c r="E43" s="42"/>
      <c r="F43" s="42"/>
      <c r="G43" s="67"/>
      <c r="H43" s="67" t="s">
        <v>104</v>
      </c>
      <c r="I43" s="42"/>
      <c r="J43" s="42"/>
      <c r="K43" s="42"/>
      <c r="L43" s="42"/>
      <c r="M43" s="42"/>
      <c r="N43" s="42"/>
      <c r="O43" s="42"/>
      <c r="P43" s="42"/>
      <c r="Q43" s="21"/>
    </row>
    <row r="44" spans="1:17">
      <c r="A44" s="205"/>
      <c r="B44" s="7"/>
      <c r="C44" s="12"/>
      <c r="D44" s="138"/>
      <c r="E44" s="138"/>
      <c r="F44" s="138"/>
      <c r="G44" s="138"/>
      <c r="H44" s="138"/>
      <c r="I44" s="138"/>
      <c r="J44" s="138"/>
      <c r="K44" s="138"/>
      <c r="L44" s="138"/>
      <c r="Q44" s="256"/>
    </row>
    <row r="45" spans="1:17">
      <c r="A45" s="149">
        <v>1</v>
      </c>
      <c r="B45" s="34"/>
      <c r="C45" s="47">
        <v>2013</v>
      </c>
      <c r="D45" s="6">
        <v>522606.78400000004</v>
      </c>
      <c r="E45" s="6">
        <v>16724.149000000001</v>
      </c>
      <c r="F45" s="6">
        <v>835.01700000000005</v>
      </c>
      <c r="G45" s="6">
        <v>10554.011</v>
      </c>
      <c r="H45" s="6">
        <v>51614.461000000003</v>
      </c>
      <c r="I45" s="6">
        <v>356147.78399999999</v>
      </c>
      <c r="J45" s="6"/>
      <c r="K45" s="6"/>
      <c r="L45" s="6">
        <v>2451.1240000000003</v>
      </c>
      <c r="M45" s="6">
        <v>46212.579000000005</v>
      </c>
      <c r="N45" s="6">
        <v>2442.0689999999995</v>
      </c>
      <c r="O45" s="6">
        <v>35625.589999999997</v>
      </c>
      <c r="P45" s="6"/>
      <c r="Q45" s="170">
        <v>1</v>
      </c>
    </row>
    <row r="46" spans="1:17">
      <c r="A46" s="149">
        <v>2</v>
      </c>
      <c r="B46" s="34"/>
      <c r="C46" s="99">
        <v>2014</v>
      </c>
      <c r="D46" s="6">
        <v>549790.18799999997</v>
      </c>
      <c r="E46" s="6">
        <v>17591.066999999999</v>
      </c>
      <c r="F46" s="6">
        <v>789.28099999999995</v>
      </c>
      <c r="G46" s="6">
        <v>8634.6669999999995</v>
      </c>
      <c r="H46" s="6">
        <v>53892.638999999996</v>
      </c>
      <c r="I46" s="6">
        <v>379913.24000000005</v>
      </c>
      <c r="J46" s="6"/>
      <c r="K46" s="6"/>
      <c r="L46" s="6">
        <v>992.80599999999993</v>
      </c>
      <c r="M46" s="6">
        <v>50784.69</v>
      </c>
      <c r="N46" s="6">
        <v>2021.7270000000001</v>
      </c>
      <c r="O46" s="6">
        <v>35170.071000000004</v>
      </c>
      <c r="P46" s="6"/>
      <c r="Q46" s="170">
        <v>2</v>
      </c>
    </row>
    <row r="47" spans="1:17">
      <c r="A47" s="149">
        <v>3</v>
      </c>
      <c r="B47" s="34"/>
      <c r="C47" s="99">
        <v>2015</v>
      </c>
      <c r="D47" s="6">
        <v>576264.20600000001</v>
      </c>
      <c r="E47" s="6">
        <v>13788.433999999999</v>
      </c>
      <c r="F47" s="6">
        <v>822.92899999999997</v>
      </c>
      <c r="G47" s="6">
        <v>15626.994999999999</v>
      </c>
      <c r="H47" s="6">
        <v>49898.617999999995</v>
      </c>
      <c r="I47" s="6">
        <v>403129.87</v>
      </c>
      <c r="J47" s="6"/>
      <c r="K47" s="6"/>
      <c r="L47" s="6">
        <v>1014.8390000000001</v>
      </c>
      <c r="M47" s="6">
        <v>53433.498</v>
      </c>
      <c r="N47" s="6">
        <v>2232.1380000000004</v>
      </c>
      <c r="O47" s="6">
        <v>36316.884999999995</v>
      </c>
      <c r="P47" s="6"/>
      <c r="Q47" s="170">
        <v>3</v>
      </c>
    </row>
    <row r="48" spans="1:17">
      <c r="A48" s="149">
        <v>4</v>
      </c>
      <c r="B48" s="34"/>
      <c r="C48" s="99">
        <v>2016</v>
      </c>
      <c r="D48" s="6">
        <v>592277.85999999987</v>
      </c>
      <c r="E48" s="6">
        <v>13368.129000000001</v>
      </c>
      <c r="F48" s="6">
        <v>797.02200000000005</v>
      </c>
      <c r="G48" s="6">
        <v>15867.976000000001</v>
      </c>
      <c r="H48" s="6">
        <v>42743.039000000004</v>
      </c>
      <c r="I48" s="6">
        <v>429180.51100000006</v>
      </c>
      <c r="J48" s="6"/>
      <c r="K48" s="6"/>
      <c r="L48" s="6">
        <v>837.58299999999997</v>
      </c>
      <c r="M48" s="6">
        <v>53488.923000000003</v>
      </c>
      <c r="N48" s="6">
        <v>2321.4469999999997</v>
      </c>
      <c r="O48" s="6">
        <v>33673.229999999996</v>
      </c>
      <c r="P48" s="176" t="s">
        <v>55</v>
      </c>
      <c r="Q48" s="170">
        <v>4</v>
      </c>
    </row>
    <row r="49" spans="1:17">
      <c r="A49" s="149"/>
      <c r="B49" s="7"/>
      <c r="C49" s="12"/>
      <c r="D49" s="230"/>
      <c r="E49" s="138"/>
      <c r="F49" s="138"/>
      <c r="G49" s="138"/>
      <c r="H49" s="138"/>
      <c r="I49" s="138"/>
      <c r="J49" s="138"/>
      <c r="K49" s="138"/>
      <c r="L49" s="138"/>
      <c r="Q49" s="171"/>
    </row>
    <row r="50" spans="1:17">
      <c r="A50" s="149"/>
      <c r="B50" s="7"/>
      <c r="C50" s="12" t="s">
        <v>28</v>
      </c>
      <c r="D50" s="138"/>
      <c r="E50" s="138"/>
      <c r="F50" s="138"/>
      <c r="G50" s="138"/>
      <c r="H50" s="138"/>
      <c r="I50" s="138"/>
      <c r="J50" s="138"/>
      <c r="K50" s="138"/>
      <c r="L50" s="138"/>
      <c r="Q50" s="171"/>
    </row>
    <row r="51" spans="1:17">
      <c r="A51" s="149">
        <v>5</v>
      </c>
      <c r="B51" s="7"/>
      <c r="C51" s="12" t="s">
        <v>29</v>
      </c>
      <c r="D51" s="4">
        <v>427068.15400000004</v>
      </c>
      <c r="E51" s="195" t="s">
        <v>55</v>
      </c>
      <c r="F51" s="195" t="s">
        <v>55</v>
      </c>
      <c r="G51" s="195" t="s">
        <v>55</v>
      </c>
      <c r="H51" s="195" t="s">
        <v>55</v>
      </c>
      <c r="I51" s="195">
        <v>427057.49200000003</v>
      </c>
      <c r="J51" s="195"/>
      <c r="L51" s="195" t="s">
        <v>55</v>
      </c>
      <c r="M51" s="195" t="s">
        <v>55</v>
      </c>
      <c r="N51" s="195" t="s">
        <v>55</v>
      </c>
      <c r="O51" s="195">
        <v>10.662000000000001</v>
      </c>
      <c r="P51" s="23"/>
      <c r="Q51" s="171">
        <v>5</v>
      </c>
    </row>
    <row r="52" spans="1:17">
      <c r="A52" s="149">
        <v>6</v>
      </c>
      <c r="B52" s="7"/>
      <c r="C52" s="12" t="s">
        <v>30</v>
      </c>
      <c r="D52" s="4">
        <v>141854.799</v>
      </c>
      <c r="E52" s="195">
        <v>13368.129000000001</v>
      </c>
      <c r="F52" s="195">
        <v>797.02200000000005</v>
      </c>
      <c r="G52" s="195">
        <v>10734.397000000001</v>
      </c>
      <c r="H52" s="195">
        <v>42736.739000000001</v>
      </c>
      <c r="I52" s="195" t="s">
        <v>55</v>
      </c>
      <c r="J52" s="195"/>
      <c r="L52" s="195">
        <v>796.452</v>
      </c>
      <c r="M52" s="195">
        <v>46835.249000000003</v>
      </c>
      <c r="N52" s="195">
        <v>882.82799999999997</v>
      </c>
      <c r="O52" s="195">
        <v>25703.983</v>
      </c>
      <c r="P52" s="23"/>
      <c r="Q52" s="171">
        <v>6</v>
      </c>
    </row>
    <row r="53" spans="1:17">
      <c r="A53" s="149">
        <v>7</v>
      </c>
      <c r="B53" s="7"/>
      <c r="C53" s="12" t="s">
        <v>31</v>
      </c>
      <c r="D53" s="4">
        <v>1652.4749999999999</v>
      </c>
      <c r="E53" s="195" t="s">
        <v>55</v>
      </c>
      <c r="F53" s="195" t="s">
        <v>55</v>
      </c>
      <c r="G53" s="195" t="s">
        <v>55</v>
      </c>
      <c r="H53" s="195" t="s">
        <v>55</v>
      </c>
      <c r="I53" s="195" t="s">
        <v>55</v>
      </c>
      <c r="J53" s="195"/>
      <c r="L53" s="195" t="s">
        <v>55</v>
      </c>
      <c r="M53" s="195" t="s">
        <v>55</v>
      </c>
      <c r="N53" s="195">
        <v>1344.876</v>
      </c>
      <c r="O53" s="195">
        <v>307.59899999999999</v>
      </c>
      <c r="P53" s="23"/>
      <c r="Q53" s="171">
        <v>7</v>
      </c>
    </row>
    <row r="54" spans="1:17">
      <c r="A54" s="149">
        <v>8</v>
      </c>
      <c r="B54" s="7"/>
      <c r="C54" s="12" t="s">
        <v>32</v>
      </c>
      <c r="D54" s="4">
        <v>16663.957999999999</v>
      </c>
      <c r="E54" s="195" t="s">
        <v>55</v>
      </c>
      <c r="F54" s="195" t="s">
        <v>55</v>
      </c>
      <c r="G54" s="195">
        <v>2451.5439999999999</v>
      </c>
      <c r="H54" s="195">
        <v>6.3</v>
      </c>
      <c r="I54" s="195">
        <v>156.52600000000001</v>
      </c>
      <c r="J54" s="195"/>
      <c r="L54" s="195">
        <v>41.131</v>
      </c>
      <c r="M54" s="195">
        <v>6653.674</v>
      </c>
      <c r="N54" s="195">
        <v>93.742999999999995</v>
      </c>
      <c r="O54" s="195">
        <v>7261.04</v>
      </c>
      <c r="P54" s="23"/>
      <c r="Q54" s="171">
        <v>8</v>
      </c>
    </row>
    <row r="55" spans="1:17">
      <c r="A55" s="149">
        <v>9</v>
      </c>
      <c r="B55" s="7"/>
      <c r="C55" s="12" t="s">
        <v>33</v>
      </c>
      <c r="D55" s="4">
        <v>536.08500000000004</v>
      </c>
      <c r="E55" s="195" t="s">
        <v>55</v>
      </c>
      <c r="F55" s="195" t="s">
        <v>55</v>
      </c>
      <c r="G55" s="195">
        <v>531.89200000000005</v>
      </c>
      <c r="H55" s="195" t="s">
        <v>55</v>
      </c>
      <c r="I55" s="195" t="s">
        <v>55</v>
      </c>
      <c r="J55" s="195"/>
      <c r="L55" s="195" t="s">
        <v>55</v>
      </c>
      <c r="M55" s="195" t="s">
        <v>55</v>
      </c>
      <c r="N55" s="195" t="s">
        <v>55</v>
      </c>
      <c r="O55" s="195">
        <v>4.1929999999999996</v>
      </c>
      <c r="P55" s="23"/>
      <c r="Q55" s="171">
        <v>9</v>
      </c>
    </row>
    <row r="56" spans="1:17">
      <c r="A56" s="14">
        <v>10</v>
      </c>
      <c r="B56" s="7"/>
      <c r="C56" s="12" t="s">
        <v>280</v>
      </c>
      <c r="D56" s="4">
        <v>4502.3890000000001</v>
      </c>
      <c r="E56" s="195" t="s">
        <v>55</v>
      </c>
      <c r="F56" s="195" t="s">
        <v>55</v>
      </c>
      <c r="G56" s="195">
        <v>2150.143</v>
      </c>
      <c r="H56" s="195" t="s">
        <v>55</v>
      </c>
      <c r="I56" s="195">
        <v>1966.4929999999999</v>
      </c>
      <c r="J56" s="195"/>
      <c r="L56" s="195" t="s">
        <v>55</v>
      </c>
      <c r="M56" s="195" t="s">
        <v>55</v>
      </c>
      <c r="N56" s="195" t="s">
        <v>55</v>
      </c>
      <c r="O56" s="195">
        <v>385.75299999999999</v>
      </c>
      <c r="P56" s="23"/>
      <c r="Q56" s="16">
        <v>10</v>
      </c>
    </row>
    <row r="58" spans="1:17" ht="15">
      <c r="E58" s="326"/>
      <c r="F58" s="195"/>
    </row>
    <row r="59" spans="1:17" ht="15">
      <c r="E59" s="326"/>
      <c r="F59" s="195"/>
    </row>
    <row r="60" spans="1:17">
      <c r="F60" s="195"/>
    </row>
    <row r="61" spans="1:17">
      <c r="F61" s="195"/>
    </row>
  </sheetData>
  <mergeCells count="14">
    <mergeCell ref="A5:A6"/>
    <mergeCell ref="Q40:Q42"/>
    <mergeCell ref="A40:A42"/>
    <mergeCell ref="D40:D41"/>
    <mergeCell ref="E39:E42"/>
    <mergeCell ref="F40:F41"/>
    <mergeCell ref="H39:H42"/>
    <mergeCell ref="D4:D6"/>
    <mergeCell ref="C5:C6"/>
    <mergeCell ref="E5:E6"/>
    <mergeCell ref="F5:F6"/>
    <mergeCell ref="I5:I6"/>
    <mergeCell ref="K5:K6"/>
    <mergeCell ref="J39:L42"/>
  </mergeCells>
  <phoneticPr fontId="11" type="noConversion"/>
  <pageMargins left="0.74803149606299213" right="0.62992125984251968" top="0.98425196850393704" bottom="0.98425196850393704" header="0.51181102362204722" footer="0.51181102362204722"/>
  <pageSetup paperSize="9" scale="88" fitToWidth="2" pageOrder="overThenDown" orientation="portrait" r:id="rId1"/>
  <headerFooter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2</vt:i4>
      </vt:variant>
      <vt:variant>
        <vt:lpstr>Benannte Bereiche</vt:lpstr>
      </vt:variant>
      <vt:variant>
        <vt:i4>11</vt:i4>
      </vt:variant>
    </vt:vector>
  </HeadingPairs>
  <TitlesOfParts>
    <vt:vector size="26" baseType="lpstr">
      <vt:lpstr>Impressum</vt:lpstr>
      <vt:lpstr>Zeichenerklär</vt:lpstr>
      <vt:lpstr>Inhaltsverz</vt:lpstr>
      <vt:lpstr>Vorbemerk</vt:lpstr>
      <vt:lpstr>Tab_1.</vt:lpstr>
      <vt:lpstr>Tab_2+3.</vt:lpstr>
      <vt:lpstr>Tab_3.</vt:lpstr>
      <vt:lpstr>Tab_5.</vt:lpstr>
      <vt:lpstr>Tab_6+7.</vt:lpstr>
      <vt:lpstr>Tab_8</vt:lpstr>
      <vt:lpstr>Tab_9</vt:lpstr>
      <vt:lpstr>Daten Graf 1+2</vt:lpstr>
      <vt:lpstr>Daten Graf 3+4</vt:lpstr>
      <vt:lpstr>Graf_1+2</vt:lpstr>
      <vt:lpstr>Graf_3+4</vt:lpstr>
      <vt:lpstr>'Daten Graf 1+2'!Druckbereich</vt:lpstr>
      <vt:lpstr>'Daten Graf 3+4'!Druckbereich</vt:lpstr>
      <vt:lpstr>Inhaltsverz!Druckbereich</vt:lpstr>
      <vt:lpstr>Tab_1.!Druckbereich</vt:lpstr>
      <vt:lpstr>'Tab_2+3.'!Druckbereich</vt:lpstr>
      <vt:lpstr>Tab_3.!Druckbereich</vt:lpstr>
      <vt:lpstr>Tab_5.!Druckbereich</vt:lpstr>
      <vt:lpstr>'Tab_6+7.'!Druckbereich</vt:lpstr>
      <vt:lpstr>Tab_8!Druckbereich</vt:lpstr>
      <vt:lpstr>Tab_9!Druckbereich</vt:lpstr>
      <vt:lpstr>Vorbemerk!Druckbereich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2018-03-12T08:39:00Z</cp:lastPrinted>
  <dcterms:created xsi:type="dcterms:W3CDTF">2000-12-20T15:24:12Z</dcterms:created>
  <dcterms:modified xsi:type="dcterms:W3CDTF">2018-03-12T15:42:45Z</dcterms:modified>
</cp:coreProperties>
</file>