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18\Kap2B - Bildung,Kultur,Rechtspfl.,Wahlen\Kap2BIII\"/>
    </mc:Choice>
  </mc:AlternateContent>
  <bookViews>
    <workbookView xWindow="13500" yWindow="30" windowWidth="11805" windowHeight="12315"/>
  </bookViews>
  <sheets>
    <sheet name="Impressum" sheetId="53" r:id="rId1"/>
    <sheet name="Zeichenerklär" sheetId="54" r:id="rId2"/>
    <sheet name="Inhaltsverz" sheetId="17" r:id="rId3"/>
    <sheet name="Vorbemerk" sheetId="44" r:id="rId4"/>
    <sheet name="Gesamteinschätzung" sheetId="50" r:id="rId5"/>
    <sheet name="Grafik AG" sheetId="52" r:id="rId6"/>
    <sheet name="AG_1." sheetId="34" r:id="rId7"/>
    <sheet name="AG_2." sheetId="35" r:id="rId8"/>
    <sheet name="AG_3." sheetId="36" r:id="rId9"/>
    <sheet name="Grafi EN" sheetId="51" r:id="rId10"/>
    <sheet name="EN_5." sheetId="37" r:id="rId11"/>
    <sheet name="EN_6." sheetId="38" r:id="rId12"/>
    <sheet name="EN_7." sheetId="39" r:id="rId13"/>
    <sheet name="DM_9." sheetId="40" r:id="rId14"/>
  </sheets>
  <definedNames>
    <definedName name="_xlnm.Print_Area" localSheetId="6">'AG_1.'!$A$1:$F$52</definedName>
    <definedName name="_xlnm.Print_Area" localSheetId="7">'AG_2.'!$A$1:$N$56</definedName>
    <definedName name="_xlnm.Print_Area" localSheetId="8">'AG_3.'!$A$1:$O$120</definedName>
    <definedName name="_xlnm.Print_Area" localSheetId="13">'DM_9.'!$A$1:$L$42</definedName>
    <definedName name="_xlnm.Print_Area" localSheetId="10">'EN_5.'!$A$1:$F$51</definedName>
    <definedName name="_xlnm.Print_Area" localSheetId="11">'EN_6.'!$A$1:$P$56</definedName>
    <definedName name="_xlnm.Print_Area" localSheetId="12">'EN_7.'!$A$1:$K$112</definedName>
    <definedName name="_xlnm.Print_Area" localSheetId="4">Gesamteinschätzung!$A$1:$G$3</definedName>
    <definedName name="_xlnm.Print_Area" localSheetId="2">Inhaltsverz!$A$1:$C$47</definedName>
    <definedName name="_xlnm.Print_Area" localSheetId="3">Vorbemerk!$A$1:$G$84</definedName>
  </definedNames>
  <calcPr calcId="162913"/>
</workbook>
</file>

<file path=xl/calcChain.xml><?xml version="1.0" encoding="utf-8"?>
<calcChain xmlns="http://schemas.openxmlformats.org/spreadsheetml/2006/main">
  <c r="F112" i="39" l="1"/>
  <c r="I13" i="40"/>
  <c r="J29" i="40"/>
  <c r="I29" i="40"/>
  <c r="I118" i="36"/>
  <c r="N73" i="36"/>
  <c r="M73" i="36"/>
  <c r="L73" i="36"/>
  <c r="K73" i="36"/>
  <c r="J73" i="36"/>
  <c r="I73" i="36"/>
  <c r="N118" i="36"/>
  <c r="F13" i="40"/>
  <c r="H13" i="40"/>
  <c r="J13" i="40"/>
  <c r="D13" i="40"/>
  <c r="E29" i="40"/>
  <c r="E13" i="40"/>
  <c r="F29" i="40"/>
  <c r="G29" i="40"/>
  <c r="G13" i="40"/>
  <c r="H29" i="40"/>
  <c r="D29" i="40"/>
  <c r="H112" i="39"/>
  <c r="F97" i="39"/>
  <c r="G97" i="39"/>
  <c r="H97" i="39"/>
  <c r="I97" i="39"/>
  <c r="I112" i="39"/>
  <c r="J97" i="39"/>
  <c r="J112" i="39"/>
  <c r="E97" i="39"/>
  <c r="F88" i="39"/>
  <c r="G88" i="39"/>
  <c r="H88" i="39"/>
  <c r="I88" i="39"/>
  <c r="J88" i="39"/>
  <c r="E88" i="39"/>
  <c r="F74" i="39"/>
  <c r="G74" i="39"/>
  <c r="G112" i="39"/>
  <c r="H74" i="39"/>
  <c r="I74" i="39"/>
  <c r="J74" i="39"/>
  <c r="E74" i="39"/>
  <c r="E112" i="39"/>
  <c r="F67" i="39"/>
  <c r="G67" i="39"/>
  <c r="H67" i="39"/>
  <c r="I67" i="39"/>
  <c r="J67" i="39"/>
  <c r="E67" i="39"/>
  <c r="F54" i="39"/>
  <c r="G54" i="39"/>
  <c r="H54" i="39"/>
  <c r="I54" i="39"/>
  <c r="J54" i="39"/>
  <c r="E54" i="39"/>
  <c r="F44" i="39"/>
  <c r="G44" i="39"/>
  <c r="H44" i="39"/>
  <c r="I44" i="39"/>
  <c r="J44" i="39"/>
  <c r="E44" i="39"/>
  <c r="F30" i="39"/>
  <c r="G30" i="39"/>
  <c r="H30" i="39"/>
  <c r="I30" i="39"/>
  <c r="J30" i="39"/>
  <c r="E30" i="39"/>
  <c r="F8" i="39"/>
  <c r="G8" i="39"/>
  <c r="H8" i="39"/>
  <c r="I8" i="39"/>
  <c r="J8" i="39"/>
  <c r="E8" i="39"/>
  <c r="O48" i="38"/>
  <c r="N48" i="38"/>
  <c r="M48" i="38"/>
  <c r="L48" i="38"/>
  <c r="E48" i="38"/>
  <c r="F48" i="38"/>
  <c r="G48" i="38"/>
  <c r="H48" i="38"/>
  <c r="I48" i="38"/>
  <c r="J48" i="38"/>
  <c r="D48" i="38"/>
  <c r="E16" i="38"/>
  <c r="F16" i="38"/>
  <c r="G16" i="38"/>
  <c r="H16" i="38"/>
  <c r="I16" i="38"/>
  <c r="D16" i="38"/>
  <c r="E48" i="37"/>
  <c r="E32" i="37"/>
  <c r="F32" i="37"/>
  <c r="E20" i="37"/>
  <c r="E28" i="37"/>
  <c r="F48" i="37"/>
  <c r="F46" i="37"/>
  <c r="F44" i="37"/>
  <c r="F43" i="37"/>
  <c r="F42" i="37"/>
  <c r="F40" i="37"/>
  <c r="F39" i="37"/>
  <c r="F38" i="37"/>
  <c r="F36" i="37"/>
  <c r="F35" i="37"/>
  <c r="F30" i="37"/>
  <c r="F28" i="37"/>
  <c r="F27" i="37"/>
  <c r="F26" i="37"/>
  <c r="F25" i="37"/>
  <c r="F24" i="37"/>
  <c r="F23" i="37"/>
  <c r="F20" i="37"/>
  <c r="F18" i="37"/>
  <c r="F16" i="37"/>
  <c r="F15" i="37"/>
  <c r="F14" i="37"/>
  <c r="F12" i="37"/>
  <c r="F103" i="36"/>
  <c r="G103" i="36"/>
  <c r="H103" i="36"/>
  <c r="I103" i="36"/>
  <c r="J103" i="36"/>
  <c r="J118" i="36"/>
  <c r="K103" i="36"/>
  <c r="L103" i="36"/>
  <c r="M103" i="36"/>
  <c r="N103" i="36"/>
  <c r="E103" i="36"/>
  <c r="F94" i="36"/>
  <c r="G94" i="36"/>
  <c r="H94" i="36"/>
  <c r="I94" i="36"/>
  <c r="J94" i="36"/>
  <c r="K94" i="36"/>
  <c r="L94" i="36"/>
  <c r="M94" i="36"/>
  <c r="N94" i="36"/>
  <c r="E94" i="36"/>
  <c r="F80" i="36"/>
  <c r="G80" i="36"/>
  <c r="H80" i="36"/>
  <c r="I80" i="36"/>
  <c r="J80" i="36"/>
  <c r="K80" i="36"/>
  <c r="L80" i="36"/>
  <c r="M80" i="36"/>
  <c r="N80" i="36"/>
  <c r="E80" i="36"/>
  <c r="F73" i="36"/>
  <c r="G73" i="36"/>
  <c r="H73" i="36"/>
  <c r="E73" i="36"/>
  <c r="F56" i="36"/>
  <c r="G56" i="36"/>
  <c r="H56" i="36"/>
  <c r="I56" i="36"/>
  <c r="J56" i="36"/>
  <c r="K56" i="36"/>
  <c r="L56" i="36"/>
  <c r="M56" i="36"/>
  <c r="N56" i="36"/>
  <c r="E56" i="36"/>
  <c r="J46" i="36"/>
  <c r="K46" i="36"/>
  <c r="L46" i="36"/>
  <c r="M46" i="36"/>
  <c r="N46" i="36"/>
  <c r="F46" i="36"/>
  <c r="G46" i="36"/>
  <c r="H46" i="36"/>
  <c r="I46" i="36"/>
  <c r="E46" i="36"/>
  <c r="J32" i="36"/>
  <c r="K32" i="36"/>
  <c r="L32" i="36"/>
  <c r="M32" i="36"/>
  <c r="N32" i="36"/>
  <c r="F32" i="36"/>
  <c r="G32" i="36"/>
  <c r="H32" i="36"/>
  <c r="I32" i="36"/>
  <c r="E32" i="36"/>
  <c r="I10" i="36"/>
  <c r="J10" i="36"/>
  <c r="K10" i="36"/>
  <c r="K118" i="36"/>
  <c r="L10" i="36"/>
  <c r="L118" i="36"/>
  <c r="M10" i="36"/>
  <c r="M118" i="36"/>
  <c r="N10" i="36"/>
  <c r="F10" i="36"/>
  <c r="G10" i="36"/>
  <c r="G118" i="36"/>
  <c r="H10" i="36"/>
  <c r="E10" i="36"/>
  <c r="E48" i="35"/>
  <c r="F48" i="35"/>
  <c r="G48" i="35"/>
  <c r="H48" i="35"/>
  <c r="I48" i="35"/>
  <c r="J48" i="35"/>
  <c r="K48" i="35"/>
  <c r="L48" i="35"/>
  <c r="M48" i="35"/>
  <c r="D48" i="35"/>
  <c r="E17" i="35"/>
  <c r="F17" i="35"/>
  <c r="G17" i="35"/>
  <c r="H17" i="35"/>
  <c r="I17" i="35"/>
  <c r="J17" i="35"/>
  <c r="K17" i="35"/>
  <c r="L17" i="35"/>
  <c r="M17" i="35"/>
  <c r="D17" i="35"/>
  <c r="E16" i="34"/>
  <c r="F16" i="34"/>
  <c r="E29" i="34"/>
  <c r="E33" i="34"/>
  <c r="F33" i="34"/>
  <c r="E49" i="34"/>
  <c r="E11" i="34"/>
  <c r="F11" i="34"/>
  <c r="F49" i="34"/>
  <c r="F47" i="34"/>
  <c r="F45" i="34"/>
  <c r="F44" i="34"/>
  <c r="F43" i="34"/>
  <c r="F41" i="34"/>
  <c r="F40" i="34"/>
  <c r="F39" i="34"/>
  <c r="F37" i="34"/>
  <c r="F36" i="34"/>
  <c r="F31" i="34"/>
  <c r="F28" i="34"/>
  <c r="F27" i="34"/>
  <c r="F26" i="34"/>
  <c r="F25" i="34"/>
  <c r="F24" i="34"/>
  <c r="F19" i="34"/>
  <c r="F18" i="34"/>
  <c r="F15" i="34"/>
  <c r="F14" i="34"/>
  <c r="F12" i="34"/>
  <c r="H118" i="36"/>
  <c r="F118" i="36"/>
  <c r="E118" i="36"/>
  <c r="E21" i="34"/>
  <c r="F21" i="34"/>
  <c r="F29" i="34"/>
</calcChain>
</file>

<file path=xl/sharedStrings.xml><?xml version="1.0" encoding="utf-8"?>
<sst xmlns="http://schemas.openxmlformats.org/spreadsheetml/2006/main" count="1012" uniqueCount="373">
  <si>
    <t>Berichtsstellen sind die Verwaltungen der einzelnen Hochschulen und im staatlichen Bereich auch Verwaltungseinheiten außerhalb der Hochschulen, soweit sie Haushaltsmittel der Hochschulen bewirtschaften, z.B. die Staatsbauämter und die Landesfinanzdirektion.</t>
  </si>
  <si>
    <t>Kulturwissenschaften im engeren Sinne</t>
  </si>
  <si>
    <t>Katholische Theologie</t>
  </si>
  <si>
    <t>Drittmittel für Lehre und Forschung von anderen Bereichen (ohne Träger)</t>
  </si>
  <si>
    <t xml:space="preserve">    davon</t>
  </si>
  <si>
    <t>Evangelische Theologie</t>
  </si>
  <si>
    <r>
      <t>Nicht zu den Drittmitteln zählen</t>
    </r>
    <r>
      <rPr>
        <i/>
        <sz val="9.5"/>
        <rFont val="Helvetica"/>
        <family val="2"/>
      </rPr>
      <t>:</t>
    </r>
  </si>
  <si>
    <t xml:space="preserve">Veränderung </t>
  </si>
  <si>
    <t xml:space="preserve">gegenüber </t>
  </si>
  <si>
    <t>Investitionsausgaben</t>
  </si>
  <si>
    <t>Insgesamt</t>
  </si>
  <si>
    <t>Universitätskliniken</t>
  </si>
  <si>
    <t>Universitäten</t>
  </si>
  <si>
    <t>Kunsthochschulen</t>
  </si>
  <si>
    <t>Fachhochschulen</t>
  </si>
  <si>
    <t>Verwaltungsfachhochschulen</t>
  </si>
  <si>
    <t>Staatliche Hochschulen zusammen</t>
  </si>
  <si>
    <t>Sport</t>
  </si>
  <si>
    <t>Rechts-, Wirtschafts- und</t>
  </si>
  <si>
    <t xml:space="preserve">  Sozialwissenschaften</t>
  </si>
  <si>
    <t>Mathematik, Naturwissenschaften</t>
  </si>
  <si>
    <t>Ingenieurwissenschaften</t>
  </si>
  <si>
    <t>Kunst, Kunstwissenschaft</t>
  </si>
  <si>
    <t>Zentrale Einrichtungen und nicht</t>
  </si>
  <si>
    <t>Da</t>
  </si>
  <si>
    <t>von</t>
  </si>
  <si>
    <t xml:space="preserve"> davon</t>
  </si>
  <si>
    <t xml:space="preserve"> Universitätskliniken</t>
  </si>
  <si>
    <t xml:space="preserve"> Universitäten</t>
  </si>
  <si>
    <t xml:space="preserve"> Kunsthochschulen</t>
  </si>
  <si>
    <t xml:space="preserve"> Fachhochschulen</t>
  </si>
  <si>
    <t xml:space="preserve"> Verwaltungsfachhochschulen</t>
  </si>
  <si>
    <t xml:space="preserve">  davon</t>
  </si>
  <si>
    <t xml:space="preserve">  Sport</t>
  </si>
  <si>
    <t xml:space="preserve">  Rechts-, Wirtschafts- und</t>
  </si>
  <si>
    <t xml:space="preserve">    Sozialwissenschaften</t>
  </si>
  <si>
    <t xml:space="preserve">  Mathematik, Naturwissenschaften</t>
  </si>
  <si>
    <t xml:space="preserve">  Ingenieurwissenschaften</t>
  </si>
  <si>
    <t xml:space="preserve">  Kunst, Kunstwissenschaft</t>
  </si>
  <si>
    <t>Fächergruppen und Hochschularten</t>
  </si>
  <si>
    <t>Rechts-,</t>
  </si>
  <si>
    <t>Human-</t>
  </si>
  <si>
    <t>Ingenieur-</t>
  </si>
  <si>
    <t>Kunst, Kunst-</t>
  </si>
  <si>
    <t xml:space="preserve"> Sozial-</t>
  </si>
  <si>
    <t>wissenschaften</t>
  </si>
  <si>
    <t>mäßiger Gliederung sowie nach Lehr- und Forschungsbereichen</t>
  </si>
  <si>
    <t>Davon</t>
  </si>
  <si>
    <t>Philosophie</t>
  </si>
  <si>
    <t>Geschichte</t>
  </si>
  <si>
    <t>Altphilologie (klassische Philologie)</t>
  </si>
  <si>
    <t>Anglistik, Amerikanistik</t>
  </si>
  <si>
    <t>Romanistik</t>
  </si>
  <si>
    <t>Slawistik, Baltistik, Finno-Ugristik</t>
  </si>
  <si>
    <t>Psychologie</t>
  </si>
  <si>
    <t>Erziehungswissenschaften</t>
  </si>
  <si>
    <t>Politikwissenschaften</t>
  </si>
  <si>
    <t>Sozialwissenschaften</t>
  </si>
  <si>
    <t>Sozialwesen</t>
  </si>
  <si>
    <t>Rechtswissenschaften</t>
  </si>
  <si>
    <t>Verwaltungswissenschaft</t>
  </si>
  <si>
    <t>Wirtschaftswissenschaften</t>
  </si>
  <si>
    <t>Mathematik, Naturwissenschaften allgemein</t>
  </si>
  <si>
    <t>Mathematik</t>
  </si>
  <si>
    <t>Informatik</t>
  </si>
  <si>
    <t>Physik, Astronomie</t>
  </si>
  <si>
    <t>Chemie</t>
  </si>
  <si>
    <t>Pharmazie</t>
  </si>
  <si>
    <t>Biologie</t>
  </si>
  <si>
    <t>Geowissenschaften (ohne Geographie)</t>
  </si>
  <si>
    <t>Geographie</t>
  </si>
  <si>
    <t>Landespflege, Umweltgestaltung</t>
  </si>
  <si>
    <t>Ernährungs- und Haushaltswissenschaften</t>
  </si>
  <si>
    <t>Ingenieurwissenschaften allgemein</t>
  </si>
  <si>
    <t>Architektur</t>
  </si>
  <si>
    <t>Bauingenieurwesen</t>
  </si>
  <si>
    <t>Kunst, Kunstwissenschaft allgemein</t>
  </si>
  <si>
    <t>Gestaltung</t>
  </si>
  <si>
    <t>Musik, Musikwissenschaft</t>
  </si>
  <si>
    <t>Zentralbibliothek</t>
  </si>
  <si>
    <t>Hochschulrechenzentrum</t>
  </si>
  <si>
    <t>Soziale Einrichtungen</t>
  </si>
  <si>
    <t>Übrige Ausbildungseinrichtungen</t>
  </si>
  <si>
    <t xml:space="preserve">Insgesamt </t>
  </si>
  <si>
    <t xml:space="preserve"> sowie nach Hochschularten und Fächergruppen</t>
  </si>
  <si>
    <t xml:space="preserve"> </t>
  </si>
  <si>
    <t xml:space="preserve"> Wirtschafts- und</t>
  </si>
  <si>
    <t>Universitäts-</t>
  </si>
  <si>
    <t>Kunst-</t>
  </si>
  <si>
    <t>Fachhoch-</t>
  </si>
  <si>
    <t>kliniken</t>
  </si>
  <si>
    <t>hochschulen</t>
  </si>
  <si>
    <t>schulen</t>
  </si>
  <si>
    <t>Hochschulart</t>
  </si>
  <si>
    <t>Fächergruppe</t>
  </si>
  <si>
    <t>nach haushaltsmäßiger Gliederung, Hochschularten und Fächergruppen</t>
  </si>
  <si>
    <t xml:space="preserve">  aufteilbare Ausgaben</t>
  </si>
  <si>
    <t xml:space="preserve">    aufteilbare Ausgaben</t>
  </si>
  <si>
    <t>1000 EUR</t>
  </si>
  <si>
    <t>Zahnmedizin (klinisch-praktisch)</t>
  </si>
  <si>
    <t>Humanmedizin allgemein</t>
  </si>
  <si>
    <t>medizin</t>
  </si>
  <si>
    <t>Zentrale Hochschulverwaltung</t>
  </si>
  <si>
    <t>Zentrale wissenschaftliche Einrichtungen</t>
  </si>
  <si>
    <t>Forstwissenschaft, Holzwirtschaft</t>
  </si>
  <si>
    <t>__________</t>
  </si>
  <si>
    <t>%</t>
  </si>
  <si>
    <t>Inhaltsverzeichnis</t>
  </si>
  <si>
    <t>Seite</t>
  </si>
  <si>
    <t>Vorbemerkungen</t>
  </si>
  <si>
    <t>Gesamteinschätzung</t>
  </si>
  <si>
    <t>Tabellen</t>
  </si>
  <si>
    <t>1.</t>
  </si>
  <si>
    <t>2.</t>
  </si>
  <si>
    <t>3.</t>
  </si>
  <si>
    <t>4.</t>
  </si>
  <si>
    <t>5.</t>
  </si>
  <si>
    <t>6.</t>
  </si>
  <si>
    <t>7.</t>
  </si>
  <si>
    <t>8.</t>
  </si>
  <si>
    <t>9.</t>
  </si>
  <si>
    <t>Grafiken</t>
  </si>
  <si>
    <t>Ziel der Statistik</t>
  </si>
  <si>
    <t>Rechtsgrundlagen der Statistik</t>
  </si>
  <si>
    <t>Erhebungsmerkmale</t>
  </si>
  <si>
    <t>Drittmittel</t>
  </si>
  <si>
    <t>Drittmittel sind solche Mittel, die zur Förderung von Forschung und Entwicklung sowie des wissenschaftlichen Nachwuchses und der Lehre zusätzlich zum regulären Hochschulhaushalt (Grundausstattung) von öffentlichen oder privaten Stellen eingebracht werden. Drittmittel können der Hochschule selbst, einer ihrer Einrichtungen (z.B. Fakultäten, Fachbereiche) oder einzelnen Wissenschaftlern im Hauptamt zur Verfügung gestellt werden. In der Hochschulfinanzstatistik werden aber grundsätzlich nur solche Mittel erfasst, die in die Hochschulhaushalte eingestellt bzw. die von der Hochschule auf Verwahrkonten verwaltet werden.</t>
  </si>
  <si>
    <t>Zu den Drittmitteln zählen:</t>
  </si>
  <si>
    <t>-</t>
  </si>
  <si>
    <r>
      <t>Berichtskreis</t>
    </r>
    <r>
      <rPr>
        <sz val="9.5"/>
        <rFont val="Helvetica"/>
        <family val="2"/>
      </rPr>
      <t xml:space="preserve"> </t>
    </r>
  </si>
  <si>
    <t>Der Berichtskreis der Hochschulfinanzstatistik deckt sich weitgehend mit dem Berichtskreis der anderen Hochschulstatistiken (Studenten-, Prüfungs-, Personal- und Raumbestandsstatistik).</t>
  </si>
  <si>
    <t>Unter Hochschulen sind alle nach Landesrecht anerkannten Hochschulen, unabhängig von der Trägerschaft zu verstehen. Sie dienen der Pflege und der Entwicklung der Wissenschaften und der Künste durch Forschung, Lehre und Studium und bereiten auf berufliche Tätigkeiten vor, die die Auswertung wissenschaftlicher Erkenntnisse und Methoden oder die Fähigkeit zur künstlerischen Gestaltung erfordern.</t>
  </si>
  <si>
    <r>
      <t xml:space="preserve">Universitätskliniken </t>
    </r>
    <r>
      <rPr>
        <sz val="9.5"/>
        <rFont val="Helvetica"/>
        <family val="2"/>
      </rPr>
      <t>sind Akademische Lehrkrankenhäuser, den Hochschulen angeschlossene Kliniken oder als Landesbetriebe geführte Universitätskliniken, hier nur Klinikum der Friedrich-Schiller Universität Jena.</t>
    </r>
  </si>
  <si>
    <r>
      <t xml:space="preserve">Fachhochschulen </t>
    </r>
    <r>
      <rPr>
        <sz val="9.5"/>
        <rFont val="Helvetica"/>
        <family val="2"/>
      </rPr>
      <t>umfassen größtenteils die früheren Ingenieurschulen und höheren Fachschulen. Ihr Besuch setzt die Fachhochschulreife voraus. Bei erfolgreichem Abschluss wird die allgemeine Hochschulreife erworben.</t>
    </r>
  </si>
  <si>
    <t>Lfd.
Nr.</t>
  </si>
  <si>
    <t>Jahr</t>
  </si>
  <si>
    <t>Mathematik,
Natur-
wissenschaften</t>
  </si>
  <si>
    <t>Zuweisungen</t>
  </si>
  <si>
    <t>Verwaltungs-
fachhoch-
schulen</t>
  </si>
  <si>
    <r>
      <t>Kunsthochschulen</t>
    </r>
    <r>
      <rPr>
        <sz val="9.5"/>
        <rFont val="Helvetica"/>
        <family val="2"/>
      </rPr>
      <t xml:space="preserve"> sind Hochschulen für bildende Künste, Gestaltung, Musik, Film und Fernsehen. Die Aufnahmebedingungen sind unterschiedlich; die Aufnahme kann auf Grund von Begabungsnachweisen oder Eignungsprüfungen erfolgen, hier nur die Hochschule für Musik Weimar.</t>
    </r>
  </si>
  <si>
    <t xml:space="preserve">  Erwerb von Grundstücken und</t>
  </si>
  <si>
    <t xml:space="preserve">  sonstige Investitionen</t>
  </si>
  <si>
    <t>Mieten und Pachten für
Grundstücke und Gebäude</t>
  </si>
  <si>
    <t>Energie-
kosten</t>
  </si>
  <si>
    <t>Private Hochschulen</t>
  </si>
  <si>
    <t>Beiträge 
der 
Studierenden</t>
  </si>
  <si>
    <t>vom öffentlichen 
Bereich</t>
  </si>
  <si>
    <t>von anderen 
Bereichen</t>
  </si>
  <si>
    <t>Wirtschafts-</t>
  </si>
  <si>
    <t xml:space="preserve"> und Sozial-</t>
  </si>
  <si>
    <t>Maschinenbau / Verfahrenstechnik</t>
  </si>
  <si>
    <t>Verkehrstechnik, Nautik</t>
  </si>
  <si>
    <t>Zentral verwaltete Hörsäle und Lehrräume</t>
  </si>
  <si>
    <t>Zentrale Betriebs- und  Versorgungseinrichtungen</t>
  </si>
  <si>
    <t>sowie nach Lehr- und Forschungsbereichen</t>
  </si>
  <si>
    <t>Drittmittel für Lehre und Forschung vom öffentlichen Bereich (ohne Träger)</t>
  </si>
  <si>
    <t xml:space="preserve">  von Ländern (ohne Mittel vom Träger der Hochschule)</t>
  </si>
  <si>
    <t xml:space="preserve">  von der Europäischen Union </t>
  </si>
  <si>
    <t xml:space="preserve">  von anderen internationalen Organisationen (z.B. OECD, UN)</t>
  </si>
  <si>
    <t xml:space="preserve">  von Hochschulfördergesellschaften</t>
  </si>
  <si>
    <t xml:space="preserve">  von Stiftungen u. dgl.</t>
  </si>
  <si>
    <t>_________</t>
  </si>
  <si>
    <t>darunter
Vergütung der
Beamten</t>
  </si>
  <si>
    <t xml:space="preserve">Allgemeine und vergleichende Literatur- und </t>
  </si>
  <si>
    <t xml:space="preserve">  Sprachwissenschaft</t>
  </si>
  <si>
    <t xml:space="preserve">Germanistik (Deutsch, germanische Sprachen </t>
  </si>
  <si>
    <t xml:space="preserve">  ohne Anglistik)</t>
  </si>
  <si>
    <t xml:space="preserve">Sonstige/Außereuropäische Sprach- und </t>
  </si>
  <si>
    <t xml:space="preserve">  Kulturwissenschaften</t>
  </si>
  <si>
    <t xml:space="preserve">Rechts-, Wirtschafts- und Sozialwissenschaften </t>
  </si>
  <si>
    <t xml:space="preserve">  allgemein</t>
  </si>
  <si>
    <t xml:space="preserve">Mit der Hochschule verbundene sowie </t>
  </si>
  <si>
    <t xml:space="preserve">  hochschulfremde Einrichtungen</t>
  </si>
  <si>
    <t xml:space="preserve">  vom Bund (ohne Zuweisungen nach dem Hochschulbauförderungsgesetz, </t>
  </si>
  <si>
    <t xml:space="preserve">  von der Bundesagentur für Arbeit, soweit hieraus Personal mit Lehr- und </t>
  </si>
  <si>
    <t xml:space="preserve">  von Gemeinden, Gemeinde- und Zweckverbänden (d.h. ohne Erstattungen für </t>
  </si>
  <si>
    <t xml:space="preserve">  von sonstigen öffentlichen Bereichen (z.B. ERP, Lastenausgleichsfonds, </t>
  </si>
  <si>
    <t xml:space="preserve">  von der gewerblichen Wirtschaft und sonstigen nichtöffentlichen Bereichen für Lehr-  </t>
  </si>
  <si>
    <t xml:space="preserve">    und Forschungszwecke (ohne Einnahmen für Materialprüfungen u. dgl., aus </t>
  </si>
  <si>
    <t xml:space="preserve">    Veröffentlichungen,  Gebühren, aus wirtschaftlicher Tätigkeit und aus Vermögens-</t>
  </si>
  <si>
    <t xml:space="preserve">    veräußerungen)</t>
  </si>
  <si>
    <t xml:space="preserve">    Sportanlagen, Bibliotheken u. dgl.)</t>
  </si>
  <si>
    <t xml:space="preserve">    Sozialversicherung)</t>
  </si>
  <si>
    <t xml:space="preserve">    Forschungsaufgaben finanziert wird</t>
  </si>
  <si>
    <t xml:space="preserve">    Überlastprogramm, dem Graduierten- und Bundesausbildungsförderungsgesetz </t>
  </si>
  <si>
    <t xml:space="preserve">    sowie für die sonstige Förderung von Studenten)</t>
  </si>
  <si>
    <t>Hochschulart
Fächergruppe</t>
  </si>
  <si>
    <t xml:space="preserve">  von der Deutschen Forschungsgemeinschaft</t>
  </si>
  <si>
    <t xml:space="preserve">    für Sonderforschungsbereiche</t>
  </si>
  <si>
    <t xml:space="preserve">    für Graduiertenkollegs, Habilitanden-, Postdoktoranden, Doktorandenstipendien</t>
  </si>
  <si>
    <t xml:space="preserve">    für Normal  und Schwerpunktverfahren, sonstige Förderverfahren</t>
  </si>
  <si>
    <r>
      <t xml:space="preserve">darunter
Erwerb von Grund-
stücken und Gebäuden, Bau-
maßnahmen </t>
    </r>
    <r>
      <rPr>
        <vertAlign val="superscript"/>
        <sz val="9"/>
        <rFont val="Helvetica"/>
        <family val="2"/>
      </rPr>
      <t>1)</t>
    </r>
  </si>
  <si>
    <t>zusammen</t>
  </si>
  <si>
    <t xml:space="preserve">  Zentrale Dienste</t>
  </si>
  <si>
    <t>Die von den Kassen im Berichtsjahr erfassten Zahlungsvorgänge werden auf Grund der Rechnungsbelege den mittelempfangenden bzw. -verwendenden organisatorischen Einheiten (Institute, Seminare, zentrale Einrichtungen) zugeordnet und entsprechend dem fachlichen Schwerpunkt dieser Einheiten nach Fächern und Einnahme-/Ausgabekategorien summarisch nachgewiesen, soweit dies nach den Rechnungsunterlagen zweckmäßig und möglich ist. Die Angaben der einzelnen Hochschulen werden vom Thüringer Landesamt für Statistik erhoben, unter verschiedenen Aspekten (Hochschularten, Fächergruppen, Lehr- und Forschungsbereichen) aufbereitet und, als Landesergebnis zusammengefasst, an das Statistische Bundesamt weitergeleitet und als Statistischer Bericht veröffentlicht.</t>
  </si>
  <si>
    <t>Projektmittel der Forschungsförderung des Bundes, der Länder, der EU und anderer öffentlicher Stellen,</t>
  </si>
  <si>
    <t>Mittel der Wirtschaft, die für die Durchführung von Forschungsaufträgen bzw. als Spende zur Wissenschaftsförderung gezahlt werden,</t>
  </si>
  <si>
    <t>Mittel für Forschungszwecke von anderen Ländern (nicht vom Träger),</t>
  </si>
  <si>
    <t>Mittel für Graduierten-, Doktoranden-, Postdoktoranden-, Habilitandenstipendien (soweit die Mittel von der Hochschule verwaltet werden)</t>
  </si>
  <si>
    <t>Mittel des Bundes im Rahmen der Förderung von Spitzenuniversitäten und Exzellenz-Zentren,</t>
  </si>
  <si>
    <t xml:space="preserve">Mittel aus Technologietransfer (mit nennenswertem Element von Weiterentwicklung),
Forschungsprämie des Bundesministeriums für Bildung und Forschung (für den Wissens- und 
Technologietransfer mit Unternehmen), </t>
  </si>
  <si>
    <t>Mittel für die Durchführung von speziellen Weiterbildungsveranstaltungen, für die Entwicklung 
neuer Lehrveranstaltung und –methoden,</t>
  </si>
  <si>
    <t>Mittel der Bundesagentur für Arbeit für FuE-Personal, im Rahmen von ABM, Stiftungslehrstühle und –professuren,</t>
  </si>
  <si>
    <t>Mittel der Hochschulfördergesellschaften, Geldspenden für Lehre und Forschung, Wissenschaftspreise (soweit eine Zweckbindung für Lehre und Forschung besteht, wie z.B. Leibniz-Preis),</t>
  </si>
  <si>
    <t>Mittel der Grundausstattung der Hochschulen,</t>
  </si>
  <si>
    <t>Zuweisungen und Zuschüsse des Hochschulträgers,</t>
  </si>
  <si>
    <t>Zuweisungen der Länder an private Hochschulen zur Finanzierung der Grundausstattung,</t>
  </si>
  <si>
    <t>Mittel aus Zentral- und Fremdkapiteln des Trägerlandes,</t>
  </si>
  <si>
    <t>Mittel aus dem Programm zur Sicherung der Leistungsfähigkeit und zum Offenhalten der Hochschulen in besonders belasteten Fachrichtungen u. dgl. (sog. Überlastprogramme),</t>
  </si>
  <si>
    <t>Mittel nach dem Hochschulbauförderungsgesetz,</t>
  </si>
  <si>
    <t>Mittel der Strukturförderung,</t>
  </si>
  <si>
    <t>Mittel der indirekten Forschungsförderung (Bundes und Landesmittel zur Finanzierung der DFG, der Begabtenförderungswerke usw.),</t>
  </si>
  <si>
    <t>Wissenschaftspreise (soweit keine Zweckbindung für Lehre und Forschung besteht),</t>
  </si>
  <si>
    <t>Mittel der Vorhaben, die von Hochschulmitgliedern in Nebentätigkeit verwendet werden,</t>
  </si>
  <si>
    <t>Mittel für Forschungsprojekte, die nicht über Hochschul- oder Verwahrkonten abgewickelt werden,</t>
  </si>
  <si>
    <t>Mittel der rechtlich selbständigen Institute an Hochschulen,</t>
  </si>
  <si>
    <t>Mittel personenbezogener Förderung (z.B. Doktoranden, Postdoktoranden bzw. Habilitationsstipendien),</t>
  </si>
  <si>
    <t>Zusatzmittel zur Förderung der Krankenbehandlung.</t>
  </si>
  <si>
    <t>Mittel für Franchising von Studiengängen,</t>
  </si>
  <si>
    <t>Mittel für Technologieberatung, Patentrecherchen,</t>
  </si>
  <si>
    <t>Mittel aus Technologietransfer (ohne Weiterentwicklung)</t>
  </si>
  <si>
    <t>Mittel aus Beratungsleistungen, Gutachten (ohne Weiterentwicklung),</t>
  </si>
  <si>
    <t>Mittel aus der Veräußerung von Patenten, Lizenzen u. dgl.,</t>
  </si>
  <si>
    <t>Leihgaben der Wirtschaft, von Stiftungen und der DFG, die nur für begrenzte Dauer der Hochschule zur Verfügung gestellt werden,</t>
  </si>
  <si>
    <r>
      <t xml:space="preserve">Zu den </t>
    </r>
    <r>
      <rPr>
        <b/>
        <sz val="9.5"/>
        <rFont val="Helvetica"/>
        <family val="2"/>
      </rPr>
      <t xml:space="preserve">Universitäten </t>
    </r>
    <r>
      <rPr>
        <sz val="9.5"/>
        <rFont val="Helvetica"/>
        <family val="2"/>
      </rPr>
      <t>zählen die Technischen Universitäten und andere wissenschaftliche Hochschulen mit anerkanntem Universitätsstatus.</t>
    </r>
  </si>
  <si>
    <t>Mittel der Deutschen Forschungsgemeinschaft für Graduiertenkollegs, Sonderforschungsbereiche, Forschergruppen, des Normal- und Schwerpunktverfahrens,</t>
  </si>
  <si>
    <t>Gesundheitswissenschaften allgemein</t>
  </si>
  <si>
    <t xml:space="preserve">Agrarwissenschaften, Lebensmittel- und </t>
  </si>
  <si>
    <t>Raumplanung</t>
  </si>
  <si>
    <t>Bildende Kunst</t>
  </si>
  <si>
    <t>Darstellende Kunst, Film, Fernsehen, Theater</t>
  </si>
  <si>
    <t>Hochschulen</t>
  </si>
  <si>
    <t xml:space="preserve">    Exzellenzinitiative</t>
  </si>
  <si>
    <t>Umsatzerlöse, Erträge aus Vermögen</t>
  </si>
  <si>
    <t>Drittmitteln Forschung</t>
  </si>
  <si>
    <t>Erträge aus 
für Lehre und</t>
  </si>
  <si>
    <t>andere 
Erträge 
aus Zuweisungen 
und Zuschüssen</t>
  </si>
  <si>
    <t>Beiträge der Studierenden</t>
  </si>
  <si>
    <t xml:space="preserve">  Personalaufwendungen</t>
  </si>
  <si>
    <t>Auf</t>
  </si>
  <si>
    <t>wendungen</t>
  </si>
  <si>
    <t>Personal-
aufwendungen</t>
  </si>
  <si>
    <t xml:space="preserve">  übrige Aufwendungen</t>
  </si>
  <si>
    <t>übrige
Aufwendungen</t>
  </si>
  <si>
    <t>Die fachliche und organisatorische Zuordnung der Erträge und Aufwendungen erfolgt dadurch, dass die Finanzen für die kleinsten organisatorischen Einheiten der Hochschulen ermittelt werden. Über die Zuordnung der organisatorischen Einheiten zu den Lehr- und Forschungsbereichen stellt man dann die fachliche Gliederung her. Die fachliche Gliederung erfolgt entsprechend dem Fächerschlüssel der Hochschulfinanzstatistik.</t>
  </si>
  <si>
    <t>Gebühren, Erträge aus der Veräußerung von Sachvermögen sowie aus wirtschaftlicher Tätigkeit (Ausnahme: Forschungsaufträge),</t>
  </si>
  <si>
    <t>Art der Aufwendungen</t>
  </si>
  <si>
    <t>Gliederung sowie nach Hochschularten und Fächergruppen</t>
  </si>
  <si>
    <t>9. Erträge aus Drittmitteln für Lehre und Forschung</t>
  </si>
  <si>
    <t xml:space="preserve">Erträge aus Drittmitteln für </t>
  </si>
  <si>
    <t>Beiträge der Studierenden, Umsatz-</t>
  </si>
  <si>
    <t xml:space="preserve">  Bewirtschaftung und Unterhaltung</t>
  </si>
  <si>
    <t>Bewirtschaftung und Unterhaltung der Grundstücke
und Gebäude</t>
  </si>
  <si>
    <t xml:space="preserve">  zentrale Einrichtungen und nicht</t>
  </si>
  <si>
    <t>private</t>
  </si>
  <si>
    <t xml:space="preserve"> private Hochschulen</t>
  </si>
  <si>
    <t>Andere Erträge</t>
  </si>
  <si>
    <t xml:space="preserve">  erlöse, Erträge aus Vermögen</t>
  </si>
  <si>
    <t xml:space="preserve">  Lehre und Forschung</t>
  </si>
  <si>
    <t xml:space="preserve">  vom öffentlichen Bereich</t>
  </si>
  <si>
    <t xml:space="preserve">  von anderen Bereichen</t>
  </si>
  <si>
    <t xml:space="preserve">  aus Zuweisungen und Zuschüssen</t>
  </si>
  <si>
    <t xml:space="preserve"> nach haushaltsmäßiger Gliederung, Hochschularten und Fächergruppen </t>
  </si>
  <si>
    <t>Art der Erträge</t>
  </si>
  <si>
    <r>
      <t xml:space="preserve">Unter </t>
    </r>
    <r>
      <rPr>
        <b/>
        <sz val="9.5"/>
        <rFont val="Helvetica"/>
        <family val="2"/>
      </rPr>
      <t>haushaltsmäßiger Gliederung</t>
    </r>
    <r>
      <rPr>
        <sz val="9.5"/>
        <rFont val="Helvetica"/>
        <family val="2"/>
      </rPr>
      <t xml:space="preserve"> wird in der Hochschulfinanzstatistik der Nachweis nach der Art der Aufwendungen und Erträge verstanden.</t>
    </r>
  </si>
  <si>
    <r>
      <t xml:space="preserve">darunter
Erwerb von Grundstücken und Gebäuden, Baumaßnahmen </t>
    </r>
    <r>
      <rPr>
        <vertAlign val="superscript"/>
        <sz val="9"/>
        <rFont val="Helvetica"/>
        <family val="2"/>
      </rPr>
      <t>1)</t>
    </r>
  </si>
  <si>
    <t>Studiengebühren, Sponsoringerträge, Sachspenden</t>
  </si>
  <si>
    <t>Aufwendungen</t>
  </si>
  <si>
    <t>Eine tiefere Gliederung wie in den übrigen Hochschulstatistiken (Studenten-, Personalstatistik) ist für die Hoch-schulfinanzen nicht vorgesehen; mehrere verwandte Fachgebiete sind zu Lehr- und Forschungsbereichen und diese wiederum zu neun großen Fächergruppen zusammengefasst. Das Fachgebiet bezeichnet die an der Hochschule nachweisbare kleinste organisatorische Einheit (z.B. Lehrstuhl, Fachbereich u.ä.).</t>
  </si>
  <si>
    <t xml:space="preserve">   Getränketechnologie</t>
  </si>
  <si>
    <t>Bergbau, Hüttenwesen</t>
  </si>
  <si>
    <t>andere 
Erträge aus 
Zuweisungen 
und Zuschüssen</t>
  </si>
  <si>
    <r>
      <t xml:space="preserve">    der Grundstücke und Gebäude </t>
    </r>
    <r>
      <rPr>
        <vertAlign val="superscript"/>
        <sz val="9"/>
        <rFont val="Helvetica"/>
        <family val="2"/>
      </rPr>
      <t>1)</t>
    </r>
  </si>
  <si>
    <r>
      <t xml:space="preserve">    Gebäuden, Baumaßnahmen</t>
    </r>
    <r>
      <rPr>
        <vertAlign val="superscript"/>
        <sz val="9"/>
        <rFont val="Helvetica"/>
        <family val="2"/>
      </rPr>
      <t xml:space="preserve"> 2)</t>
    </r>
  </si>
  <si>
    <t>Geisteswissenschaften</t>
  </si>
  <si>
    <t>Humanmedizin/Gesundheitswissenschaften</t>
  </si>
  <si>
    <t>Agrar-, Forst- und Ernährungswissen-</t>
  </si>
  <si>
    <t xml:space="preserve">  schaften, Veterinärmedizin</t>
  </si>
  <si>
    <t xml:space="preserve">  Geisteswissenschaften</t>
  </si>
  <si>
    <t xml:space="preserve">  Humanmedizin/Gesundheitswissenschaften</t>
  </si>
  <si>
    <t xml:space="preserve">  Agrar-, Forst- und Ernährungswissen-</t>
  </si>
  <si>
    <t xml:space="preserve">    schaften, Veterinärmedizin</t>
  </si>
  <si>
    <t>Geisteswissenschaften allgemein</t>
  </si>
  <si>
    <t>Islamische Studien</t>
  </si>
  <si>
    <t xml:space="preserve">Wirtschaftsingenieurwesen mit wirtschaftswiss. </t>
  </si>
  <si>
    <t xml:space="preserve">  Schwerpunkt</t>
  </si>
  <si>
    <t>Wirtschaftsingenieurwesen mit ingenieurwiss.</t>
  </si>
  <si>
    <t xml:space="preserve">   Schwerpunkt</t>
  </si>
  <si>
    <t>Elektro- und Informationstechnik</t>
  </si>
  <si>
    <t xml:space="preserve">Materialwissenschaft und Werkstofftechnik </t>
  </si>
  <si>
    <t xml:space="preserve">Erhoben werden die Angaben zu § 3 Absatz 7 Nummer 1 HStatG in Verbindung mit § 3 Absatz 1 Nummer 1 Buchstabe d FPStatG, soweit es sich um staatliche Hochschulen handelt. Bei den aus den privaten Hochschulen werden die Angaben nach § 3 Absatz 7 Nummer 1 HStatG erhoben.
</t>
  </si>
  <si>
    <t>Der Berichtskreis der Hochschulfinanzstatistik umfasst alle Hochschulen des Landes Thüringen. Die Auskunftsverpflichtung ergibt sich aus § 10 Absatz 1 HStatG und § 11 Absatz 2 Nummer 1 Buchstabe a FPStatG in Verbindung mit § 15 BStatG. Hiernach sind die Leitungen der Hochschulen einschließlich der Hochschulkliniken und sonstiger der Ausbildung von Studierenden dienenden Krankenanstalten sowie die Stellen, die Mittel für die Hochschulen bewirtschaften, auskunftspflichtig.</t>
  </si>
  <si>
    <r>
      <t xml:space="preserve">In den </t>
    </r>
    <r>
      <rPr>
        <b/>
        <sz val="9.5"/>
        <rFont val="Helvetica"/>
        <family val="2"/>
      </rPr>
      <t xml:space="preserve">Verwaltungsfachhochschulen </t>
    </r>
    <r>
      <rPr>
        <sz val="9.5"/>
        <rFont val="Helvetica"/>
        <family val="2"/>
      </rPr>
      <t xml:space="preserve">sind diejenigen verwaltungsinternen Fachhochschulen zusammen-gefasst, an denen Nachwuchskräfte für den gehobenen nichttechnischen Dienst des Bundes und des Landes ausgebildet werden. Das Rechnungssystem ist hier im Gegensatz zu allen anderen Hochschulen des Landes nach kameralem Prinzip aufgebaut. </t>
    </r>
  </si>
  <si>
    <r>
      <t xml:space="preserve">Die </t>
    </r>
    <r>
      <rPr>
        <b/>
        <sz val="9.5"/>
        <rFont val="Helvetica"/>
        <family val="2"/>
      </rPr>
      <t>privaten Hochschulen</t>
    </r>
    <r>
      <rPr>
        <sz val="9.5"/>
        <rFont val="Helvetica"/>
        <family val="2"/>
      </rPr>
      <t xml:space="preserve"> werden in diesen Bericht ebenfalls dargestellt. Es handelt sich hier um Fachhochschulen. </t>
    </r>
  </si>
  <si>
    <t>Geistes-wissenschaften</t>
  </si>
  <si>
    <t>Agrar-, Forst- und Ernährungs-wissenschaften, Veterinärmedizin</t>
  </si>
  <si>
    <t>Fächergruppe
Lehr- und Forschungsbereich</t>
  </si>
  <si>
    <t xml:space="preserve">Mathematik, Naturwissenschaften </t>
  </si>
  <si>
    <t xml:space="preserve">Agrar-, Forst- und Ernährungswissenschaften, </t>
  </si>
  <si>
    <t>Veterinärmedizin</t>
  </si>
  <si>
    <t xml:space="preserve">Kunst, Kunstwissenschaft </t>
  </si>
  <si>
    <t>Hochschule insgesamt (nicht aufteilbare Ausgaben)</t>
  </si>
  <si>
    <t>Zentrale Einrichtungen (ohne Hochschulkliniken)</t>
  </si>
  <si>
    <t>Zentrale Einrichtungen der Hochschulkliniken</t>
  </si>
  <si>
    <t>Umsatzsteuer, die bei umsatzsteuerpflichtigen Drittmitteleinnahmen von der Hochschule vereinnahmt wird</t>
  </si>
  <si>
    <t>Bei der Erhebung zu den Finanzen der Hochschulen handelt es sich um eine jährliche Totalerhebung der Einnahmen und Ausgaben bzw. der Aufwendungen, Erträge und Investitionsausgaben der Hochschulen nach Arten, jeweils einschließlich der auf Verwahrkonten bewirtschafteten Drittmittel und der internen Leistungsverrechnungen. Erfasst werden alle Hochschulen unabhängig von ihrer Trägerschaft.
Zweck der Erhebung ist es, aktuelle und differenzierte Daten zur Finanzausstattung aller Hochschulen bereit zu stellen, die als Grundlage für eine Vielzahl bildungs- und forschungspolitischer Entscheidungen dienen. Die Hochschulfinanzstatistik ist die einzige Statistik, die Daten zu allen staatlichen und nicht-staatlichen (privaten) Hochschulen in fachlicher Gliederung (nach Lehr- und Forschungsbereichen) zur Verfügung stellt. Sie liefert wichtige Daten für die Rahmenplanung und den Ausbau von Hochschulen sowie für die Beurteilung der Effizienz des Hochschulwesens. Mit der Hochschulfinanzstatistik wird insbesondere dem Datenbedarf von Hochschulen, Ministerien und anderen Wissen-schaftsinstitutionen Rechnung getragen.</t>
  </si>
  <si>
    <t>1) einschließlich Mieten, Pachten und Energiekosten
2) einschl. Ersteinrichtungen</t>
  </si>
  <si>
    <t>1) einschl. Ersteinrichtungen</t>
  </si>
  <si>
    <t>Zentrale Einrich- tungen und nicht aufteilbare Ausgaben</t>
  </si>
  <si>
    <t>Aufwendungen und Investitionen der Hochschulen 2015 bis 2018 im Vergleich nach haushaltsmäßiger Gliederung, Hochschularten und Fächergruppen</t>
  </si>
  <si>
    <t>Aufwendungen und Investitionen der Hochschulen 2018 nach haushaltsmäßiger Gliederung sowie nach Hochschularten und Fächergruppen</t>
  </si>
  <si>
    <t>Aufwendungen und Investitionen der Hochschulen 2015 bis 2018 nach Fächergruppen und Hochschularten</t>
  </si>
  <si>
    <t>Aufwendungen und Investitionen der Hochschulen 2018 nach haushaltsmäßiger Gliederung sowie nach Lehr- und Forschungsbereichen</t>
  </si>
  <si>
    <t>Erträge der Hochschulen 2015 bis 2018 im Vergleich nach haushaltsmäßiger Gliederung, Hochschularten und Fächergruppen</t>
  </si>
  <si>
    <t>Erträge der Hochschulen 2018 nach haushaltsmäßiger Gliederung sowie nach Hochschularten und Fächergruppen</t>
  </si>
  <si>
    <t>Erträge der Hochschulen 2015 bis 2018 nach Fächergruppen und Hochschularten</t>
  </si>
  <si>
    <t>Erträge der Hochschulen 2018 nach haushaltsmäßiger Gliederung sowie nach 
Lehr- und Forschungsbereichen</t>
  </si>
  <si>
    <t>Erträge aus Drittmitteln für Lehre und Forschung 2015 bis 2018 nach Hochschularten</t>
  </si>
  <si>
    <t>Aufwendungen und Investitionen der Hochschulen 2015 bis 2018 nach Fächergruppen</t>
  </si>
  <si>
    <t>Aufwendungen und Investitionen der Hochschulen 2018 nach haushaltsmäßiger Gliederung</t>
  </si>
  <si>
    <t>Erträge der Hochschulen 2018 nach Fächergruppen</t>
  </si>
  <si>
    <t>Erträge der Hochschulen 2018 nach Hochschularten</t>
  </si>
  <si>
    <t>6. Erträge der Hochschulen 2018 nach haushaltsmäßiger Gliederung</t>
  </si>
  <si>
    <t xml:space="preserve">7. Erträge der Hochschulen 2015 bis 2018 nach </t>
  </si>
  <si>
    <t xml:space="preserve">-  </t>
  </si>
  <si>
    <t xml:space="preserve">1. Aufwendungen und Investitionen der Hochschulen 2015 bis 2018 im Vergleich </t>
  </si>
  <si>
    <t xml:space="preserve">2. Aufwendungen und Investitionen der Hochschulen 2018 nach haushaltsmäßiger </t>
  </si>
  <si>
    <t>4. Aufwendungen und Investitionen der Hochschulen 2018 nach haushalts</t>
  </si>
  <si>
    <t xml:space="preserve">5. Erträge der Hochschulen 2015 bis 2018 im Vergleich </t>
  </si>
  <si>
    <t xml:space="preserve">Noch: 8. Erträge der Hochschulen 2018 nach haushaltsmäßiger Gliederung </t>
  </si>
  <si>
    <t xml:space="preserve">8. Erträge der Hochschulen 2018 nach haushaltsmäßiger Gliederung </t>
  </si>
  <si>
    <t>2015 bis 2018 nach Hochschularten</t>
  </si>
  <si>
    <t xml:space="preserve">Rechtsgrundlage ist das Hochschulstatistikgesetz (HStatG) vom 2. November 1990 (BGBl. I S. 2414), das zuletzt durch Artikel 3 des Gesetzes vom 7. Dezember 2016 (BGBl. I S. 2826) geändert worden ist, sowie das Finanz- und Personalstatistikgesetz in der Fassung der Bekanntmachung vom 22. Februar 2006 (BGBl. I S. 438),das zuletzt durch Artikel 3a des Gesetzes vom 9. Dezember 2019 (BGBl. I S. 2053) geändert worden ist, in Verbindung mit dem Bundesstatistikgesetz in der Fassung der Bekanntmachung vom 20. Oktober 2016 (BGBl. I S. 2394), das zuletzt durch Artikel 10 Absatz 5 des Gesetzes vom 30. Oktober 2017 (BGBl. I S. 3618) geändert worden ist
Die Auskunftsverpflichtung ergibt sich aus § 10 Absatz 1 HStatG und § 11 Absatz 2 Nummer 1 Buchstabe a FPStatG in Verbindung mit § 15 BStatG. Hiernach sind die Leitungen der Hochschulen einschließlich der Hochschulkliniken und sonstiger der Ausbildung von Studierenden dienenden Krankenanstalten sowie die Stellen, die Mittel für die Hochschulen bewirtschaften, auskunftspflichtig.
</t>
  </si>
  <si>
    <t>3. Aufwendungen und Investitionen der Hochschulen 2015</t>
  </si>
  <si>
    <t>bis 2018 nach Fächergruppen und Hochschularten</t>
  </si>
  <si>
    <t>Noch 4. Aufwendungen und Investitionen der Hochschulen 2018 nach haushalts</t>
  </si>
  <si>
    <r>
      <t>Im Jahr 2018 haben die öffentlichen und privaten Hochschulen des Landes Thüringen 1 226,7 Millionen Euro für Lehre, Forschung und Krankenbehandlung ausgegeben. Die Ausgaben sanken damit um 6,4 % gegenüber 2017 (1 310,7 Millionen Euro). 
Der größte Ausgabeposten war das Personal mit 794,1 Millionen Euro (2017: 758,7 Millionen Euro). Das waren mit 64,7 % ein höherer Anteil an den gesamten Hochschulausgaben gegenüber dem Vorjahr. 
Der laufende Sachaufwand betrug 347,5 Millionen Euro (2017: 326,9 Millionen Euro).  
Für Investitionen wurden mit 85,1 Millionen Euro nur noch ein Drittel des Vorjahresaufwandes ausgegeben (2017: 225,1 Millionen Euro).  Dieser starke Rückgang ist u.a. darauf zurückzuführen , dass im Vorjahr in  einigen Einrichtungen Neu- bzw. Erweiterungsbauten entstanden bzw. neue Gebäude übernommen wurden. Desweiteren wurden neue hochwertige Geräte und Ausrüstungsgegenstände angeschafft und technische Anlagen modernisiert.
Auf die Universitäten entfiel 2018 ein Ausgabevolumen von 514,4 Millionen Euro, das waren 3,5% mehr als 2017. Die Universitätsklinik wendete für Lehre, Forschung und Krankenbehandlung 560,5 Millionen Euro 
(-</t>
    </r>
    <r>
      <rPr>
        <sz val="9.5"/>
        <rFont val="Calibri"/>
        <family val="2"/>
      </rPr>
      <t>1</t>
    </r>
    <r>
      <rPr>
        <sz val="9.5"/>
        <rFont val="Helvetica"/>
        <family val="2"/>
      </rPr>
      <t>6,4%) auf. Die Ausgaben der Fachhochschulen (einschließlich Verwaltungsfachhochschulen) erhöhten sich um 5,3 % auf 127,7 Millionen Euro. 
Die eigenen Einnahmen der Hochschulen stiegen 2018 im Vergleich zum Vorjahr um 3,7 % auf insgesamt 657,9 Millionen Euro (2017: 634,3 Mill Euro). 
Die Eigenfinanzierung der Hochschulen konnte somit knapp 53,6 % der Ausgaben decken.
Die Einnahmen aus wirtschaftlicher Tätigkeit und Vermögen, die überwiegend von medizinischen Einrichtungen als Entgelte für die Krankenbehandlung erwirtschaftet wurden, erhöhten sich um 4,7 % auf 468,7 Millionen Euro. 
Die Einwerbung von Drittmitteln der Hochschulen blieb im Jahr 2018 mit 177,4 Millionen Euro auf ähnlichem Niveau wie im Vorjahr (+1,6 %). 
Die Drittmitteleinnahmen sind in erster Linie für Forschung und Entwicklung an Universitäten einschließlich medizinischer Einrichtungen/Gesundheitswissenschaften bestimmt. 
Wichtigste Drittmittelgeber der Hochschulen waren die Deutsche Forschungsgemeinschaft (50,1 Millionen Euro), der Bund (67,0 Millionen Euro) sowie die gewerbliche Wirtschaft (27,4 Millionen Euro), deren Finanzierungsbeitrag gegenüber dem Vorjahr um 4,7 % gesunken ist. 
Die Einnahmen der Hochschulen aus Beiträgen der Studierenden stiegen 2018 um 4,3 % und lagen bei 9,9 Millionen Euro.</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</si>
  <si>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</si>
  <si>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</si>
  <si>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</si>
  <si>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</si>
  <si>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</si>
  <si>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</si>
  <si>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</si>
  <si>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</si>
  <si>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</si>
  <si>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</si>
  <si>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</si>
  <si>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</si>
  <si>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</si>
  <si>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Ausgaben und Einnahmen der Hochschulen in Thüringen 2015 bis 2018</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</si>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</sst>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_-* #,##0.00\ _D_M_-;\-* #,##0.00\ _D_M_-;_-* &quot;-&quot;??\ _D_M_-;_-@_-"/>
    <numFmt numFmtId="165" formatCode="0.0\ \ "/>
    <numFmt numFmtId="166" formatCode="#\ ###\ ##0\ \ "/>
    <numFmt numFmtId="167" formatCode="\ \ \ \ \ 0.0\ \ \ "/>
    <numFmt numFmtId="168" formatCode="#\ ##0\ &quot;DM&quot;"/>
    <numFmt numFmtId="169" formatCode="###0\ \ \ "/>
    <numFmt numFmtId="170" formatCode="###\ ##0\ \ "/>
    <numFmt numFmtId="171" formatCode="#\ ###\ ##0"/>
    <numFmt numFmtId="172" formatCode="\ \ \ \ \ 0.0\ \ "/>
    <numFmt numFmtId="173" formatCode="\ \ \ \ \ \ 0.0\ \ \ "/>
    <numFmt numFmtId="174" formatCode="#\ ###\ ###\ \ "/>
    <numFmt numFmtId="175" formatCode="###0\ &quot;DM&quot;"/>
    <numFmt numFmtId="176" formatCode="\ ###0\ &quot;DM&quot;"/>
    <numFmt numFmtId="177" formatCode="0.0"/>
    <numFmt numFmtId="178" formatCode="###\ ###\ ##0.0_D_D_D;_D_D_D_D_)\-* ###\ ###\ ##0.0_D_D_D;;* @_D_D"/>
    <numFmt numFmtId="179" formatCode="###0\ \ \ \ "/>
    <numFmt numFmtId="180" formatCode="_-* #,##0\ _D_M_-;\-* #,##0\ _D_M_-;_-* &quot;-&quot;??\ _D_M_-;_-@_-"/>
    <numFmt numFmtId="181" formatCode="#.0\ ###\ ##0\ \ "/>
    <numFmt numFmtId="182" formatCode="#.00\ ###\ ##0\ \ "/>
    <numFmt numFmtId="183" formatCode="###\ ###\ ##0.0_D_D_D;_D_D_D_D_D_D_)\-* ###\ ###\ ##0.0_D_D_D;;* @_D_D"/>
    <numFmt numFmtId="184" formatCode="###\ ###\ ##0.0_D_D_D;_D_D_)\-* ###\ ###\ ##0.0_D_D_D;;* @_D_D"/>
    <numFmt numFmtId="185" formatCode="_-* #,##0_-;\-* #,##0_-;_-* &quot;- &quot;_-;_-@_-"/>
  </numFmts>
  <fonts count="28">
    <font>
      <sz val="10"/>
      <name val="Arial"/>
    </font>
    <font>
      <b/>
      <sz val="10"/>
      <name val="Arial"/>
    </font>
    <font>
      <sz val="10"/>
      <name val="Arial"/>
      <family val="2"/>
    </font>
    <font>
      <b/>
      <sz val="9"/>
      <name val="Helvetica"/>
      <family val="2"/>
    </font>
    <font>
      <sz val="9"/>
      <name val="Helvetica"/>
      <family val="2"/>
    </font>
    <font>
      <b/>
      <sz val="10"/>
      <name val="Helvetica"/>
      <family val="2"/>
    </font>
    <font>
      <b/>
      <sz val="10"/>
      <name val="MS Sans Serif"/>
      <family val="2"/>
    </font>
    <font>
      <sz val="9"/>
      <name val="Helvetica"/>
      <family val="2"/>
    </font>
    <font>
      <b/>
      <sz val="9"/>
      <name val="Helvetica"/>
      <family val="2"/>
    </font>
    <font>
      <sz val="10"/>
      <name val="Helvetica"/>
      <family val="2"/>
    </font>
    <font>
      <b/>
      <sz val="9"/>
      <color indexed="10"/>
      <name val="Helvetica"/>
      <family val="2"/>
    </font>
    <font>
      <sz val="8"/>
      <name val="Arial"/>
      <family val="2"/>
    </font>
    <font>
      <b/>
      <sz val="9.5"/>
      <name val="Helvetica"/>
      <family val="2"/>
    </font>
    <font>
      <sz val="9.5"/>
      <name val="Helvetica"/>
      <family val="2"/>
    </font>
    <font>
      <i/>
      <sz val="9.5"/>
      <name val="Helvetica"/>
      <family val="2"/>
    </font>
    <font>
      <b/>
      <sz val="10"/>
      <name val="Arial"/>
      <family val="2"/>
    </font>
    <font>
      <sz val="9"/>
      <name val="Arial"/>
      <family val="2"/>
    </font>
    <font>
      <vertAlign val="superscript"/>
      <sz val="9"/>
      <name val="Helvetica"/>
      <family val="2"/>
    </font>
    <font>
      <b/>
      <sz val="9"/>
      <name val="Arial"/>
      <family val="2"/>
    </font>
    <font>
      <sz val="9"/>
      <color indexed="10"/>
      <name val="Arial"/>
      <family val="2"/>
    </font>
    <font>
      <sz val="10"/>
      <name val="Dialog.plain"/>
    </font>
    <font>
      <sz val="12"/>
      <name val="Dialog.plain"/>
    </font>
    <font>
      <b/>
      <sz val="9"/>
      <name val="Helvetica"/>
    </font>
    <font>
      <sz val="9"/>
      <name val="Helvetica"/>
    </font>
    <font>
      <sz val="9"/>
      <color theme="0" tint="-0.34998626667073579"/>
      <name val="Helvetica"/>
      <family val="2"/>
    </font>
    <font>
      <sz val="9.5"/>
      <name val="Calibri"/>
      <family val="2"/>
    </font>
    <font>
      <b/>
      <sz val="12"/>
      <name val="Arial"/>
      <family val="2"/>
    </font>
    <font>
      <sz val="11"/>
      <name val="Arial"/>
      <family val="2"/>
    </font>
  </fonts>
  <fills count="2">
    <fill>
      <patternFill patternType="none"/>
    </fill>
    <fill>
      <patternFill patternType="gray125"/>
    </fill>
  </fills>
  <borders count="39">
    <border>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164" fontId="2" fillId="0" borderId="0" applyFont="0" applyFill="0" applyBorder="0" applyAlignment="0" applyProtection="0"/>
  </cellStyleXfs>
  <cellXfs count="458">
    <xf numFmtId="0" fontId="0" fillId="0" borderId="0" xfId="0">
      <alignment vertical="center"/>
    </xf>
    <xf numFmtId="0" fontId="3" fillId="0" borderId="0" xfId="0" applyFont="1" applyAlignment="1">
      <alignment horizontal="centerContinuous"/>
    </xf>
    <xf numFmtId="0" fontId="4" fillId="0" borderId="1" xfId="0" applyFont="1" applyBorder="1" applyAlignment="1">
      <alignment horizontal="center"/>
    </xf>
    <xf numFmtId="0" fontId="4" fillId="0" borderId="1" xfId="0" applyFont="1" applyBorder="1" applyAlignment="1">
      <alignment horizontal="left"/>
    </xf>
    <xf numFmtId="166" fontId="4" fillId="0" borderId="0" xfId="0" applyNumberFormat="1" applyFont="1" applyAlignment="1">
      <alignment horizontal="right"/>
    </xf>
    <xf numFmtId="0" fontId="3" fillId="0" borderId="1" xfId="0" applyFont="1" applyBorder="1" applyAlignment="1">
      <alignment horizontal="left"/>
    </xf>
    <xf numFmtId="166" fontId="3" fillId="0" borderId="0" xfId="0" applyNumberFormat="1" applyFont="1" applyAlignment="1">
      <alignment horizontal="right"/>
    </xf>
    <xf numFmtId="0" fontId="4" fillId="0" borderId="0" xfId="0" applyFont="1">
      <alignment vertical="center"/>
    </xf>
    <xf numFmtId="0" fontId="4" fillId="0" borderId="0" xfId="0" applyFont="1" applyAlignment="1">
      <alignment horizontal="centerContinuous"/>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1" xfId="0" applyFont="1" applyBorder="1">
      <alignment vertical="center"/>
    </xf>
    <xf numFmtId="0" fontId="4" fillId="0" borderId="4"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166" fontId="4" fillId="0" borderId="0" xfId="0" applyNumberFormat="1" applyFont="1">
      <alignment vertical="center"/>
    </xf>
    <xf numFmtId="166" fontId="4" fillId="0" borderId="0" xfId="0" quotePrefix="1" applyNumberFormat="1" applyFont="1" applyAlignment="1">
      <alignment horizontal="right"/>
    </xf>
    <xf numFmtId="166" fontId="3" fillId="0" borderId="0" xfId="0" applyNumberFormat="1" applyFont="1">
      <alignment vertical="center"/>
    </xf>
    <xf numFmtId="0" fontId="5" fillId="0" borderId="0" xfId="0" applyFo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4" fillId="0" borderId="0" xfId="0" applyFont="1" applyBorder="1" applyAlignment="1">
      <alignment vertical="center"/>
    </xf>
    <xf numFmtId="0" fontId="4" fillId="0" borderId="1" xfId="0" applyFont="1" applyBorder="1" applyAlignment="1">
      <alignment horizontal="center" vertical="center"/>
    </xf>
    <xf numFmtId="166" fontId="4" fillId="0" borderId="0" xfId="0" quotePrefix="1" applyNumberFormat="1" applyFont="1" applyAlignment="1">
      <alignment horizontal="right" vertical="center"/>
    </xf>
    <xf numFmtId="166" fontId="4" fillId="0" borderId="0" xfId="0" applyNumberFormat="1" applyFont="1" applyAlignment="1">
      <alignment vertical="center"/>
    </xf>
    <xf numFmtId="166" fontId="3" fillId="0" borderId="0" xfId="0" applyNumberFormat="1" applyFont="1" applyAlignment="1">
      <alignment horizontal="right" vertical="center"/>
    </xf>
    <xf numFmtId="0" fontId="3" fillId="0" borderId="0" xfId="0" applyFont="1">
      <alignment vertical="center"/>
    </xf>
    <xf numFmtId="166" fontId="4" fillId="0" borderId="10" xfId="0" applyNumberFormat="1" applyFont="1" applyFill="1" applyBorder="1" applyAlignment="1">
      <alignment horizontal="right" vertical="center"/>
    </xf>
    <xf numFmtId="0" fontId="4" fillId="0" borderId="0" xfId="0" applyFont="1" applyFill="1">
      <alignment vertical="center"/>
    </xf>
    <xf numFmtId="0" fontId="3" fillId="0" borderId="0" xfId="0" applyFont="1" applyFill="1" applyAlignment="1">
      <alignment horizontal="left"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lignment vertical="center"/>
    </xf>
    <xf numFmtId="0" fontId="4" fillId="0" borderId="15" xfId="0" applyFont="1" applyBorder="1" applyAlignment="1">
      <alignment horizontal="centerContinuous"/>
    </xf>
    <xf numFmtId="0" fontId="6" fillId="0" borderId="0" xfId="0" applyFont="1">
      <alignment vertical="center"/>
    </xf>
    <xf numFmtId="0" fontId="4" fillId="0" borderId="0" xfId="0" applyNumberFormat="1" applyFont="1">
      <alignment vertical="center"/>
    </xf>
    <xf numFmtId="166" fontId="7" fillId="0" borderId="0" xfId="0" applyNumberFormat="1" applyFont="1">
      <alignment vertical="center"/>
    </xf>
    <xf numFmtId="0" fontId="4" fillId="0" borderId="12" xfId="0" applyFont="1" applyBorder="1">
      <alignment vertical="center"/>
    </xf>
    <xf numFmtId="0" fontId="3" fillId="0" borderId="1" xfId="0" applyFont="1" applyBorder="1" applyAlignment="1">
      <alignment horizontal="left" vertical="center"/>
    </xf>
    <xf numFmtId="166" fontId="3" fillId="0" borderId="0" xfId="0" applyNumberFormat="1" applyFont="1" applyAlignment="1"/>
    <xf numFmtId="174" fontId="4" fillId="0" borderId="0" xfId="0" applyNumberFormat="1" applyFont="1" applyAlignment="1">
      <alignment horizontal="centerContinuous"/>
    </xf>
    <xf numFmtId="174" fontId="3" fillId="0" borderId="0" xfId="0" applyNumberFormat="1" applyFont="1" applyAlignment="1">
      <alignment horizontal="right"/>
    </xf>
    <xf numFmtId="174" fontId="3" fillId="0" borderId="0" xfId="0" applyNumberFormat="1" applyFont="1" applyAlignment="1">
      <alignment horizontal="left"/>
    </xf>
    <xf numFmtId="166" fontId="4" fillId="0" borderId="0" xfId="0" applyNumberFormat="1" applyFont="1" applyAlignment="1">
      <alignment horizontal="centerContinuous"/>
    </xf>
    <xf numFmtId="174" fontId="4" fillId="0" borderId="16" xfId="0" applyNumberFormat="1" applyFont="1" applyBorder="1" applyAlignment="1">
      <alignment horizontal="right"/>
    </xf>
    <xf numFmtId="168" fontId="4" fillId="0" borderId="2" xfId="0" applyNumberFormat="1" applyFont="1" applyBorder="1" applyAlignment="1">
      <alignment horizontal="centerContinuous"/>
    </xf>
    <xf numFmtId="174" fontId="4" fillId="0" borderId="2" xfId="0" applyNumberFormat="1" applyFont="1" applyBorder="1" applyAlignment="1">
      <alignment horizontal="centerContinuous"/>
    </xf>
    <xf numFmtId="174" fontId="4" fillId="0" borderId="0" xfId="0" applyNumberFormat="1" applyFont="1" applyAlignment="1">
      <alignment horizontal="right"/>
    </xf>
    <xf numFmtId="166" fontId="4" fillId="0" borderId="1" xfId="0" applyNumberFormat="1" applyFont="1" applyBorder="1">
      <alignment vertical="center"/>
    </xf>
    <xf numFmtId="0" fontId="0" fillId="0" borderId="3" xfId="0" applyBorder="1">
      <alignment vertical="center"/>
    </xf>
    <xf numFmtId="166" fontId="3" fillId="0" borderId="0" xfId="0" applyNumberFormat="1" applyFont="1" applyAlignment="1">
      <alignment horizontal="left"/>
    </xf>
    <xf numFmtId="0" fontId="3" fillId="0" borderId="0" xfId="0" applyNumberFormat="1" applyFont="1">
      <alignment vertical="center"/>
    </xf>
    <xf numFmtId="0" fontId="4" fillId="0" borderId="11" xfId="0" applyNumberFormat="1" applyFont="1" applyBorder="1">
      <alignment vertical="center"/>
    </xf>
    <xf numFmtId="0" fontId="4" fillId="0" borderId="3" xfId="0" applyNumberFormat="1" applyFont="1" applyBorder="1" applyAlignment="1">
      <alignment horizontal="center"/>
    </xf>
    <xf numFmtId="0" fontId="3" fillId="0" borderId="3" xfId="0" applyNumberFormat="1" applyFont="1" applyBorder="1" applyAlignment="1">
      <alignment horizontal="center"/>
    </xf>
    <xf numFmtId="0" fontId="6" fillId="0" borderId="3" xfId="0" applyFont="1" applyBorder="1">
      <alignment vertical="center"/>
    </xf>
    <xf numFmtId="0" fontId="3" fillId="0" borderId="0" xfId="0" applyNumberFormat="1" applyFont="1" applyBorder="1" applyAlignment="1">
      <alignment horizontal="center"/>
    </xf>
    <xf numFmtId="0" fontId="4" fillId="0" borderId="3" xfId="0" applyNumberFormat="1" applyFont="1" applyBorder="1">
      <alignment vertical="center"/>
    </xf>
    <xf numFmtId="175" fontId="4" fillId="0" borderId="15" xfId="0" applyNumberFormat="1" applyFont="1" applyBorder="1" applyAlignment="1">
      <alignment horizontal="centerContinuous"/>
    </xf>
    <xf numFmtId="176" fontId="4" fillId="0" borderId="15" xfId="0" applyNumberFormat="1" applyFont="1" applyBorder="1" applyAlignment="1">
      <alignment horizontal="centerContinuous" vertical="center"/>
    </xf>
    <xf numFmtId="175" fontId="4" fillId="0" borderId="2" xfId="0" applyNumberFormat="1" applyFont="1" applyBorder="1" applyAlignment="1">
      <alignment horizontal="centerContinuous"/>
    </xf>
    <xf numFmtId="166" fontId="4" fillId="0" borderId="15" xfId="0" applyNumberFormat="1" applyFont="1" applyBorder="1" applyAlignment="1">
      <alignment horizontal="centerContinuous" vertical="center"/>
    </xf>
    <xf numFmtId="0" fontId="4" fillId="0" borderId="7" xfId="0" applyNumberFormat="1" applyFont="1" applyBorder="1" applyAlignment="1">
      <alignment horizontal="center"/>
    </xf>
    <xf numFmtId="0" fontId="4" fillId="0" borderId="14" xfId="0" applyFont="1" applyBorder="1" applyAlignment="1">
      <alignment horizontal="center"/>
    </xf>
    <xf numFmtId="166" fontId="4" fillId="0" borderId="3" xfId="0" applyNumberFormat="1" applyFont="1" applyBorder="1" applyAlignment="1">
      <alignment horizontal="center"/>
    </xf>
    <xf numFmtId="0" fontId="0" fillId="0" borderId="17" xfId="0" applyBorder="1" applyAlignment="1">
      <alignment horizontal="centerContinuous"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166" fontId="8" fillId="0" borderId="0" xfId="0" applyNumberFormat="1" applyFont="1" applyAlignment="1">
      <alignment horizontal="right"/>
    </xf>
    <xf numFmtId="166" fontId="8" fillId="0" borderId="0" xfId="0" applyNumberFormat="1" applyFont="1" applyAlignment="1">
      <alignment horizontal="left"/>
    </xf>
    <xf numFmtId="166" fontId="4" fillId="0" borderId="16" xfId="0" applyNumberFormat="1" applyFont="1" applyBorder="1" applyAlignment="1">
      <alignment horizontal="centerContinuous"/>
    </xf>
    <xf numFmtId="0" fontId="0" fillId="0" borderId="18" xfId="0" applyBorder="1" applyAlignment="1">
      <alignment horizontal="centerContinuous" vertical="center"/>
    </xf>
    <xf numFmtId="166" fontId="4" fillId="0" borderId="19" xfId="0" applyNumberFormat="1" applyFont="1" applyBorder="1" applyAlignment="1">
      <alignment horizontal="centerContinuous"/>
    </xf>
    <xf numFmtId="166" fontId="4" fillId="0" borderId="2" xfId="0" applyNumberFormat="1" applyFont="1" applyBorder="1" applyAlignment="1">
      <alignment horizontal="centerContinuous" vertical="center"/>
    </xf>
    <xf numFmtId="166" fontId="4" fillId="0" borderId="20" xfId="0" applyNumberFormat="1" applyFont="1" applyBorder="1" applyAlignment="1">
      <alignment horizontal="center"/>
    </xf>
    <xf numFmtId="174" fontId="10" fillId="0" borderId="0" xfId="0" applyNumberFormat="1" applyFont="1">
      <alignment vertical="center"/>
    </xf>
    <xf numFmtId="0" fontId="4" fillId="0" borderId="13" xfId="0" applyFont="1" applyBorder="1">
      <alignment vertical="center"/>
    </xf>
    <xf numFmtId="0" fontId="0" fillId="0" borderId="0" xfId="0" applyAlignment="1">
      <alignment vertical="top"/>
    </xf>
    <xf numFmtId="0" fontId="0" fillId="0" borderId="0" xfId="0" applyAlignment="1">
      <alignment wrapText="1"/>
    </xf>
    <xf numFmtId="0" fontId="12" fillId="0" borderId="0" xfId="0" applyFont="1">
      <alignment vertical="center"/>
    </xf>
    <xf numFmtId="0" fontId="13" fillId="0" borderId="0" xfId="0" applyFont="1">
      <alignment vertical="center"/>
    </xf>
    <xf numFmtId="0" fontId="13" fillId="0" borderId="0" xfId="0" applyFont="1" applyAlignment="1">
      <alignment horizontal="left" wrapText="1"/>
    </xf>
    <xf numFmtId="0" fontId="0" fillId="0" borderId="0" xfId="0" applyAlignment="1">
      <alignment horizontal="left" wrapText="1"/>
    </xf>
    <xf numFmtId="0" fontId="9" fillId="0" borderId="0" xfId="0" applyFont="1">
      <alignment vertical="center"/>
    </xf>
    <xf numFmtId="0" fontId="4" fillId="0" borderId="21" xfId="0" applyFont="1" applyBorder="1" applyAlignment="1">
      <alignment horizontal="center"/>
    </xf>
    <xf numFmtId="0" fontId="3" fillId="0" borderId="1" xfId="0" applyFont="1" applyFill="1" applyBorder="1" applyAlignment="1">
      <alignment horizontal="left" vertical="center"/>
    </xf>
    <xf numFmtId="0" fontId="4" fillId="0" borderId="10" xfId="0" applyFont="1" applyBorder="1" applyAlignment="1"/>
    <xf numFmtId="0" fontId="4" fillId="0" borderId="22" xfId="0" applyFont="1" applyBorder="1" applyAlignment="1">
      <alignment vertical="center" wrapText="1"/>
    </xf>
    <xf numFmtId="0" fontId="4" fillId="0" borderId="10" xfId="0" applyFont="1" applyBorder="1" applyAlignment="1">
      <alignment horizontal="centerContinuous"/>
    </xf>
    <xf numFmtId="166" fontId="4" fillId="0" borderId="0" xfId="0" applyNumberFormat="1" applyFont="1" applyFill="1" applyBorder="1" applyAlignment="1">
      <alignment horizontal="right" vertical="center"/>
    </xf>
    <xf numFmtId="0" fontId="3" fillId="0" borderId="2" xfId="0" applyFont="1" applyFill="1" applyBorder="1" applyAlignment="1">
      <alignment horizontal="right" vertical="center"/>
    </xf>
    <xf numFmtId="166" fontId="4" fillId="0" borderId="0" xfId="0" applyNumberFormat="1" applyFont="1" applyBorder="1" applyAlignment="1">
      <alignment horizontal="center" vertical="center" wrapText="1"/>
    </xf>
    <xf numFmtId="166" fontId="4" fillId="0" borderId="0" xfId="0" applyNumberFormat="1" applyFont="1" applyBorder="1">
      <alignment vertical="center"/>
    </xf>
    <xf numFmtId="166" fontId="4" fillId="0" borderId="0" xfId="0" applyNumberFormat="1" applyFont="1" applyBorder="1" applyAlignment="1">
      <alignment horizontal="centerContinuous"/>
    </xf>
    <xf numFmtId="166" fontId="4" fillId="0" borderId="0" xfId="0" applyNumberFormat="1" applyFont="1" applyBorder="1" applyAlignment="1">
      <alignment horizontal="right"/>
    </xf>
    <xf numFmtId="174" fontId="4" fillId="0" borderId="23" xfId="0" applyNumberFormat="1" applyFont="1" applyBorder="1" applyAlignment="1">
      <alignment horizontal="center" wrapText="1"/>
    </xf>
    <xf numFmtId="166" fontId="8" fillId="0" borderId="0" xfId="0" applyNumberFormat="1" applyFont="1">
      <alignment vertical="center"/>
    </xf>
    <xf numFmtId="0" fontId="1" fillId="0" borderId="0" xfId="0" applyFont="1">
      <alignment vertical="center"/>
    </xf>
    <xf numFmtId="0" fontId="8" fillId="0" borderId="0" xfId="0" applyFont="1">
      <alignment vertical="center"/>
    </xf>
    <xf numFmtId="174" fontId="4" fillId="0" borderId="5" xfId="0" applyNumberFormat="1" applyFont="1" applyBorder="1" applyAlignment="1">
      <alignment horizontal="center" vertical="center" wrapText="1"/>
    </xf>
    <xf numFmtId="174" fontId="4" fillId="0" borderId="9" xfId="0" applyNumberFormat="1" applyFont="1" applyBorder="1" applyAlignment="1">
      <alignment horizontal="centerContinuous"/>
    </xf>
    <xf numFmtId="174" fontId="4" fillId="0" borderId="5" xfId="0" applyNumberFormat="1" applyFont="1" applyBorder="1" applyAlignment="1">
      <alignment horizontal="right"/>
    </xf>
    <xf numFmtId="166" fontId="4" fillId="0" borderId="5" xfId="0" applyNumberFormat="1" applyFont="1" applyBorder="1" applyAlignment="1">
      <alignment vertical="center"/>
    </xf>
    <xf numFmtId="166" fontId="4" fillId="0" borderId="5" xfId="0" quotePrefix="1" applyNumberFormat="1" applyFont="1" applyBorder="1" applyAlignment="1">
      <alignment horizontal="right" vertical="center"/>
    </xf>
    <xf numFmtId="170" fontId="4" fillId="0" borderId="5" xfId="0" quotePrefix="1" applyNumberFormat="1" applyFont="1" applyBorder="1" applyAlignment="1">
      <alignment horizontal="right" vertical="center"/>
    </xf>
    <xf numFmtId="166" fontId="4" fillId="0" borderId="5" xfId="0" quotePrefix="1" applyNumberFormat="1" applyFont="1" applyBorder="1" applyAlignment="1">
      <alignment horizontal="right"/>
    </xf>
    <xf numFmtId="174" fontId="10" fillId="0" borderId="5" xfId="0" applyNumberFormat="1" applyFont="1" applyBorder="1">
      <alignment vertical="center"/>
    </xf>
    <xf numFmtId="166" fontId="7" fillId="0" borderId="5" xfId="0" quotePrefix="1" applyNumberFormat="1" applyFont="1" applyBorder="1" applyAlignment="1">
      <alignment horizontal="right" vertical="center"/>
    </xf>
    <xf numFmtId="166" fontId="7" fillId="0" borderId="5" xfId="0" applyNumberFormat="1" applyFont="1" applyBorder="1">
      <alignment vertical="center"/>
    </xf>
    <xf numFmtId="166" fontId="3" fillId="0" borderId="1" xfId="0" applyNumberFormat="1" applyFont="1" applyBorder="1">
      <alignment vertical="center"/>
    </xf>
    <xf numFmtId="166" fontId="8" fillId="0" borderId="0" xfId="0" applyNumberFormat="1" applyFont="1" applyBorder="1">
      <alignment vertical="center"/>
    </xf>
    <xf numFmtId="174" fontId="4" fillId="0" borderId="24" xfId="0" applyNumberFormat="1" applyFont="1" applyBorder="1" applyAlignment="1"/>
    <xf numFmtId="174" fontId="4" fillId="0" borderId="16" xfId="0" applyNumberFormat="1" applyFont="1" applyBorder="1" applyAlignment="1"/>
    <xf numFmtId="174" fontId="4" fillId="0" borderId="18" xfId="0" applyNumberFormat="1" applyFont="1" applyBorder="1" applyAlignment="1"/>
    <xf numFmtId="174" fontId="4" fillId="0" borderId="16" xfId="0" applyNumberFormat="1" applyFont="1" applyBorder="1" applyAlignment="1">
      <alignment wrapText="1"/>
    </xf>
    <xf numFmtId="174" fontId="4" fillId="0" borderId="17" xfId="0" applyNumberFormat="1" applyFont="1" applyBorder="1" applyAlignment="1">
      <alignment horizontal="center"/>
    </xf>
    <xf numFmtId="174" fontId="4" fillId="0" borderId="5" xfId="0" applyNumberFormat="1" applyFont="1" applyBorder="1" applyAlignment="1">
      <alignment horizontal="center" vertical="center"/>
    </xf>
    <xf numFmtId="174" fontId="4" fillId="0" borderId="13" xfId="0" applyNumberFormat="1" applyFont="1" applyBorder="1" applyAlignment="1">
      <alignment horizontal="center"/>
    </xf>
    <xf numFmtId="174" fontId="4" fillId="0" borderId="22" xfId="0" applyNumberFormat="1" applyFont="1" applyBorder="1" applyAlignment="1">
      <alignment horizontal="center" wrapText="1"/>
    </xf>
    <xf numFmtId="166" fontId="4" fillId="0" borderId="25" xfId="0" applyNumberFormat="1" applyFont="1" applyBorder="1" applyAlignment="1">
      <alignment horizontal="center"/>
    </xf>
    <xf numFmtId="166" fontId="4" fillId="0" borderId="26" xfId="0" applyNumberFormat="1" applyFont="1" applyBorder="1" applyAlignment="1">
      <alignment horizontal="centerContinuous" vertical="center"/>
    </xf>
    <xf numFmtId="166" fontId="4" fillId="0" borderId="2" xfId="0" applyNumberFormat="1" applyFont="1" applyBorder="1">
      <alignment vertical="center"/>
    </xf>
    <xf numFmtId="0" fontId="4" fillId="0" borderId="5" xfId="0" applyFont="1" applyBorder="1">
      <alignment vertical="center"/>
    </xf>
    <xf numFmtId="166" fontId="4" fillId="0" borderId="27" xfId="0" applyNumberFormat="1" applyFont="1" applyBorder="1" applyAlignment="1">
      <alignment horizontal="center"/>
    </xf>
    <xf numFmtId="0" fontId="16" fillId="0" borderId="0" xfId="0" applyFont="1">
      <alignment vertical="center"/>
    </xf>
    <xf numFmtId="0" fontId="16" fillId="0" borderId="0" xfId="0" applyFont="1" applyAlignment="1">
      <alignment horizontal="left"/>
    </xf>
    <xf numFmtId="0" fontId="16" fillId="0" borderId="0" xfId="0" applyFont="1" applyBorder="1">
      <alignment vertical="center"/>
    </xf>
    <xf numFmtId="0" fontId="16" fillId="0" borderId="2" xfId="0" applyFont="1" applyBorder="1">
      <alignment vertical="center"/>
    </xf>
    <xf numFmtId="175" fontId="4" fillId="0" borderId="7" xfId="0" applyNumberFormat="1" applyFont="1" applyBorder="1" applyAlignment="1">
      <alignment horizontal="centerContinuous"/>
    </xf>
    <xf numFmtId="0" fontId="3" fillId="0" borderId="1" xfId="0" applyFont="1" applyBorder="1">
      <alignment vertical="center"/>
    </xf>
    <xf numFmtId="0" fontId="1" fillId="0" borderId="3" xfId="0" applyFont="1" applyBorder="1">
      <alignment vertical="center"/>
    </xf>
    <xf numFmtId="0" fontId="7" fillId="0" borderId="1" xfId="0" applyFont="1" applyBorder="1">
      <alignment vertical="center"/>
    </xf>
    <xf numFmtId="169" fontId="4" fillId="0" borderId="3" xfId="0" applyNumberFormat="1" applyFont="1" applyBorder="1" applyAlignment="1">
      <alignment horizontal="right"/>
    </xf>
    <xf numFmtId="169" fontId="8" fillId="0" borderId="3" xfId="0" applyNumberFormat="1" applyFont="1" applyBorder="1" applyAlignment="1">
      <alignment horizontal="right"/>
    </xf>
    <xf numFmtId="169" fontId="7" fillId="0" borderId="3" xfId="0" applyNumberFormat="1" applyFont="1" applyBorder="1" applyAlignment="1">
      <alignment horizontal="right"/>
    </xf>
    <xf numFmtId="169" fontId="4" fillId="0" borderId="0" xfId="0" applyNumberFormat="1" applyFont="1" applyBorder="1" applyAlignment="1">
      <alignment horizontal="right"/>
    </xf>
    <xf numFmtId="169" fontId="8" fillId="0" borderId="0" xfId="0" applyNumberFormat="1" applyFont="1" applyBorder="1" applyAlignment="1">
      <alignment horizontal="right"/>
    </xf>
    <xf numFmtId="169" fontId="7" fillId="0" borderId="0" xfId="0" applyNumberFormat="1" applyFont="1" applyBorder="1" applyAlignment="1">
      <alignment horizontal="right"/>
    </xf>
    <xf numFmtId="179" fontId="4" fillId="0" borderId="0" xfId="0" applyNumberFormat="1" applyFont="1" applyAlignment="1">
      <alignment horizontal="right" vertical="center"/>
    </xf>
    <xf numFmtId="179" fontId="3" fillId="0" borderId="0" xfId="0" applyNumberFormat="1" applyFont="1" applyBorder="1" applyAlignment="1">
      <alignment horizontal="right"/>
    </xf>
    <xf numFmtId="179" fontId="3" fillId="0" borderId="0" xfId="0" applyNumberFormat="1" applyFont="1" applyBorder="1" applyAlignment="1">
      <alignment horizontal="right" vertical="center"/>
    </xf>
    <xf numFmtId="179" fontId="4" fillId="0" borderId="0" xfId="0" applyNumberFormat="1" applyFont="1" applyBorder="1" applyAlignment="1">
      <alignment horizontal="right"/>
    </xf>
    <xf numFmtId="179" fontId="3" fillId="0" borderId="0" xfId="0" applyNumberFormat="1" applyFont="1" applyAlignment="1">
      <alignment horizontal="right" vertical="center"/>
    </xf>
    <xf numFmtId="179" fontId="3" fillId="0" borderId="3" xfId="0" applyNumberFormat="1" applyFont="1" applyBorder="1" applyAlignment="1">
      <alignment horizontal="right"/>
    </xf>
    <xf numFmtId="179" fontId="3" fillId="0" borderId="3" xfId="0" applyNumberFormat="1" applyFont="1" applyBorder="1" applyAlignment="1">
      <alignment horizontal="right" vertical="center"/>
    </xf>
    <xf numFmtId="179" fontId="4" fillId="0" borderId="3" xfId="0" applyNumberFormat="1" applyFont="1" applyBorder="1" applyAlignment="1">
      <alignment horizontal="right"/>
    </xf>
    <xf numFmtId="0" fontId="14" fillId="0" borderId="0" xfId="0" applyFont="1">
      <alignment vertical="center"/>
    </xf>
    <xf numFmtId="166" fontId="4" fillId="0" borderId="28" xfId="0" applyNumberFormat="1" applyFont="1" applyBorder="1" applyAlignment="1">
      <alignment horizontal="center"/>
    </xf>
    <xf numFmtId="166" fontId="4" fillId="0" borderId="5" xfId="0" applyNumberFormat="1" applyFont="1" applyBorder="1" applyAlignment="1">
      <alignment horizontal="center"/>
    </xf>
    <xf numFmtId="166" fontId="4" fillId="0" borderId="29" xfId="0" applyNumberFormat="1" applyFont="1" applyBorder="1" applyAlignment="1">
      <alignment horizontal="center"/>
    </xf>
    <xf numFmtId="0" fontId="0" fillId="0" borderId="27" xfId="0" applyBorder="1">
      <alignment vertical="center"/>
    </xf>
    <xf numFmtId="0" fontId="0" fillId="0" borderId="20" xfId="0" applyBorder="1">
      <alignment vertical="center"/>
    </xf>
    <xf numFmtId="166" fontId="4" fillId="0" borderId="30" xfId="0" applyNumberFormat="1" applyFont="1" applyBorder="1" applyAlignment="1">
      <alignment horizontal="center"/>
    </xf>
    <xf numFmtId="169" fontId="3" fillId="0" borderId="5" xfId="0" applyNumberFormat="1" applyFont="1" applyBorder="1" applyAlignment="1">
      <alignment horizontal="right"/>
    </xf>
    <xf numFmtId="169" fontId="7" fillId="0" borderId="5" xfId="0" applyNumberFormat="1" applyFont="1" applyBorder="1" applyAlignment="1">
      <alignment horizontal="right"/>
    </xf>
    <xf numFmtId="174" fontId="4" fillId="0" borderId="23" xfId="0" applyNumberFormat="1" applyFont="1" applyBorder="1" applyAlignment="1">
      <alignment horizontal="right" vertical="center" wrapText="1"/>
    </xf>
    <xf numFmtId="174" fontId="4" fillId="0" borderId="31" xfId="0" applyNumberFormat="1" applyFont="1" applyBorder="1" applyAlignment="1">
      <alignment vertical="center" wrapText="1"/>
    </xf>
    <xf numFmtId="0" fontId="15" fillId="0" borderId="0" xfId="0" applyFont="1" applyAlignment="1">
      <alignment vertical="top"/>
    </xf>
    <xf numFmtId="171" fontId="3" fillId="0" borderId="0" xfId="0" applyNumberFormat="1" applyFont="1" applyFill="1" applyAlignment="1">
      <alignment horizontal="centerContinuous" vertical="center"/>
    </xf>
    <xf numFmtId="0" fontId="4" fillId="0" borderId="10" xfId="0" applyFont="1" applyFill="1" applyBorder="1" applyAlignment="1">
      <alignment horizontal="right"/>
    </xf>
    <xf numFmtId="0" fontId="3" fillId="0" borderId="0" xfId="0" applyFont="1" applyFill="1">
      <alignment vertical="center"/>
    </xf>
    <xf numFmtId="171" fontId="4" fillId="0" borderId="0" xfId="0" applyNumberFormat="1" applyFont="1" applyFill="1">
      <alignment vertical="center"/>
    </xf>
    <xf numFmtId="166" fontId="4" fillId="0" borderId="0" xfId="0" applyNumberFormat="1" applyFont="1" applyFill="1" applyBorder="1" applyAlignment="1">
      <alignment vertical="center"/>
    </xf>
    <xf numFmtId="0" fontId="3" fillId="0" borderId="0" xfId="0" applyFont="1" applyBorder="1" applyAlignment="1">
      <alignment horizontal="center"/>
    </xf>
    <xf numFmtId="0" fontId="4" fillId="0" borderId="3" xfId="0" applyFont="1" applyBorder="1" applyAlignment="1">
      <alignment horizontal="centerContinuous"/>
    </xf>
    <xf numFmtId="0" fontId="4" fillId="0" borderId="10" xfId="0" applyFont="1" applyBorder="1" applyAlignment="1">
      <alignment horizontal="center"/>
    </xf>
    <xf numFmtId="0" fontId="4" fillId="0" borderId="0" xfId="0" applyFont="1" applyBorder="1" applyAlignment="1">
      <alignment horizontal="centerContinuous"/>
    </xf>
    <xf numFmtId="0" fontId="3" fillId="0" borderId="0" xfId="0" applyFont="1" applyBorder="1" applyAlignment="1">
      <alignment horizontal="right"/>
    </xf>
    <xf numFmtId="0" fontId="3" fillId="0" borderId="0" xfId="0" applyFont="1" applyAlignment="1">
      <alignment horizontal="left"/>
    </xf>
    <xf numFmtId="0" fontId="4" fillId="0" borderId="13" xfId="0" applyFont="1" applyBorder="1" applyAlignment="1">
      <alignment horizontal="centerContinuous"/>
    </xf>
    <xf numFmtId="0" fontId="4" fillId="0" borderId="10" xfId="0" applyFont="1" applyBorder="1" applyAlignment="1">
      <alignment horizontal="right"/>
    </xf>
    <xf numFmtId="0" fontId="4" fillId="0" borderId="10" xfId="0" applyFont="1" applyBorder="1" applyAlignment="1">
      <alignment vertical="center"/>
    </xf>
    <xf numFmtId="0" fontId="7" fillId="0" borderId="10" xfId="0" applyFont="1" applyBorder="1">
      <alignment vertical="center"/>
    </xf>
    <xf numFmtId="0" fontId="4" fillId="0" borderId="22" xfId="0" applyFont="1" applyBorder="1" applyAlignment="1">
      <alignment horizontal="right" vertical="center" wrapText="1"/>
    </xf>
    <xf numFmtId="166" fontId="7" fillId="0" borderId="0" xfId="0" applyNumberFormat="1" applyFont="1" applyAlignment="1">
      <alignment horizontal="right"/>
    </xf>
    <xf numFmtId="166" fontId="16" fillId="0" borderId="0" xfId="0" applyNumberFormat="1" applyFont="1" applyAlignment="1">
      <alignment horizontal="right"/>
    </xf>
    <xf numFmtId="169" fontId="4" fillId="0" borderId="5" xfId="0" applyNumberFormat="1" applyFont="1" applyBorder="1" applyAlignment="1">
      <alignment horizontal="right"/>
    </xf>
    <xf numFmtId="0" fontId="8" fillId="0" borderId="0" xfId="0" applyFont="1" applyBorder="1" applyAlignment="1">
      <alignment horizontal="center"/>
    </xf>
    <xf numFmtId="0" fontId="8" fillId="0" borderId="1" xfId="0" applyFont="1" applyBorder="1">
      <alignment vertical="center"/>
    </xf>
    <xf numFmtId="169" fontId="8" fillId="0" borderId="5" xfId="0" applyNumberFormat="1" applyFont="1" applyBorder="1" applyAlignment="1">
      <alignment horizontal="right"/>
    </xf>
    <xf numFmtId="0" fontId="16" fillId="0" borderId="0" xfId="0" applyFont="1" applyAlignment="1">
      <alignment horizontal="centerContinuous"/>
    </xf>
    <xf numFmtId="0" fontId="8" fillId="0" borderId="0" xfId="0" applyFont="1" applyAlignment="1">
      <alignment horizontal="right"/>
    </xf>
    <xf numFmtId="0" fontId="8" fillId="0" borderId="0" xfId="0" applyFont="1" applyAlignment="1">
      <alignment horizontal="left"/>
    </xf>
    <xf numFmtId="0" fontId="4" fillId="0" borderId="0" xfId="0" applyFont="1" applyAlignment="1"/>
    <xf numFmtId="0" fontId="4" fillId="0" borderId="4" xfId="0" applyFont="1" applyBorder="1" applyAlignment="1">
      <alignment horizontal="centerContinuous"/>
    </xf>
    <xf numFmtId="0" fontId="16" fillId="0" borderId="3" xfId="0" applyFont="1" applyBorder="1">
      <alignment vertical="center"/>
    </xf>
    <xf numFmtId="169" fontId="3" fillId="0" borderId="3" xfId="0" applyNumberFormat="1" applyFont="1" applyBorder="1" applyAlignment="1">
      <alignment horizontal="right"/>
    </xf>
    <xf numFmtId="166" fontId="3" fillId="0" borderId="0" xfId="0" applyNumberFormat="1" applyFont="1" applyAlignment="1">
      <alignment vertical="center"/>
    </xf>
    <xf numFmtId="0" fontId="3" fillId="0" borderId="3" xfId="0" applyFont="1" applyBorder="1" applyAlignment="1">
      <alignment horizontal="center"/>
    </xf>
    <xf numFmtId="166" fontId="4" fillId="0" borderId="0" xfId="0" applyNumberFormat="1" applyFont="1" applyFill="1">
      <alignment vertical="center"/>
    </xf>
    <xf numFmtId="0" fontId="3" fillId="0" borderId="0" xfId="0" applyFont="1" applyBorder="1" applyAlignment="1">
      <alignment horizontal="centerContinuous"/>
    </xf>
    <xf numFmtId="166" fontId="3" fillId="0" borderId="0" xfId="0" applyNumberFormat="1" applyFont="1" applyAlignment="1">
      <alignment horizontal="centerContinuous"/>
    </xf>
    <xf numFmtId="167" fontId="3" fillId="0" borderId="0" xfId="0" applyNumberFormat="1" applyFont="1" applyAlignment="1">
      <alignment horizontal="centerContinuous"/>
    </xf>
    <xf numFmtId="0" fontId="4" fillId="0" borderId="12" xfId="0" applyFont="1" applyBorder="1" applyAlignment="1">
      <alignment horizontal="centerContinuous"/>
    </xf>
    <xf numFmtId="0" fontId="4" fillId="0" borderId="11" xfId="0" applyFont="1" applyBorder="1" applyAlignment="1">
      <alignment horizontal="right"/>
    </xf>
    <xf numFmtId="0" fontId="4" fillId="0" borderId="21" xfId="0" applyFont="1" applyBorder="1" applyAlignment="1">
      <alignment horizontal="right"/>
    </xf>
    <xf numFmtId="0" fontId="4" fillId="0" borderId="0" xfId="0" applyNumberFormat="1" applyFont="1" applyBorder="1" applyAlignment="1">
      <alignment horizontal="center"/>
    </xf>
    <xf numFmtId="0" fontId="4" fillId="0" borderId="1" xfId="0" applyFont="1" applyBorder="1" applyAlignment="1">
      <alignment horizontal="centerContinuous"/>
    </xf>
    <xf numFmtId="0" fontId="16" fillId="0" borderId="20" xfId="0" applyFont="1" applyBorder="1">
      <alignment vertical="center"/>
    </xf>
    <xf numFmtId="0" fontId="16" fillId="0" borderId="6" xfId="0" applyFont="1" applyBorder="1">
      <alignment vertical="center"/>
    </xf>
    <xf numFmtId="0" fontId="4" fillId="0" borderId="19" xfId="0" applyNumberFormat="1" applyFont="1" applyBorder="1" applyAlignment="1">
      <alignment horizontal="center"/>
    </xf>
    <xf numFmtId="0" fontId="4" fillId="0" borderId="8" xfId="0" applyFont="1" applyBorder="1" applyAlignment="1">
      <alignment horizontal="centerContinuous"/>
    </xf>
    <xf numFmtId="175" fontId="4" fillId="0" borderId="19" xfId="0" applyNumberFormat="1" applyFont="1" applyBorder="1" applyAlignment="1">
      <alignment horizontal="centerContinuous"/>
    </xf>
    <xf numFmtId="166" fontId="4" fillId="0" borderId="15" xfId="0" applyNumberFormat="1" applyFont="1" applyBorder="1" applyAlignment="1">
      <alignment horizontal="centerContinuous"/>
    </xf>
    <xf numFmtId="166" fontId="4" fillId="0" borderId="3" xfId="0" applyNumberFormat="1" applyFont="1" applyBorder="1" applyAlignment="1">
      <alignment horizontal="centerContinuous"/>
    </xf>
    <xf numFmtId="165" fontId="4" fillId="0" borderId="0" xfId="0" applyNumberFormat="1" applyFont="1" applyBorder="1" applyAlignment="1">
      <alignment horizontal="center"/>
    </xf>
    <xf numFmtId="0" fontId="4" fillId="0" borderId="12" xfId="0" applyFont="1" applyBorder="1" applyAlignment="1">
      <alignment horizontal="left"/>
    </xf>
    <xf numFmtId="167" fontId="4" fillId="0" borderId="10" xfId="0" applyNumberFormat="1" applyFont="1" applyBorder="1" applyAlignment="1">
      <alignment horizontal="right"/>
    </xf>
    <xf numFmtId="178" fontId="4" fillId="0" borderId="0" xfId="0" applyNumberFormat="1" applyFont="1" applyAlignment="1">
      <alignment horizontal="right"/>
    </xf>
    <xf numFmtId="166" fontId="16" fillId="0" borderId="0" xfId="0" applyNumberFormat="1" applyFont="1">
      <alignment vertical="center"/>
    </xf>
    <xf numFmtId="0" fontId="4" fillId="0" borderId="1" xfId="0" applyFont="1" applyBorder="1" applyAlignment="1">
      <alignment horizontal="left" wrapText="1"/>
    </xf>
    <xf numFmtId="166" fontId="18" fillId="0" borderId="0" xfId="0" applyNumberFormat="1" applyFont="1" applyAlignment="1">
      <alignment horizontal="right"/>
    </xf>
    <xf numFmtId="178" fontId="3" fillId="0" borderId="0" xfId="0" applyNumberFormat="1" applyFont="1" applyAlignment="1">
      <alignment horizontal="right"/>
    </xf>
    <xf numFmtId="0" fontId="16" fillId="0" borderId="1" xfId="0" applyFont="1" applyBorder="1" applyAlignment="1">
      <alignment horizontal="left"/>
    </xf>
    <xf numFmtId="0" fontId="3" fillId="0" borderId="0" xfId="0" applyFont="1" applyBorder="1" applyAlignment="1">
      <alignment horizontal="left"/>
    </xf>
    <xf numFmtId="167" fontId="4" fillId="0" borderId="0" xfId="0" applyNumberFormat="1" applyFont="1" applyAlignment="1">
      <alignment horizontal="right"/>
    </xf>
    <xf numFmtId="167" fontId="16" fillId="0" borderId="0" xfId="0" applyNumberFormat="1" applyFont="1" applyAlignment="1">
      <alignment horizontal="right"/>
    </xf>
    <xf numFmtId="172" fontId="3" fillId="0" borderId="0" xfId="0" applyNumberFormat="1" applyFont="1" applyAlignment="1">
      <alignment horizontal="centerContinuous"/>
    </xf>
    <xf numFmtId="0" fontId="4" fillId="0" borderId="5" xfId="0" applyNumberFormat="1" applyFont="1" applyBorder="1" applyAlignment="1">
      <alignment horizontal="center"/>
    </xf>
    <xf numFmtId="0" fontId="4" fillId="0" borderId="29" xfId="0" applyNumberFormat="1" applyFont="1" applyBorder="1" applyAlignment="1">
      <alignment horizontal="center"/>
    </xf>
    <xf numFmtId="166" fontId="4" fillId="0" borderId="10" xfId="0" applyNumberFormat="1" applyFont="1" applyBorder="1" applyAlignment="1">
      <alignment horizontal="right"/>
    </xf>
    <xf numFmtId="166" fontId="4" fillId="0" borderId="0" xfId="0" applyNumberFormat="1" applyFont="1" applyAlignment="1"/>
    <xf numFmtId="3" fontId="16" fillId="0" borderId="0" xfId="0" applyNumberFormat="1" applyFont="1">
      <alignment vertical="center"/>
    </xf>
    <xf numFmtId="0" fontId="18" fillId="0" borderId="0" xfId="0" applyFont="1">
      <alignment vertical="center"/>
    </xf>
    <xf numFmtId="0" fontId="3" fillId="0" borderId="0" xfId="0" applyFont="1" applyBorder="1">
      <alignment vertical="center"/>
    </xf>
    <xf numFmtId="173" fontId="3" fillId="0" borderId="0" xfId="0" applyNumberFormat="1" applyFont="1" applyAlignment="1"/>
    <xf numFmtId="0" fontId="16" fillId="0" borderId="0" xfId="0" applyFont="1" applyAlignment="1">
      <alignment horizontal="right"/>
    </xf>
    <xf numFmtId="174" fontId="16" fillId="0" borderId="0" xfId="0" applyNumberFormat="1" applyFont="1">
      <alignment vertical="center"/>
    </xf>
    <xf numFmtId="174" fontId="16" fillId="0" borderId="2" xfId="0" applyNumberFormat="1" applyFont="1" applyBorder="1">
      <alignment vertical="center"/>
    </xf>
    <xf numFmtId="174" fontId="19" fillId="0" borderId="0" xfId="0" applyNumberFormat="1" applyFont="1">
      <alignment vertical="center"/>
    </xf>
    <xf numFmtId="174" fontId="19" fillId="0" borderId="5" xfId="0" applyNumberFormat="1" applyFont="1" applyBorder="1">
      <alignment vertical="center"/>
    </xf>
    <xf numFmtId="0" fontId="18" fillId="0" borderId="0" xfId="0" applyFont="1" applyBorder="1">
      <alignment vertical="center"/>
    </xf>
    <xf numFmtId="169" fontId="16" fillId="0" borderId="0" xfId="0" applyNumberFormat="1" applyFont="1" applyAlignment="1">
      <alignment horizontal="right" vertical="center"/>
    </xf>
    <xf numFmtId="0" fontId="16" fillId="0" borderId="5" xfId="0" applyFont="1" applyBorder="1">
      <alignment vertical="center"/>
    </xf>
    <xf numFmtId="0" fontId="4" fillId="0" borderId="0" xfId="0" applyFont="1" applyFill="1" applyAlignment="1">
      <alignment horizontal="center"/>
    </xf>
    <xf numFmtId="0" fontId="3" fillId="0" borderId="0" xfId="0" applyFont="1" applyFill="1" applyAlignment="1">
      <alignment horizontal="centerContinuous" vertical="center"/>
    </xf>
    <xf numFmtId="166" fontId="3" fillId="0" borderId="0" xfId="0" applyNumberFormat="1" applyFont="1" applyFill="1" applyAlignment="1">
      <alignment horizontal="left" vertical="center"/>
    </xf>
    <xf numFmtId="166" fontId="3" fillId="0" borderId="0" xfId="0" applyNumberFormat="1" applyFont="1" applyFill="1" applyAlignment="1">
      <alignment horizontal="right" vertical="center"/>
    </xf>
    <xf numFmtId="0" fontId="16" fillId="0" borderId="0" xfId="0" applyFont="1" applyFill="1">
      <alignment vertical="center"/>
    </xf>
    <xf numFmtId="166" fontId="3" fillId="0" borderId="0" xfId="0" applyNumberFormat="1" applyFont="1" applyFill="1" applyBorder="1" applyAlignment="1">
      <alignment horizontal="left"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166" fontId="3" fillId="0" borderId="2" xfId="0" applyNumberFormat="1" applyFont="1" applyFill="1" applyBorder="1" applyAlignment="1">
      <alignment horizontal="left" vertical="center"/>
    </xf>
    <xf numFmtId="0" fontId="4" fillId="0" borderId="3" xfId="0" applyFont="1" applyFill="1" applyBorder="1">
      <alignment vertical="center"/>
    </xf>
    <xf numFmtId="0" fontId="4" fillId="0" borderId="0" xfId="0" applyFont="1" applyFill="1" applyBorder="1">
      <alignment vertical="center"/>
    </xf>
    <xf numFmtId="0" fontId="4" fillId="0" borderId="12" xfId="0" applyFont="1" applyFill="1" applyBorder="1">
      <alignment vertical="center"/>
    </xf>
    <xf numFmtId="174" fontId="4" fillId="0" borderId="24" xfId="0" applyNumberFormat="1" applyFont="1" applyFill="1" applyBorder="1" applyAlignment="1"/>
    <xf numFmtId="174" fontId="4" fillId="0" borderId="16" xfId="0" applyNumberFormat="1" applyFont="1" applyFill="1" applyBorder="1" applyAlignment="1">
      <alignment horizontal="right"/>
    </xf>
    <xf numFmtId="174" fontId="4" fillId="0" borderId="16" xfId="0" applyNumberFormat="1" applyFont="1" applyFill="1" applyBorder="1" applyAlignment="1"/>
    <xf numFmtId="0" fontId="4" fillId="0" borderId="13" xfId="0" applyFont="1" applyFill="1" applyBorder="1">
      <alignment vertical="center"/>
    </xf>
    <xf numFmtId="0" fontId="16" fillId="0" borderId="0" xfId="0" applyFont="1" applyFill="1" applyBorder="1">
      <alignment vertical="center"/>
    </xf>
    <xf numFmtId="174" fontId="4" fillId="0" borderId="23" xfId="0" applyNumberFormat="1" applyFont="1" applyFill="1" applyBorder="1" applyAlignment="1">
      <alignment horizontal="center" vertical="center" wrapText="1"/>
    </xf>
    <xf numFmtId="174" fontId="4" fillId="0" borderId="22" xfId="0" applyNumberFormat="1" applyFont="1" applyFill="1" applyBorder="1" applyAlignment="1">
      <alignment horizontal="right" vertical="center" wrapText="1"/>
    </xf>
    <xf numFmtId="174" fontId="4" fillId="0" borderId="31" xfId="0" applyNumberFormat="1" applyFont="1" applyFill="1" applyBorder="1" applyAlignment="1">
      <alignment vertical="center" wrapText="1"/>
    </xf>
    <xf numFmtId="174" fontId="4" fillId="0" borderId="31" xfId="0" applyNumberFormat="1" applyFont="1" applyFill="1" applyBorder="1" applyAlignment="1">
      <alignment horizontal="center" vertical="center" wrapText="1"/>
    </xf>
    <xf numFmtId="0" fontId="4" fillId="0" borderId="7" xfId="0" applyFont="1" applyFill="1" applyBorder="1">
      <alignment vertical="center"/>
    </xf>
    <xf numFmtId="0" fontId="16" fillId="0" borderId="2" xfId="0" applyFont="1" applyFill="1" applyBorder="1">
      <alignment vertical="center"/>
    </xf>
    <xf numFmtId="0" fontId="4" fillId="0" borderId="14" xfId="0" applyFont="1" applyFill="1" applyBorder="1">
      <alignment vertical="center"/>
    </xf>
    <xf numFmtId="175" fontId="4" fillId="0" borderId="2" xfId="0" applyNumberFormat="1" applyFont="1" applyFill="1" applyBorder="1" applyAlignment="1">
      <alignment horizontal="centerContinuous"/>
    </xf>
    <xf numFmtId="174" fontId="4" fillId="0" borderId="2" xfId="0" applyNumberFormat="1" applyFont="1" applyFill="1" applyBorder="1" applyAlignment="1">
      <alignment horizontal="centerContinuous"/>
    </xf>
    <xf numFmtId="0" fontId="4" fillId="0" borderId="9" xfId="0" applyFont="1" applyFill="1" applyBorder="1">
      <alignment vertical="center"/>
    </xf>
    <xf numFmtId="0" fontId="4" fillId="0" borderId="3" xfId="0" applyFont="1" applyFill="1" applyBorder="1" applyAlignment="1">
      <alignment horizontal="center" vertical="center"/>
    </xf>
    <xf numFmtId="0" fontId="4" fillId="0" borderId="0" xfId="0" applyFont="1" applyFill="1" applyAlignment="1">
      <alignment vertical="center"/>
    </xf>
    <xf numFmtId="0" fontId="4" fillId="0" borderId="1" xfId="0" applyFont="1" applyFill="1" applyBorder="1" applyAlignment="1">
      <alignment vertical="center"/>
    </xf>
    <xf numFmtId="166" fontId="4" fillId="0" borderId="0" xfId="0" applyNumberFormat="1" applyFont="1" applyFill="1" applyAlignment="1">
      <alignment vertical="center"/>
    </xf>
    <xf numFmtId="0" fontId="4" fillId="0" borderId="5" xfId="0" applyFont="1" applyFill="1" applyBorder="1" applyAlignment="1">
      <alignment horizontal="center" vertical="center"/>
    </xf>
    <xf numFmtId="179" fontId="4" fillId="0" borderId="5"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Alignment="1">
      <alignment horizontal="centerContinuous" vertical="center"/>
    </xf>
    <xf numFmtId="166" fontId="4" fillId="0" borderId="0" xfId="0" applyNumberFormat="1" applyFont="1" applyFill="1" applyAlignment="1">
      <alignment horizontal="right" vertical="center"/>
    </xf>
    <xf numFmtId="166" fontId="4" fillId="0" borderId="0" xfId="0" applyNumberFormat="1" applyFont="1" applyFill="1" applyAlignment="1">
      <alignment horizontal="left" vertical="center"/>
    </xf>
    <xf numFmtId="166" fontId="7" fillId="0" borderId="0" xfId="0" applyNumberFormat="1" applyFont="1" applyFill="1" applyAlignment="1">
      <alignment horizontal="left" vertical="center"/>
    </xf>
    <xf numFmtId="0" fontId="4" fillId="0" borderId="2" xfId="0" applyFont="1" applyFill="1" applyBorder="1">
      <alignment vertical="center"/>
    </xf>
    <xf numFmtId="0" fontId="4" fillId="0" borderId="11" xfId="0" applyFont="1" applyFill="1" applyBorder="1">
      <alignment vertical="center"/>
    </xf>
    <xf numFmtId="0" fontId="16" fillId="0" borderId="11" xfId="0" applyFont="1" applyFill="1" applyBorder="1">
      <alignment vertical="center"/>
    </xf>
    <xf numFmtId="0" fontId="4" fillId="0" borderId="0" xfId="0" applyFont="1" applyFill="1" applyBorder="1" applyAlignment="1">
      <alignment horizontal="center"/>
    </xf>
    <xf numFmtId="0" fontId="16" fillId="0" borderId="0" xfId="0" applyFont="1" applyFill="1" applyAlignment="1">
      <alignment horizontal="left"/>
    </xf>
    <xf numFmtId="0" fontId="3" fillId="0" borderId="0" xfId="0" applyFont="1" applyFill="1" applyBorder="1" applyAlignment="1">
      <alignment horizontal="centerContinuous" vertical="center"/>
    </xf>
    <xf numFmtId="0" fontId="3" fillId="0" borderId="2" xfId="0" applyFont="1" applyFill="1" applyBorder="1" applyAlignment="1">
      <alignment horizontal="centerContinuous" vertical="center"/>
    </xf>
    <xf numFmtId="171" fontId="3" fillId="0" borderId="0" xfId="0" applyNumberFormat="1" applyFont="1" applyFill="1" applyAlignment="1">
      <alignment horizontal="right" vertical="center"/>
    </xf>
    <xf numFmtId="0" fontId="4" fillId="0" borderId="1" xfId="0" applyFont="1" applyFill="1" applyBorder="1">
      <alignment vertical="center"/>
    </xf>
    <xf numFmtId="0" fontId="4" fillId="0" borderId="4" xfId="0" applyFont="1" applyFill="1" applyBorder="1">
      <alignment vertical="center"/>
    </xf>
    <xf numFmtId="0" fontId="4" fillId="0" borderId="10" xfId="0" applyFont="1" applyFill="1" applyBorder="1" applyAlignment="1">
      <alignment horizontal="centerContinuous"/>
    </xf>
    <xf numFmtId="0" fontId="4" fillId="0" borderId="10" xfId="0" applyFont="1" applyFill="1" applyBorder="1" applyAlignment="1">
      <alignment horizontal="left"/>
    </xf>
    <xf numFmtId="0" fontId="4" fillId="0" borderId="10" xfId="0" applyFont="1" applyFill="1" applyBorder="1" applyAlignment="1"/>
    <xf numFmtId="0" fontId="4" fillId="0" borderId="10" xfId="0" applyFont="1" applyFill="1" applyBorder="1">
      <alignment vertical="center"/>
    </xf>
    <xf numFmtId="0" fontId="16" fillId="0" borderId="10" xfId="0" applyFont="1" applyFill="1" applyBorder="1">
      <alignment vertical="center"/>
    </xf>
    <xf numFmtId="0" fontId="4" fillId="0" borderId="22" xfId="0" applyFont="1" applyFill="1" applyBorder="1" applyAlignment="1">
      <alignment vertical="center" wrapText="1"/>
    </xf>
    <xf numFmtId="0" fontId="4" fillId="0" borderId="31" xfId="0" applyFont="1" applyFill="1" applyBorder="1" applyAlignment="1">
      <alignment vertical="center" wrapText="1"/>
    </xf>
    <xf numFmtId="0" fontId="4" fillId="0" borderId="8" xfId="0" applyFont="1" applyFill="1" applyBorder="1">
      <alignmen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horizontal="right" vertical="center"/>
    </xf>
    <xf numFmtId="0" fontId="4" fillId="0" borderId="0" xfId="0" applyFont="1" applyFill="1" applyBorder="1" applyAlignment="1">
      <alignment vertical="center"/>
    </xf>
    <xf numFmtId="0" fontId="4" fillId="0" borderId="5" xfId="0" applyFont="1" applyFill="1" applyBorder="1" applyAlignment="1">
      <alignment vertical="center"/>
    </xf>
    <xf numFmtId="169" fontId="4" fillId="0" borderId="3" xfId="0" applyNumberFormat="1" applyFont="1" applyFill="1" applyBorder="1" applyAlignment="1">
      <alignment horizontal="right" vertical="center"/>
    </xf>
    <xf numFmtId="169" fontId="4" fillId="0" borderId="5" xfId="0" applyNumberFormat="1" applyFont="1" applyFill="1" applyBorder="1" applyAlignment="1">
      <alignment horizontal="right" vertical="center"/>
    </xf>
    <xf numFmtId="0" fontId="4" fillId="0" borderId="0" xfId="0" applyFont="1" applyFill="1" applyBorder="1" applyAlignment="1">
      <alignment horizontal="centerContinuous" vertical="center"/>
    </xf>
    <xf numFmtId="0" fontId="3" fillId="0" borderId="0" xfId="0" applyFont="1" applyAlignment="1">
      <alignment horizontal="right"/>
    </xf>
    <xf numFmtId="166" fontId="3" fillId="0" borderId="3" xfId="0" applyNumberFormat="1" applyFont="1" applyBorder="1">
      <alignment vertical="center"/>
    </xf>
    <xf numFmtId="0" fontId="20" fillId="0" borderId="0" xfId="0" applyFont="1" applyAlignment="1"/>
    <xf numFmtId="166" fontId="4" fillId="0" borderId="0" xfId="0" applyNumberFormat="1" applyFont="1" applyBorder="1" applyAlignment="1">
      <alignment horizontal="center"/>
    </xf>
    <xf numFmtId="0" fontId="13" fillId="0" borderId="0" xfId="0" applyFont="1" applyAlignment="1">
      <alignment horizontal="left" vertical="center"/>
    </xf>
    <xf numFmtId="0" fontId="21" fillId="0" borderId="0" xfId="0" applyFont="1" applyAlignment="1"/>
    <xf numFmtId="169" fontId="7" fillId="0" borderId="3" xfId="0" applyNumberFormat="1" applyFont="1" applyFill="1" applyBorder="1" applyAlignment="1">
      <alignment horizontal="right"/>
    </xf>
    <xf numFmtId="166" fontId="4" fillId="0" borderId="1" xfId="0" applyNumberFormat="1" applyFont="1" applyFill="1" applyBorder="1">
      <alignment vertical="center"/>
    </xf>
    <xf numFmtId="166" fontId="7" fillId="0" borderId="5" xfId="0" quotePrefix="1" applyNumberFormat="1" applyFont="1" applyFill="1" applyBorder="1" applyAlignment="1">
      <alignment horizontal="right" vertical="center"/>
    </xf>
    <xf numFmtId="169" fontId="7" fillId="0" borderId="0" xfId="0" applyNumberFormat="1" applyFont="1" applyFill="1" applyBorder="1" applyAlignment="1">
      <alignment horizontal="right"/>
    </xf>
    <xf numFmtId="166" fontId="7" fillId="0" borderId="0" xfId="0" applyNumberFormat="1" applyFont="1" applyFill="1">
      <alignment vertical="center"/>
    </xf>
    <xf numFmtId="0" fontId="0" fillId="0" borderId="0" xfId="0" applyAlignment="1">
      <alignment horizontal="left" vertical="top" wrapText="1"/>
    </xf>
    <xf numFmtId="0" fontId="0" fillId="0" borderId="0" xfId="0" applyAlignment="1">
      <alignment vertical="center" wrapText="1"/>
    </xf>
    <xf numFmtId="0" fontId="3" fillId="0" borderId="0" xfId="0" applyFont="1" applyFill="1" applyAlignment="1">
      <alignment vertical="center"/>
    </xf>
    <xf numFmtId="0" fontId="3" fillId="0" borderId="1" xfId="0" applyFont="1" applyFill="1" applyBorder="1" applyAlignment="1">
      <alignment vertical="center"/>
    </xf>
    <xf numFmtId="0" fontId="18" fillId="0" borderId="0" xfId="0" applyFont="1" applyFill="1">
      <alignment vertical="center"/>
    </xf>
    <xf numFmtId="0" fontId="13" fillId="0" borderId="0" xfId="0" applyFont="1" applyAlignment="1">
      <alignment horizontal="right" vertical="top" wrapText="1"/>
    </xf>
    <xf numFmtId="0" fontId="13" fillId="0" borderId="0" xfId="0" applyFont="1" applyAlignment="1">
      <alignment horizontal="right" vertical="top"/>
    </xf>
    <xf numFmtId="0" fontId="13" fillId="0" borderId="0" xfId="0" applyFont="1" applyAlignment="1">
      <alignment horizontal="right" vertical="center"/>
    </xf>
    <xf numFmtId="183" fontId="4" fillId="0" borderId="0" xfId="0" applyNumberFormat="1" applyFont="1" applyAlignment="1">
      <alignment horizontal="right"/>
    </xf>
    <xf numFmtId="0" fontId="22" fillId="0" borderId="3" xfId="0" applyFont="1" applyFill="1" applyBorder="1" applyAlignment="1">
      <alignment horizontal="center" vertical="center"/>
    </xf>
    <xf numFmtId="0" fontId="22" fillId="0" borderId="0" xfId="0" applyFont="1" applyFill="1" applyAlignment="1">
      <alignment vertical="center"/>
    </xf>
    <xf numFmtId="0" fontId="22" fillId="0" borderId="1" xfId="0" applyFont="1" applyFill="1" applyBorder="1" applyAlignment="1">
      <alignment vertical="center"/>
    </xf>
    <xf numFmtId="169" fontId="22" fillId="0" borderId="3" xfId="0" applyNumberFormat="1" applyFont="1" applyFill="1" applyBorder="1" applyAlignment="1">
      <alignment horizontal="right" vertical="center"/>
    </xf>
    <xf numFmtId="0" fontId="3" fillId="0" borderId="3" xfId="0" applyFont="1" applyFill="1" applyBorder="1" applyAlignment="1">
      <alignment horizontal="center" vertical="center"/>
    </xf>
    <xf numFmtId="169" fontId="22" fillId="0" borderId="5"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16" fillId="0" borderId="3" xfId="0" applyFont="1" applyFill="1" applyBorder="1">
      <alignment vertical="center"/>
    </xf>
    <xf numFmtId="0" fontId="4" fillId="0" borderId="14" xfId="0" applyFont="1" applyFill="1" applyBorder="1" applyAlignment="1">
      <alignment vertical="center" wrapText="1"/>
    </xf>
    <xf numFmtId="0" fontId="4" fillId="0" borderId="22" xfId="0" applyFont="1" applyFill="1" applyBorder="1" applyAlignment="1">
      <alignment horizontal="right" vertical="center"/>
    </xf>
    <xf numFmtId="0" fontId="4" fillId="0" borderId="22" xfId="0" applyFont="1" applyFill="1" applyBorder="1" applyAlignment="1">
      <alignment vertical="center"/>
    </xf>
    <xf numFmtId="169" fontId="3" fillId="0" borderId="5" xfId="0" applyNumberFormat="1" applyFont="1" applyFill="1" applyBorder="1" applyAlignment="1">
      <alignment horizontal="right" vertical="center"/>
    </xf>
    <xf numFmtId="169" fontId="3" fillId="0" borderId="3" xfId="0" applyNumberFormat="1" applyFont="1" applyFill="1" applyBorder="1" applyAlignment="1">
      <alignment horizontal="right" vertical="center"/>
    </xf>
    <xf numFmtId="0" fontId="3" fillId="0" borderId="5" xfId="0" applyFont="1" applyFill="1" applyBorder="1" applyAlignment="1">
      <alignment horizontal="center" vertical="center"/>
    </xf>
    <xf numFmtId="166" fontId="22" fillId="0" borderId="0" xfId="0" applyNumberFormat="1" applyFont="1" applyFill="1" applyBorder="1" applyAlignment="1">
      <alignment horizontal="right" vertical="center"/>
    </xf>
    <xf numFmtId="166" fontId="24" fillId="0" borderId="0" xfId="0" applyNumberFormat="1" applyFont="1" applyAlignment="1">
      <alignment horizontal="right"/>
    </xf>
    <xf numFmtId="177" fontId="3" fillId="0" borderId="0" xfId="0" applyNumberFormat="1" applyFont="1" applyBorder="1" applyAlignment="1">
      <alignment horizontal="center"/>
    </xf>
    <xf numFmtId="180" fontId="16" fillId="0" borderId="0" xfId="1" applyNumberFormat="1" applyFont="1" applyAlignment="1">
      <alignment vertical="center"/>
    </xf>
    <xf numFmtId="166" fontId="22" fillId="0" borderId="0" xfId="0" quotePrefix="1" applyNumberFormat="1" applyFont="1" applyFill="1" applyBorder="1" applyAlignment="1">
      <alignment horizontal="right" vertical="center"/>
    </xf>
    <xf numFmtId="166" fontId="23" fillId="0" borderId="0" xfId="0" quotePrefix="1" applyNumberFormat="1" applyFont="1" applyFill="1" applyBorder="1" applyAlignment="1">
      <alignment horizontal="right" vertical="center"/>
    </xf>
    <xf numFmtId="0" fontId="16" fillId="0" borderId="0" xfId="0" applyFont="1" applyAlignment="1">
      <alignment horizontal="center"/>
    </xf>
    <xf numFmtId="174" fontId="16" fillId="0" borderId="0" xfId="0" applyNumberFormat="1" applyFont="1" applyAlignment="1">
      <alignment horizontal="right" vertical="center"/>
    </xf>
    <xf numFmtId="184" fontId="4" fillId="0" borderId="0" xfId="0" applyNumberFormat="1" applyFont="1" applyAlignment="1">
      <alignment horizontal="right"/>
    </xf>
    <xf numFmtId="184" fontId="22" fillId="0" borderId="0" xfId="0" applyNumberFormat="1" applyFont="1" applyAlignment="1">
      <alignment horizontal="right"/>
    </xf>
    <xf numFmtId="181" fontId="4" fillId="0" borderId="0" xfId="0" applyNumberFormat="1" applyFont="1">
      <alignment vertical="center"/>
    </xf>
    <xf numFmtId="182" fontId="4" fillId="0" borderId="0" xfId="0" applyNumberFormat="1" applyFont="1">
      <alignment vertical="center"/>
    </xf>
    <xf numFmtId="185" fontId="22" fillId="0" borderId="0" xfId="0" applyNumberFormat="1" applyFont="1" applyFill="1" applyBorder="1" applyAlignment="1">
      <alignment horizontal="right" vertical="center"/>
    </xf>
    <xf numFmtId="185" fontId="4" fillId="0" borderId="0" xfId="0" applyNumberFormat="1" applyFont="1" applyFill="1" applyBorder="1" applyAlignment="1">
      <alignment horizontal="right" vertical="center"/>
    </xf>
    <xf numFmtId="0" fontId="0" fillId="0" borderId="0" xfId="0"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justify" vertical="top" wrapText="1"/>
    </xf>
    <xf numFmtId="0" fontId="13" fillId="0" borderId="0" xfId="0" applyFont="1" applyAlignment="1">
      <alignment horizontal="justify" wrapText="1"/>
    </xf>
    <xf numFmtId="0" fontId="13" fillId="0" borderId="0" xfId="0" applyFont="1" applyAlignment="1">
      <alignment horizontal="left" vertical="center"/>
    </xf>
    <xf numFmtId="0" fontId="12" fillId="0" borderId="0" xfId="0" applyFont="1" applyAlignment="1">
      <alignment horizontal="justify" wrapText="1"/>
    </xf>
    <xf numFmtId="0" fontId="3" fillId="0" borderId="0" xfId="0" applyFont="1" applyAlignment="1">
      <alignment horizontal="center"/>
    </xf>
    <xf numFmtId="0" fontId="3" fillId="0" borderId="0" xfId="0" applyFont="1" applyBorder="1" applyAlignment="1">
      <alignment horizontal="center"/>
    </xf>
    <xf numFmtId="0" fontId="4" fillId="0" borderId="0" xfId="0" applyFont="1" applyAlignment="1">
      <alignment horizontal="left" wrapText="1"/>
    </xf>
    <xf numFmtId="0" fontId="7" fillId="0" borderId="0" xfId="0" applyFont="1" applyAlignment="1">
      <alignment horizontal="left" wrapText="1"/>
    </xf>
    <xf numFmtId="0" fontId="16" fillId="0" borderId="4" xfId="0" applyFont="1" applyBorder="1" applyAlignment="1">
      <alignment horizontal="center" vertical="center"/>
    </xf>
    <xf numFmtId="0" fontId="16" fillId="0" borderId="32"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 xfId="0" applyFont="1" applyBorder="1" applyAlignment="1">
      <alignment horizontal="center" vertical="center" wrapText="1"/>
    </xf>
    <xf numFmtId="175" fontId="4" fillId="0" borderId="15" xfId="0" applyNumberFormat="1" applyFont="1" applyBorder="1" applyAlignment="1">
      <alignment horizontal="center"/>
    </xf>
    <xf numFmtId="175" fontId="4" fillId="0" borderId="17" xfId="0" applyNumberFormat="1" applyFont="1" applyBorder="1" applyAlignment="1">
      <alignment horizontal="center"/>
    </xf>
    <xf numFmtId="0" fontId="7" fillId="0" borderId="34" xfId="0" applyFont="1" applyBorder="1" applyAlignment="1">
      <alignment horizontal="center" vertical="center"/>
    </xf>
    <xf numFmtId="0" fontId="7" fillId="0" borderId="6" xfId="0" applyFont="1" applyBorder="1" applyAlignment="1">
      <alignment horizontal="center" vertical="center"/>
    </xf>
    <xf numFmtId="0" fontId="4" fillId="0" borderId="11" xfId="0" applyFont="1" applyBorder="1" applyAlignment="1">
      <alignment horizontal="center" vertical="center" wrapText="1"/>
    </xf>
    <xf numFmtId="0" fontId="4" fillId="0" borderId="3" xfId="0" applyFont="1" applyBorder="1" applyAlignment="1">
      <alignment horizontal="center" vertical="center"/>
    </xf>
    <xf numFmtId="0" fontId="4" fillId="0" borderId="20" xfId="0" applyFont="1" applyBorder="1" applyAlignment="1">
      <alignment horizontal="center" vertical="center"/>
    </xf>
    <xf numFmtId="0" fontId="7" fillId="0" borderId="2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166" fontId="4" fillId="0" borderId="21" xfId="0" applyNumberFormat="1" applyFont="1" applyBorder="1" applyAlignment="1">
      <alignment horizontal="center" vertical="center" wrapText="1"/>
    </xf>
    <xf numFmtId="166" fontId="4" fillId="0" borderId="4" xfId="0" applyNumberFormat="1" applyFont="1" applyBorder="1" applyAlignment="1">
      <alignment horizontal="center" vertical="center" wrapText="1"/>
    </xf>
    <xf numFmtId="166" fontId="4" fillId="0" borderId="6"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2" xfId="0" applyFont="1" applyBorder="1" applyAlignment="1">
      <alignment horizontal="left" vertical="center" wrapText="1"/>
    </xf>
    <xf numFmtId="0" fontId="4" fillId="0" borderId="3" xfId="0" applyFont="1" applyBorder="1" applyAlignment="1">
      <alignment horizontal="center" vertical="center" wrapText="1"/>
    </xf>
    <xf numFmtId="0" fontId="4" fillId="0" borderId="3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175" fontId="4" fillId="0" borderId="26" xfId="0" applyNumberFormat="1" applyFont="1" applyBorder="1" applyAlignment="1">
      <alignment horizont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3" xfId="0" applyFont="1" applyFill="1" applyBorder="1" applyAlignment="1">
      <alignment horizontal="center" vertical="center" wrapText="1"/>
    </xf>
    <xf numFmtId="0" fontId="4" fillId="0" borderId="19" xfId="0" applyFont="1" applyFill="1" applyBorder="1" applyAlignment="1">
      <alignment horizontal="center" vertical="center" wrapText="1"/>
    </xf>
    <xf numFmtId="175" fontId="4" fillId="0" borderId="26" xfId="0" applyNumberFormat="1" applyFont="1" applyFill="1" applyBorder="1" applyAlignment="1">
      <alignment horizontal="center"/>
    </xf>
    <xf numFmtId="175" fontId="4" fillId="0" borderId="15" xfId="0" applyNumberFormat="1" applyFont="1" applyFill="1" applyBorder="1" applyAlignment="1">
      <alignment horizont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16" fillId="0" borderId="37" xfId="0" applyFont="1" applyBorder="1" applyAlignment="1">
      <alignment horizontal="center" vertical="center"/>
    </xf>
    <xf numFmtId="0" fontId="16" fillId="0" borderId="5" xfId="0" applyFont="1" applyBorder="1" applyAlignment="1">
      <alignment horizontal="center" vertical="center"/>
    </xf>
    <xf numFmtId="174" fontId="4" fillId="0" borderId="28" xfId="0" applyNumberFormat="1" applyFont="1" applyBorder="1" applyAlignment="1">
      <alignment horizontal="center" vertical="center" wrapText="1"/>
    </xf>
    <xf numFmtId="174" fontId="4" fillId="0" borderId="29"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174" fontId="4" fillId="0" borderId="3" xfId="0" applyNumberFormat="1" applyFont="1" applyBorder="1" applyAlignment="1">
      <alignment horizontal="center" vertical="center"/>
    </xf>
    <xf numFmtId="174" fontId="4" fillId="0" borderId="20" xfId="0" applyNumberFormat="1" applyFont="1" applyBorder="1" applyAlignment="1">
      <alignment horizontal="center" vertical="center"/>
    </xf>
    <xf numFmtId="174" fontId="4" fillId="0" borderId="38" xfId="0" applyNumberFormat="1" applyFont="1" applyBorder="1" applyAlignment="1">
      <alignment horizontal="center" vertical="center" wrapText="1"/>
    </xf>
    <xf numFmtId="174" fontId="4" fillId="0" borderId="38" xfId="0" applyNumberFormat="1" applyFont="1" applyFill="1" applyBorder="1" applyAlignment="1">
      <alignment horizontal="center" vertical="center" wrapText="1"/>
    </xf>
    <xf numFmtId="174" fontId="4" fillId="0" borderId="3" xfId="0" applyNumberFormat="1" applyFont="1" applyFill="1" applyBorder="1" applyAlignment="1">
      <alignment horizontal="center" vertical="center"/>
    </xf>
    <xf numFmtId="174" fontId="4" fillId="0" borderId="20" xfId="0" applyNumberFormat="1" applyFont="1" applyFill="1" applyBorder="1" applyAlignment="1">
      <alignment horizontal="center" vertical="center"/>
    </xf>
    <xf numFmtId="174" fontId="4" fillId="0" borderId="28" xfId="0" applyNumberFormat="1" applyFont="1" applyFill="1" applyBorder="1" applyAlignment="1">
      <alignment horizontal="center" vertical="center" wrapText="1"/>
    </xf>
    <xf numFmtId="174" fontId="4" fillId="0" borderId="29" xfId="0" applyNumberFormat="1" applyFont="1" applyFill="1" applyBorder="1" applyAlignment="1">
      <alignment horizontal="center" vertical="center"/>
    </xf>
    <xf numFmtId="174" fontId="4" fillId="0" borderId="23" xfId="0" applyNumberFormat="1" applyFont="1" applyFill="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166" fontId="4" fillId="0" borderId="3" xfId="0" applyNumberFormat="1" applyFont="1" applyBorder="1" applyAlignment="1">
      <alignment horizontal="center" vertical="center"/>
    </xf>
    <xf numFmtId="166" fontId="4" fillId="0" borderId="34" xfId="0" applyNumberFormat="1" applyFont="1" applyBorder="1" applyAlignment="1">
      <alignment horizontal="center" vertical="center" wrapText="1"/>
    </xf>
    <xf numFmtId="166" fontId="4" fillId="0" borderId="4" xfId="0" applyNumberFormat="1" applyFont="1" applyBorder="1" applyAlignment="1">
      <alignment horizontal="center" vertical="center"/>
    </xf>
    <xf numFmtId="166" fontId="4" fillId="0" borderId="6" xfId="0" applyNumberFormat="1" applyFont="1" applyBorder="1" applyAlignment="1">
      <alignment horizontal="center" vertical="center"/>
    </xf>
    <xf numFmtId="166" fontId="4" fillId="0" borderId="37" xfId="0" applyNumberFormat="1" applyFont="1" applyBorder="1" applyAlignment="1">
      <alignment horizontal="center" vertical="center"/>
    </xf>
    <xf numFmtId="0" fontId="26" fillId="0" borderId="0" xfId="0" applyFont="1" applyAlignment="1">
      <alignment horizontal="center" wrapText="1"/>
    </xf>
    <xf numFmtId="0" fontId="15" fillId="0" borderId="0" xfId="0" applyFont="1" applyAlignment="1">
      <alignment vertical="center"/>
    </xf>
    <xf numFmtId="0" fontId="27" fillId="0" borderId="0" xfId="0" applyFont="1" applyAlignment="1"/>
    <xf numFmtId="0" fontId="2" fillId="0" borderId="0" xfId="0" applyFont="1" applyAlignment="1">
      <alignment wrapText="1"/>
    </xf>
    <xf numFmtId="0" fontId="1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6" fillId="0" borderId="0" xfId="0" applyFont="1" applyAlignment="1">
      <alignment vertical="center"/>
    </xf>
    <xf numFmtId="0" fontId="0" fillId="0" borderId="0" xfId="0" applyAlignment="1"/>
    <xf numFmtId="0" fontId="27" fillId="0" borderId="0" xfId="0" applyFont="1" applyAlignment="1">
      <alignment horizontal="center"/>
    </xf>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750629</xdr:colOff>
      <xdr:row>50</xdr:row>
      <xdr:rowOff>9525</xdr:rowOff>
    </xdr:to>
    <xdr:pic>
      <xdr:nvPicPr>
        <xdr:cNvPr id="3" name="Grafik 2"/>
        <xdr:cNvPicPr>
          <a:picLocks noChangeAspect="1"/>
        </xdr:cNvPicPr>
      </xdr:nvPicPr>
      <xdr:blipFill>
        <a:blip xmlns:r="http://schemas.openxmlformats.org/officeDocument/2006/relationships" r:embed="rId1"/>
        <a:stretch>
          <a:fillRect/>
        </a:stretch>
      </xdr:blipFill>
      <xdr:spPr>
        <a:xfrm>
          <a:off x="1" y="1"/>
          <a:ext cx="5322628" cy="81057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2213068" name="Line 1"/>
        <xdr:cNvSpPr>
          <a:spLocks noChangeShapeType="1"/>
        </xdr:cNvSpPr>
      </xdr:nvSpPr>
      <xdr:spPr bwMode="auto">
        <a:xfrm>
          <a:off x="3114675" y="145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914400</xdr:colOff>
      <xdr:row>9</xdr:row>
      <xdr:rowOff>0</xdr:rowOff>
    </xdr:from>
    <xdr:to>
      <xdr:col>0</xdr:col>
      <xdr:colOff>1666875</xdr:colOff>
      <xdr:row>9</xdr:row>
      <xdr:rowOff>0</xdr:rowOff>
    </xdr:to>
    <xdr:sp macro="" textlink="">
      <xdr:nvSpPr>
        <xdr:cNvPr id="2213069" name="Line 2"/>
        <xdr:cNvSpPr>
          <a:spLocks noChangeShapeType="1"/>
        </xdr:cNvSpPr>
      </xdr:nvSpPr>
      <xdr:spPr bwMode="auto">
        <a:xfrm>
          <a:off x="914400" y="1457325"/>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647700</xdr:colOff>
      <xdr:row>7</xdr:row>
      <xdr:rowOff>0</xdr:rowOff>
    </xdr:from>
    <xdr:to>
      <xdr:col>0</xdr:col>
      <xdr:colOff>1381125</xdr:colOff>
      <xdr:row>7</xdr:row>
      <xdr:rowOff>0</xdr:rowOff>
    </xdr:to>
    <xdr:sp macro="" textlink="">
      <xdr:nvSpPr>
        <xdr:cNvPr id="2213070" name="Line 4"/>
        <xdr:cNvSpPr>
          <a:spLocks noChangeShapeType="1"/>
        </xdr:cNvSpPr>
      </xdr:nvSpPr>
      <xdr:spPr bwMode="auto">
        <a:xfrm>
          <a:off x="647700" y="1133475"/>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28575</xdr:rowOff>
    </xdr:from>
    <xdr:to>
      <xdr:col>6</xdr:col>
      <xdr:colOff>0</xdr:colOff>
      <xdr:row>7</xdr:row>
      <xdr:rowOff>142875</xdr:rowOff>
    </xdr:to>
    <xdr:sp macro="" textlink="">
      <xdr:nvSpPr>
        <xdr:cNvPr id="29704" name="Text 10"/>
        <xdr:cNvSpPr txBox="1">
          <a:spLocks noChangeArrowheads="1"/>
        </xdr:cNvSpPr>
      </xdr:nvSpPr>
      <xdr:spPr bwMode="auto">
        <a:xfrm>
          <a:off x="6886575" y="676275"/>
          <a:ext cx="0" cy="600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2003</a:t>
          </a:r>
        </a:p>
      </xdr:txBody>
    </xdr:sp>
    <xdr:clientData/>
  </xdr:twoCellAnchor>
  <xdr:twoCellAnchor>
    <xdr:from>
      <xdr:col>0</xdr:col>
      <xdr:colOff>647700</xdr:colOff>
      <xdr:row>6</xdr:row>
      <xdr:rowOff>0</xdr:rowOff>
    </xdr:from>
    <xdr:to>
      <xdr:col>0</xdr:col>
      <xdr:colOff>1381125</xdr:colOff>
      <xdr:row>6</xdr:row>
      <xdr:rowOff>0</xdr:rowOff>
    </xdr:to>
    <xdr:sp macro="" textlink="">
      <xdr:nvSpPr>
        <xdr:cNvPr id="2213072" name="Line 9"/>
        <xdr:cNvSpPr>
          <a:spLocks noChangeShapeType="1"/>
        </xdr:cNvSpPr>
      </xdr:nvSpPr>
      <xdr:spPr bwMode="auto">
        <a:xfrm>
          <a:off x="647700" y="971550"/>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9</xdr:row>
      <xdr:rowOff>0</xdr:rowOff>
    </xdr:from>
    <xdr:to>
      <xdr:col>2</xdr:col>
      <xdr:colOff>0</xdr:colOff>
      <xdr:row>9</xdr:row>
      <xdr:rowOff>0</xdr:rowOff>
    </xdr:to>
    <xdr:sp macro="" textlink="">
      <xdr:nvSpPr>
        <xdr:cNvPr id="2213073" name="Line 10"/>
        <xdr:cNvSpPr>
          <a:spLocks noChangeShapeType="1"/>
        </xdr:cNvSpPr>
      </xdr:nvSpPr>
      <xdr:spPr bwMode="auto">
        <a:xfrm>
          <a:off x="3114675" y="145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638175</xdr:colOff>
      <xdr:row>40</xdr:row>
      <xdr:rowOff>85725</xdr:rowOff>
    </xdr:from>
    <xdr:to>
      <xdr:col>2</xdr:col>
      <xdr:colOff>1362075</xdr:colOff>
      <xdr:row>40</xdr:row>
      <xdr:rowOff>85725</xdr:rowOff>
    </xdr:to>
    <xdr:sp macro="" textlink="">
      <xdr:nvSpPr>
        <xdr:cNvPr id="2238519" name="Line 2"/>
        <xdr:cNvSpPr>
          <a:spLocks noChangeShapeType="1"/>
        </xdr:cNvSpPr>
      </xdr:nvSpPr>
      <xdr:spPr bwMode="auto">
        <a:xfrm>
          <a:off x="1019175" y="6743700"/>
          <a:ext cx="723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619125</xdr:colOff>
      <xdr:row>6</xdr:row>
      <xdr:rowOff>152400</xdr:rowOff>
    </xdr:from>
    <xdr:to>
      <xdr:col>2</xdr:col>
      <xdr:colOff>1400175</xdr:colOff>
      <xdr:row>6</xdr:row>
      <xdr:rowOff>152400</xdr:rowOff>
    </xdr:to>
    <xdr:sp macro="" textlink="">
      <xdr:nvSpPr>
        <xdr:cNvPr id="2238520" name="Line 18"/>
        <xdr:cNvSpPr>
          <a:spLocks noChangeShapeType="1"/>
        </xdr:cNvSpPr>
      </xdr:nvSpPr>
      <xdr:spPr bwMode="auto">
        <a:xfrm>
          <a:off x="1000125" y="1104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695401</xdr:colOff>
      <xdr:row>51</xdr:row>
      <xdr:rowOff>142841</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5267401" cy="84010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1797786" name="Line 1"/>
        <xdr:cNvSpPr>
          <a:spLocks noChangeShapeType="1"/>
        </xdr:cNvSpPr>
      </xdr:nvSpPr>
      <xdr:spPr bwMode="auto">
        <a:xfrm>
          <a:off x="3124200" y="1390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914400</xdr:colOff>
      <xdr:row>9</xdr:row>
      <xdr:rowOff>0</xdr:rowOff>
    </xdr:from>
    <xdr:to>
      <xdr:col>0</xdr:col>
      <xdr:colOff>1666875</xdr:colOff>
      <xdr:row>9</xdr:row>
      <xdr:rowOff>0</xdr:rowOff>
    </xdr:to>
    <xdr:sp macro="" textlink="">
      <xdr:nvSpPr>
        <xdr:cNvPr id="1797787" name="Line 2"/>
        <xdr:cNvSpPr>
          <a:spLocks noChangeShapeType="1"/>
        </xdr:cNvSpPr>
      </xdr:nvSpPr>
      <xdr:spPr bwMode="auto">
        <a:xfrm>
          <a:off x="914400" y="1390650"/>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7</xdr:row>
      <xdr:rowOff>0</xdr:rowOff>
    </xdr:from>
    <xdr:to>
      <xdr:col>0</xdr:col>
      <xdr:colOff>1485900</xdr:colOff>
      <xdr:row>7</xdr:row>
      <xdr:rowOff>0</xdr:rowOff>
    </xdr:to>
    <xdr:sp macro="" textlink="">
      <xdr:nvSpPr>
        <xdr:cNvPr id="1797788" name="Line 4"/>
        <xdr:cNvSpPr>
          <a:spLocks noChangeShapeType="1"/>
        </xdr:cNvSpPr>
      </xdr:nvSpPr>
      <xdr:spPr bwMode="auto">
        <a:xfrm>
          <a:off x="752475" y="1076325"/>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6</xdr:row>
      <xdr:rowOff>0</xdr:rowOff>
    </xdr:from>
    <xdr:to>
      <xdr:col>0</xdr:col>
      <xdr:colOff>1485900</xdr:colOff>
      <xdr:row>6</xdr:row>
      <xdr:rowOff>0</xdr:rowOff>
    </xdr:to>
    <xdr:sp macro="" textlink="">
      <xdr:nvSpPr>
        <xdr:cNvPr id="1797789" name="Line 9"/>
        <xdr:cNvSpPr>
          <a:spLocks noChangeShapeType="1"/>
        </xdr:cNvSpPr>
      </xdr:nvSpPr>
      <xdr:spPr bwMode="auto">
        <a:xfrm>
          <a:off x="752475" y="923925"/>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9</xdr:row>
      <xdr:rowOff>0</xdr:rowOff>
    </xdr:from>
    <xdr:to>
      <xdr:col>2</xdr:col>
      <xdr:colOff>0</xdr:colOff>
      <xdr:row>9</xdr:row>
      <xdr:rowOff>0</xdr:rowOff>
    </xdr:to>
    <xdr:sp macro="" textlink="">
      <xdr:nvSpPr>
        <xdr:cNvPr id="1797790" name="Line 10"/>
        <xdr:cNvSpPr>
          <a:spLocks noChangeShapeType="1"/>
        </xdr:cNvSpPr>
      </xdr:nvSpPr>
      <xdr:spPr bwMode="auto">
        <a:xfrm>
          <a:off x="3124200" y="1390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676275</xdr:colOff>
      <xdr:row>40</xdr:row>
      <xdr:rowOff>85725</xdr:rowOff>
    </xdr:from>
    <xdr:to>
      <xdr:col>2</xdr:col>
      <xdr:colOff>1285875</xdr:colOff>
      <xdr:row>40</xdr:row>
      <xdr:rowOff>85725</xdr:rowOff>
    </xdr:to>
    <xdr:sp macro="" textlink="">
      <xdr:nvSpPr>
        <xdr:cNvPr id="2249780" name="Line 11"/>
        <xdr:cNvSpPr>
          <a:spLocks noChangeShapeType="1"/>
        </xdr:cNvSpPr>
      </xdr:nvSpPr>
      <xdr:spPr bwMode="auto">
        <a:xfrm>
          <a:off x="1114425" y="6619875"/>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552450</xdr:colOff>
      <xdr:row>4</xdr:row>
      <xdr:rowOff>333375</xdr:rowOff>
    </xdr:from>
    <xdr:to>
      <xdr:col>2</xdr:col>
      <xdr:colOff>1381125</xdr:colOff>
      <xdr:row>4</xdr:row>
      <xdr:rowOff>333375</xdr:rowOff>
    </xdr:to>
    <xdr:sp macro="" textlink="">
      <xdr:nvSpPr>
        <xdr:cNvPr id="2249781" name="Line 15"/>
        <xdr:cNvSpPr>
          <a:spLocks noChangeShapeType="1"/>
        </xdr:cNvSpPr>
      </xdr:nvSpPr>
      <xdr:spPr bwMode="auto">
        <a:xfrm>
          <a:off x="990600" y="952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6</xdr:row>
      <xdr:rowOff>85725</xdr:rowOff>
    </xdr:to>
    <xdr:sp macro="" textlink="">
      <xdr:nvSpPr>
        <xdr:cNvPr id="35843" name="Text 3"/>
        <xdr:cNvSpPr txBox="1">
          <a:spLocks noChangeArrowheads="1"/>
        </xdr:cNvSpPr>
      </xdr:nvSpPr>
      <xdr:spPr bwMode="auto">
        <a:xfrm>
          <a:off x="5638800" y="495300"/>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Staatliche</a:t>
          </a:r>
        </a:p>
        <a:p>
          <a:pPr algn="ctr" rtl="0">
            <a:defRPr sz="1000"/>
          </a:pPr>
          <a:r>
            <a:rPr lang="de-DE" sz="900" b="0" i="0" u="none" strike="noStrike" baseline="0">
              <a:solidFill>
                <a:srgbClr val="000000"/>
              </a:solidFill>
              <a:latin typeface="Helvetica"/>
              <a:cs typeface="Helvetica"/>
            </a:rPr>
            <a:t>Hochschulen</a:t>
          </a:r>
        </a:p>
        <a:p>
          <a:pPr algn="ctr" rtl="0">
            <a:defRPr sz="1000"/>
          </a:pPr>
          <a:r>
            <a:rPr lang="de-DE" sz="900" b="0" i="0" u="none" strike="noStrike" baseline="0">
              <a:solidFill>
                <a:srgbClr val="000000"/>
              </a:solidFill>
              <a:latin typeface="Helvetica"/>
              <a:cs typeface="Helvetica"/>
            </a:rPr>
            <a:t>zusammen</a:t>
          </a:r>
        </a:p>
      </xdr:txBody>
    </xdr:sp>
    <xdr:clientData/>
  </xdr:twoCellAnchor>
  <xdr:twoCellAnchor>
    <xdr:from>
      <xdr:col>2</xdr:col>
      <xdr:colOff>1876425</xdr:colOff>
      <xdr:row>4</xdr:row>
      <xdr:rowOff>85725</xdr:rowOff>
    </xdr:from>
    <xdr:to>
      <xdr:col>2</xdr:col>
      <xdr:colOff>2390775</xdr:colOff>
      <xdr:row>4</xdr:row>
      <xdr:rowOff>85725</xdr:rowOff>
    </xdr:to>
    <xdr:sp macro="" textlink="">
      <xdr:nvSpPr>
        <xdr:cNvPr id="1553985" name="Line 6"/>
        <xdr:cNvSpPr>
          <a:spLocks noChangeShapeType="1"/>
        </xdr:cNvSpPr>
      </xdr:nvSpPr>
      <xdr:spPr bwMode="auto">
        <a:xfrm>
          <a:off x="2314575" y="74295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xdr:row>
      <xdr:rowOff>0</xdr:rowOff>
    </xdr:from>
    <xdr:to>
      <xdr:col>4</xdr:col>
      <xdr:colOff>0</xdr:colOff>
      <xdr:row>6</xdr:row>
      <xdr:rowOff>123825</xdr:rowOff>
    </xdr:to>
    <xdr:sp macro="" textlink="">
      <xdr:nvSpPr>
        <xdr:cNvPr id="35847" name="Text 6"/>
        <xdr:cNvSpPr txBox="1">
          <a:spLocks noChangeArrowheads="1"/>
        </xdr:cNvSpPr>
      </xdr:nvSpPr>
      <xdr:spPr bwMode="auto">
        <a:xfrm>
          <a:off x="5638800" y="495300"/>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Theologische</a:t>
          </a:r>
        </a:p>
        <a:p>
          <a:pPr algn="ctr" rtl="0">
            <a:defRPr sz="1000"/>
          </a:pPr>
          <a:r>
            <a:rPr lang="de-DE" sz="900" b="0" i="0" u="none" strike="noStrike" baseline="0">
              <a:solidFill>
                <a:srgbClr val="000000"/>
              </a:solidFill>
              <a:latin typeface="Helvetica"/>
              <a:cs typeface="Helvetica"/>
            </a:rPr>
            <a:t>Hochschulen </a:t>
          </a:r>
          <a:r>
            <a:rPr lang="de-DE" sz="900" b="0" i="0" u="none" strike="noStrike" baseline="30000">
              <a:solidFill>
                <a:srgbClr val="000000"/>
              </a:solidFill>
              <a:latin typeface="Helvetica"/>
              <a:cs typeface="Helvetica"/>
            </a:rPr>
            <a:t>1)</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87"/>
  </cols>
  <sheetData>
    <row r="1" spans="1:1" ht="15.75">
      <c r="A1" s="445" t="s">
        <v>337</v>
      </c>
    </row>
    <row r="4" spans="1:1" ht="15" customHeight="1">
      <c r="A4" s="446" t="s">
        <v>350</v>
      </c>
    </row>
    <row r="5" spans="1:1" ht="14.25">
      <c r="A5" s="447"/>
    </row>
    <row r="6" spans="1:1" ht="14.25">
      <c r="A6" s="447"/>
    </row>
    <row r="7" spans="1:1">
      <c r="A7" s="448" t="s">
        <v>338</v>
      </c>
    </row>
    <row r="10" spans="1:1">
      <c r="A10" s="448" t="s">
        <v>351</v>
      </c>
    </row>
    <row r="11" spans="1:1">
      <c r="A11" s="87" t="s">
        <v>339</v>
      </c>
    </row>
    <row r="14" spans="1:1">
      <c r="A14" s="87" t="s">
        <v>340</v>
      </c>
    </row>
    <row r="17" spans="1:1">
      <c r="A17" s="87" t="s">
        <v>341</v>
      </c>
    </row>
    <row r="18" spans="1:1">
      <c r="A18" s="87" t="s">
        <v>342</v>
      </c>
    </row>
    <row r="19" spans="1:1">
      <c r="A19" s="87" t="s">
        <v>343</v>
      </c>
    </row>
    <row r="20" spans="1:1">
      <c r="A20" s="87" t="s">
        <v>344</v>
      </c>
    </row>
    <row r="21" spans="1:1">
      <c r="A21" s="87" t="s">
        <v>345</v>
      </c>
    </row>
    <row r="24" spans="1:1">
      <c r="A24" s="449" t="s">
        <v>346</v>
      </c>
    </row>
    <row r="25" spans="1:1" ht="38.25">
      <c r="A25" s="450" t="s">
        <v>347</v>
      </c>
    </row>
    <row r="28" spans="1:1">
      <c r="A28" s="449" t="s">
        <v>348</v>
      </c>
    </row>
    <row r="29" spans="1:1">
      <c r="A29" s="451" t="s">
        <v>349</v>
      </c>
    </row>
    <row r="30" spans="1:1">
      <c r="A30" s="87" t="s">
        <v>85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 sqref="H1"/>
    </sheetView>
  </sheetViews>
  <sheetFormatPr baseColWidth="10" defaultRowHeight="12.75"/>
  <sheetData/>
  <printOptions horizontalCentered="1" verticalCentered="1"/>
  <pageMargins left="0.70866141732283472" right="0.70866141732283472" top="0.78740157480314965" bottom="0.78740157480314965"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I51"/>
  <sheetViews>
    <sheetView zoomScaleNormal="100" workbookViewId="0">
      <selection sqref="A1:F1"/>
    </sheetView>
  </sheetViews>
  <sheetFormatPr baseColWidth="10" defaultRowHeight="12"/>
  <cols>
    <col min="1" max="1" width="33.140625" style="134" customWidth="1"/>
    <col min="2" max="2" width="13.7109375" style="184" customWidth="1"/>
    <col min="3" max="4" width="13.7109375" style="235" customWidth="1"/>
    <col min="5" max="5" width="13.7109375" style="184" customWidth="1"/>
    <col min="6" max="6" width="13.28515625" style="225" customWidth="1"/>
    <col min="7" max="16384" width="11.42578125" style="133"/>
  </cols>
  <sheetData>
    <row r="1" spans="1:9">
      <c r="A1" s="362" t="s">
        <v>328</v>
      </c>
      <c r="B1" s="362"/>
      <c r="C1" s="362"/>
      <c r="D1" s="362"/>
      <c r="E1" s="362"/>
      <c r="F1" s="362"/>
    </row>
    <row r="2" spans="1:9">
      <c r="A2" s="362" t="s">
        <v>262</v>
      </c>
      <c r="B2" s="362"/>
      <c r="C2" s="362"/>
      <c r="D2" s="362"/>
      <c r="E2" s="362"/>
      <c r="F2" s="362"/>
    </row>
    <row r="3" spans="1:9">
      <c r="A3" s="1"/>
      <c r="B3" s="200"/>
      <c r="C3" s="200"/>
      <c r="D3" s="200"/>
      <c r="E3" s="200"/>
      <c r="F3" s="226"/>
    </row>
    <row r="4" spans="1:9" ht="12.75" thickBot="1">
      <c r="A4" s="199"/>
      <c r="B4" s="199"/>
      <c r="C4" s="199"/>
      <c r="D4" s="199"/>
      <c r="E4" s="199"/>
      <c r="F4" s="201"/>
    </row>
    <row r="5" spans="1:9">
      <c r="A5" s="202"/>
      <c r="B5" s="203"/>
      <c r="C5" s="203"/>
      <c r="D5" s="203"/>
      <c r="E5" s="203"/>
      <c r="F5" s="40" t="s">
        <v>7</v>
      </c>
    </row>
    <row r="6" spans="1:9">
      <c r="A6" s="2" t="s">
        <v>263</v>
      </c>
      <c r="B6" s="422">
        <v>2015</v>
      </c>
      <c r="C6" s="423">
        <v>2016</v>
      </c>
      <c r="D6" s="423">
        <v>2017</v>
      </c>
      <c r="E6" s="423">
        <v>2018</v>
      </c>
      <c r="F6" s="227">
        <v>2018</v>
      </c>
    </row>
    <row r="7" spans="1:9">
      <c r="A7" s="206" t="s">
        <v>93</v>
      </c>
      <c r="B7" s="422"/>
      <c r="C7" s="423"/>
      <c r="D7" s="423"/>
      <c r="E7" s="423"/>
      <c r="F7" s="227" t="s">
        <v>8</v>
      </c>
    </row>
    <row r="8" spans="1:9">
      <c r="A8" s="206" t="s">
        <v>94</v>
      </c>
      <c r="B8" s="207"/>
      <c r="C8" s="207"/>
      <c r="D8" s="207"/>
      <c r="E8" s="207"/>
      <c r="F8" s="228">
        <v>2017</v>
      </c>
    </row>
    <row r="9" spans="1:9" ht="12.75" thickBot="1">
      <c r="A9" s="210"/>
      <c r="B9" s="211" t="s">
        <v>98</v>
      </c>
      <c r="C9" s="102"/>
      <c r="D9" s="102"/>
      <c r="E9" s="213"/>
      <c r="F9" s="214" t="s">
        <v>106</v>
      </c>
    </row>
    <row r="10" spans="1:9">
      <c r="A10" s="215"/>
      <c r="B10" s="229"/>
      <c r="C10" s="179"/>
      <c r="D10" s="179"/>
      <c r="E10" s="179"/>
      <c r="F10" s="216"/>
    </row>
    <row r="11" spans="1:9">
      <c r="A11" s="12" t="s">
        <v>250</v>
      </c>
      <c r="B11" s="230"/>
      <c r="C11" s="183"/>
      <c r="D11" s="184"/>
      <c r="F11" s="217"/>
    </row>
    <row r="12" spans="1:9">
      <c r="A12" s="12" t="s">
        <v>257</v>
      </c>
      <c r="B12" s="183">
        <v>402029.88299999997</v>
      </c>
      <c r="C12" s="184">
        <v>428383.23300000001</v>
      </c>
      <c r="D12" s="4">
        <v>457233.49300000002</v>
      </c>
      <c r="E12" s="4">
        <v>478593.07400000002</v>
      </c>
      <c r="F12" s="349">
        <f>(E12*100/D12)-100</f>
        <v>4.671482147962422</v>
      </c>
      <c r="G12" s="231"/>
    </row>
    <row r="13" spans="1:9">
      <c r="A13" s="12" t="s">
        <v>249</v>
      </c>
      <c r="B13" s="183"/>
      <c r="C13" s="184"/>
      <c r="D13" s="184"/>
      <c r="F13" s="349"/>
      <c r="H13" s="218"/>
    </row>
    <row r="14" spans="1:9">
      <c r="A14" s="12" t="s">
        <v>258</v>
      </c>
      <c r="B14" s="183">
        <v>172188.23</v>
      </c>
      <c r="C14" s="184">
        <v>162138.36900000001</v>
      </c>
      <c r="D14" s="184">
        <v>174635.527</v>
      </c>
      <c r="E14" s="184">
        <v>177430.685</v>
      </c>
      <c r="F14" s="349">
        <f>(E14*100/D14)-100</f>
        <v>1.6005666475871152</v>
      </c>
      <c r="G14" s="218"/>
      <c r="H14" s="184"/>
      <c r="I14" s="184"/>
    </row>
    <row r="15" spans="1:9">
      <c r="A15" s="12" t="s">
        <v>259</v>
      </c>
      <c r="B15" s="183">
        <v>77943.422000000006</v>
      </c>
      <c r="C15" s="184">
        <v>68963.259000000005</v>
      </c>
      <c r="D15" s="184">
        <v>67961.626999999993</v>
      </c>
      <c r="E15" s="184">
        <v>67878.745999999999</v>
      </c>
      <c r="F15" s="349">
        <f>(E15*100/D15)-100</f>
        <v>-0.12195264248161664</v>
      </c>
    </row>
    <row r="16" spans="1:9">
      <c r="A16" s="12" t="s">
        <v>260</v>
      </c>
      <c r="B16" s="183">
        <v>94244.808000000005</v>
      </c>
      <c r="C16" s="184">
        <v>93175.11</v>
      </c>
      <c r="D16" s="184">
        <v>106673.9</v>
      </c>
      <c r="E16" s="184">
        <v>109551.939</v>
      </c>
      <c r="F16" s="349">
        <f>(E16*100/D16)-100</f>
        <v>2.6979786058257957</v>
      </c>
      <c r="G16" s="218"/>
    </row>
    <row r="17" spans="1:8">
      <c r="A17" s="12" t="s">
        <v>256</v>
      </c>
      <c r="B17" s="183"/>
      <c r="C17" s="184"/>
      <c r="D17" s="184"/>
      <c r="F17" s="349"/>
    </row>
    <row r="18" spans="1:8">
      <c r="A18" s="12" t="s">
        <v>261</v>
      </c>
      <c r="B18" s="183">
        <v>2046.0930000000001</v>
      </c>
      <c r="C18" s="184">
        <v>1756.258</v>
      </c>
      <c r="D18" s="184">
        <v>2419.6390000000001</v>
      </c>
      <c r="E18" s="184">
        <v>1909.835</v>
      </c>
      <c r="F18" s="349">
        <f>(E18*100/D18)-100</f>
        <v>-21.069423992587332</v>
      </c>
      <c r="H18" s="231"/>
    </row>
    <row r="19" spans="1:8">
      <c r="A19" s="12"/>
      <c r="B19" s="183"/>
      <c r="C19" s="184"/>
      <c r="D19" s="184"/>
      <c r="F19" s="349"/>
    </row>
    <row r="20" spans="1:8">
      <c r="A20" s="138" t="s">
        <v>10</v>
      </c>
      <c r="B20" s="77">
        <v>576264.20600000001</v>
      </c>
      <c r="C20" s="220">
        <v>592277.86</v>
      </c>
      <c r="D20" s="220">
        <v>634288.65899999999</v>
      </c>
      <c r="E20" s="220">
        <f>E12+SUM(E15:E18)</f>
        <v>657933.59400000004</v>
      </c>
      <c r="F20" s="350">
        <f>(E20*100/D20)-100</f>
        <v>3.7277877610610233</v>
      </c>
      <c r="G20" s="218"/>
    </row>
    <row r="21" spans="1:8">
      <c r="A21" s="12"/>
      <c r="B21" s="183"/>
      <c r="C21" s="184"/>
      <c r="D21" s="184"/>
      <c r="F21" s="349"/>
    </row>
    <row r="22" spans="1:8">
      <c r="A22" s="12"/>
      <c r="B22" s="183"/>
      <c r="C22" s="184"/>
      <c r="D22" s="184"/>
      <c r="F22" s="349"/>
    </row>
    <row r="23" spans="1:8">
      <c r="A23" s="12" t="s">
        <v>11</v>
      </c>
      <c r="B23" s="183">
        <v>403555.91200000001</v>
      </c>
      <c r="C23" s="184">
        <v>427068.15399999998</v>
      </c>
      <c r="D23" s="184">
        <v>456790.17499999999</v>
      </c>
      <c r="E23" s="184">
        <v>474583.39199999999</v>
      </c>
      <c r="F23" s="349">
        <f>(E23*100/D23)-100</f>
        <v>3.895271390195731</v>
      </c>
    </row>
    <row r="24" spans="1:8">
      <c r="A24" s="12" t="s">
        <v>12</v>
      </c>
      <c r="B24" s="183">
        <v>149004.40400000001</v>
      </c>
      <c r="C24" s="184">
        <v>141854.799</v>
      </c>
      <c r="D24" s="184">
        <v>150875.62100000001</v>
      </c>
      <c r="E24" s="184">
        <v>153760.024</v>
      </c>
      <c r="F24" s="349">
        <f t="shared" ref="F24:F32" si="0">(E24*100/D24)-100</f>
        <v>1.9117753954431009</v>
      </c>
    </row>
    <row r="25" spans="1:8">
      <c r="A25" s="12" t="s">
        <v>13</v>
      </c>
      <c r="B25" s="183">
        <v>1710.933</v>
      </c>
      <c r="C25" s="184">
        <v>1652.4749999999999</v>
      </c>
      <c r="D25" s="184">
        <v>1318.654</v>
      </c>
      <c r="E25" s="184">
        <v>1606.001</v>
      </c>
      <c r="F25" s="349">
        <f t="shared" si="0"/>
        <v>21.790932268813506</v>
      </c>
    </row>
    <row r="26" spans="1:8">
      <c r="A26" s="12" t="s">
        <v>14</v>
      </c>
      <c r="B26" s="183">
        <v>17300.131000000001</v>
      </c>
      <c r="C26" s="184">
        <v>16663.957999999999</v>
      </c>
      <c r="D26" s="184">
        <v>19874.23</v>
      </c>
      <c r="E26" s="184">
        <v>22249.396000000001</v>
      </c>
      <c r="F26" s="349">
        <f t="shared" si="0"/>
        <v>11.950983761383469</v>
      </c>
    </row>
    <row r="27" spans="1:8">
      <c r="A27" s="12" t="s">
        <v>15</v>
      </c>
      <c r="B27" s="183">
        <v>615.89499999999998</v>
      </c>
      <c r="C27" s="184">
        <v>536.08500000000004</v>
      </c>
      <c r="D27" s="184">
        <v>480.53899999999999</v>
      </c>
      <c r="E27" s="184">
        <v>472.32499999999999</v>
      </c>
      <c r="F27" s="349">
        <f t="shared" si="0"/>
        <v>-1.7093305642205934</v>
      </c>
    </row>
    <row r="28" spans="1:8">
      <c r="A28" s="12" t="s">
        <v>16</v>
      </c>
      <c r="B28" s="183">
        <v>572187.27500000002</v>
      </c>
      <c r="C28" s="184">
        <v>587775.4709999999</v>
      </c>
      <c r="D28" s="184">
        <v>629339.21899999992</v>
      </c>
      <c r="E28" s="184">
        <f>SUM(E23:E27)</f>
        <v>652671.13799999992</v>
      </c>
      <c r="F28" s="349">
        <f t="shared" si="0"/>
        <v>3.7073677113391454</v>
      </c>
    </row>
    <row r="29" spans="1:8">
      <c r="A29" s="12"/>
      <c r="B29" s="183"/>
      <c r="C29" s="184"/>
      <c r="D29" s="184"/>
      <c r="F29" s="349"/>
    </row>
    <row r="30" spans="1:8">
      <c r="A30" s="12" t="s">
        <v>144</v>
      </c>
      <c r="B30" s="183">
        <v>4076.931</v>
      </c>
      <c r="C30" s="24">
        <v>4502.3890000000001</v>
      </c>
      <c r="D30" s="184">
        <v>4949.4399999999996</v>
      </c>
      <c r="E30" s="184">
        <v>5262.4560000000001</v>
      </c>
      <c r="F30" s="349">
        <f t="shared" si="0"/>
        <v>6.3242710286416326</v>
      </c>
    </row>
    <row r="31" spans="1:8">
      <c r="A31" s="12"/>
      <c r="B31" s="183"/>
      <c r="C31" s="184"/>
      <c r="D31" s="184"/>
      <c r="F31" s="349"/>
    </row>
    <row r="32" spans="1:8" s="232" customFormat="1">
      <c r="A32" s="138" t="s">
        <v>10</v>
      </c>
      <c r="B32" s="77">
        <v>576264.20600000001</v>
      </c>
      <c r="C32" s="220">
        <v>592277.85999999987</v>
      </c>
      <c r="D32" s="6">
        <v>634288.65899999987</v>
      </c>
      <c r="E32" s="6">
        <f>SUM(E28:E30)</f>
        <v>657933.59399999992</v>
      </c>
      <c r="F32" s="350">
        <f t="shared" si="0"/>
        <v>3.7277877610610233</v>
      </c>
    </row>
    <row r="33" spans="1:7">
      <c r="A33" s="12"/>
      <c r="B33" s="183"/>
      <c r="C33" s="184"/>
      <c r="D33" s="184"/>
      <c r="F33" s="349"/>
    </row>
    <row r="34" spans="1:7">
      <c r="A34" s="12"/>
      <c r="B34" s="183"/>
      <c r="C34" s="184"/>
      <c r="D34" s="184"/>
      <c r="F34" s="349"/>
    </row>
    <row r="35" spans="1:7">
      <c r="A35" s="12" t="s">
        <v>274</v>
      </c>
      <c r="B35" s="183">
        <v>13788.433999999999</v>
      </c>
      <c r="C35" s="184">
        <v>13368.129000000001</v>
      </c>
      <c r="D35" s="4">
        <v>11696.566000000001</v>
      </c>
      <c r="E35" s="4">
        <v>11580.734</v>
      </c>
      <c r="F35" s="349">
        <f t="shared" ref="F35:F48" si="1">(E35*100/D35)-100</f>
        <v>-0.99030775357485368</v>
      </c>
      <c r="G35" s="4"/>
    </row>
    <row r="36" spans="1:7">
      <c r="A36" s="12" t="s">
        <v>17</v>
      </c>
      <c r="B36" s="183">
        <v>822.92899999999997</v>
      </c>
      <c r="C36" s="184">
        <v>797.02200000000005</v>
      </c>
      <c r="D36" s="4">
        <v>791.17899999999997</v>
      </c>
      <c r="E36" s="4">
        <v>596.68100000000004</v>
      </c>
      <c r="F36" s="349">
        <f t="shared" si="1"/>
        <v>-24.583311741085126</v>
      </c>
      <c r="G36" s="4"/>
    </row>
    <row r="37" spans="1:7">
      <c r="A37" s="12" t="s">
        <v>18</v>
      </c>
      <c r="B37" s="183"/>
      <c r="C37" s="184"/>
      <c r="D37" s="4"/>
      <c r="E37" s="4"/>
      <c r="F37" s="349"/>
      <c r="G37" s="4"/>
    </row>
    <row r="38" spans="1:7">
      <c r="A38" s="12" t="s">
        <v>19</v>
      </c>
      <c r="B38" s="183">
        <v>15626.995000000001</v>
      </c>
      <c r="C38" s="184">
        <v>15867.976000000001</v>
      </c>
      <c r="D38" s="4">
        <v>17895.026999999998</v>
      </c>
      <c r="E38" s="4">
        <v>21449.357</v>
      </c>
      <c r="F38" s="349">
        <f t="shared" si="1"/>
        <v>19.862110294664575</v>
      </c>
      <c r="G38" s="4"/>
    </row>
    <row r="39" spans="1:7">
      <c r="A39" s="12" t="s">
        <v>20</v>
      </c>
      <c r="B39" s="183">
        <v>49898.618000000002</v>
      </c>
      <c r="C39" s="184">
        <v>42743.038999999997</v>
      </c>
      <c r="D39" s="4">
        <v>47603.063000000002</v>
      </c>
      <c r="E39" s="4">
        <v>46448.675000000003</v>
      </c>
      <c r="F39" s="349">
        <f t="shared" si="1"/>
        <v>-2.4250288264013591</v>
      </c>
      <c r="G39" s="4"/>
    </row>
    <row r="40" spans="1:7">
      <c r="A40" s="12" t="s">
        <v>275</v>
      </c>
      <c r="B40" s="183">
        <v>403129.87</v>
      </c>
      <c r="C40" s="184">
        <v>429180.511</v>
      </c>
      <c r="D40" s="4">
        <v>458793.56099999999</v>
      </c>
      <c r="E40" s="4">
        <v>476751.28600000002</v>
      </c>
      <c r="F40" s="349">
        <f t="shared" si="1"/>
        <v>3.9141187947055869</v>
      </c>
      <c r="G40" s="4"/>
    </row>
    <row r="41" spans="1:7">
      <c r="A41" s="12" t="s">
        <v>276</v>
      </c>
      <c r="B41" s="183"/>
      <c r="C41" s="184"/>
      <c r="D41" s="4"/>
      <c r="E41" s="4"/>
      <c r="F41" s="349"/>
      <c r="G41" s="4"/>
    </row>
    <row r="42" spans="1:7">
      <c r="A42" s="12" t="s">
        <v>277</v>
      </c>
      <c r="B42" s="183">
        <v>1014.8390000000001</v>
      </c>
      <c r="C42" s="184">
        <v>837.58299999999997</v>
      </c>
      <c r="D42" s="4">
        <v>1052.723</v>
      </c>
      <c r="E42" s="4">
        <v>1895.482</v>
      </c>
      <c r="F42" s="349">
        <f t="shared" si="1"/>
        <v>80.05515221003057</v>
      </c>
      <c r="G42" s="4"/>
    </row>
    <row r="43" spans="1:7">
      <c r="A43" s="12" t="s">
        <v>21</v>
      </c>
      <c r="B43" s="183">
        <v>53433.498</v>
      </c>
      <c r="C43" s="184">
        <v>53488.923000000003</v>
      </c>
      <c r="D43" s="4">
        <v>60662.828999999998</v>
      </c>
      <c r="E43" s="4">
        <v>56094.428</v>
      </c>
      <c r="F43" s="349">
        <f t="shared" si="1"/>
        <v>-7.5308077043357144</v>
      </c>
      <c r="G43" s="4"/>
    </row>
    <row r="44" spans="1:7">
      <c r="A44" s="12" t="s">
        <v>22</v>
      </c>
      <c r="B44" s="183">
        <v>2232.1379999999999</v>
      </c>
      <c r="C44" s="184">
        <v>2321.4470000000001</v>
      </c>
      <c r="D44" s="4">
        <v>1809.32</v>
      </c>
      <c r="E44" s="4">
        <v>1882.521</v>
      </c>
      <c r="F44" s="349">
        <f t="shared" si="1"/>
        <v>4.0457741029779157</v>
      </c>
      <c r="G44" s="4"/>
    </row>
    <row r="45" spans="1:7">
      <c r="A45" s="12" t="s">
        <v>23</v>
      </c>
      <c r="B45" s="183"/>
      <c r="C45" s="184"/>
      <c r="D45" s="4"/>
      <c r="E45" s="4"/>
      <c r="F45" s="349"/>
    </row>
    <row r="46" spans="1:7">
      <c r="A46" s="12" t="s">
        <v>96</v>
      </c>
      <c r="B46" s="183">
        <v>36316.885000000002</v>
      </c>
      <c r="C46" s="184">
        <v>33673.229999999996</v>
      </c>
      <c r="D46" s="4">
        <v>33984.390999999996</v>
      </c>
      <c r="E46" s="4">
        <v>41234.43</v>
      </c>
      <c r="F46" s="349">
        <f t="shared" si="1"/>
        <v>21.333438048073319</v>
      </c>
      <c r="G46" s="4"/>
    </row>
    <row r="47" spans="1:7">
      <c r="A47" s="12"/>
      <c r="B47" s="183"/>
      <c r="C47" s="184"/>
      <c r="D47" s="4"/>
      <c r="E47" s="4"/>
      <c r="F47" s="349"/>
      <c r="G47" s="4"/>
    </row>
    <row r="48" spans="1:7">
      <c r="A48" s="138" t="s">
        <v>10</v>
      </c>
      <c r="B48" s="77">
        <v>576264.20600000001</v>
      </c>
      <c r="C48" s="220">
        <v>592277.86</v>
      </c>
      <c r="D48" s="6">
        <v>634288.65899999987</v>
      </c>
      <c r="E48" s="6">
        <f>SUM(E35:E46)</f>
        <v>657933.59399999992</v>
      </c>
      <c r="F48" s="350">
        <f t="shared" si="1"/>
        <v>3.7277877610610233</v>
      </c>
      <c r="G48" s="4"/>
    </row>
    <row r="49" spans="1:7">
      <c r="A49" s="233"/>
      <c r="B49" s="25"/>
      <c r="C49" s="25"/>
      <c r="D49" s="25"/>
      <c r="G49" s="4"/>
    </row>
    <row r="50" spans="1:7">
      <c r="A50" s="233"/>
      <c r="B50" s="6"/>
      <c r="C50" s="6"/>
      <c r="D50" s="6"/>
      <c r="E50" s="230"/>
      <c r="F50" s="234"/>
    </row>
    <row r="51" spans="1:7">
      <c r="A51" s="133"/>
    </row>
  </sheetData>
  <mergeCells count="6">
    <mergeCell ref="B6:B7"/>
    <mergeCell ref="C6:C7"/>
    <mergeCell ref="D6:D7"/>
    <mergeCell ref="E6:E7"/>
    <mergeCell ref="A1:F1"/>
    <mergeCell ref="A2:F2"/>
  </mergeCells>
  <phoneticPr fontId="11" type="noConversion"/>
  <pageMargins left="0.78740157480314965" right="0.78740157480314965" top="0.98425196850393704" bottom="0.98425196850393704" header="0.51181102362204722" footer="0.51181102362204722"/>
  <pageSetup paperSize="9" scale="85" pageOrder="overThenDown" orientation="portrait" r:id="rId1"/>
  <headerFooter alignWithMargins="0">
    <oddHeader>&amp;C-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P61"/>
  <sheetViews>
    <sheetView workbookViewId="0"/>
  </sheetViews>
  <sheetFormatPr baseColWidth="10" defaultRowHeight="12"/>
  <cols>
    <col min="1" max="1" width="5.7109375" style="7" customWidth="1"/>
    <col min="2" max="2" width="0.85546875" style="133" customWidth="1"/>
    <col min="3" max="3" width="33.85546875" style="133" customWidth="1"/>
    <col min="4" max="8" width="14.7109375" style="236" customWidth="1"/>
    <col min="9" max="9" width="15.28515625" style="236" customWidth="1"/>
    <col min="10" max="10" width="1.140625" style="236" customWidth="1"/>
    <col min="11" max="11" width="4.85546875" style="236" customWidth="1"/>
    <col min="12" max="12" width="12.42578125" style="23" customWidth="1"/>
    <col min="13" max="13" width="15.42578125" style="133" customWidth="1"/>
    <col min="14" max="15" width="14.7109375" style="133" customWidth="1"/>
    <col min="16" max="16" width="5.7109375" style="133" customWidth="1"/>
    <col min="17" max="16384" width="11.42578125" style="133"/>
  </cols>
  <sheetData>
    <row r="1" spans="1:16">
      <c r="B1" s="8"/>
      <c r="C1" s="17"/>
      <c r="D1" s="49"/>
      <c r="E1" s="133"/>
      <c r="F1" s="133"/>
      <c r="G1" s="50" t="s">
        <v>322</v>
      </c>
      <c r="H1" s="51" t="s">
        <v>84</v>
      </c>
      <c r="L1" s="52"/>
    </row>
    <row r="2" spans="1:16">
      <c r="B2" s="8"/>
      <c r="C2" s="17"/>
      <c r="D2" s="49"/>
      <c r="E2" s="133"/>
      <c r="F2" s="133"/>
      <c r="G2" s="50"/>
      <c r="H2" s="51"/>
      <c r="L2" s="52"/>
    </row>
    <row r="3" spans="1:16" ht="12.75" thickBot="1">
      <c r="A3" s="9"/>
      <c r="B3" s="8"/>
      <c r="C3" s="17"/>
      <c r="D3" s="55"/>
      <c r="E3" s="49"/>
      <c r="F3" s="133"/>
      <c r="G3" s="50"/>
      <c r="H3" s="51"/>
      <c r="J3" s="237"/>
      <c r="K3" s="237"/>
      <c r="L3" s="102"/>
      <c r="P3" s="135"/>
    </row>
    <row r="4" spans="1:16">
      <c r="A4" s="10"/>
      <c r="B4" s="22"/>
      <c r="C4" s="46"/>
      <c r="D4" s="429" t="s">
        <v>10</v>
      </c>
      <c r="E4" s="120"/>
      <c r="F4" s="121"/>
      <c r="G4" s="53" t="s">
        <v>24</v>
      </c>
      <c r="H4" s="123" t="s">
        <v>25</v>
      </c>
      <c r="I4" s="122"/>
      <c r="J4" s="126"/>
      <c r="K4" s="11"/>
      <c r="L4" s="101"/>
      <c r="M4" s="135"/>
      <c r="N4" s="135"/>
      <c r="P4" s="135"/>
    </row>
    <row r="5" spans="1:16" ht="30.75" customHeight="1">
      <c r="A5" s="393" t="s">
        <v>134</v>
      </c>
      <c r="B5" s="135"/>
      <c r="C5" s="403" t="s">
        <v>186</v>
      </c>
      <c r="D5" s="429"/>
      <c r="E5" s="431" t="s">
        <v>145</v>
      </c>
      <c r="F5" s="431" t="s">
        <v>233</v>
      </c>
      <c r="G5" s="164" t="s">
        <v>235</v>
      </c>
      <c r="H5" s="165" t="s">
        <v>234</v>
      </c>
      <c r="I5" s="424" t="s">
        <v>236</v>
      </c>
      <c r="J5" s="108"/>
      <c r="K5" s="426" t="s">
        <v>134</v>
      </c>
      <c r="L5" s="100"/>
      <c r="M5" s="11"/>
      <c r="N5" s="11"/>
      <c r="P5" s="135"/>
    </row>
    <row r="6" spans="1:16" ht="24">
      <c r="A6" s="393"/>
      <c r="B6" s="135"/>
      <c r="C6" s="403"/>
      <c r="D6" s="430"/>
      <c r="E6" s="431"/>
      <c r="F6" s="431"/>
      <c r="G6" s="104" t="s">
        <v>146</v>
      </c>
      <c r="H6" s="127" t="s">
        <v>147</v>
      </c>
      <c r="I6" s="425"/>
      <c r="J6" s="125"/>
      <c r="K6" s="426"/>
      <c r="L6" s="100"/>
      <c r="M6" s="11"/>
      <c r="N6" s="11"/>
      <c r="P6" s="135"/>
    </row>
    <row r="7" spans="1:16" ht="12.75" thickBot="1">
      <c r="A7" s="19"/>
      <c r="B7" s="136"/>
      <c r="C7" s="41"/>
      <c r="D7" s="137" t="s">
        <v>98</v>
      </c>
      <c r="E7" s="54"/>
      <c r="F7" s="54"/>
      <c r="G7" s="69"/>
      <c r="H7" s="69"/>
      <c r="I7" s="124"/>
      <c r="J7" s="109"/>
      <c r="K7" s="9"/>
      <c r="L7" s="102"/>
      <c r="M7" s="11"/>
      <c r="N7" s="11"/>
      <c r="P7" s="135"/>
    </row>
    <row r="8" spans="1:16">
      <c r="A8" s="10"/>
      <c r="C8" s="12"/>
      <c r="D8" s="56"/>
      <c r="E8" s="56"/>
      <c r="F8" s="56"/>
      <c r="G8" s="56"/>
      <c r="H8" s="56"/>
      <c r="I8" s="56"/>
      <c r="J8" s="110"/>
      <c r="K8" s="11"/>
      <c r="L8" s="103"/>
      <c r="M8" s="11"/>
      <c r="N8" s="11"/>
      <c r="P8" s="135"/>
    </row>
    <row r="9" spans="1:16">
      <c r="A9" s="141">
        <v>1</v>
      </c>
      <c r="B9" s="7"/>
      <c r="C9" s="12" t="s">
        <v>11</v>
      </c>
      <c r="D9" s="23">
        <v>474583.39199999999</v>
      </c>
      <c r="E9" s="184" t="s">
        <v>324</v>
      </c>
      <c r="F9" s="184">
        <v>442955.06699999998</v>
      </c>
      <c r="G9" s="184">
        <v>13300.124</v>
      </c>
      <c r="H9" s="184">
        <v>17856.580999999998</v>
      </c>
      <c r="I9" s="184">
        <v>471.62</v>
      </c>
      <c r="J9" s="111"/>
      <c r="K9" s="144">
        <v>1</v>
      </c>
      <c r="L9" s="32"/>
      <c r="M9" s="310"/>
      <c r="N9" s="15"/>
      <c r="P9" s="135"/>
    </row>
    <row r="10" spans="1:16">
      <c r="A10" s="141">
        <v>2</v>
      </c>
      <c r="B10" s="7"/>
      <c r="C10" s="12" t="s">
        <v>12</v>
      </c>
      <c r="D10" s="23">
        <v>153760.024</v>
      </c>
      <c r="E10" s="184">
        <v>2989.029</v>
      </c>
      <c r="F10" s="184">
        <v>19909.71</v>
      </c>
      <c r="G10" s="184">
        <v>43917.809000000001</v>
      </c>
      <c r="H10" s="184">
        <v>86093.981</v>
      </c>
      <c r="I10" s="184">
        <v>849.495</v>
      </c>
      <c r="J10" s="112"/>
      <c r="K10" s="144">
        <v>2</v>
      </c>
      <c r="L10" s="32"/>
      <c r="M10" s="310"/>
      <c r="N10" s="15"/>
      <c r="P10" s="135"/>
    </row>
    <row r="11" spans="1:16">
      <c r="A11" s="141">
        <v>3</v>
      </c>
      <c r="B11" s="7"/>
      <c r="C11" s="12" t="s">
        <v>13</v>
      </c>
      <c r="D11" s="23">
        <v>1606.001</v>
      </c>
      <c r="E11" s="184">
        <v>165.626</v>
      </c>
      <c r="F11" s="184">
        <v>156.99700000000001</v>
      </c>
      <c r="G11" s="184">
        <v>246.96700000000001</v>
      </c>
      <c r="H11" s="184">
        <v>885.64499999999998</v>
      </c>
      <c r="I11" s="184">
        <v>150.76599999999999</v>
      </c>
      <c r="J11" s="113"/>
      <c r="K11" s="144">
        <v>3</v>
      </c>
      <c r="L11" s="32"/>
      <c r="M11" s="310"/>
      <c r="N11" s="15"/>
      <c r="P11" s="135"/>
    </row>
    <row r="12" spans="1:16">
      <c r="A12" s="141">
        <v>4</v>
      </c>
      <c r="B12" s="7"/>
      <c r="C12" s="12" t="s">
        <v>14</v>
      </c>
      <c r="D12" s="23">
        <v>22249.396000000001</v>
      </c>
      <c r="E12" s="184">
        <v>1260.1120000000001</v>
      </c>
      <c r="F12" s="184">
        <v>5478.0879999999997</v>
      </c>
      <c r="G12" s="184">
        <v>10376.501</v>
      </c>
      <c r="H12" s="184">
        <v>4711.6369999999997</v>
      </c>
      <c r="I12" s="184">
        <v>423.05799999999999</v>
      </c>
      <c r="J12" s="112"/>
      <c r="K12" s="144">
        <v>4</v>
      </c>
      <c r="L12" s="32"/>
      <c r="M12" s="310"/>
      <c r="N12" s="15"/>
      <c r="P12" s="135"/>
    </row>
    <row r="13" spans="1:16">
      <c r="A13" s="141">
        <v>5</v>
      </c>
      <c r="B13" s="7"/>
      <c r="C13" s="12" t="s">
        <v>15</v>
      </c>
      <c r="D13" s="23">
        <v>472.32499999999999</v>
      </c>
      <c r="E13" s="184">
        <v>469.971</v>
      </c>
      <c r="F13" s="184">
        <v>2.3540000000000001</v>
      </c>
      <c r="G13" s="184" t="s">
        <v>324</v>
      </c>
      <c r="H13" s="184" t="s">
        <v>324</v>
      </c>
      <c r="I13" s="184" t="s">
        <v>324</v>
      </c>
      <c r="J13" s="114"/>
      <c r="K13" s="144">
        <v>5</v>
      </c>
      <c r="L13" s="32"/>
      <c r="M13" s="310"/>
      <c r="N13" s="15"/>
      <c r="P13" s="135"/>
    </row>
    <row r="14" spans="1:16">
      <c r="A14" s="141">
        <v>6</v>
      </c>
      <c r="B14" s="7"/>
      <c r="C14" s="12" t="s">
        <v>144</v>
      </c>
      <c r="D14" s="23">
        <v>5262.4560000000001</v>
      </c>
      <c r="E14" s="184">
        <v>5008.41</v>
      </c>
      <c r="F14" s="184">
        <v>197.71</v>
      </c>
      <c r="G14" s="184">
        <v>37.344999999999999</v>
      </c>
      <c r="H14" s="184">
        <v>4.0949999999999998</v>
      </c>
      <c r="I14" s="184">
        <v>14.896000000000001</v>
      </c>
      <c r="J14" s="114"/>
      <c r="K14" s="144">
        <v>6</v>
      </c>
      <c r="L14" s="32"/>
      <c r="M14" s="310"/>
      <c r="N14" s="15"/>
      <c r="P14" s="135"/>
    </row>
    <row r="15" spans="1:16">
      <c r="A15" s="141"/>
      <c r="B15" s="7"/>
      <c r="C15" s="12" t="s">
        <v>85</v>
      </c>
      <c r="D15" s="23"/>
      <c r="E15" s="23"/>
      <c r="F15" s="238"/>
      <c r="G15" s="238"/>
      <c r="H15" s="238"/>
      <c r="I15" s="238"/>
      <c r="J15" s="239"/>
      <c r="K15" s="144"/>
      <c r="L15" s="32"/>
      <c r="M15" s="15"/>
      <c r="N15" s="15"/>
      <c r="P15" s="135"/>
    </row>
    <row r="16" spans="1:16" s="232" customFormat="1">
      <c r="A16" s="142">
        <v>7</v>
      </c>
      <c r="B16" s="1"/>
      <c r="C16" s="118" t="s">
        <v>10</v>
      </c>
      <c r="D16" s="25">
        <f t="shared" ref="D16:I16" si="0">SUM(D9:D15)</f>
        <v>657933.59399999992</v>
      </c>
      <c r="E16" s="25">
        <f t="shared" si="0"/>
        <v>9893.1479999999992</v>
      </c>
      <c r="F16" s="25">
        <f t="shared" si="0"/>
        <v>468699.92599999998</v>
      </c>
      <c r="G16" s="25">
        <f t="shared" si="0"/>
        <v>67878.745999999999</v>
      </c>
      <c r="H16" s="25">
        <f t="shared" si="0"/>
        <v>109551.93900000001</v>
      </c>
      <c r="I16" s="308">
        <f t="shared" si="0"/>
        <v>1909.835</v>
      </c>
      <c r="J16" s="119"/>
      <c r="K16" s="145">
        <v>7</v>
      </c>
      <c r="L16" s="32"/>
      <c r="M16" s="343"/>
      <c r="N16" s="172"/>
      <c r="P16" s="240"/>
    </row>
    <row r="17" spans="1:16">
      <c r="A17" s="141"/>
      <c r="B17" s="7"/>
      <c r="C17" s="12"/>
      <c r="D17" s="23"/>
      <c r="E17" s="23"/>
      <c r="F17" s="351"/>
      <c r="G17" s="23"/>
      <c r="H17" s="23"/>
      <c r="I17" s="23"/>
      <c r="J17" s="239"/>
      <c r="K17" s="144"/>
      <c r="L17" s="238"/>
      <c r="M17" s="15"/>
      <c r="N17" s="15"/>
      <c r="P17" s="135"/>
    </row>
    <row r="18" spans="1:16">
      <c r="A18" s="142"/>
      <c r="C18" s="57" t="s">
        <v>32</v>
      </c>
      <c r="D18" s="23"/>
      <c r="E18" s="25"/>
      <c r="F18" s="84"/>
      <c r="G18" s="84"/>
      <c r="H18" s="84"/>
      <c r="I18" s="84"/>
      <c r="J18" s="115"/>
      <c r="K18" s="145"/>
      <c r="L18" s="84"/>
      <c r="M18" s="15"/>
      <c r="N18" s="15"/>
      <c r="P18" s="135"/>
    </row>
    <row r="19" spans="1:16">
      <c r="A19" s="143">
        <v>8</v>
      </c>
      <c r="C19" s="57" t="s">
        <v>278</v>
      </c>
      <c r="D19" s="23">
        <v>11580.734</v>
      </c>
      <c r="E19" s="4">
        <v>27.565999999999999</v>
      </c>
      <c r="F19" s="4">
        <v>244.69200000000001</v>
      </c>
      <c r="G19" s="4">
        <v>4336.3310000000001</v>
      </c>
      <c r="H19" s="4">
        <v>6892.4790000000003</v>
      </c>
      <c r="I19" s="4">
        <v>79.665999999999997</v>
      </c>
      <c r="J19" s="116"/>
      <c r="K19" s="146">
        <v>8</v>
      </c>
      <c r="L19" s="45"/>
      <c r="M19" s="15"/>
      <c r="N19" s="15"/>
      <c r="P19" s="135"/>
    </row>
    <row r="20" spans="1:16" s="247" customFormat="1">
      <c r="A20" s="313">
        <v>9</v>
      </c>
      <c r="C20" s="314" t="s">
        <v>33</v>
      </c>
      <c r="D20" s="198">
        <v>596.68100000000004</v>
      </c>
      <c r="E20" s="4">
        <v>6.4249999999999998</v>
      </c>
      <c r="F20" s="4">
        <v>234.036</v>
      </c>
      <c r="G20" s="4">
        <v>142.119</v>
      </c>
      <c r="H20" s="4">
        <v>212.84100000000001</v>
      </c>
      <c r="I20" s="4">
        <v>1.26</v>
      </c>
      <c r="J20" s="315"/>
      <c r="K20" s="316">
        <v>9</v>
      </c>
      <c r="L20" s="317"/>
    </row>
    <row r="21" spans="1:16">
      <c r="A21" s="143">
        <v>10</v>
      </c>
      <c r="C21" s="57" t="s">
        <v>34</v>
      </c>
      <c r="D21" s="23"/>
      <c r="E21" s="4"/>
      <c r="F21" s="4"/>
      <c r="G21" s="4"/>
      <c r="H21" s="4"/>
      <c r="I21" s="4"/>
      <c r="J21" s="117"/>
      <c r="K21" s="146"/>
      <c r="L21" s="45"/>
      <c r="M21" s="15"/>
      <c r="N21" s="15"/>
      <c r="P21" s="135"/>
    </row>
    <row r="22" spans="1:16">
      <c r="A22" s="143"/>
      <c r="C22" s="57" t="s">
        <v>35</v>
      </c>
      <c r="D22" s="23">
        <v>21449.357</v>
      </c>
      <c r="E22" s="4">
        <v>3416.7489999999998</v>
      </c>
      <c r="F22" s="4">
        <v>2993.4879999999998</v>
      </c>
      <c r="G22" s="4">
        <v>6500.951</v>
      </c>
      <c r="H22" s="4">
        <v>8312.3829999999998</v>
      </c>
      <c r="I22" s="4">
        <v>225.786</v>
      </c>
      <c r="J22" s="116"/>
      <c r="K22" s="146">
        <v>10</v>
      </c>
      <c r="L22" s="45"/>
      <c r="M22" s="15"/>
      <c r="N22" s="15"/>
      <c r="P22" s="135"/>
    </row>
    <row r="23" spans="1:16">
      <c r="A23" s="143">
        <v>11</v>
      </c>
      <c r="C23" s="57" t="s">
        <v>36</v>
      </c>
      <c r="D23" s="23">
        <v>46448.675000000003</v>
      </c>
      <c r="E23" s="4">
        <v>78.924000000000007</v>
      </c>
      <c r="F23" s="4">
        <v>1387.78</v>
      </c>
      <c r="G23" s="4">
        <v>11880.003000000001</v>
      </c>
      <c r="H23" s="4">
        <v>33028.307000000001</v>
      </c>
      <c r="I23" s="4">
        <v>73.661000000000001</v>
      </c>
      <c r="J23" s="116"/>
      <c r="K23" s="146">
        <v>11</v>
      </c>
      <c r="L23" s="45"/>
      <c r="M23" s="15"/>
      <c r="N23" s="15"/>
      <c r="P23" s="135"/>
    </row>
    <row r="24" spans="1:16">
      <c r="A24" s="143">
        <v>12</v>
      </c>
      <c r="C24" s="57" t="s">
        <v>279</v>
      </c>
      <c r="D24" s="23">
        <v>476751.28600000002</v>
      </c>
      <c r="E24" s="4">
        <v>2038.26</v>
      </c>
      <c r="F24" s="4">
        <v>443084.701</v>
      </c>
      <c r="G24" s="4">
        <v>13300.124</v>
      </c>
      <c r="H24" s="4">
        <v>17856.580999999998</v>
      </c>
      <c r="I24" s="4">
        <v>471.62</v>
      </c>
      <c r="J24" s="117"/>
      <c r="K24" s="146">
        <v>12</v>
      </c>
      <c r="L24" s="45"/>
      <c r="M24" s="15"/>
      <c r="N24" s="15"/>
      <c r="P24" s="135"/>
    </row>
    <row r="25" spans="1:16">
      <c r="A25" s="143">
        <v>13</v>
      </c>
      <c r="C25" s="57" t="s">
        <v>280</v>
      </c>
      <c r="D25" s="23"/>
      <c r="E25" s="4"/>
      <c r="F25" s="4"/>
      <c r="G25" s="4"/>
      <c r="H25" s="4"/>
      <c r="I25" s="4"/>
      <c r="J25" s="117"/>
      <c r="K25" s="146"/>
      <c r="L25" s="45"/>
      <c r="M25" s="15"/>
      <c r="N25" s="15"/>
      <c r="P25" s="135"/>
    </row>
    <row r="26" spans="1:16">
      <c r="A26" s="143"/>
      <c r="C26" s="57" t="s">
        <v>281</v>
      </c>
      <c r="D26" s="23">
        <v>1895.482</v>
      </c>
      <c r="E26" s="4">
        <v>65.25</v>
      </c>
      <c r="F26" s="4">
        <v>64.83</v>
      </c>
      <c r="G26" s="4">
        <v>1389.702</v>
      </c>
      <c r="H26" s="4">
        <v>370.05799999999999</v>
      </c>
      <c r="I26" s="4">
        <v>5.6420000000000003</v>
      </c>
      <c r="J26" s="116"/>
      <c r="K26" s="146">
        <v>13</v>
      </c>
      <c r="L26" s="45"/>
      <c r="M26" s="15"/>
      <c r="N26" s="15"/>
      <c r="P26" s="135"/>
    </row>
    <row r="27" spans="1:16">
      <c r="A27" s="143">
        <v>14</v>
      </c>
      <c r="C27" s="57" t="s">
        <v>37</v>
      </c>
      <c r="D27" s="23">
        <v>56094.428</v>
      </c>
      <c r="E27" s="4">
        <v>339.20400000000001</v>
      </c>
      <c r="F27" s="4">
        <v>2030.24</v>
      </c>
      <c r="G27" s="4">
        <v>23199.208999999999</v>
      </c>
      <c r="H27" s="4">
        <v>30405.316999999999</v>
      </c>
      <c r="I27" s="4">
        <v>120.458</v>
      </c>
      <c r="J27" s="116"/>
      <c r="K27" s="146">
        <v>14</v>
      </c>
      <c r="L27" s="45"/>
      <c r="M27" s="15"/>
      <c r="N27" s="15"/>
      <c r="P27" s="135"/>
    </row>
    <row r="28" spans="1:16">
      <c r="A28" s="143">
        <v>15</v>
      </c>
      <c r="C28" s="57" t="s">
        <v>38</v>
      </c>
      <c r="D28" s="23">
        <v>1882.521</v>
      </c>
      <c r="E28" s="4">
        <v>18.760000000000002</v>
      </c>
      <c r="F28" s="4">
        <v>103.57599999999999</v>
      </c>
      <c r="G28" s="4">
        <v>299.03199999999998</v>
      </c>
      <c r="H28" s="4">
        <v>1443.43</v>
      </c>
      <c r="I28" s="4">
        <v>17.722999999999999</v>
      </c>
      <c r="J28" s="116"/>
      <c r="K28" s="146">
        <v>15</v>
      </c>
      <c r="L28" s="45"/>
      <c r="M28" s="15"/>
      <c r="N28" s="15"/>
      <c r="P28" s="135"/>
    </row>
    <row r="29" spans="1:16">
      <c r="A29" s="143">
        <v>16</v>
      </c>
      <c r="C29" s="57" t="s">
        <v>253</v>
      </c>
      <c r="E29" s="4"/>
      <c r="F29" s="4"/>
      <c r="G29" s="4"/>
      <c r="H29" s="4"/>
      <c r="I29" s="4"/>
      <c r="J29" s="117"/>
      <c r="K29" s="241"/>
      <c r="L29" s="45"/>
      <c r="M29" s="15"/>
      <c r="N29" s="15"/>
      <c r="P29" s="135"/>
    </row>
    <row r="30" spans="1:16">
      <c r="A30" s="142"/>
      <c r="B30" s="1"/>
      <c r="C30" s="57" t="s">
        <v>97</v>
      </c>
      <c r="D30" s="23">
        <v>41234.43</v>
      </c>
      <c r="E30" s="4">
        <v>3902.01</v>
      </c>
      <c r="F30" s="4">
        <v>18556.582999999999</v>
      </c>
      <c r="G30" s="4">
        <v>6831.2749999999996</v>
      </c>
      <c r="H30" s="4">
        <v>11030.543</v>
      </c>
      <c r="I30" s="4">
        <v>914.01900000000001</v>
      </c>
      <c r="J30" s="117"/>
      <c r="K30" s="146">
        <v>16</v>
      </c>
      <c r="L30" s="45"/>
      <c r="M30" s="15"/>
      <c r="N30" s="15"/>
      <c r="P30" s="135"/>
    </row>
    <row r="33" spans="1:16">
      <c r="D33" s="105"/>
      <c r="E33" s="105"/>
      <c r="F33" s="105"/>
      <c r="G33" s="105"/>
      <c r="H33" s="105"/>
      <c r="I33" s="105"/>
      <c r="P33" s="135"/>
    </row>
    <row r="34" spans="1:16">
      <c r="D34" s="105"/>
      <c r="E34" s="105"/>
      <c r="F34" s="105"/>
      <c r="G34" s="105"/>
      <c r="H34" s="105"/>
      <c r="I34" s="105"/>
      <c r="P34" s="135"/>
    </row>
    <row r="36" spans="1:16">
      <c r="A36" s="218"/>
      <c r="B36" s="8"/>
      <c r="C36" s="347"/>
      <c r="D36" s="52"/>
      <c r="E36" s="52"/>
      <c r="F36" s="52"/>
      <c r="G36" s="6" t="s">
        <v>323</v>
      </c>
      <c r="H36" s="78" t="s">
        <v>39</v>
      </c>
      <c r="I36" s="52"/>
      <c r="J36" s="52"/>
      <c r="K36" s="52"/>
      <c r="L36" s="133"/>
      <c r="M36" s="52"/>
      <c r="N36" s="52"/>
      <c r="O36" s="52"/>
      <c r="P36" s="218"/>
    </row>
    <row r="37" spans="1:16">
      <c r="A37" s="218"/>
      <c r="B37" s="8"/>
      <c r="C37" s="347"/>
      <c r="D37" s="52"/>
      <c r="E37" s="52"/>
      <c r="F37" s="52"/>
      <c r="G37" s="77"/>
      <c r="H37" s="78"/>
      <c r="I37" s="52"/>
      <c r="J37" s="52"/>
      <c r="K37" s="52"/>
      <c r="L37" s="133"/>
      <c r="M37" s="52"/>
      <c r="N37" s="52"/>
      <c r="O37" s="52"/>
      <c r="P37" s="218"/>
    </row>
    <row r="38" spans="1:16" ht="12.75" thickBot="1">
      <c r="B38" s="7"/>
      <c r="C38" s="7"/>
      <c r="D38" s="9"/>
      <c r="E38" s="9"/>
      <c r="F38" s="9"/>
      <c r="G38" s="9"/>
      <c r="H38" s="9"/>
      <c r="I38" s="9"/>
      <c r="J38" s="9"/>
      <c r="K38" s="9"/>
      <c r="L38" s="9"/>
      <c r="M38" s="9"/>
      <c r="N38" s="9"/>
      <c r="O38" s="9"/>
      <c r="P38" s="7"/>
    </row>
    <row r="39" spans="1:16" ht="12.95" customHeight="1">
      <c r="A39" s="38"/>
      <c r="B39" s="22"/>
      <c r="C39" s="39"/>
      <c r="D39" s="14"/>
      <c r="E39" s="390" t="s">
        <v>294</v>
      </c>
      <c r="F39" s="13"/>
      <c r="G39" s="16" t="s">
        <v>40</v>
      </c>
      <c r="H39" s="380" t="s">
        <v>136</v>
      </c>
      <c r="I39" s="93"/>
      <c r="J39" s="370" t="s">
        <v>295</v>
      </c>
      <c r="K39" s="427"/>
      <c r="L39" s="380"/>
      <c r="M39" s="14"/>
      <c r="N39" s="15"/>
      <c r="O39" s="370" t="s">
        <v>308</v>
      </c>
      <c r="P39" s="40"/>
    </row>
    <row r="40" spans="1:16" ht="12.95" customHeight="1">
      <c r="A40" s="393" t="s">
        <v>134</v>
      </c>
      <c r="B40" s="7"/>
      <c r="C40" s="2" t="s">
        <v>135</v>
      </c>
      <c r="D40" s="394" t="s">
        <v>10</v>
      </c>
      <c r="E40" s="395"/>
      <c r="F40" s="395" t="s">
        <v>17</v>
      </c>
      <c r="G40" s="15" t="s">
        <v>86</v>
      </c>
      <c r="H40" s="381"/>
      <c r="I40" s="13" t="s">
        <v>41</v>
      </c>
      <c r="J40" s="368"/>
      <c r="K40" s="426"/>
      <c r="L40" s="393"/>
      <c r="M40" s="173" t="s">
        <v>42</v>
      </c>
      <c r="N40" s="15" t="s">
        <v>43</v>
      </c>
      <c r="O40" s="368"/>
      <c r="P40" s="368" t="s">
        <v>134</v>
      </c>
    </row>
    <row r="41" spans="1:16" ht="12.95" customHeight="1">
      <c r="A41" s="381"/>
      <c r="B41" s="7"/>
      <c r="C41" s="2"/>
      <c r="D41" s="394"/>
      <c r="E41" s="395"/>
      <c r="F41" s="395"/>
      <c r="G41" s="15" t="s">
        <v>44</v>
      </c>
      <c r="H41" s="381"/>
      <c r="I41" s="13" t="s">
        <v>101</v>
      </c>
      <c r="J41" s="368"/>
      <c r="K41" s="426"/>
      <c r="L41" s="393"/>
      <c r="M41" s="173" t="s">
        <v>45</v>
      </c>
      <c r="N41" s="17" t="s">
        <v>45</v>
      </c>
      <c r="O41" s="368"/>
      <c r="P41" s="369"/>
    </row>
    <row r="42" spans="1:16" ht="12.95" customHeight="1">
      <c r="A42" s="381"/>
      <c r="B42" s="7"/>
      <c r="C42" s="30" t="s">
        <v>93</v>
      </c>
      <c r="D42" s="14"/>
      <c r="E42" s="396"/>
      <c r="F42" s="14"/>
      <c r="G42" s="15" t="s">
        <v>45</v>
      </c>
      <c r="H42" s="382"/>
      <c r="I42" s="18"/>
      <c r="J42" s="401"/>
      <c r="K42" s="373"/>
      <c r="L42" s="428"/>
      <c r="M42" s="14"/>
      <c r="N42" s="15"/>
      <c r="O42" s="401"/>
      <c r="P42" s="369"/>
    </row>
    <row r="43" spans="1:16" ht="12.95" customHeight="1" thickBot="1">
      <c r="A43" s="19"/>
      <c r="B43" s="9"/>
      <c r="C43" s="41"/>
      <c r="D43" s="67" t="s">
        <v>98</v>
      </c>
      <c r="E43" s="42"/>
      <c r="F43" s="42"/>
      <c r="G43" s="67"/>
      <c r="H43" s="67" t="s">
        <v>98</v>
      </c>
      <c r="I43" s="42"/>
      <c r="J43" s="42"/>
      <c r="K43" s="42"/>
      <c r="L43" s="42"/>
      <c r="M43" s="42"/>
      <c r="N43" s="42"/>
      <c r="O43" s="42"/>
      <c r="P43" s="21"/>
    </row>
    <row r="44" spans="1:16">
      <c r="A44" s="194"/>
      <c r="B44" s="7"/>
      <c r="C44" s="12"/>
      <c r="D44" s="133"/>
      <c r="E44" s="133"/>
      <c r="F44" s="133"/>
      <c r="G44" s="133"/>
      <c r="H44" s="133"/>
      <c r="I44" s="133"/>
      <c r="J44" s="133"/>
      <c r="K44" s="133"/>
      <c r="L44" s="133"/>
      <c r="P44" s="242"/>
    </row>
    <row r="45" spans="1:16">
      <c r="A45" s="143">
        <v>1</v>
      </c>
      <c r="B45" s="34"/>
      <c r="C45" s="47">
        <v>2015</v>
      </c>
      <c r="D45" s="6">
        <v>576264.20600000001</v>
      </c>
      <c r="E45" s="6">
        <v>13788.433999999999</v>
      </c>
      <c r="F45" s="6">
        <v>822.92899999999997</v>
      </c>
      <c r="G45" s="6">
        <v>15626.994999999999</v>
      </c>
      <c r="H45" s="6">
        <v>49898.617999999995</v>
      </c>
      <c r="I45" s="6">
        <v>403129.87</v>
      </c>
      <c r="J45" s="6"/>
      <c r="K45" s="6"/>
      <c r="L45" s="6">
        <v>1014.8390000000001</v>
      </c>
      <c r="M45" s="6">
        <v>53433.498</v>
      </c>
      <c r="N45" s="6">
        <v>2232.1380000000004</v>
      </c>
      <c r="O45" s="6">
        <v>36316.884999999995</v>
      </c>
      <c r="P45" s="162">
        <v>1</v>
      </c>
    </row>
    <row r="46" spans="1:16">
      <c r="A46" s="143">
        <v>2</v>
      </c>
      <c r="B46" s="34"/>
      <c r="C46" s="94">
        <v>2016</v>
      </c>
      <c r="D46" s="6">
        <v>592277.85999999987</v>
      </c>
      <c r="E46" s="6">
        <v>13368.129000000001</v>
      </c>
      <c r="F46" s="6">
        <v>797.02200000000005</v>
      </c>
      <c r="G46" s="6">
        <v>15867.976000000001</v>
      </c>
      <c r="H46" s="6">
        <v>42743.039000000004</v>
      </c>
      <c r="I46" s="6">
        <v>429180.51100000006</v>
      </c>
      <c r="J46" s="6"/>
      <c r="K46" s="6"/>
      <c r="L46" s="6">
        <v>837.58299999999997</v>
      </c>
      <c r="M46" s="6">
        <v>53488.923000000003</v>
      </c>
      <c r="N46" s="6">
        <v>2321.4469999999997</v>
      </c>
      <c r="O46" s="6">
        <v>33673.229999999996</v>
      </c>
      <c r="P46" s="162">
        <v>2</v>
      </c>
    </row>
    <row r="47" spans="1:16">
      <c r="A47" s="143">
        <v>3</v>
      </c>
      <c r="B47" s="34"/>
      <c r="C47" s="94">
        <v>2017</v>
      </c>
      <c r="D47" s="6">
        <v>634288.65899999987</v>
      </c>
      <c r="E47" s="6">
        <v>11696.566000000001</v>
      </c>
      <c r="F47" s="6">
        <v>791.17899999999997</v>
      </c>
      <c r="G47" s="6">
        <v>17895.026999999998</v>
      </c>
      <c r="H47" s="6">
        <v>47603.063000000002</v>
      </c>
      <c r="I47" s="6">
        <v>458793.56099999999</v>
      </c>
      <c r="J47" s="6"/>
      <c r="K47" s="6"/>
      <c r="L47" s="6">
        <v>1052.723</v>
      </c>
      <c r="M47" s="6">
        <v>60662.828999999998</v>
      </c>
      <c r="N47" s="6">
        <v>1809.32</v>
      </c>
      <c r="O47" s="6">
        <v>33984.390999999996</v>
      </c>
      <c r="P47" s="162">
        <v>3</v>
      </c>
    </row>
    <row r="48" spans="1:16">
      <c r="A48" s="143">
        <v>4</v>
      </c>
      <c r="B48" s="34"/>
      <c r="C48" s="94">
        <v>2018</v>
      </c>
      <c r="D48" s="6">
        <f>SUM(D51:D56)</f>
        <v>657933.59399999992</v>
      </c>
      <c r="E48" s="6">
        <f t="shared" ref="E48:O48" si="1">SUM(E51:E56)</f>
        <v>11580.734</v>
      </c>
      <c r="F48" s="6">
        <f t="shared" si="1"/>
        <v>596.68100000000004</v>
      </c>
      <c r="G48" s="6">
        <f t="shared" si="1"/>
        <v>21449.357000000004</v>
      </c>
      <c r="H48" s="6">
        <f t="shared" si="1"/>
        <v>46448.675000000003</v>
      </c>
      <c r="I48" s="6">
        <f t="shared" si="1"/>
        <v>476751.28599999996</v>
      </c>
      <c r="J48" s="6">
        <f>SUM(L51:L56)</f>
        <v>1895.482</v>
      </c>
      <c r="L48" s="6">
        <f t="shared" si="1"/>
        <v>1895.482</v>
      </c>
      <c r="M48" s="6">
        <f t="shared" si="1"/>
        <v>56094.428</v>
      </c>
      <c r="N48" s="6">
        <f t="shared" si="1"/>
        <v>1882.521</v>
      </c>
      <c r="O48" s="6">
        <f t="shared" si="1"/>
        <v>41234.430000000008</v>
      </c>
      <c r="P48" s="162">
        <v>4</v>
      </c>
    </row>
    <row r="49" spans="1:16">
      <c r="A49" s="143"/>
      <c r="B49" s="7"/>
      <c r="C49" s="12"/>
      <c r="D49" s="218"/>
      <c r="E49" s="133"/>
      <c r="F49" s="133"/>
      <c r="G49" s="133"/>
      <c r="H49" s="133"/>
      <c r="I49" s="133"/>
      <c r="J49" s="133"/>
      <c r="K49" s="133"/>
      <c r="L49" s="133"/>
      <c r="P49" s="163"/>
    </row>
    <row r="50" spans="1:16">
      <c r="A50" s="143"/>
      <c r="B50" s="7"/>
      <c r="C50" s="12" t="s">
        <v>26</v>
      </c>
      <c r="D50" s="133"/>
      <c r="E50" s="133"/>
      <c r="F50" s="133"/>
      <c r="G50" s="133"/>
      <c r="H50" s="133"/>
      <c r="I50" s="133"/>
      <c r="J50" s="133"/>
      <c r="K50" s="133"/>
      <c r="L50" s="133"/>
      <c r="P50" s="163"/>
    </row>
    <row r="51" spans="1:16">
      <c r="A51" s="143">
        <v>5</v>
      </c>
      <c r="B51" s="7"/>
      <c r="C51" s="12" t="s">
        <v>27</v>
      </c>
      <c r="D51" s="4">
        <v>474583.39199999999</v>
      </c>
      <c r="E51" s="98" t="s">
        <v>324</v>
      </c>
      <c r="F51" s="98" t="s">
        <v>324</v>
      </c>
      <c r="G51" s="98" t="s">
        <v>324</v>
      </c>
      <c r="H51" s="98" t="s">
        <v>324</v>
      </c>
      <c r="I51" s="184">
        <v>474571.902</v>
      </c>
      <c r="L51" s="98" t="s">
        <v>324</v>
      </c>
      <c r="M51" s="98" t="s">
        <v>324</v>
      </c>
      <c r="N51" s="98" t="s">
        <v>324</v>
      </c>
      <c r="O51" s="184">
        <v>11.49</v>
      </c>
      <c r="P51" s="163">
        <v>5</v>
      </c>
    </row>
    <row r="52" spans="1:16">
      <c r="A52" s="143">
        <v>6</v>
      </c>
      <c r="B52" s="7"/>
      <c r="C52" s="12" t="s">
        <v>28</v>
      </c>
      <c r="D52" s="4">
        <v>153760.024</v>
      </c>
      <c r="E52" s="184">
        <v>11580.734</v>
      </c>
      <c r="F52" s="184">
        <v>596.68100000000004</v>
      </c>
      <c r="G52" s="184">
        <v>15184.156000000001</v>
      </c>
      <c r="H52" s="184">
        <v>46443.050999999999</v>
      </c>
      <c r="I52" s="98" t="s">
        <v>324</v>
      </c>
      <c r="L52" s="184">
        <v>1776.2429999999999</v>
      </c>
      <c r="M52" s="348">
        <v>45411.813999999998</v>
      </c>
      <c r="N52" s="184">
        <v>945.05700000000002</v>
      </c>
      <c r="O52" s="184">
        <v>31822.288</v>
      </c>
      <c r="P52" s="163">
        <v>6</v>
      </c>
    </row>
    <row r="53" spans="1:16">
      <c r="A53" s="143">
        <v>7</v>
      </c>
      <c r="B53" s="7"/>
      <c r="C53" s="12" t="s">
        <v>29</v>
      </c>
      <c r="D53" s="4">
        <v>1606.001</v>
      </c>
      <c r="E53" s="98" t="s">
        <v>324</v>
      </c>
      <c r="F53" s="98" t="s">
        <v>324</v>
      </c>
      <c r="G53" s="98" t="s">
        <v>324</v>
      </c>
      <c r="H53" s="98" t="s">
        <v>324</v>
      </c>
      <c r="I53" s="98" t="s">
        <v>324</v>
      </c>
      <c r="L53" s="98" t="s">
        <v>324</v>
      </c>
      <c r="M53" s="98" t="s">
        <v>324</v>
      </c>
      <c r="N53" s="184">
        <v>883.59199999999998</v>
      </c>
      <c r="O53" s="184">
        <v>722.40899999999999</v>
      </c>
      <c r="P53" s="163">
        <v>7</v>
      </c>
    </row>
    <row r="54" spans="1:16">
      <c r="A54" s="143">
        <v>8</v>
      </c>
      <c r="B54" s="7"/>
      <c r="C54" s="12" t="s">
        <v>30</v>
      </c>
      <c r="D54" s="4">
        <v>22249.396000000001</v>
      </c>
      <c r="E54" s="98" t="s">
        <v>324</v>
      </c>
      <c r="F54" s="98" t="s">
        <v>324</v>
      </c>
      <c r="G54" s="184">
        <v>2816.83</v>
      </c>
      <c r="H54" s="184">
        <v>5.6239999999999997</v>
      </c>
      <c r="I54" s="184">
        <v>85.524000000000001</v>
      </c>
      <c r="L54" s="184">
        <v>53.988999999999997</v>
      </c>
      <c r="M54" s="348">
        <v>10682.614</v>
      </c>
      <c r="N54" s="184">
        <v>53.872</v>
      </c>
      <c r="O54" s="184">
        <v>8550.9429999999993</v>
      </c>
      <c r="P54" s="163">
        <v>8</v>
      </c>
    </row>
    <row r="55" spans="1:16">
      <c r="A55" s="143">
        <v>9</v>
      </c>
      <c r="B55" s="7"/>
      <c r="C55" s="12" t="s">
        <v>31</v>
      </c>
      <c r="D55" s="4">
        <v>472.32499999999999</v>
      </c>
      <c r="E55" s="98" t="s">
        <v>324</v>
      </c>
      <c r="F55" s="98" t="s">
        <v>324</v>
      </c>
      <c r="G55" s="184">
        <v>469.971</v>
      </c>
      <c r="H55" s="98" t="s">
        <v>324</v>
      </c>
      <c r="I55" s="98" t="s">
        <v>324</v>
      </c>
      <c r="L55" s="98" t="s">
        <v>324</v>
      </c>
      <c r="M55" s="98" t="s">
        <v>324</v>
      </c>
      <c r="N55" s="98" t="s">
        <v>324</v>
      </c>
      <c r="O55" s="184">
        <v>2.3540000000000001</v>
      </c>
      <c r="P55" s="163">
        <v>9</v>
      </c>
    </row>
    <row r="56" spans="1:16">
      <c r="A56" s="14">
        <v>10</v>
      </c>
      <c r="B56" s="7"/>
      <c r="C56" s="12" t="s">
        <v>255</v>
      </c>
      <c r="D56" s="4">
        <v>5262.4560000000001</v>
      </c>
      <c r="E56" s="98" t="s">
        <v>324</v>
      </c>
      <c r="F56" s="98" t="s">
        <v>324</v>
      </c>
      <c r="G56" s="184">
        <v>2978.4</v>
      </c>
      <c r="H56" s="98" t="s">
        <v>324</v>
      </c>
      <c r="I56" s="184">
        <v>2093.86</v>
      </c>
      <c r="L56" s="184">
        <v>65.25</v>
      </c>
      <c r="M56" s="98" t="s">
        <v>324</v>
      </c>
      <c r="N56" s="98" t="s">
        <v>324</v>
      </c>
      <c r="O56" s="184">
        <v>124.946</v>
      </c>
      <c r="P56" s="16">
        <v>10</v>
      </c>
    </row>
    <row r="58" spans="1:16" ht="15">
      <c r="E58" s="312"/>
      <c r="F58" s="184"/>
    </row>
    <row r="59" spans="1:16" ht="15">
      <c r="E59" s="312"/>
      <c r="F59" s="184"/>
    </row>
    <row r="60" spans="1:16">
      <c r="F60" s="184"/>
    </row>
    <row r="61" spans="1:16">
      <c r="F61" s="184"/>
    </row>
  </sheetData>
  <mergeCells count="15">
    <mergeCell ref="A5:A6"/>
    <mergeCell ref="D4:D6"/>
    <mergeCell ref="C5:C6"/>
    <mergeCell ref="E5:E6"/>
    <mergeCell ref="F5:F6"/>
    <mergeCell ref="I5:I6"/>
    <mergeCell ref="K5:K6"/>
    <mergeCell ref="J39:L42"/>
    <mergeCell ref="O39:O42"/>
    <mergeCell ref="P40:P42"/>
    <mergeCell ref="A40:A42"/>
    <mergeCell ref="D40:D41"/>
    <mergeCell ref="E39:E42"/>
    <mergeCell ref="F40:F41"/>
    <mergeCell ref="H39:H42"/>
  </mergeCells>
  <phoneticPr fontId="11" type="noConversion"/>
  <pageMargins left="0.62992125984251968" right="0.62992125984251968" top="0.98425196850393704" bottom="0.98425196850393704" header="0.51181102362204722" footer="0.51181102362204722"/>
  <pageSetup paperSize="9" scale="88" fitToWidth="2" pageOrder="overThenDown" orientation="portrait" r:id="rId1"/>
  <headerFooter alignWithMargins="0">
    <oddHeader>&amp;C-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V121"/>
  <sheetViews>
    <sheetView workbookViewId="0"/>
  </sheetViews>
  <sheetFormatPr baseColWidth="10" defaultRowHeight="12"/>
  <cols>
    <col min="1" max="1" width="5.7109375" style="243" customWidth="1"/>
    <col min="2" max="2" width="0.85546875" style="36" customWidth="1"/>
    <col min="3" max="3" width="2.28515625" style="36" customWidth="1"/>
    <col min="4" max="4" width="40.85546875" style="36" bestFit="1" customWidth="1"/>
    <col min="5" max="9" width="14.28515625" style="198" customWidth="1"/>
    <col min="10" max="10" width="15.28515625" style="247" customWidth="1"/>
    <col min="11" max="11" width="5.7109375" style="284" customWidth="1"/>
    <col min="12" max="16384" width="11.42578125" style="247"/>
  </cols>
  <sheetData>
    <row r="1" spans="1:11">
      <c r="B1" s="244"/>
      <c r="C1" s="244"/>
      <c r="D1" s="244"/>
      <c r="F1" s="245"/>
      <c r="G1" s="246" t="s">
        <v>330</v>
      </c>
      <c r="H1" s="245" t="s">
        <v>154</v>
      </c>
      <c r="I1" s="245"/>
      <c r="K1" s="248"/>
    </row>
    <row r="2" spans="1:11" ht="12.75" thickBot="1">
      <c r="A2" s="249"/>
      <c r="B2" s="250"/>
      <c r="C2" s="250"/>
      <c r="D2" s="250"/>
      <c r="E2" s="251"/>
      <c r="F2" s="245"/>
      <c r="G2" s="245"/>
      <c r="H2" s="245"/>
      <c r="I2" s="245"/>
      <c r="K2" s="249"/>
    </row>
    <row r="3" spans="1:11">
      <c r="A3" s="252"/>
      <c r="B3" s="253"/>
      <c r="C3" s="253"/>
      <c r="D3" s="254"/>
      <c r="E3" s="433" t="s">
        <v>10</v>
      </c>
      <c r="F3" s="255"/>
      <c r="G3" s="256" t="s">
        <v>24</v>
      </c>
      <c r="H3" s="257" t="s">
        <v>25</v>
      </c>
      <c r="I3" s="257"/>
      <c r="J3" s="257"/>
      <c r="K3" s="258"/>
    </row>
    <row r="4" spans="1:11" ht="29.25" customHeight="1">
      <c r="A4" s="409" t="s">
        <v>134</v>
      </c>
      <c r="B4" s="259"/>
      <c r="C4" s="259"/>
      <c r="D4" s="410" t="s">
        <v>296</v>
      </c>
      <c r="E4" s="433"/>
      <c r="F4" s="432" t="s">
        <v>237</v>
      </c>
      <c r="G4" s="437" t="s">
        <v>233</v>
      </c>
      <c r="H4" s="261" t="s">
        <v>235</v>
      </c>
      <c r="I4" s="262" t="s">
        <v>234</v>
      </c>
      <c r="J4" s="435" t="s">
        <v>236</v>
      </c>
      <c r="K4" s="421" t="s">
        <v>134</v>
      </c>
    </row>
    <row r="5" spans="1:11" ht="42" customHeight="1">
      <c r="A5" s="409"/>
      <c r="B5" s="259"/>
      <c r="C5" s="259"/>
      <c r="D5" s="410"/>
      <c r="E5" s="434"/>
      <c r="F5" s="432"/>
      <c r="G5" s="437"/>
      <c r="H5" s="263" t="s">
        <v>146</v>
      </c>
      <c r="I5" s="260" t="s">
        <v>147</v>
      </c>
      <c r="J5" s="436"/>
      <c r="K5" s="421"/>
    </row>
    <row r="6" spans="1:11" ht="12.75" thickBot="1">
      <c r="A6" s="264"/>
      <c r="B6" s="265"/>
      <c r="C6" s="265"/>
      <c r="D6" s="335"/>
      <c r="E6" s="408" t="s">
        <v>98</v>
      </c>
      <c r="F6" s="408"/>
      <c r="G6" s="408"/>
      <c r="H6" s="267" t="s">
        <v>98</v>
      </c>
      <c r="I6" s="267"/>
      <c r="J6" s="268"/>
      <c r="K6" s="269"/>
    </row>
    <row r="7" spans="1:11">
      <c r="A7" s="270"/>
      <c r="B7" s="271"/>
      <c r="C7" s="271"/>
      <c r="D7" s="272"/>
      <c r="E7" s="273"/>
      <c r="F7" s="247"/>
      <c r="G7" s="273"/>
      <c r="H7" s="273"/>
      <c r="I7" s="273"/>
      <c r="K7" s="274"/>
    </row>
    <row r="8" spans="1:11">
      <c r="A8" s="330">
        <v>1</v>
      </c>
      <c r="B8" s="271"/>
      <c r="C8" s="328" t="s">
        <v>274</v>
      </c>
      <c r="D8" s="329"/>
      <c r="E8" s="341">
        <f t="shared" ref="E8:J8" si="0">SUM(E9:E25)</f>
        <v>11580.734</v>
      </c>
      <c r="F8" s="341">
        <f t="shared" si="0"/>
        <v>27.565999999999999</v>
      </c>
      <c r="G8" s="341">
        <f t="shared" si="0"/>
        <v>244.69199999999998</v>
      </c>
      <c r="H8" s="341">
        <f t="shared" si="0"/>
        <v>4336.3310000000001</v>
      </c>
      <c r="I8" s="341">
        <f t="shared" si="0"/>
        <v>6892.4789999999985</v>
      </c>
      <c r="J8" s="341">
        <f t="shared" si="0"/>
        <v>79.665999999999997</v>
      </c>
      <c r="K8" s="332">
        <v>1</v>
      </c>
    </row>
    <row r="9" spans="1:11" s="36" customFormat="1">
      <c r="A9" s="304">
        <v>2</v>
      </c>
      <c r="B9" s="271"/>
      <c r="C9" s="271"/>
      <c r="D9" s="272" t="s">
        <v>282</v>
      </c>
      <c r="E9" s="98">
        <v>130.09299999999999</v>
      </c>
      <c r="F9" s="98" t="s">
        <v>324</v>
      </c>
      <c r="G9" s="98">
        <v>11.101000000000001</v>
      </c>
      <c r="H9" s="98">
        <v>80.099999999999994</v>
      </c>
      <c r="I9" s="98">
        <v>34.176000000000002</v>
      </c>
      <c r="J9" s="98">
        <v>4.7160000000000002</v>
      </c>
      <c r="K9" s="305">
        <v>2</v>
      </c>
    </row>
    <row r="10" spans="1:11" s="36" customFormat="1">
      <c r="A10" s="304">
        <v>3</v>
      </c>
      <c r="B10" s="271"/>
      <c r="C10" s="271"/>
      <c r="D10" s="272" t="s">
        <v>5</v>
      </c>
      <c r="E10" s="98">
        <v>483.19200000000001</v>
      </c>
      <c r="F10" s="98">
        <v>0.59</v>
      </c>
      <c r="G10" s="98">
        <v>13.122999999999999</v>
      </c>
      <c r="H10" s="98" t="s">
        <v>324</v>
      </c>
      <c r="I10" s="98">
        <v>463.28399999999999</v>
      </c>
      <c r="J10" s="98">
        <v>6.1950000000000003</v>
      </c>
      <c r="K10" s="305">
        <v>3</v>
      </c>
    </row>
    <row r="11" spans="1:11" s="36" customFormat="1">
      <c r="A11" s="304">
        <v>4</v>
      </c>
      <c r="B11" s="271"/>
      <c r="C11" s="271"/>
      <c r="D11" s="272" t="s">
        <v>2</v>
      </c>
      <c r="E11" s="98">
        <v>493.49400000000003</v>
      </c>
      <c r="F11" s="98">
        <v>0.67</v>
      </c>
      <c r="G11" s="98">
        <v>2.7210000000000001</v>
      </c>
      <c r="H11" s="98">
        <v>276.47899999999998</v>
      </c>
      <c r="I11" s="98">
        <v>213.624</v>
      </c>
      <c r="J11" s="98" t="s">
        <v>324</v>
      </c>
      <c r="K11" s="305">
        <v>4</v>
      </c>
    </row>
    <row r="12" spans="1:11" s="169" customFormat="1">
      <c r="A12" s="304">
        <v>5</v>
      </c>
      <c r="B12" s="271"/>
      <c r="C12" s="271"/>
      <c r="D12" s="272" t="s">
        <v>48</v>
      </c>
      <c r="E12" s="98">
        <v>722.65499999999997</v>
      </c>
      <c r="F12" s="98">
        <v>2.15</v>
      </c>
      <c r="G12" s="98">
        <v>8.4030000000000005</v>
      </c>
      <c r="H12" s="98" t="s">
        <v>324</v>
      </c>
      <c r="I12" s="98">
        <v>712.10199999999998</v>
      </c>
      <c r="J12" s="98" t="s">
        <v>324</v>
      </c>
      <c r="K12" s="305">
        <v>5</v>
      </c>
    </row>
    <row r="13" spans="1:11" s="169" customFormat="1">
      <c r="A13" s="304">
        <v>6</v>
      </c>
      <c r="B13" s="271"/>
      <c r="C13" s="271"/>
      <c r="D13" s="272" t="s">
        <v>49</v>
      </c>
      <c r="E13" s="98">
        <v>3566.7359999999999</v>
      </c>
      <c r="F13" s="98">
        <v>14.569000000000001</v>
      </c>
      <c r="G13" s="98">
        <v>109.321</v>
      </c>
      <c r="H13" s="98">
        <v>1832.894</v>
      </c>
      <c r="I13" s="98">
        <v>1607.3119999999999</v>
      </c>
      <c r="J13" s="98">
        <v>2.64</v>
      </c>
      <c r="K13" s="305">
        <v>6</v>
      </c>
    </row>
    <row r="14" spans="1:11" s="36" customFormat="1">
      <c r="A14" s="304">
        <v>7</v>
      </c>
      <c r="B14" s="271"/>
      <c r="C14" s="271"/>
      <c r="D14" s="272" t="s">
        <v>163</v>
      </c>
      <c r="E14" s="98"/>
      <c r="F14" s="98"/>
      <c r="G14" s="98"/>
      <c r="H14" s="98"/>
      <c r="I14" s="98"/>
      <c r="J14" s="98"/>
      <c r="K14" s="305"/>
    </row>
    <row r="15" spans="1:11" s="36" customFormat="1">
      <c r="A15" s="304"/>
      <c r="B15" s="271"/>
      <c r="C15" s="271"/>
      <c r="D15" s="272" t="s">
        <v>164</v>
      </c>
      <c r="E15" s="98">
        <v>305.41899999999998</v>
      </c>
      <c r="F15" s="98">
        <v>5.23</v>
      </c>
      <c r="G15" s="98">
        <v>2.52</v>
      </c>
      <c r="H15" s="98" t="s">
        <v>324</v>
      </c>
      <c r="I15" s="98">
        <v>296.92899999999997</v>
      </c>
      <c r="J15" s="98">
        <v>0.74</v>
      </c>
      <c r="K15" s="305">
        <v>7</v>
      </c>
    </row>
    <row r="16" spans="1:11" s="36" customFormat="1">
      <c r="A16" s="304">
        <v>8</v>
      </c>
      <c r="B16" s="271"/>
      <c r="C16" s="271"/>
      <c r="D16" s="272" t="s">
        <v>50</v>
      </c>
      <c r="E16" s="98">
        <v>41.64</v>
      </c>
      <c r="F16" s="98" t="s">
        <v>324</v>
      </c>
      <c r="G16" s="98" t="s">
        <v>324</v>
      </c>
      <c r="H16" s="98" t="s">
        <v>324</v>
      </c>
      <c r="I16" s="98">
        <v>41.64</v>
      </c>
      <c r="J16" s="98" t="s">
        <v>324</v>
      </c>
      <c r="K16" s="305">
        <v>8</v>
      </c>
    </row>
    <row r="17" spans="1:11" s="36" customFormat="1">
      <c r="A17" s="304">
        <v>9</v>
      </c>
      <c r="B17" s="271"/>
      <c r="C17" s="271"/>
      <c r="D17" s="272" t="s">
        <v>165</v>
      </c>
      <c r="E17" s="98"/>
      <c r="F17" s="98"/>
      <c r="G17" s="98"/>
      <c r="H17" s="98"/>
      <c r="I17" s="98"/>
      <c r="J17" s="98"/>
      <c r="K17" s="305"/>
    </row>
    <row r="18" spans="1:11" s="36" customFormat="1">
      <c r="A18" s="304"/>
      <c r="B18" s="271"/>
      <c r="C18" s="271"/>
      <c r="D18" s="272" t="s">
        <v>166</v>
      </c>
      <c r="E18" s="98">
        <v>2351.9899999999998</v>
      </c>
      <c r="F18" s="98" t="s">
        <v>324</v>
      </c>
      <c r="G18" s="98">
        <v>94.081999999999994</v>
      </c>
      <c r="H18" s="98">
        <v>518.95100000000002</v>
      </c>
      <c r="I18" s="98">
        <v>1738.9570000000001</v>
      </c>
      <c r="J18" s="98" t="s">
        <v>324</v>
      </c>
      <c r="K18" s="305">
        <v>9</v>
      </c>
    </row>
    <row r="19" spans="1:11" s="36" customFormat="1">
      <c r="A19" s="304">
        <v>10</v>
      </c>
      <c r="B19" s="271"/>
      <c r="C19" s="271"/>
      <c r="D19" s="272" t="s">
        <v>51</v>
      </c>
      <c r="E19" s="98">
        <v>280.97199999999998</v>
      </c>
      <c r="F19" s="98" t="s">
        <v>324</v>
      </c>
      <c r="G19" s="98" t="s">
        <v>324</v>
      </c>
      <c r="H19" s="98">
        <v>72.759</v>
      </c>
      <c r="I19" s="98">
        <v>208.21299999999999</v>
      </c>
      <c r="J19" s="98" t="s">
        <v>324</v>
      </c>
      <c r="K19" s="305">
        <v>10</v>
      </c>
    </row>
    <row r="20" spans="1:11" s="36" customFormat="1">
      <c r="A20" s="304">
        <v>11</v>
      </c>
      <c r="B20" s="271"/>
      <c r="C20" s="271"/>
      <c r="D20" s="272" t="s">
        <v>52</v>
      </c>
      <c r="E20" s="98">
        <v>305.23099999999999</v>
      </c>
      <c r="F20" s="98" t="s">
        <v>324</v>
      </c>
      <c r="G20" s="98" t="s">
        <v>324</v>
      </c>
      <c r="H20" s="98">
        <v>82.295000000000002</v>
      </c>
      <c r="I20" s="98">
        <v>220.43600000000001</v>
      </c>
      <c r="J20" s="98">
        <v>2.5</v>
      </c>
      <c r="K20" s="305">
        <v>11</v>
      </c>
    </row>
    <row r="21" spans="1:11" s="36" customFormat="1">
      <c r="A21" s="304">
        <v>12</v>
      </c>
      <c r="B21" s="271"/>
      <c r="C21" s="271"/>
      <c r="D21" s="272" t="s">
        <v>53</v>
      </c>
      <c r="E21" s="98">
        <v>131.42599999999999</v>
      </c>
      <c r="F21" s="98" t="s">
        <v>324</v>
      </c>
      <c r="G21" s="98">
        <v>0.253</v>
      </c>
      <c r="H21" s="98">
        <v>9</v>
      </c>
      <c r="I21" s="98">
        <v>122.173</v>
      </c>
      <c r="J21" s="98" t="s">
        <v>324</v>
      </c>
      <c r="K21" s="305">
        <v>12</v>
      </c>
    </row>
    <row r="22" spans="1:11" s="36" customFormat="1">
      <c r="A22" s="304">
        <v>13</v>
      </c>
      <c r="B22" s="271"/>
      <c r="C22" s="271"/>
      <c r="D22" s="272" t="s">
        <v>167</v>
      </c>
      <c r="E22" s="98"/>
      <c r="F22" s="98"/>
      <c r="G22" s="98"/>
      <c r="H22" s="98"/>
      <c r="I22" s="98"/>
      <c r="J22" s="98"/>
      <c r="K22" s="305"/>
    </row>
    <row r="23" spans="1:11" s="36" customFormat="1">
      <c r="A23" s="304"/>
      <c r="B23" s="271"/>
      <c r="C23" s="271"/>
      <c r="D23" s="272" t="s">
        <v>168</v>
      </c>
      <c r="E23" s="98">
        <v>200.91399999999999</v>
      </c>
      <c r="F23" s="98" t="s">
        <v>324</v>
      </c>
      <c r="G23" s="98" t="s">
        <v>324</v>
      </c>
      <c r="H23" s="98">
        <v>86.873999999999995</v>
      </c>
      <c r="I23" s="98">
        <v>114.04</v>
      </c>
      <c r="J23" s="98" t="s">
        <v>324</v>
      </c>
      <c r="K23" s="305">
        <v>13</v>
      </c>
    </row>
    <row r="24" spans="1:11" s="36" customFormat="1">
      <c r="A24" s="304">
        <v>14</v>
      </c>
      <c r="B24" s="271"/>
      <c r="C24" s="271"/>
      <c r="D24" s="272" t="s">
        <v>1</v>
      </c>
      <c r="E24" s="98">
        <v>1882.671</v>
      </c>
      <c r="F24" s="98">
        <v>4.3570000000000002</v>
      </c>
      <c r="G24" s="98">
        <v>0.37</v>
      </c>
      <c r="H24" s="98">
        <v>1376.979</v>
      </c>
      <c r="I24" s="98">
        <v>500.96499999999997</v>
      </c>
      <c r="J24" s="98" t="s">
        <v>324</v>
      </c>
      <c r="K24" s="305">
        <v>14</v>
      </c>
    </row>
    <row r="25" spans="1:11" s="36" customFormat="1">
      <c r="A25" s="304">
        <v>15</v>
      </c>
      <c r="B25" s="271"/>
      <c r="C25" s="271"/>
      <c r="D25" s="272" t="s">
        <v>283</v>
      </c>
      <c r="E25" s="98">
        <v>684.30100000000004</v>
      </c>
      <c r="F25" s="98" t="s">
        <v>324</v>
      </c>
      <c r="G25" s="98">
        <v>2.798</v>
      </c>
      <c r="H25" s="98" t="s">
        <v>324</v>
      </c>
      <c r="I25" s="98">
        <v>618.62800000000004</v>
      </c>
      <c r="J25" s="98">
        <v>62.875</v>
      </c>
      <c r="K25" s="305">
        <v>15</v>
      </c>
    </row>
    <row r="26" spans="1:11" s="36" customFormat="1">
      <c r="A26" s="304"/>
      <c r="B26" s="271"/>
      <c r="C26" s="271"/>
      <c r="D26" s="272"/>
      <c r="E26" s="98"/>
      <c r="F26" s="98"/>
      <c r="G26" s="98"/>
      <c r="H26" s="98"/>
      <c r="I26" s="98"/>
      <c r="J26" s="98"/>
      <c r="K26" s="305"/>
    </row>
    <row r="27" spans="1:11" s="36" customFormat="1">
      <c r="A27" s="330">
        <v>16</v>
      </c>
      <c r="B27" s="271"/>
      <c r="C27" s="328" t="s">
        <v>17</v>
      </c>
      <c r="D27" s="329"/>
      <c r="E27" s="341">
        <v>596.68100000000004</v>
      </c>
      <c r="F27" s="341">
        <v>6.4249999999999998</v>
      </c>
      <c r="G27" s="341">
        <v>234.036</v>
      </c>
      <c r="H27" s="341">
        <v>142.119</v>
      </c>
      <c r="I27" s="341">
        <v>212.84100000000001</v>
      </c>
      <c r="J27" s="341">
        <v>1.26</v>
      </c>
      <c r="K27" s="332">
        <v>16</v>
      </c>
    </row>
    <row r="28" spans="1:11" s="36" customFormat="1">
      <c r="A28" s="304">
        <v>17</v>
      </c>
      <c r="B28" s="271"/>
      <c r="C28" s="271"/>
      <c r="D28" s="272" t="s">
        <v>17</v>
      </c>
      <c r="E28" s="98">
        <v>596.68100000000004</v>
      </c>
      <c r="F28" s="98">
        <v>6.4249999999999998</v>
      </c>
      <c r="G28" s="98">
        <v>234.036</v>
      </c>
      <c r="H28" s="98">
        <v>142.119</v>
      </c>
      <c r="I28" s="98">
        <v>212.84100000000001</v>
      </c>
      <c r="J28" s="98">
        <v>1.26</v>
      </c>
      <c r="K28" s="305">
        <v>17</v>
      </c>
    </row>
    <row r="29" spans="1:11" s="36" customFormat="1">
      <c r="A29" s="304"/>
      <c r="B29" s="271"/>
      <c r="C29" s="271"/>
      <c r="D29" s="272"/>
      <c r="E29" s="98"/>
      <c r="F29" s="98"/>
      <c r="G29" s="98"/>
      <c r="H29" s="98"/>
      <c r="I29" s="98"/>
      <c r="J29" s="98"/>
      <c r="K29" s="305"/>
    </row>
    <row r="30" spans="1:11" s="36" customFormat="1">
      <c r="A30" s="330">
        <v>18</v>
      </c>
      <c r="B30" s="271"/>
      <c r="C30" s="329" t="s">
        <v>169</v>
      </c>
      <c r="D30" s="329"/>
      <c r="E30" s="341">
        <f t="shared" ref="E30:J30" si="1">SUM(E31:E42)</f>
        <v>21449.357</v>
      </c>
      <c r="F30" s="341">
        <f t="shared" si="1"/>
        <v>3416.7489999999998</v>
      </c>
      <c r="G30" s="341">
        <f t="shared" si="1"/>
        <v>2993.4879999999998</v>
      </c>
      <c r="H30" s="341">
        <f t="shared" si="1"/>
        <v>6500.9509999999991</v>
      </c>
      <c r="I30" s="341">
        <f t="shared" si="1"/>
        <v>8312.3829999999998</v>
      </c>
      <c r="J30" s="341">
        <f t="shared" si="1"/>
        <v>225.786</v>
      </c>
      <c r="K30" s="332">
        <v>18</v>
      </c>
    </row>
    <row r="31" spans="1:11" s="36" customFormat="1">
      <c r="A31" s="304">
        <v>19</v>
      </c>
      <c r="B31" s="271"/>
      <c r="C31" s="271"/>
      <c r="D31" s="272" t="s">
        <v>169</v>
      </c>
      <c r="E31" s="98"/>
      <c r="F31" s="98"/>
      <c r="G31" s="98"/>
      <c r="H31" s="98"/>
      <c r="I31" s="98"/>
      <c r="J31" s="98"/>
      <c r="K31" s="305"/>
    </row>
    <row r="32" spans="1:11" s="36" customFormat="1">
      <c r="A32" s="304"/>
      <c r="B32" s="271"/>
      <c r="C32" s="271"/>
      <c r="D32" s="272" t="s">
        <v>170</v>
      </c>
      <c r="E32" s="98">
        <v>1512.796</v>
      </c>
      <c r="F32" s="98">
        <v>0.36</v>
      </c>
      <c r="G32" s="98">
        <v>76.599000000000004</v>
      </c>
      <c r="H32" s="98">
        <v>1059.6469999999999</v>
      </c>
      <c r="I32" s="98">
        <v>334.65800000000002</v>
      </c>
      <c r="J32" s="98">
        <v>41.531999999999996</v>
      </c>
      <c r="K32" s="305">
        <v>19</v>
      </c>
    </row>
    <row r="33" spans="1:11" s="36" customFormat="1">
      <c r="A33" s="304">
        <v>20</v>
      </c>
      <c r="B33" s="271"/>
      <c r="C33" s="271"/>
      <c r="D33" s="272" t="s">
        <v>56</v>
      </c>
      <c r="E33" s="98">
        <v>768.94</v>
      </c>
      <c r="F33" s="98">
        <v>1.5</v>
      </c>
      <c r="G33" s="98">
        <v>252.29900000000001</v>
      </c>
      <c r="H33" s="98" t="s">
        <v>324</v>
      </c>
      <c r="I33" s="98">
        <v>515.14099999999996</v>
      </c>
      <c r="J33" s="98" t="s">
        <v>324</v>
      </c>
      <c r="K33" s="305">
        <v>20</v>
      </c>
    </row>
    <row r="34" spans="1:11" s="36" customFormat="1">
      <c r="A34" s="304">
        <v>21</v>
      </c>
      <c r="B34" s="271"/>
      <c r="C34" s="271"/>
      <c r="D34" s="272" t="s">
        <v>57</v>
      </c>
      <c r="E34" s="98">
        <v>3896.4209999999998</v>
      </c>
      <c r="F34" s="98" t="s">
        <v>324</v>
      </c>
      <c r="G34" s="98">
        <v>11.74</v>
      </c>
      <c r="H34" s="98">
        <v>1194.316</v>
      </c>
      <c r="I34" s="98">
        <v>2690.3649999999998</v>
      </c>
      <c r="J34" s="98" t="s">
        <v>324</v>
      </c>
      <c r="K34" s="305">
        <v>21</v>
      </c>
    </row>
    <row r="35" spans="1:11" s="36" customFormat="1">
      <c r="A35" s="304">
        <v>22</v>
      </c>
      <c r="B35" s="271"/>
      <c r="C35" s="271"/>
      <c r="D35" s="272" t="s">
        <v>58</v>
      </c>
      <c r="E35" s="98">
        <v>993.10599999999999</v>
      </c>
      <c r="F35" s="98">
        <v>90.313000000000002</v>
      </c>
      <c r="G35" s="98">
        <v>328.76900000000001</v>
      </c>
      <c r="H35" s="98">
        <v>194.51400000000001</v>
      </c>
      <c r="I35" s="98">
        <v>379.51</v>
      </c>
      <c r="J35" s="98" t="s">
        <v>324</v>
      </c>
      <c r="K35" s="305">
        <v>22</v>
      </c>
    </row>
    <row r="36" spans="1:11" s="36" customFormat="1">
      <c r="A36" s="304">
        <v>23</v>
      </c>
      <c r="B36" s="271"/>
      <c r="C36" s="271"/>
      <c r="D36" s="272" t="s">
        <v>59</v>
      </c>
      <c r="E36" s="98">
        <v>343.38200000000001</v>
      </c>
      <c r="F36" s="98">
        <v>0.8</v>
      </c>
      <c r="G36" s="98">
        <v>78.522000000000006</v>
      </c>
      <c r="H36" s="98" t="s">
        <v>324</v>
      </c>
      <c r="I36" s="98">
        <v>249.88200000000001</v>
      </c>
      <c r="J36" s="98">
        <v>14.178000000000001</v>
      </c>
      <c r="K36" s="305">
        <v>23</v>
      </c>
    </row>
    <row r="37" spans="1:11" s="36" customFormat="1">
      <c r="A37" s="304">
        <v>24</v>
      </c>
      <c r="B37" s="271"/>
      <c r="C37" s="271"/>
      <c r="D37" s="272" t="s">
        <v>60</v>
      </c>
      <c r="E37" s="98">
        <v>675.84500000000003</v>
      </c>
      <c r="F37" s="98">
        <v>469.971</v>
      </c>
      <c r="G37" s="98" t="s">
        <v>324</v>
      </c>
      <c r="H37" s="98">
        <v>175.624</v>
      </c>
      <c r="I37" s="98">
        <v>30.25</v>
      </c>
      <c r="J37" s="98" t="s">
        <v>324</v>
      </c>
      <c r="K37" s="305">
        <v>24</v>
      </c>
    </row>
    <row r="38" spans="1:11" s="36" customFormat="1">
      <c r="A38" s="304">
        <v>25</v>
      </c>
      <c r="B38" s="271"/>
      <c r="C38" s="271"/>
      <c r="D38" s="272" t="s">
        <v>61</v>
      </c>
      <c r="E38" s="98">
        <v>2411.6819999999998</v>
      </c>
      <c r="F38" s="98">
        <v>22.37</v>
      </c>
      <c r="G38" s="98">
        <v>362.33199999999999</v>
      </c>
      <c r="H38" s="98">
        <v>560.61199999999997</v>
      </c>
      <c r="I38" s="98">
        <v>1394.6679999999999</v>
      </c>
      <c r="J38" s="98">
        <v>71.7</v>
      </c>
      <c r="K38" s="305">
        <v>25</v>
      </c>
    </row>
    <row r="39" spans="1:11" s="36" customFormat="1">
      <c r="A39" s="304">
        <v>26</v>
      </c>
      <c r="B39" s="271"/>
      <c r="C39" s="271"/>
      <c r="D39" s="272" t="s">
        <v>284</v>
      </c>
      <c r="E39" s="98"/>
      <c r="F39" s="98"/>
      <c r="G39" s="98"/>
      <c r="H39" s="98"/>
      <c r="I39" s="98"/>
      <c r="J39" s="98"/>
      <c r="K39" s="305"/>
    </row>
    <row r="40" spans="1:11" s="36" customFormat="1">
      <c r="A40" s="304"/>
      <c r="B40" s="271"/>
      <c r="C40" s="271"/>
      <c r="D40" s="272" t="s">
        <v>285</v>
      </c>
      <c r="E40" s="98">
        <v>577.08900000000006</v>
      </c>
      <c r="F40" s="98" t="s">
        <v>324</v>
      </c>
      <c r="G40" s="98">
        <v>39.820999999999998</v>
      </c>
      <c r="H40" s="98">
        <v>119.58499999999999</v>
      </c>
      <c r="I40" s="98">
        <v>417.68299999999999</v>
      </c>
      <c r="J40" s="98" t="s">
        <v>324</v>
      </c>
      <c r="K40" s="305">
        <v>26</v>
      </c>
    </row>
    <row r="41" spans="1:11" s="36" customFormat="1">
      <c r="A41" s="304">
        <v>27</v>
      </c>
      <c r="B41" s="271"/>
      <c r="C41" s="271"/>
      <c r="D41" s="272" t="s">
        <v>54</v>
      </c>
      <c r="E41" s="98">
        <v>5787.7169999999996</v>
      </c>
      <c r="F41" s="98">
        <v>951.45799999999997</v>
      </c>
      <c r="G41" s="98">
        <v>1644.453</v>
      </c>
      <c r="H41" s="98">
        <v>975.58799999999997</v>
      </c>
      <c r="I41" s="98">
        <v>2120.6419999999998</v>
      </c>
      <c r="J41" s="98">
        <v>95.575999999999993</v>
      </c>
      <c r="K41" s="305">
        <v>27</v>
      </c>
    </row>
    <row r="42" spans="1:11" s="36" customFormat="1">
      <c r="A42" s="304">
        <v>28</v>
      </c>
      <c r="B42" s="271"/>
      <c r="C42" s="271"/>
      <c r="D42" s="272" t="s">
        <v>55</v>
      </c>
      <c r="E42" s="98">
        <v>4482.3789999999999</v>
      </c>
      <c r="F42" s="98">
        <v>1879.9770000000001</v>
      </c>
      <c r="G42" s="98">
        <v>198.953</v>
      </c>
      <c r="H42" s="98">
        <v>2221.0650000000001</v>
      </c>
      <c r="I42" s="98">
        <v>179.584</v>
      </c>
      <c r="J42" s="98">
        <v>2.8</v>
      </c>
      <c r="K42" s="305">
        <v>28</v>
      </c>
    </row>
    <row r="43" spans="1:11" s="36" customFormat="1">
      <c r="A43" s="304"/>
      <c r="B43" s="271"/>
      <c r="C43" s="271"/>
      <c r="D43" s="272"/>
      <c r="E43" s="98"/>
      <c r="F43" s="98"/>
      <c r="G43" s="98"/>
      <c r="H43" s="98"/>
      <c r="I43" s="98"/>
      <c r="J43" s="98"/>
      <c r="K43" s="305"/>
    </row>
    <row r="44" spans="1:11" s="36" customFormat="1">
      <c r="A44" s="330">
        <v>29</v>
      </c>
      <c r="B44" s="271"/>
      <c r="C44" s="329" t="s">
        <v>297</v>
      </c>
      <c r="D44" s="329"/>
      <c r="E44" s="341">
        <f t="shared" ref="E44:J44" si="2">SUM(E45:E52)</f>
        <v>46448.674999999996</v>
      </c>
      <c r="F44" s="341">
        <f t="shared" si="2"/>
        <v>78.924000000000007</v>
      </c>
      <c r="G44" s="341">
        <f t="shared" si="2"/>
        <v>1387.7800000000002</v>
      </c>
      <c r="H44" s="341">
        <f t="shared" si="2"/>
        <v>11880.002999999999</v>
      </c>
      <c r="I44" s="341">
        <f t="shared" si="2"/>
        <v>33028.307000000001</v>
      </c>
      <c r="J44" s="341">
        <f t="shared" si="2"/>
        <v>73.661000000000001</v>
      </c>
      <c r="K44" s="332">
        <v>29</v>
      </c>
    </row>
    <row r="45" spans="1:11" s="36" customFormat="1">
      <c r="A45" s="304">
        <v>30</v>
      </c>
      <c r="B45" s="271"/>
      <c r="C45" s="271"/>
      <c r="D45" s="272" t="s">
        <v>62</v>
      </c>
      <c r="E45" s="98">
        <v>574.86900000000003</v>
      </c>
      <c r="F45" s="98">
        <v>1.1000000000000001</v>
      </c>
      <c r="G45" s="98">
        <v>6.59</v>
      </c>
      <c r="H45" s="98">
        <v>2.9049999999999998</v>
      </c>
      <c r="I45" s="98">
        <v>564.274</v>
      </c>
      <c r="J45" s="98" t="s">
        <v>324</v>
      </c>
      <c r="K45" s="305">
        <v>30</v>
      </c>
    </row>
    <row r="46" spans="1:11" s="36" customFormat="1">
      <c r="A46" s="304">
        <v>31</v>
      </c>
      <c r="B46" s="271"/>
      <c r="C46" s="271"/>
      <c r="D46" s="272" t="s">
        <v>63</v>
      </c>
      <c r="E46" s="98">
        <v>1018.072</v>
      </c>
      <c r="F46" s="98" t="s">
        <v>324</v>
      </c>
      <c r="G46" s="98">
        <v>0.97899999999999998</v>
      </c>
      <c r="H46" s="98">
        <v>53.304000000000002</v>
      </c>
      <c r="I46" s="98">
        <v>925.31399999999996</v>
      </c>
      <c r="J46" s="98">
        <v>38.475000000000001</v>
      </c>
      <c r="K46" s="305">
        <v>31</v>
      </c>
    </row>
    <row r="47" spans="1:11" s="36" customFormat="1">
      <c r="A47" s="304">
        <v>32</v>
      </c>
      <c r="B47" s="271"/>
      <c r="C47" s="271"/>
      <c r="D47" s="272" t="s">
        <v>65</v>
      </c>
      <c r="E47" s="98">
        <v>18713.181</v>
      </c>
      <c r="F47" s="98" t="s">
        <v>324</v>
      </c>
      <c r="G47" s="98">
        <v>201.232</v>
      </c>
      <c r="H47" s="98">
        <v>7117.37</v>
      </c>
      <c r="I47" s="98">
        <v>11394.579</v>
      </c>
      <c r="J47" s="98" t="s">
        <v>324</v>
      </c>
      <c r="K47" s="305">
        <v>32</v>
      </c>
    </row>
    <row r="48" spans="1:11" s="36" customFormat="1">
      <c r="A48" s="304">
        <v>33</v>
      </c>
      <c r="B48" s="271"/>
      <c r="C48" s="271"/>
      <c r="D48" s="272" t="s">
        <v>66</v>
      </c>
      <c r="E48" s="98">
        <v>12350.662</v>
      </c>
      <c r="F48" s="98">
        <v>2.113</v>
      </c>
      <c r="G48" s="98">
        <v>360.79300000000001</v>
      </c>
      <c r="H48" s="98">
        <v>2926.2130000000002</v>
      </c>
      <c r="I48" s="98">
        <v>9058.5429999999997</v>
      </c>
      <c r="J48" s="98">
        <v>3</v>
      </c>
      <c r="K48" s="305">
        <v>33</v>
      </c>
    </row>
    <row r="49" spans="1:256" s="243" customFormat="1">
      <c r="A49" s="304">
        <v>34</v>
      </c>
      <c r="B49" s="271"/>
      <c r="C49" s="271"/>
      <c r="D49" s="272" t="s">
        <v>67</v>
      </c>
      <c r="E49" s="98">
        <v>1431.8309999999999</v>
      </c>
      <c r="F49" s="98">
        <v>19.762</v>
      </c>
      <c r="G49" s="98">
        <v>24.129000000000001</v>
      </c>
      <c r="H49" s="98">
        <v>68.915999999999997</v>
      </c>
      <c r="I49" s="98">
        <v>1319.0239999999999</v>
      </c>
      <c r="J49" s="98" t="s">
        <v>324</v>
      </c>
      <c r="K49" s="305">
        <v>34</v>
      </c>
    </row>
    <row r="50" spans="1:256" s="36" customFormat="1">
      <c r="A50" s="304">
        <v>35</v>
      </c>
      <c r="B50" s="271"/>
      <c r="C50" s="271"/>
      <c r="D50" s="272" t="s">
        <v>68</v>
      </c>
      <c r="E50" s="98">
        <v>8050.7020000000002</v>
      </c>
      <c r="F50" s="98">
        <v>10.955</v>
      </c>
      <c r="G50" s="98">
        <v>562.31100000000004</v>
      </c>
      <c r="H50" s="98">
        <v>525.34199999999998</v>
      </c>
      <c r="I50" s="98">
        <v>6939.2290000000003</v>
      </c>
      <c r="J50" s="98">
        <v>12.865</v>
      </c>
      <c r="K50" s="305">
        <v>35</v>
      </c>
    </row>
    <row r="51" spans="1:256" s="36" customFormat="1">
      <c r="A51" s="304">
        <v>36</v>
      </c>
      <c r="B51" s="271"/>
      <c r="C51" s="271"/>
      <c r="D51" s="272" t="s">
        <v>69</v>
      </c>
      <c r="E51" s="98">
        <v>2386.5259999999998</v>
      </c>
      <c r="F51" s="98">
        <v>8.1300000000000008</v>
      </c>
      <c r="G51" s="98">
        <v>100.57599999999999</v>
      </c>
      <c r="H51" s="98">
        <v>555.83600000000001</v>
      </c>
      <c r="I51" s="98">
        <v>1702.663</v>
      </c>
      <c r="J51" s="98">
        <v>19.321000000000002</v>
      </c>
      <c r="K51" s="305">
        <v>36</v>
      </c>
    </row>
    <row r="52" spans="1:256" s="36" customFormat="1">
      <c r="A52" s="304">
        <v>37</v>
      </c>
      <c r="B52" s="271"/>
      <c r="C52" s="271"/>
      <c r="D52" s="272" t="s">
        <v>70</v>
      </c>
      <c r="E52" s="98">
        <v>1922.8320000000001</v>
      </c>
      <c r="F52" s="98">
        <v>36.863999999999997</v>
      </c>
      <c r="G52" s="98">
        <v>131.16999999999999</v>
      </c>
      <c r="H52" s="98">
        <v>630.11699999999996</v>
      </c>
      <c r="I52" s="98">
        <v>1124.681</v>
      </c>
      <c r="J52" s="98" t="s">
        <v>324</v>
      </c>
      <c r="K52" s="305">
        <v>37</v>
      </c>
    </row>
    <row r="53" spans="1:256" s="36" customFormat="1">
      <c r="A53" s="304"/>
      <c r="B53" s="271"/>
      <c r="C53" s="271"/>
      <c r="D53" s="272"/>
      <c r="E53" s="98"/>
      <c r="F53" s="98"/>
      <c r="G53" s="98"/>
      <c r="H53" s="98"/>
      <c r="I53" s="98"/>
      <c r="J53" s="98"/>
      <c r="K53" s="305"/>
    </row>
    <row r="54" spans="1:256" s="36" customFormat="1">
      <c r="A54" s="330">
        <v>38</v>
      </c>
      <c r="B54" s="271"/>
      <c r="C54" s="328" t="s">
        <v>275</v>
      </c>
      <c r="D54" s="329"/>
      <c r="E54" s="341">
        <f t="shared" ref="E54:J54" si="3">SUM(E55:E57)</f>
        <v>476751.28600000002</v>
      </c>
      <c r="F54" s="341">
        <f t="shared" si="3"/>
        <v>2038.26</v>
      </c>
      <c r="G54" s="341">
        <f t="shared" si="3"/>
        <v>443084.701</v>
      </c>
      <c r="H54" s="341">
        <f t="shared" si="3"/>
        <v>13300.124</v>
      </c>
      <c r="I54" s="341">
        <f t="shared" si="3"/>
        <v>17856.580999999998</v>
      </c>
      <c r="J54" s="341">
        <f t="shared" si="3"/>
        <v>471.62</v>
      </c>
      <c r="K54" s="332">
        <v>38</v>
      </c>
    </row>
    <row r="55" spans="1:256" s="36" customFormat="1">
      <c r="A55" s="304">
        <v>39</v>
      </c>
      <c r="B55" s="271"/>
      <c r="C55" s="271"/>
      <c r="D55" s="272" t="s">
        <v>100</v>
      </c>
      <c r="E55" s="98">
        <v>471989.76699999999</v>
      </c>
      <c r="F55" s="98" t="s">
        <v>324</v>
      </c>
      <c r="G55" s="98">
        <v>440371.88199999998</v>
      </c>
      <c r="H55" s="98">
        <v>13300.124</v>
      </c>
      <c r="I55" s="98">
        <v>17856.580999999998</v>
      </c>
      <c r="J55" s="98">
        <v>461.18</v>
      </c>
      <c r="K55" s="305">
        <v>39</v>
      </c>
    </row>
    <row r="56" spans="1:256" s="36" customFormat="1" ht="12.75">
      <c r="A56" s="304">
        <v>40</v>
      </c>
      <c r="B56" s="309"/>
      <c r="C56" s="271"/>
      <c r="D56" s="272" t="s">
        <v>226</v>
      </c>
      <c r="E56" s="98">
        <v>2179.384</v>
      </c>
      <c r="F56" s="98">
        <v>2038.26</v>
      </c>
      <c r="G56" s="98">
        <v>141.124</v>
      </c>
      <c r="H56" s="98" t="s">
        <v>324</v>
      </c>
      <c r="I56" s="98" t="s">
        <v>324</v>
      </c>
      <c r="J56" s="98" t="s">
        <v>324</v>
      </c>
      <c r="K56" s="305">
        <v>40</v>
      </c>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c r="AY56" s="309"/>
      <c r="AZ56" s="309"/>
      <c r="BA56" s="309"/>
      <c r="BB56" s="309"/>
      <c r="BC56" s="309"/>
      <c r="BD56" s="309"/>
      <c r="BE56" s="309"/>
      <c r="BF56" s="309"/>
      <c r="BG56" s="309"/>
      <c r="BH56" s="309"/>
      <c r="BI56" s="309"/>
      <c r="BJ56" s="309"/>
      <c r="BK56" s="309"/>
      <c r="BL56" s="309"/>
      <c r="BM56" s="309"/>
      <c r="BN56" s="309"/>
      <c r="BO56" s="309"/>
      <c r="BP56" s="309"/>
      <c r="BQ56" s="309"/>
      <c r="BR56" s="309"/>
      <c r="BS56" s="309"/>
      <c r="BT56" s="309"/>
      <c r="BU56" s="309"/>
      <c r="BV56" s="309"/>
      <c r="BW56" s="309"/>
      <c r="BX56" s="309"/>
      <c r="BY56" s="309"/>
      <c r="BZ56" s="309"/>
      <c r="CA56" s="309"/>
      <c r="CB56" s="309"/>
      <c r="CC56" s="309"/>
      <c r="CD56" s="309"/>
      <c r="CE56" s="309"/>
      <c r="CF56" s="309"/>
      <c r="CG56" s="309"/>
      <c r="CH56" s="309"/>
      <c r="CI56" s="309"/>
      <c r="CJ56" s="309"/>
      <c r="CK56" s="309"/>
      <c r="CL56" s="309"/>
      <c r="CM56" s="309"/>
      <c r="CN56" s="309"/>
      <c r="CO56" s="309"/>
      <c r="CP56" s="309"/>
      <c r="CQ56" s="309"/>
      <c r="CR56" s="309"/>
      <c r="CS56" s="309"/>
      <c r="CT56" s="309"/>
      <c r="CU56" s="309"/>
      <c r="CV56" s="309"/>
      <c r="CW56" s="309"/>
      <c r="CX56" s="309"/>
      <c r="CY56" s="309"/>
      <c r="CZ56" s="309"/>
      <c r="DA56" s="309"/>
      <c r="DB56" s="309"/>
      <c r="DC56" s="309"/>
      <c r="DD56" s="309"/>
      <c r="DE56" s="309"/>
      <c r="DF56" s="309"/>
      <c r="DG56" s="309"/>
      <c r="DH56" s="309"/>
      <c r="DI56" s="309"/>
      <c r="DJ56" s="309"/>
      <c r="DK56" s="309"/>
      <c r="DL56" s="309"/>
      <c r="DM56" s="309"/>
      <c r="DN56" s="309"/>
      <c r="DO56" s="309"/>
      <c r="DP56" s="309"/>
      <c r="DQ56" s="309"/>
      <c r="DR56" s="309"/>
      <c r="DS56" s="309"/>
      <c r="DT56" s="309"/>
      <c r="DU56" s="309"/>
      <c r="DV56" s="309"/>
      <c r="DW56" s="309"/>
      <c r="DX56" s="309"/>
      <c r="DY56" s="309"/>
      <c r="DZ56" s="309"/>
      <c r="EA56" s="309"/>
      <c r="EB56" s="309"/>
      <c r="EC56" s="309"/>
      <c r="ED56" s="309"/>
      <c r="EE56" s="309"/>
      <c r="EF56" s="309"/>
      <c r="EG56" s="309"/>
      <c r="EH56" s="309"/>
      <c r="EI56" s="309"/>
      <c r="EJ56" s="309"/>
      <c r="EK56" s="309"/>
      <c r="EL56" s="309"/>
      <c r="EM56" s="309"/>
      <c r="EN56" s="309"/>
      <c r="EO56" s="309"/>
      <c r="EP56" s="309"/>
      <c r="EQ56" s="309"/>
      <c r="ER56" s="309"/>
      <c r="ES56" s="309"/>
      <c r="ET56" s="309"/>
      <c r="EU56" s="309"/>
      <c r="EV56" s="309"/>
      <c r="EW56" s="309"/>
      <c r="EX56" s="309"/>
      <c r="EY56" s="309"/>
      <c r="EZ56" s="309"/>
      <c r="FA56" s="309"/>
      <c r="FB56" s="309"/>
      <c r="FC56" s="309"/>
      <c r="FD56" s="309"/>
      <c r="FE56" s="309"/>
      <c r="FF56" s="309"/>
      <c r="FG56" s="309"/>
      <c r="FH56" s="309"/>
      <c r="FI56" s="309"/>
      <c r="FJ56" s="309"/>
      <c r="FK56" s="309"/>
      <c r="FL56" s="309"/>
      <c r="FM56" s="309"/>
      <c r="FN56" s="309"/>
      <c r="FO56" s="309"/>
      <c r="FP56" s="309"/>
      <c r="FQ56" s="309"/>
      <c r="FR56" s="309"/>
      <c r="FS56" s="309"/>
      <c r="FT56" s="309"/>
      <c r="FU56" s="309"/>
      <c r="FV56" s="309"/>
      <c r="FW56" s="309"/>
      <c r="FX56" s="309"/>
      <c r="FY56" s="309"/>
      <c r="FZ56" s="309"/>
      <c r="GA56" s="309"/>
      <c r="GB56" s="309"/>
      <c r="GC56" s="309"/>
      <c r="GD56" s="309"/>
      <c r="GE56" s="309"/>
      <c r="GF56" s="309"/>
      <c r="GG56" s="309"/>
      <c r="GH56" s="309"/>
      <c r="GI56" s="309"/>
      <c r="GJ56" s="309"/>
      <c r="GK56" s="309"/>
      <c r="GL56" s="309"/>
      <c r="GM56" s="309"/>
      <c r="GN56" s="309"/>
      <c r="GO56" s="309"/>
      <c r="GP56" s="309"/>
      <c r="GQ56" s="309"/>
      <c r="GR56" s="309"/>
      <c r="GS56" s="309"/>
      <c r="GT56" s="309"/>
      <c r="GU56" s="309"/>
      <c r="GV56" s="309"/>
      <c r="GW56" s="309"/>
      <c r="GX56" s="309"/>
      <c r="GY56" s="309"/>
      <c r="GZ56" s="309"/>
      <c r="HA56" s="309"/>
      <c r="HB56" s="309"/>
      <c r="HC56" s="309"/>
      <c r="HD56" s="309"/>
      <c r="HE56" s="309"/>
      <c r="HF56" s="309"/>
      <c r="HG56" s="309"/>
      <c r="HH56" s="309"/>
      <c r="HI56" s="309"/>
      <c r="HJ56" s="309"/>
      <c r="HK56" s="309"/>
      <c r="HL56" s="309"/>
      <c r="HM56" s="309"/>
      <c r="HN56" s="309"/>
      <c r="HO56" s="309"/>
      <c r="HP56" s="309"/>
      <c r="HQ56" s="309"/>
      <c r="HR56" s="309"/>
      <c r="HS56" s="309"/>
      <c r="HT56" s="309"/>
      <c r="HU56" s="309"/>
      <c r="HV56" s="309"/>
      <c r="HW56" s="309"/>
      <c r="HX56" s="309"/>
      <c r="HY56" s="309"/>
      <c r="HZ56" s="309"/>
      <c r="IA56" s="309"/>
      <c r="IB56" s="309"/>
      <c r="IC56" s="309"/>
      <c r="ID56" s="309"/>
      <c r="IE56" s="309"/>
      <c r="IF56" s="309"/>
      <c r="IG56" s="309"/>
      <c r="IH56" s="309"/>
      <c r="II56" s="309"/>
      <c r="IJ56" s="309"/>
      <c r="IK56" s="309"/>
      <c r="IL56" s="309"/>
      <c r="IM56" s="309"/>
      <c r="IN56" s="309"/>
      <c r="IO56" s="309"/>
      <c r="IP56" s="309"/>
      <c r="IQ56" s="309"/>
      <c r="IR56" s="309"/>
      <c r="IS56" s="309"/>
      <c r="IT56" s="309"/>
      <c r="IU56" s="309"/>
      <c r="IV56" s="309"/>
    </row>
    <row r="57" spans="1:256" s="36" customFormat="1">
      <c r="A57" s="304">
        <v>41</v>
      </c>
      <c r="B57" s="271"/>
      <c r="C57" s="271"/>
      <c r="D57" s="272" t="s">
        <v>99</v>
      </c>
      <c r="E57" s="98">
        <v>2582.1350000000002</v>
      </c>
      <c r="F57" s="98" t="s">
        <v>324</v>
      </c>
      <c r="G57" s="98">
        <v>2571.6950000000002</v>
      </c>
      <c r="H57" s="98" t="s">
        <v>324</v>
      </c>
      <c r="I57" s="98" t="s">
        <v>324</v>
      </c>
      <c r="J57" s="98">
        <v>10.44</v>
      </c>
      <c r="K57" s="305">
        <v>41</v>
      </c>
    </row>
    <row r="58" spans="1:256" s="253" customFormat="1" ht="12.75" customHeight="1">
      <c r="A58" s="276"/>
      <c r="B58" s="302"/>
      <c r="C58" s="302"/>
      <c r="D58" s="302"/>
      <c r="E58" s="98"/>
      <c r="F58" s="98"/>
      <c r="G58" s="98"/>
      <c r="H58" s="98"/>
      <c r="I58" s="98"/>
      <c r="J58" s="98"/>
      <c r="K58" s="171"/>
    </row>
    <row r="59" spans="1:256">
      <c r="A59" s="276"/>
      <c r="B59" s="271"/>
      <c r="C59" s="271"/>
      <c r="D59" s="277"/>
      <c r="E59" s="278"/>
      <c r="F59" s="279"/>
      <c r="G59" s="278" t="s">
        <v>329</v>
      </c>
      <c r="H59" s="280" t="s">
        <v>154</v>
      </c>
      <c r="I59" s="279"/>
      <c r="K59" s="276"/>
      <c r="R59" s="259"/>
      <c r="S59" s="259"/>
    </row>
    <row r="60" spans="1:256" ht="12.75" customHeight="1" thickBot="1">
      <c r="A60" s="281"/>
      <c r="B60" s="281"/>
      <c r="C60" s="281"/>
      <c r="D60" s="250"/>
      <c r="E60" s="251"/>
      <c r="F60" s="245"/>
      <c r="G60" s="245"/>
      <c r="H60" s="245"/>
      <c r="I60" s="245"/>
      <c r="K60" s="249"/>
      <c r="R60" s="259"/>
      <c r="S60" s="259"/>
    </row>
    <row r="61" spans="1:256" ht="12" customHeight="1">
      <c r="A61" s="252"/>
      <c r="B61" s="253"/>
      <c r="C61" s="253"/>
      <c r="D61" s="254"/>
      <c r="E61" s="433" t="s">
        <v>10</v>
      </c>
      <c r="F61" s="255"/>
      <c r="G61" s="256" t="s">
        <v>24</v>
      </c>
      <c r="H61" s="257" t="s">
        <v>25</v>
      </c>
      <c r="I61" s="257"/>
      <c r="J61" s="257"/>
      <c r="K61" s="258"/>
      <c r="M61" s="341"/>
      <c r="N61" s="341"/>
      <c r="O61" s="341"/>
      <c r="P61" s="341"/>
      <c r="Q61" s="341"/>
      <c r="R61" s="341"/>
      <c r="S61" s="259"/>
    </row>
    <row r="62" spans="1:256" ht="24" customHeight="1">
      <c r="A62" s="409" t="s">
        <v>134</v>
      </c>
      <c r="B62" s="259"/>
      <c r="C62" s="259"/>
      <c r="D62" s="410" t="s">
        <v>296</v>
      </c>
      <c r="E62" s="433"/>
      <c r="F62" s="432" t="s">
        <v>145</v>
      </c>
      <c r="G62" s="437" t="s">
        <v>233</v>
      </c>
      <c r="H62" s="261" t="s">
        <v>235</v>
      </c>
      <c r="I62" s="262" t="s">
        <v>234</v>
      </c>
      <c r="J62" s="435" t="s">
        <v>271</v>
      </c>
      <c r="K62" s="421" t="s">
        <v>134</v>
      </c>
      <c r="M62" s="341"/>
      <c r="N62" s="341"/>
      <c r="O62" s="341"/>
      <c r="P62" s="341"/>
      <c r="Q62" s="341"/>
      <c r="R62" s="341"/>
      <c r="S62" s="259"/>
    </row>
    <row r="63" spans="1:256" ht="42" customHeight="1">
      <c r="A63" s="409"/>
      <c r="B63" s="259"/>
      <c r="C63" s="259"/>
      <c r="D63" s="410"/>
      <c r="E63" s="434"/>
      <c r="F63" s="432"/>
      <c r="G63" s="437"/>
      <c r="H63" s="263" t="s">
        <v>146</v>
      </c>
      <c r="I63" s="260" t="s">
        <v>147</v>
      </c>
      <c r="J63" s="436"/>
      <c r="K63" s="421"/>
      <c r="R63" s="259"/>
      <c r="S63" s="259"/>
    </row>
    <row r="64" spans="1:256" ht="12.75" thickBot="1">
      <c r="A64" s="264"/>
      <c r="B64" s="265"/>
      <c r="C64" s="265"/>
      <c r="D64" s="266"/>
      <c r="E64" s="408" t="s">
        <v>98</v>
      </c>
      <c r="F64" s="408"/>
      <c r="G64" s="408"/>
      <c r="H64" s="267" t="s">
        <v>98</v>
      </c>
      <c r="I64" s="267"/>
      <c r="J64" s="268"/>
      <c r="K64" s="269"/>
      <c r="M64" s="341"/>
      <c r="N64" s="341"/>
      <c r="O64" s="341"/>
      <c r="P64" s="341"/>
      <c r="Q64" s="341"/>
      <c r="R64" s="341"/>
      <c r="S64" s="259"/>
    </row>
    <row r="65" spans="1:19">
      <c r="A65" s="282"/>
      <c r="B65" s="258"/>
      <c r="C65" s="253"/>
      <c r="D65" s="272"/>
      <c r="E65" s="273"/>
      <c r="F65" s="247"/>
      <c r="G65" s="273"/>
      <c r="H65" s="273"/>
      <c r="I65" s="273"/>
      <c r="J65" s="283"/>
      <c r="M65" s="341"/>
      <c r="N65" s="341"/>
      <c r="O65" s="341"/>
      <c r="P65" s="341"/>
      <c r="Q65" s="341"/>
      <c r="R65" s="341"/>
      <c r="S65" s="259"/>
    </row>
    <row r="66" spans="1:19">
      <c r="A66" s="327">
        <v>42</v>
      </c>
      <c r="B66" s="253"/>
      <c r="C66" s="328" t="s">
        <v>298</v>
      </c>
      <c r="D66" s="329"/>
      <c r="E66" s="273"/>
      <c r="F66" s="247"/>
      <c r="G66" s="273"/>
      <c r="H66" s="273"/>
      <c r="I66" s="273"/>
      <c r="J66" s="334"/>
      <c r="K66" s="275"/>
      <c r="M66" s="341"/>
      <c r="N66" s="341"/>
      <c r="O66" s="341"/>
      <c r="P66" s="341"/>
      <c r="Q66" s="341"/>
      <c r="R66" s="341"/>
      <c r="S66" s="259"/>
    </row>
    <row r="67" spans="1:19">
      <c r="A67" s="327"/>
      <c r="B67" s="253"/>
      <c r="C67" s="328"/>
      <c r="D67" s="329" t="s">
        <v>299</v>
      </c>
      <c r="E67" s="341">
        <f t="shared" ref="E67:J67" si="4">SUM(E68:E72)</f>
        <v>1895.482</v>
      </c>
      <c r="F67" s="341">
        <f t="shared" si="4"/>
        <v>65.25</v>
      </c>
      <c r="G67" s="341">
        <f t="shared" si="4"/>
        <v>64.83</v>
      </c>
      <c r="H67" s="341">
        <f t="shared" si="4"/>
        <v>1389.702</v>
      </c>
      <c r="I67" s="341">
        <f t="shared" si="4"/>
        <v>370.05799999999999</v>
      </c>
      <c r="J67" s="341">
        <f t="shared" si="4"/>
        <v>5.6420000000000003</v>
      </c>
      <c r="K67" s="333">
        <v>42</v>
      </c>
      <c r="M67" s="341"/>
      <c r="N67" s="341"/>
      <c r="O67" s="341"/>
      <c r="P67" s="341"/>
      <c r="Q67" s="341"/>
      <c r="R67" s="341"/>
      <c r="S67" s="259"/>
    </row>
    <row r="68" spans="1:19" s="36" customFormat="1">
      <c r="A68" s="270">
        <v>43</v>
      </c>
      <c r="B68" s="271"/>
      <c r="C68" s="271"/>
      <c r="D68" s="272" t="s">
        <v>71</v>
      </c>
      <c r="E68" s="98">
        <v>16.145</v>
      </c>
      <c r="F68" s="98" t="s">
        <v>324</v>
      </c>
      <c r="G68" s="98">
        <v>16.145</v>
      </c>
      <c r="H68" s="98" t="s">
        <v>324</v>
      </c>
      <c r="I68" s="98" t="s">
        <v>324</v>
      </c>
      <c r="J68" s="98" t="s">
        <v>324</v>
      </c>
      <c r="K68" s="305">
        <v>43</v>
      </c>
      <c r="M68" s="341"/>
      <c r="N68" s="341"/>
      <c r="O68" s="341"/>
      <c r="P68" s="341"/>
      <c r="Q68" s="341"/>
      <c r="R68" s="341"/>
      <c r="S68" s="253"/>
    </row>
    <row r="69" spans="1:19" s="36" customFormat="1">
      <c r="A69" s="270">
        <v>44</v>
      </c>
      <c r="B69" s="271"/>
      <c r="C69" s="271"/>
      <c r="D69" s="272" t="s">
        <v>227</v>
      </c>
      <c r="E69" s="98"/>
      <c r="F69" s="98"/>
      <c r="G69" s="98"/>
      <c r="H69" s="98"/>
      <c r="I69" s="98"/>
      <c r="J69" s="98"/>
      <c r="K69" s="305"/>
    </row>
    <row r="70" spans="1:19" s="36" customFormat="1" ht="12" customHeight="1">
      <c r="A70" s="270"/>
      <c r="B70" s="271"/>
      <c r="C70" s="271"/>
      <c r="D70" s="272" t="s">
        <v>269</v>
      </c>
      <c r="E70" s="98">
        <v>37.395000000000003</v>
      </c>
      <c r="F70" s="98" t="s">
        <v>324</v>
      </c>
      <c r="G70" s="98">
        <v>8.1000000000000003E-2</v>
      </c>
      <c r="H70" s="98">
        <v>37.314</v>
      </c>
      <c r="I70" s="98" t="s">
        <v>324</v>
      </c>
      <c r="J70" s="98" t="s">
        <v>324</v>
      </c>
      <c r="K70" s="305">
        <v>44</v>
      </c>
    </row>
    <row r="71" spans="1:19" s="36" customFormat="1" ht="12" customHeight="1">
      <c r="A71" s="270">
        <v>45</v>
      </c>
      <c r="B71" s="271"/>
      <c r="C71" s="271"/>
      <c r="D71" s="272" t="s">
        <v>104</v>
      </c>
      <c r="E71" s="98">
        <v>0.44900000000000001</v>
      </c>
      <c r="F71" s="98" t="s">
        <v>324</v>
      </c>
      <c r="G71" s="98">
        <v>0.44900000000000001</v>
      </c>
      <c r="H71" s="98" t="s">
        <v>324</v>
      </c>
      <c r="I71" s="98" t="s">
        <v>324</v>
      </c>
      <c r="J71" s="98" t="s">
        <v>324</v>
      </c>
      <c r="K71" s="305">
        <v>45</v>
      </c>
    </row>
    <row r="72" spans="1:19" s="36" customFormat="1">
      <c r="A72" s="270">
        <v>46</v>
      </c>
      <c r="B72" s="271"/>
      <c r="C72" s="271"/>
      <c r="D72" s="272" t="s">
        <v>72</v>
      </c>
      <c r="E72" s="98">
        <v>1841.4929999999999</v>
      </c>
      <c r="F72" s="98">
        <v>65.25</v>
      </c>
      <c r="G72" s="98">
        <v>48.155000000000001</v>
      </c>
      <c r="H72" s="98">
        <v>1352.3879999999999</v>
      </c>
      <c r="I72" s="98">
        <v>370.05799999999999</v>
      </c>
      <c r="J72" s="98">
        <v>5.6420000000000003</v>
      </c>
      <c r="K72" s="305">
        <v>46</v>
      </c>
    </row>
    <row r="73" spans="1:19" s="36" customFormat="1">
      <c r="A73" s="270"/>
      <c r="B73" s="271"/>
      <c r="C73" s="271"/>
      <c r="D73" s="272"/>
      <c r="E73" s="98"/>
      <c r="F73" s="98"/>
      <c r="G73" s="98"/>
      <c r="H73" s="98"/>
      <c r="I73" s="98"/>
      <c r="J73" s="98"/>
      <c r="K73" s="305"/>
    </row>
    <row r="74" spans="1:19" s="36" customFormat="1">
      <c r="A74" s="327">
        <v>47</v>
      </c>
      <c r="B74" s="271"/>
      <c r="C74" s="328" t="s">
        <v>21</v>
      </c>
      <c r="D74" s="272"/>
      <c r="E74" s="341">
        <f t="shared" ref="E74:J74" si="5">SUM(E75:E86)</f>
        <v>56094.427999999993</v>
      </c>
      <c r="F74" s="341">
        <f t="shared" si="5"/>
        <v>339.20400000000001</v>
      </c>
      <c r="G74" s="341">
        <f t="shared" si="5"/>
        <v>2030.24</v>
      </c>
      <c r="H74" s="341">
        <f t="shared" si="5"/>
        <v>23199.208999999999</v>
      </c>
      <c r="I74" s="341">
        <f t="shared" si="5"/>
        <v>30405.316999999999</v>
      </c>
      <c r="J74" s="341">
        <f t="shared" si="5"/>
        <v>120.458</v>
      </c>
      <c r="K74" s="332">
        <v>47</v>
      </c>
    </row>
    <row r="75" spans="1:19" s="36" customFormat="1">
      <c r="A75" s="270">
        <v>48</v>
      </c>
      <c r="B75" s="271"/>
      <c r="C75" s="271"/>
      <c r="D75" s="272" t="s">
        <v>73</v>
      </c>
      <c r="E75" s="98">
        <v>3052.8119999999999</v>
      </c>
      <c r="F75" s="98">
        <v>28.62</v>
      </c>
      <c r="G75" s="98">
        <v>31.628</v>
      </c>
      <c r="H75" s="98">
        <v>1379.1990000000001</v>
      </c>
      <c r="I75" s="98">
        <v>1584.597</v>
      </c>
      <c r="J75" s="98">
        <v>28.768000000000001</v>
      </c>
      <c r="K75" s="305">
        <v>48</v>
      </c>
    </row>
    <row r="76" spans="1:19" s="36" customFormat="1">
      <c r="A76" s="270">
        <v>49</v>
      </c>
      <c r="B76" s="271"/>
      <c r="C76" s="271"/>
      <c r="D76" s="272" t="s">
        <v>286</v>
      </c>
      <c r="E76" s="98"/>
      <c r="F76" s="98"/>
      <c r="G76" s="98"/>
      <c r="H76" s="98"/>
      <c r="I76" s="98"/>
      <c r="J76" s="98"/>
      <c r="K76" s="305"/>
    </row>
    <row r="77" spans="1:19" s="36" customFormat="1">
      <c r="A77" s="270"/>
      <c r="B77" s="271"/>
      <c r="C77" s="271"/>
      <c r="D77" s="272" t="s">
        <v>287</v>
      </c>
      <c r="E77" s="98">
        <v>578.33500000000004</v>
      </c>
      <c r="F77" s="98" t="s">
        <v>324</v>
      </c>
      <c r="G77" s="98">
        <v>2.27</v>
      </c>
      <c r="H77" s="98">
        <v>436.476</v>
      </c>
      <c r="I77" s="98">
        <v>135.34399999999999</v>
      </c>
      <c r="J77" s="98">
        <v>4.2450000000000001</v>
      </c>
      <c r="K77" s="305">
        <v>49</v>
      </c>
    </row>
    <row r="78" spans="1:19" s="36" customFormat="1">
      <c r="A78" s="270">
        <v>50</v>
      </c>
      <c r="B78" s="271"/>
      <c r="C78" s="271"/>
      <c r="D78" s="272" t="s">
        <v>270</v>
      </c>
      <c r="E78" s="98" t="s">
        <v>324</v>
      </c>
      <c r="F78" s="98" t="s">
        <v>324</v>
      </c>
      <c r="G78" s="98" t="s">
        <v>324</v>
      </c>
      <c r="H78" s="98" t="s">
        <v>324</v>
      </c>
      <c r="I78" s="98" t="s">
        <v>324</v>
      </c>
      <c r="J78" s="98" t="s">
        <v>324</v>
      </c>
      <c r="K78" s="305">
        <v>50</v>
      </c>
    </row>
    <row r="79" spans="1:19" s="36" customFormat="1">
      <c r="A79" s="270">
        <v>51</v>
      </c>
      <c r="B79" s="271"/>
      <c r="C79" s="271"/>
      <c r="D79" s="272" t="s">
        <v>150</v>
      </c>
      <c r="E79" s="98">
        <v>18225.503000000001</v>
      </c>
      <c r="F79" s="98">
        <v>4.6749999999999998</v>
      </c>
      <c r="G79" s="98">
        <v>1120.752</v>
      </c>
      <c r="H79" s="98">
        <v>9027.1080000000002</v>
      </c>
      <c r="I79" s="98">
        <v>8062.9070000000002</v>
      </c>
      <c r="J79" s="98">
        <v>10.061</v>
      </c>
      <c r="K79" s="305">
        <v>51</v>
      </c>
    </row>
    <row r="80" spans="1:19" s="36" customFormat="1">
      <c r="A80" s="270">
        <v>52</v>
      </c>
      <c r="B80" s="271"/>
      <c r="C80" s="271"/>
      <c r="D80" s="272" t="s">
        <v>288</v>
      </c>
      <c r="E80" s="98">
        <v>11104.3</v>
      </c>
      <c r="F80" s="98">
        <v>2.2999999999999998</v>
      </c>
      <c r="G80" s="98">
        <v>416.89100000000002</v>
      </c>
      <c r="H80" s="98">
        <v>2546.3980000000001</v>
      </c>
      <c r="I80" s="98">
        <v>8130.0649999999996</v>
      </c>
      <c r="J80" s="98">
        <v>8.6460000000000008</v>
      </c>
      <c r="K80" s="305">
        <v>52</v>
      </c>
    </row>
    <row r="81" spans="1:11" s="36" customFormat="1">
      <c r="A81" s="270">
        <v>53</v>
      </c>
      <c r="B81" s="271"/>
      <c r="C81" s="271"/>
      <c r="D81" s="272" t="s">
        <v>151</v>
      </c>
      <c r="E81" s="98">
        <v>3016.4479999999999</v>
      </c>
      <c r="F81" s="98" t="s">
        <v>324</v>
      </c>
      <c r="G81" s="98">
        <v>145.20699999999999</v>
      </c>
      <c r="H81" s="98">
        <v>979.91800000000001</v>
      </c>
      <c r="I81" s="98">
        <v>1890.8510000000001</v>
      </c>
      <c r="J81" s="98">
        <v>0.47199999999999998</v>
      </c>
      <c r="K81" s="305">
        <v>53</v>
      </c>
    </row>
    <row r="82" spans="1:11" s="36" customFormat="1">
      <c r="A82" s="270">
        <v>54</v>
      </c>
      <c r="B82" s="271"/>
      <c r="C82" s="271"/>
      <c r="D82" s="272" t="s">
        <v>74</v>
      </c>
      <c r="E82" s="98">
        <v>1099.25</v>
      </c>
      <c r="F82" s="98">
        <v>69.33</v>
      </c>
      <c r="G82" s="98">
        <v>53.75</v>
      </c>
      <c r="H82" s="98">
        <v>174.6</v>
      </c>
      <c r="I82" s="98">
        <v>801.57</v>
      </c>
      <c r="J82" s="98" t="s">
        <v>324</v>
      </c>
      <c r="K82" s="305">
        <v>54</v>
      </c>
    </row>
    <row r="83" spans="1:11" s="36" customFormat="1">
      <c r="A83" s="270">
        <v>55</v>
      </c>
      <c r="B83" s="271"/>
      <c r="C83" s="271"/>
      <c r="D83" s="272" t="s">
        <v>228</v>
      </c>
      <c r="E83" s="98">
        <v>212.48099999999999</v>
      </c>
      <c r="F83" s="98" t="s">
        <v>324</v>
      </c>
      <c r="G83" s="98">
        <v>2.2440000000000002</v>
      </c>
      <c r="H83" s="98">
        <v>180.928</v>
      </c>
      <c r="I83" s="98">
        <v>29.309000000000001</v>
      </c>
      <c r="J83" s="98" t="s">
        <v>324</v>
      </c>
      <c r="K83" s="305">
        <v>55</v>
      </c>
    </row>
    <row r="84" spans="1:11" s="36" customFormat="1">
      <c r="A84" s="270">
        <v>56</v>
      </c>
      <c r="B84" s="271"/>
      <c r="C84" s="271"/>
      <c r="D84" s="272" t="s">
        <v>75</v>
      </c>
      <c r="E84" s="98">
        <v>6721.0959999999995</v>
      </c>
      <c r="F84" s="98">
        <v>231.96799999999999</v>
      </c>
      <c r="G84" s="98">
        <v>158.15700000000001</v>
      </c>
      <c r="H84" s="98">
        <v>2376.0909999999999</v>
      </c>
      <c r="I84" s="98">
        <v>3954.88</v>
      </c>
      <c r="J84" s="98" t="s">
        <v>324</v>
      </c>
      <c r="K84" s="305">
        <v>56</v>
      </c>
    </row>
    <row r="85" spans="1:11" s="36" customFormat="1">
      <c r="A85" s="270">
        <v>57</v>
      </c>
      <c r="B85" s="271"/>
      <c r="C85" s="271"/>
      <c r="D85" s="272" t="s">
        <v>64</v>
      </c>
      <c r="E85" s="98">
        <v>10911.477000000001</v>
      </c>
      <c r="F85" s="98">
        <v>1.7609999999999999</v>
      </c>
      <c r="G85" s="98">
        <v>94.064999999999998</v>
      </c>
      <c r="H85" s="98">
        <v>5307.0519999999997</v>
      </c>
      <c r="I85" s="98">
        <v>5442.6909999999998</v>
      </c>
      <c r="J85" s="98">
        <v>65.908000000000001</v>
      </c>
      <c r="K85" s="305">
        <v>57</v>
      </c>
    </row>
    <row r="86" spans="1:11" s="36" customFormat="1">
      <c r="A86" s="270">
        <v>58</v>
      </c>
      <c r="B86" s="271"/>
      <c r="C86" s="271"/>
      <c r="D86" s="272" t="s">
        <v>289</v>
      </c>
      <c r="E86" s="98">
        <v>1172.7260000000001</v>
      </c>
      <c r="F86" s="98">
        <v>0.55000000000000004</v>
      </c>
      <c r="G86" s="98">
        <v>5.2759999999999998</v>
      </c>
      <c r="H86" s="98">
        <v>791.43899999999996</v>
      </c>
      <c r="I86" s="98">
        <v>373.10300000000001</v>
      </c>
      <c r="J86" s="98">
        <v>2.3580000000000001</v>
      </c>
      <c r="K86" s="305">
        <v>58</v>
      </c>
    </row>
    <row r="87" spans="1:11" s="36" customFormat="1">
      <c r="A87" s="270"/>
      <c r="B87" s="271"/>
      <c r="C87" s="271"/>
      <c r="D87" s="272"/>
      <c r="E87" s="98"/>
      <c r="F87" s="98"/>
      <c r="G87" s="98"/>
      <c r="H87" s="98"/>
      <c r="I87" s="98"/>
      <c r="J87" s="98"/>
      <c r="K87" s="305"/>
    </row>
    <row r="88" spans="1:11" s="36" customFormat="1">
      <c r="A88" s="327">
        <v>59</v>
      </c>
      <c r="B88" s="271"/>
      <c r="C88" s="329" t="s">
        <v>300</v>
      </c>
      <c r="D88" s="272"/>
      <c r="E88" s="341">
        <f t="shared" ref="E88:J88" si="6">SUM(E89:E93)</f>
        <v>1882.521</v>
      </c>
      <c r="F88" s="341">
        <f t="shared" si="6"/>
        <v>18.760000000000002</v>
      </c>
      <c r="G88" s="341">
        <f t="shared" si="6"/>
        <v>103.57599999999999</v>
      </c>
      <c r="H88" s="341">
        <f t="shared" si="6"/>
        <v>299.03199999999998</v>
      </c>
      <c r="I88" s="341">
        <f t="shared" si="6"/>
        <v>1443.4299999999998</v>
      </c>
      <c r="J88" s="341">
        <f t="shared" si="6"/>
        <v>17.722999999999999</v>
      </c>
      <c r="K88" s="332">
        <v>59</v>
      </c>
    </row>
    <row r="89" spans="1:11" s="36" customFormat="1">
      <c r="A89" s="270">
        <v>60</v>
      </c>
      <c r="B89" s="271"/>
      <c r="C89" s="271"/>
      <c r="D89" s="272" t="s">
        <v>76</v>
      </c>
      <c r="E89" s="98">
        <v>218.72200000000001</v>
      </c>
      <c r="F89" s="98">
        <v>6.1589999999999998</v>
      </c>
      <c r="G89" s="98">
        <v>34.360999999999997</v>
      </c>
      <c r="H89" s="98">
        <v>-0.252</v>
      </c>
      <c r="I89" s="98">
        <v>178.45400000000001</v>
      </c>
      <c r="J89" s="98" t="s">
        <v>324</v>
      </c>
      <c r="K89" s="305">
        <v>60</v>
      </c>
    </row>
    <row r="90" spans="1:11" s="36" customFormat="1">
      <c r="A90" s="270">
        <v>61</v>
      </c>
      <c r="B90" s="271"/>
      <c r="C90" s="271"/>
      <c r="D90" s="272" t="s">
        <v>229</v>
      </c>
      <c r="E90" s="98">
        <v>351.50900000000001</v>
      </c>
      <c r="F90" s="98" t="s">
        <v>324</v>
      </c>
      <c r="G90" s="98">
        <v>2.4700000000000002</v>
      </c>
      <c r="H90" s="98" t="s">
        <v>324</v>
      </c>
      <c r="I90" s="98">
        <v>349.03899999999999</v>
      </c>
      <c r="J90" s="98" t="s">
        <v>324</v>
      </c>
      <c r="K90" s="305">
        <v>61</v>
      </c>
    </row>
    <row r="91" spans="1:11" s="36" customFormat="1">
      <c r="A91" s="270">
        <v>62</v>
      </c>
      <c r="B91" s="271"/>
      <c r="C91" s="271"/>
      <c r="D91" s="272" t="s">
        <v>77</v>
      </c>
      <c r="E91" s="98">
        <v>192.90100000000001</v>
      </c>
      <c r="F91" s="98">
        <v>0.61799999999999999</v>
      </c>
      <c r="G91" s="98">
        <v>14.708</v>
      </c>
      <c r="H91" s="98">
        <v>-0.47599999999999998</v>
      </c>
      <c r="I91" s="98">
        <v>178.05099999999999</v>
      </c>
      <c r="J91" s="98" t="s">
        <v>324</v>
      </c>
      <c r="K91" s="305">
        <v>62</v>
      </c>
    </row>
    <row r="92" spans="1:11" s="36" customFormat="1">
      <c r="A92" s="270">
        <v>63</v>
      </c>
      <c r="B92" s="271"/>
      <c r="C92" s="271"/>
      <c r="D92" s="272" t="s">
        <v>230</v>
      </c>
      <c r="E92" s="98">
        <v>18.108000000000001</v>
      </c>
      <c r="F92" s="98" t="s">
        <v>324</v>
      </c>
      <c r="G92" s="98" t="s">
        <v>324</v>
      </c>
      <c r="H92" s="98" t="s">
        <v>324</v>
      </c>
      <c r="I92" s="98">
        <v>18.108000000000001</v>
      </c>
      <c r="J92" s="98" t="s">
        <v>324</v>
      </c>
      <c r="K92" s="305">
        <v>63</v>
      </c>
    </row>
    <row r="93" spans="1:11" s="36" customFormat="1">
      <c r="A93" s="270">
        <v>64</v>
      </c>
      <c r="B93" s="271"/>
      <c r="C93" s="271"/>
      <c r="D93" s="272" t="s">
        <v>78</v>
      </c>
      <c r="E93" s="98">
        <v>1101.2809999999999</v>
      </c>
      <c r="F93" s="98">
        <v>11.983000000000001</v>
      </c>
      <c r="G93" s="98">
        <v>52.036999999999999</v>
      </c>
      <c r="H93" s="98">
        <v>299.76</v>
      </c>
      <c r="I93" s="98">
        <v>719.77800000000002</v>
      </c>
      <c r="J93" s="98">
        <v>17.722999999999999</v>
      </c>
      <c r="K93" s="305">
        <v>64</v>
      </c>
    </row>
    <row r="94" spans="1:11" s="36" customFormat="1">
      <c r="A94" s="270"/>
      <c r="B94" s="271"/>
      <c r="C94" s="271"/>
      <c r="D94" s="272"/>
      <c r="E94" s="98"/>
      <c r="F94" s="98"/>
      <c r="G94" s="98"/>
      <c r="H94" s="98"/>
      <c r="I94" s="98"/>
      <c r="J94" s="98"/>
      <c r="K94" s="305"/>
    </row>
    <row r="95" spans="1:11" s="36" customFormat="1">
      <c r="A95" s="327">
        <v>65</v>
      </c>
      <c r="B95" s="271"/>
      <c r="C95" s="328" t="s">
        <v>301</v>
      </c>
      <c r="D95" s="329"/>
      <c r="E95" s="341">
        <v>540.54999999999995</v>
      </c>
      <c r="F95" s="353">
        <v>0</v>
      </c>
      <c r="G95" s="341">
        <v>447.88</v>
      </c>
      <c r="H95" s="341">
        <v>10.26</v>
      </c>
      <c r="I95" s="353">
        <v>0</v>
      </c>
      <c r="J95" s="341">
        <v>82.41</v>
      </c>
      <c r="K95" s="332">
        <v>65</v>
      </c>
    </row>
    <row r="96" spans="1:11" s="36" customFormat="1">
      <c r="A96" s="270"/>
      <c r="B96" s="271"/>
      <c r="C96" s="271"/>
      <c r="D96" s="272"/>
      <c r="E96" s="341"/>
      <c r="F96" s="341"/>
      <c r="G96" s="341"/>
      <c r="H96" s="341"/>
      <c r="I96" s="341"/>
      <c r="J96" s="341"/>
      <c r="K96" s="305"/>
    </row>
    <row r="97" spans="1:12" s="36" customFormat="1">
      <c r="A97" s="327">
        <v>66</v>
      </c>
      <c r="B97" s="271"/>
      <c r="C97" s="328" t="s">
        <v>302</v>
      </c>
      <c r="D97" s="272"/>
      <c r="E97" s="341">
        <f t="shared" ref="E97:J97" si="7">SUM(E98:E107)</f>
        <v>40682.39</v>
      </c>
      <c r="F97" s="341">
        <f t="shared" si="7"/>
        <v>3902.01</v>
      </c>
      <c r="G97" s="341">
        <f t="shared" si="7"/>
        <v>18097.213</v>
      </c>
      <c r="H97" s="341">
        <f t="shared" si="7"/>
        <v>6821.0150000000003</v>
      </c>
      <c r="I97" s="341">
        <f t="shared" si="7"/>
        <v>11030.543</v>
      </c>
      <c r="J97" s="341">
        <f t="shared" si="7"/>
        <v>831.60900000000004</v>
      </c>
      <c r="K97" s="332">
        <v>66</v>
      </c>
    </row>
    <row r="98" spans="1:12" s="36" customFormat="1">
      <c r="A98" s="270">
        <v>67</v>
      </c>
      <c r="B98" s="271"/>
      <c r="C98" s="271"/>
      <c r="D98" s="272" t="s">
        <v>102</v>
      </c>
      <c r="E98" s="98">
        <v>13455.341</v>
      </c>
      <c r="F98" s="98">
        <v>3073.4630000000002</v>
      </c>
      <c r="G98" s="98">
        <v>1836.088</v>
      </c>
      <c r="H98" s="98">
        <v>3620.9090000000001</v>
      </c>
      <c r="I98" s="98">
        <v>4227.3140000000003</v>
      </c>
      <c r="J98" s="98">
        <v>697.56700000000001</v>
      </c>
      <c r="K98" s="305">
        <v>67</v>
      </c>
    </row>
    <row r="99" spans="1:12" s="36" customFormat="1">
      <c r="A99" s="270">
        <v>68</v>
      </c>
      <c r="B99" s="271"/>
      <c r="C99" s="271"/>
      <c r="D99" s="272" t="s">
        <v>152</v>
      </c>
      <c r="E99" s="98">
        <v>76.272000000000006</v>
      </c>
      <c r="F99" s="98" t="s">
        <v>324</v>
      </c>
      <c r="G99" s="98">
        <v>76.272000000000006</v>
      </c>
      <c r="H99" s="98" t="s">
        <v>324</v>
      </c>
      <c r="I99" s="98" t="s">
        <v>324</v>
      </c>
      <c r="J99" s="98" t="s">
        <v>324</v>
      </c>
      <c r="K99" s="305">
        <v>68</v>
      </c>
    </row>
    <row r="100" spans="1:12" s="36" customFormat="1">
      <c r="A100" s="270">
        <v>69</v>
      </c>
      <c r="B100" s="271"/>
      <c r="C100" s="271"/>
      <c r="D100" s="272" t="s">
        <v>79</v>
      </c>
      <c r="E100" s="98">
        <v>755.495</v>
      </c>
      <c r="F100" s="98">
        <v>158.54</v>
      </c>
      <c r="G100" s="98">
        <v>166.12899999999999</v>
      </c>
      <c r="H100" s="98">
        <v>80.049000000000007</v>
      </c>
      <c r="I100" s="98">
        <v>350.77699999999999</v>
      </c>
      <c r="J100" s="98" t="s">
        <v>324</v>
      </c>
      <c r="K100" s="305">
        <v>69</v>
      </c>
    </row>
    <row r="101" spans="1:12" s="36" customFormat="1">
      <c r="A101" s="270">
        <v>70</v>
      </c>
      <c r="B101" s="271"/>
      <c r="C101" s="271"/>
      <c r="D101" s="272" t="s">
        <v>80</v>
      </c>
      <c r="E101" s="98">
        <v>683.34</v>
      </c>
      <c r="F101" s="98">
        <v>117.46</v>
      </c>
      <c r="G101" s="98">
        <v>551.24699999999996</v>
      </c>
      <c r="H101" s="98">
        <v>14.632999999999999</v>
      </c>
      <c r="I101" s="98" t="s">
        <v>324</v>
      </c>
      <c r="J101" s="98" t="s">
        <v>324</v>
      </c>
      <c r="K101" s="305">
        <v>70</v>
      </c>
    </row>
    <row r="102" spans="1:12" s="36" customFormat="1">
      <c r="A102" s="270">
        <v>71</v>
      </c>
      <c r="B102" s="271"/>
      <c r="C102" s="271"/>
      <c r="D102" s="272" t="s">
        <v>103</v>
      </c>
      <c r="E102" s="98">
        <v>10808.076999999999</v>
      </c>
      <c r="F102" s="98">
        <v>308.75200000000001</v>
      </c>
      <c r="G102" s="98">
        <v>3820.826</v>
      </c>
      <c r="H102" s="98">
        <v>1953.3689999999999</v>
      </c>
      <c r="I102" s="98">
        <v>4592.7299999999996</v>
      </c>
      <c r="J102" s="98">
        <v>132.4</v>
      </c>
      <c r="K102" s="305">
        <v>71</v>
      </c>
    </row>
    <row r="103" spans="1:12" s="36" customFormat="1">
      <c r="A103" s="270">
        <v>72</v>
      </c>
      <c r="B103" s="271"/>
      <c r="C103" s="271"/>
      <c r="D103" s="272" t="s">
        <v>153</v>
      </c>
      <c r="E103" s="98">
        <v>4919.5119999999997</v>
      </c>
      <c r="F103" s="98">
        <v>68.319000000000003</v>
      </c>
      <c r="G103" s="98">
        <v>3178.6329999999998</v>
      </c>
      <c r="H103" s="98">
        <v>17.600000000000001</v>
      </c>
      <c r="I103" s="98">
        <v>1653.318</v>
      </c>
      <c r="J103" s="98">
        <v>1.6419999999999999</v>
      </c>
      <c r="K103" s="305">
        <v>72</v>
      </c>
    </row>
    <row r="104" spans="1:12" s="36" customFormat="1">
      <c r="A104" s="270">
        <v>73</v>
      </c>
      <c r="B104" s="271"/>
      <c r="C104" s="271"/>
      <c r="D104" s="272" t="s">
        <v>81</v>
      </c>
      <c r="E104" s="98">
        <v>115.408</v>
      </c>
      <c r="F104" s="98" t="s">
        <v>324</v>
      </c>
      <c r="G104" s="98">
        <v>115.408</v>
      </c>
      <c r="H104" s="98" t="s">
        <v>324</v>
      </c>
      <c r="I104" s="98" t="s">
        <v>324</v>
      </c>
      <c r="J104" s="98" t="s">
        <v>324</v>
      </c>
      <c r="K104" s="305">
        <v>73</v>
      </c>
    </row>
    <row r="105" spans="1:12" s="36" customFormat="1">
      <c r="A105" s="270">
        <v>74</v>
      </c>
      <c r="B105" s="271"/>
      <c r="C105" s="271"/>
      <c r="D105" s="272" t="s">
        <v>82</v>
      </c>
      <c r="E105" s="98">
        <v>348.54599999999999</v>
      </c>
      <c r="F105" s="98">
        <v>175.476</v>
      </c>
      <c r="G105" s="98">
        <v>7.0000000000000007E-2</v>
      </c>
      <c r="H105" s="98" t="s">
        <v>324</v>
      </c>
      <c r="I105" s="98">
        <v>173</v>
      </c>
      <c r="J105" s="98" t="s">
        <v>324</v>
      </c>
      <c r="K105" s="305">
        <v>74</v>
      </c>
    </row>
    <row r="106" spans="1:12" s="36" customFormat="1">
      <c r="A106" s="270">
        <v>75</v>
      </c>
      <c r="B106" s="271"/>
      <c r="C106" s="271"/>
      <c r="D106" s="272" t="s">
        <v>171</v>
      </c>
      <c r="E106" s="98"/>
      <c r="F106" s="98"/>
      <c r="G106" s="98"/>
      <c r="H106" s="98"/>
      <c r="I106" s="98"/>
      <c r="J106" s="98"/>
      <c r="K106" s="305"/>
    </row>
    <row r="107" spans="1:12" s="36" customFormat="1">
      <c r="A107" s="270"/>
      <c r="B107" s="271"/>
      <c r="C107" s="271"/>
      <c r="D107" s="272" t="s">
        <v>172</v>
      </c>
      <c r="E107" s="98">
        <v>9520.3989999999994</v>
      </c>
      <c r="F107" s="98" t="s">
        <v>324</v>
      </c>
      <c r="G107" s="98">
        <v>8352.5400000000009</v>
      </c>
      <c r="H107" s="98">
        <v>1134.4549999999999</v>
      </c>
      <c r="I107" s="98">
        <v>33.404000000000003</v>
      </c>
      <c r="J107" s="98" t="s">
        <v>324</v>
      </c>
      <c r="K107" s="305">
        <v>75</v>
      </c>
      <c r="L107" s="98"/>
    </row>
    <row r="108" spans="1:12" s="36" customFormat="1">
      <c r="A108" s="270"/>
      <c r="B108" s="271"/>
      <c r="C108" s="271"/>
      <c r="D108" s="272"/>
      <c r="E108" s="98"/>
      <c r="F108" s="98"/>
      <c r="G108" s="98"/>
      <c r="H108" s="98"/>
      <c r="I108" s="98"/>
      <c r="J108" s="98"/>
      <c r="K108" s="305"/>
    </row>
    <row r="109" spans="1:12">
      <c r="A109" s="327">
        <v>76</v>
      </c>
      <c r="B109" s="271"/>
      <c r="C109" s="328" t="s">
        <v>303</v>
      </c>
      <c r="D109" s="272"/>
      <c r="E109" s="345">
        <v>11.49</v>
      </c>
      <c r="F109" s="353">
        <v>0</v>
      </c>
      <c r="G109" s="345">
        <v>11.49</v>
      </c>
      <c r="H109" s="353">
        <v>0</v>
      </c>
      <c r="I109" s="353">
        <v>0</v>
      </c>
      <c r="J109" s="353">
        <v>0</v>
      </c>
      <c r="K109" s="332">
        <v>76</v>
      </c>
    </row>
    <row r="110" spans="1:12">
      <c r="A110" s="270">
        <v>77</v>
      </c>
      <c r="B110" s="271"/>
      <c r="C110" s="271"/>
      <c r="D110" s="272" t="s">
        <v>193</v>
      </c>
      <c r="E110" s="346">
        <v>11.49</v>
      </c>
      <c r="F110" s="98" t="s">
        <v>324</v>
      </c>
      <c r="G110" s="346">
        <v>11.49</v>
      </c>
      <c r="H110" s="98" t="s">
        <v>324</v>
      </c>
      <c r="I110" s="98" t="s">
        <v>324</v>
      </c>
      <c r="J110" s="98" t="s">
        <v>324</v>
      </c>
      <c r="K110" s="305">
        <v>77</v>
      </c>
    </row>
    <row r="111" spans="1:12" s="36" customFormat="1">
      <c r="A111" s="270"/>
      <c r="B111" s="271"/>
      <c r="C111" s="271"/>
      <c r="D111" s="272"/>
      <c r="E111" s="98"/>
      <c r="F111" s="98"/>
      <c r="G111" s="98"/>
      <c r="H111" s="98"/>
      <c r="I111" s="98"/>
      <c r="J111" s="98"/>
      <c r="K111" s="305"/>
    </row>
    <row r="112" spans="1:12" s="322" customFormat="1">
      <c r="A112" s="331">
        <v>78</v>
      </c>
      <c r="B112" s="320"/>
      <c r="C112" s="320"/>
      <c r="D112" s="321" t="s">
        <v>83</v>
      </c>
      <c r="E112" s="341">
        <f t="shared" ref="E112:J112" si="8">E109+E97+E95+E88+E74+E67+E54+E44+E30+E27+E8</f>
        <v>657933.59400000004</v>
      </c>
      <c r="F112" s="341">
        <f>F109+F97+F95+F88+F74+F67+F54+F44+F30+F27+F8</f>
        <v>9893.1479999999992</v>
      </c>
      <c r="G112" s="341">
        <f t="shared" si="8"/>
        <v>468699.92600000004</v>
      </c>
      <c r="H112" s="341">
        <f t="shared" si="8"/>
        <v>67878.745999999999</v>
      </c>
      <c r="I112" s="341">
        <f t="shared" si="8"/>
        <v>109551.939</v>
      </c>
      <c r="J112" s="341">
        <f t="shared" si="8"/>
        <v>1909.835</v>
      </c>
      <c r="K112" s="332">
        <v>78</v>
      </c>
    </row>
    <row r="113" spans="5:10">
      <c r="E113" s="98"/>
      <c r="F113" s="98"/>
      <c r="G113" s="98"/>
      <c r="H113" s="98"/>
      <c r="I113" s="98"/>
      <c r="J113" s="98"/>
    </row>
    <row r="114" spans="5:10">
      <c r="E114" s="98"/>
      <c r="F114" s="98"/>
      <c r="G114" s="98"/>
      <c r="H114" s="98"/>
      <c r="I114" s="98"/>
      <c r="J114" s="98"/>
    </row>
    <row r="116" spans="5:10">
      <c r="E116" s="98"/>
      <c r="F116" s="98"/>
      <c r="G116" s="98"/>
      <c r="H116" s="98"/>
      <c r="I116" s="98"/>
      <c r="J116" s="98"/>
    </row>
    <row r="117" spans="5:10">
      <c r="E117" s="98"/>
      <c r="F117" s="98"/>
      <c r="G117" s="98"/>
      <c r="H117" s="98"/>
      <c r="I117" s="98"/>
      <c r="J117" s="98"/>
    </row>
    <row r="118" spans="5:10">
      <c r="E118" s="98"/>
      <c r="F118" s="98"/>
      <c r="G118" s="98"/>
      <c r="H118" s="98"/>
      <c r="I118" s="98"/>
      <c r="J118" s="98"/>
    </row>
    <row r="119" spans="5:10">
      <c r="E119" s="98"/>
      <c r="F119" s="98"/>
      <c r="G119" s="98"/>
      <c r="H119" s="98"/>
      <c r="I119" s="98"/>
      <c r="J119" s="98"/>
    </row>
    <row r="120" spans="5:10">
      <c r="E120" s="98"/>
      <c r="F120" s="98"/>
      <c r="G120" s="98"/>
      <c r="H120" s="98"/>
      <c r="I120" s="98"/>
      <c r="J120" s="98"/>
    </row>
    <row r="121" spans="5:10">
      <c r="E121" s="98"/>
      <c r="F121" s="98"/>
      <c r="G121" s="98"/>
      <c r="H121" s="98"/>
      <c r="I121" s="98"/>
      <c r="J121" s="98"/>
    </row>
  </sheetData>
  <mergeCells count="16">
    <mergeCell ref="K62:K63"/>
    <mergeCell ref="E61:E63"/>
    <mergeCell ref="J4:J5"/>
    <mergeCell ref="E64:G64"/>
    <mergeCell ref="G62:G63"/>
    <mergeCell ref="J62:J63"/>
    <mergeCell ref="K4:K5"/>
    <mergeCell ref="E6:G6"/>
    <mergeCell ref="E3:E5"/>
    <mergeCell ref="F4:F5"/>
    <mergeCell ref="G4:G5"/>
    <mergeCell ref="D4:D5"/>
    <mergeCell ref="D62:D63"/>
    <mergeCell ref="F62:F63"/>
    <mergeCell ref="A62:A63"/>
    <mergeCell ref="A4:A5"/>
  </mergeCells>
  <phoneticPr fontId="11" type="noConversion"/>
  <pageMargins left="0.74803149606299213" right="0.62992125984251968" top="0.98425196850393704" bottom="0.98425196850393704" header="0.51181102362204722" footer="0.51181102362204722"/>
  <pageSetup paperSize="9" scale="95" fitToHeight="2" pageOrder="overThenDown" orientation="portrait" r:id="rId1"/>
  <headerFooter alignWithMargins="0">
    <oddHeader>&amp;C- &amp;P -</oddHeader>
  </headerFooter>
  <rowBreaks count="1" manualBreakCount="1">
    <brk id="5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L49"/>
  <sheetViews>
    <sheetView zoomScaleNormal="100" workbookViewId="0"/>
  </sheetViews>
  <sheetFormatPr baseColWidth="10" defaultRowHeight="12.75"/>
  <cols>
    <col min="1" max="1" width="5.7109375" style="44" customWidth="1"/>
    <col min="2" max="2" width="0.85546875" style="7" customWidth="1"/>
    <col min="3" max="3" width="63.42578125" style="7" customWidth="1"/>
    <col min="4" max="4" width="14.5703125" style="23" customWidth="1"/>
    <col min="5" max="10" width="14" style="23" customWidth="1"/>
    <col min="11" max="11" width="0.85546875" customWidth="1"/>
    <col min="12" max="12" width="5.7109375" style="7" customWidth="1"/>
  </cols>
  <sheetData>
    <row r="1" spans="1:12" s="43" customFormat="1">
      <c r="A1" s="60"/>
      <c r="B1" s="1"/>
      <c r="C1" s="1"/>
      <c r="D1" s="6" t="s">
        <v>248</v>
      </c>
      <c r="E1" s="59" t="s">
        <v>331</v>
      </c>
      <c r="G1"/>
      <c r="H1"/>
      <c r="I1" s="25"/>
      <c r="J1"/>
      <c r="L1" s="34"/>
    </row>
    <row r="2" spans="1:12" ht="13.5" thickBot="1">
      <c r="G2" s="130"/>
    </row>
    <row r="3" spans="1:12">
      <c r="A3" s="61"/>
      <c r="B3" s="22"/>
      <c r="C3" s="46"/>
      <c r="D3" s="128"/>
      <c r="E3" s="79" t="s">
        <v>47</v>
      </c>
      <c r="F3" s="79"/>
      <c r="G3" s="81"/>
      <c r="H3" s="79"/>
      <c r="I3" s="79"/>
      <c r="J3" s="79"/>
      <c r="K3" s="80"/>
      <c r="L3" s="22"/>
    </row>
    <row r="4" spans="1:12" ht="12.75" customHeight="1">
      <c r="A4" s="439" t="s">
        <v>134</v>
      </c>
      <c r="B4" s="11"/>
      <c r="C4" s="30" t="s">
        <v>135</v>
      </c>
      <c r="D4" s="444" t="s">
        <v>10</v>
      </c>
      <c r="E4" s="132"/>
      <c r="F4" s="73"/>
      <c r="G4" s="73"/>
      <c r="H4" s="73"/>
      <c r="I4" s="441" t="s">
        <v>138</v>
      </c>
      <c r="J4" s="156"/>
      <c r="K4" s="159"/>
      <c r="L4" s="438" t="s">
        <v>134</v>
      </c>
    </row>
    <row r="5" spans="1:12">
      <c r="A5" s="439"/>
      <c r="C5" s="2"/>
      <c r="D5" s="444"/>
      <c r="E5" s="73" t="s">
        <v>87</v>
      </c>
      <c r="F5" s="440" t="s">
        <v>12</v>
      </c>
      <c r="G5" s="73" t="s">
        <v>88</v>
      </c>
      <c r="H5" s="73" t="s">
        <v>89</v>
      </c>
      <c r="I5" s="442"/>
      <c r="J5" s="157" t="s">
        <v>254</v>
      </c>
      <c r="K5" s="58"/>
      <c r="L5" s="438"/>
    </row>
    <row r="6" spans="1:12">
      <c r="A6" s="439"/>
      <c r="C6" s="2" t="s">
        <v>137</v>
      </c>
      <c r="D6" s="444"/>
      <c r="E6" s="73" t="s">
        <v>90</v>
      </c>
      <c r="F6" s="440"/>
      <c r="G6" s="73" t="s">
        <v>91</v>
      </c>
      <c r="H6" s="73" t="s">
        <v>92</v>
      </c>
      <c r="I6" s="442"/>
      <c r="J6" s="157" t="s">
        <v>231</v>
      </c>
      <c r="K6" s="58"/>
      <c r="L6" s="438"/>
    </row>
    <row r="7" spans="1:12">
      <c r="A7" s="62"/>
      <c r="C7" s="2"/>
      <c r="D7" s="161"/>
      <c r="E7" s="83"/>
      <c r="F7" s="83"/>
      <c r="G7" s="73"/>
      <c r="H7" s="73"/>
      <c r="I7" s="443"/>
      <c r="J7" s="158"/>
      <c r="K7" s="160"/>
      <c r="L7" s="131"/>
    </row>
    <row r="8" spans="1:12" ht="13.5" thickBot="1">
      <c r="A8" s="71"/>
      <c r="B8" s="9"/>
      <c r="C8" s="72"/>
      <c r="D8" s="129" t="s">
        <v>98</v>
      </c>
      <c r="E8" s="68" t="s">
        <v>98</v>
      </c>
      <c r="F8" s="82"/>
      <c r="G8" s="68"/>
      <c r="H8" s="68"/>
      <c r="I8" s="70"/>
      <c r="J8" s="68"/>
      <c r="K8" s="74"/>
      <c r="L8" s="21"/>
    </row>
    <row r="9" spans="1:12" s="43" customFormat="1">
      <c r="A9" s="63"/>
      <c r="B9" s="34"/>
      <c r="C9" s="5"/>
      <c r="D9" s="25"/>
      <c r="E9" s="48"/>
      <c r="F9" s="25"/>
      <c r="G9" s="25"/>
      <c r="H9" s="25"/>
      <c r="I9" s="24"/>
      <c r="J9" s="25"/>
      <c r="K9" s="64"/>
      <c r="L9" s="65"/>
    </row>
    <row r="10" spans="1:12" s="43" customFormat="1">
      <c r="A10" s="152">
        <v>1</v>
      </c>
      <c r="B10" s="34"/>
      <c r="C10" s="5">
        <v>2015</v>
      </c>
      <c r="D10" s="25">
        <v>172188.23</v>
      </c>
      <c r="E10" s="25">
        <v>29916.536</v>
      </c>
      <c r="F10" s="25">
        <v>130698.43700000001</v>
      </c>
      <c r="G10" s="25">
        <v>1209.076</v>
      </c>
      <c r="H10" s="25">
        <v>10313.143</v>
      </c>
      <c r="I10" s="98" t="s">
        <v>324</v>
      </c>
      <c r="J10" s="25">
        <v>51.037999999999997</v>
      </c>
      <c r="K10" s="64"/>
      <c r="L10" s="148">
        <v>1</v>
      </c>
    </row>
    <row r="11" spans="1:12" s="43" customFormat="1">
      <c r="A11" s="152">
        <v>2</v>
      </c>
      <c r="B11" s="34"/>
      <c r="C11" s="5">
        <v>2016</v>
      </c>
      <c r="D11" s="33">
        <v>162138.36900000001</v>
      </c>
      <c r="E11" s="33">
        <v>29763.344000000001</v>
      </c>
      <c r="F11" s="33">
        <v>121530.069</v>
      </c>
      <c r="G11" s="33">
        <v>1264.0640000000001</v>
      </c>
      <c r="H11" s="33">
        <v>9486.8119999999999</v>
      </c>
      <c r="I11" s="98" t="s">
        <v>324</v>
      </c>
      <c r="J11" s="33">
        <v>94.08</v>
      </c>
      <c r="K11" s="64"/>
      <c r="L11" s="148">
        <v>2</v>
      </c>
    </row>
    <row r="12" spans="1:12" s="43" customFormat="1">
      <c r="A12" s="152">
        <v>3</v>
      </c>
      <c r="B12" s="34"/>
      <c r="C12" s="5">
        <v>2017</v>
      </c>
      <c r="D12" s="25">
        <v>174635.527</v>
      </c>
      <c r="E12" s="25">
        <v>28653.546999999999</v>
      </c>
      <c r="F12" s="25">
        <v>132524.76300000001</v>
      </c>
      <c r="G12" s="25">
        <v>949.95799999999997</v>
      </c>
      <c r="H12" s="25">
        <v>12407.065000000001</v>
      </c>
      <c r="I12" s="98" t="s">
        <v>324</v>
      </c>
      <c r="J12" s="25">
        <v>100.194</v>
      </c>
      <c r="K12" s="64"/>
      <c r="L12" s="148">
        <v>3</v>
      </c>
    </row>
    <row r="13" spans="1:12" s="43" customFormat="1">
      <c r="A13" s="152">
        <v>4</v>
      </c>
      <c r="B13" s="34"/>
      <c r="C13" s="5">
        <v>2018</v>
      </c>
      <c r="D13" s="25">
        <f>SUM(D19:D29)+SUM(D35:D42)</f>
        <v>177430.685</v>
      </c>
      <c r="E13" s="25">
        <f t="shared" ref="E13:J13" si="0">SUM(E19:E29)+SUM(E35:E42)</f>
        <v>31156.704999999998</v>
      </c>
      <c r="F13" s="25">
        <f t="shared" si="0"/>
        <v>130011.79000000001</v>
      </c>
      <c r="G13" s="25">
        <f t="shared" si="0"/>
        <v>1132.6120000000001</v>
      </c>
      <c r="H13" s="25">
        <f t="shared" si="0"/>
        <v>15088.138000000003</v>
      </c>
      <c r="I13" s="353">
        <f t="shared" si="0"/>
        <v>0</v>
      </c>
      <c r="J13" s="25">
        <f t="shared" si="0"/>
        <v>41.44</v>
      </c>
      <c r="K13" s="64"/>
      <c r="L13" s="148">
        <v>4</v>
      </c>
    </row>
    <row r="14" spans="1:12" s="43" customFormat="1">
      <c r="A14" s="152"/>
      <c r="B14" s="34"/>
      <c r="C14" s="47"/>
      <c r="D14" s="25"/>
      <c r="E14" s="25"/>
      <c r="F14" s="25"/>
      <c r="G14" s="25"/>
      <c r="H14" s="25"/>
      <c r="I14" s="25"/>
      <c r="J14" s="25"/>
      <c r="K14" s="64"/>
      <c r="L14" s="148"/>
    </row>
    <row r="15" spans="1:12" s="43" customFormat="1">
      <c r="A15" s="152"/>
      <c r="B15" s="34"/>
      <c r="C15" s="47"/>
      <c r="D15" s="25"/>
      <c r="E15" s="25"/>
      <c r="F15" s="25"/>
      <c r="G15" s="25"/>
      <c r="H15" s="24"/>
      <c r="I15" s="24"/>
      <c r="J15" s="24"/>
      <c r="K15" s="64"/>
      <c r="L15" s="148"/>
    </row>
    <row r="16" spans="1:12" s="106" customFormat="1">
      <c r="A16" s="153"/>
      <c r="B16" s="34"/>
      <c r="C16" s="138" t="s">
        <v>155</v>
      </c>
      <c r="D16" s="25"/>
      <c r="E16" s="25"/>
      <c r="F16" s="25"/>
      <c r="G16" s="25"/>
      <c r="H16" s="25"/>
      <c r="I16" s="25"/>
      <c r="J16" s="25"/>
      <c r="K16" s="139"/>
      <c r="L16" s="149"/>
    </row>
    <row r="17" spans="1:12">
      <c r="A17" s="154">
        <v>5</v>
      </c>
      <c r="C17" s="12" t="s">
        <v>173</v>
      </c>
      <c r="K17" s="58"/>
      <c r="L17" s="147"/>
    </row>
    <row r="18" spans="1:12">
      <c r="A18" s="154"/>
      <c r="C18" s="12" t="s">
        <v>184</v>
      </c>
      <c r="K18" s="58"/>
      <c r="L18" s="147"/>
    </row>
    <row r="19" spans="1:12">
      <c r="A19" s="154"/>
      <c r="C19" s="12" t="s">
        <v>185</v>
      </c>
      <c r="D19" s="98">
        <v>66969.319000000003</v>
      </c>
      <c r="E19" s="98">
        <v>12615.725</v>
      </c>
      <c r="F19" s="98">
        <v>43769.784</v>
      </c>
      <c r="G19" s="98">
        <v>246.96700000000001</v>
      </c>
      <c r="H19" s="98">
        <v>10299.498</v>
      </c>
      <c r="I19" s="98" t="s">
        <v>324</v>
      </c>
      <c r="J19" s="98">
        <v>37.344999999999999</v>
      </c>
      <c r="K19" s="58"/>
      <c r="L19" s="150">
        <v>5</v>
      </c>
    </row>
    <row r="20" spans="1:12">
      <c r="A20" s="154">
        <v>6</v>
      </c>
      <c r="C20" s="12" t="s">
        <v>174</v>
      </c>
      <c r="D20" s="98"/>
      <c r="E20" s="98"/>
      <c r="F20" s="98"/>
      <c r="G20" s="98"/>
      <c r="H20" s="98"/>
      <c r="I20" s="98"/>
      <c r="J20" s="98"/>
      <c r="K20" s="58"/>
      <c r="L20" s="150"/>
    </row>
    <row r="21" spans="1:12">
      <c r="A21" s="154"/>
      <c r="C21" s="12" t="s">
        <v>183</v>
      </c>
      <c r="D21" s="98">
        <v>118.22199999999999</v>
      </c>
      <c r="E21" s="98" t="s">
        <v>324</v>
      </c>
      <c r="F21" s="98">
        <v>118.22199999999999</v>
      </c>
      <c r="G21" s="98" t="s">
        <v>324</v>
      </c>
      <c r="H21" s="98" t="s">
        <v>324</v>
      </c>
      <c r="I21" s="98" t="s">
        <v>324</v>
      </c>
      <c r="J21" s="98" t="s">
        <v>324</v>
      </c>
      <c r="K21" s="58"/>
      <c r="L21" s="150">
        <v>6</v>
      </c>
    </row>
    <row r="22" spans="1:12">
      <c r="A22" s="154">
        <v>7</v>
      </c>
      <c r="C22" s="12" t="s">
        <v>156</v>
      </c>
      <c r="D22" s="98">
        <v>688.07899999999995</v>
      </c>
      <c r="E22" s="98">
        <v>684.399</v>
      </c>
      <c r="F22" s="98" t="s">
        <v>324</v>
      </c>
      <c r="G22" s="98" t="s">
        <v>324</v>
      </c>
      <c r="H22" s="98">
        <v>3.68</v>
      </c>
      <c r="I22" s="98" t="s">
        <v>324</v>
      </c>
      <c r="J22" s="98" t="s">
        <v>324</v>
      </c>
      <c r="K22" s="58"/>
      <c r="L22" s="150">
        <v>7</v>
      </c>
    </row>
    <row r="23" spans="1:12">
      <c r="A23" s="154">
        <v>8</v>
      </c>
      <c r="C23" s="12" t="s">
        <v>175</v>
      </c>
      <c r="D23" s="98"/>
      <c r="E23" s="98"/>
      <c r="F23" s="98"/>
      <c r="G23" s="98"/>
      <c r="H23" s="98"/>
      <c r="I23" s="98"/>
      <c r="J23" s="98"/>
      <c r="K23" s="58"/>
      <c r="L23" s="150"/>
    </row>
    <row r="24" spans="1:12">
      <c r="A24" s="154"/>
      <c r="C24" s="12" t="s">
        <v>181</v>
      </c>
      <c r="D24" s="98" t="s">
        <v>324</v>
      </c>
      <c r="E24" s="98" t="s">
        <v>324</v>
      </c>
      <c r="F24" s="98" t="s">
        <v>324</v>
      </c>
      <c r="G24" s="98" t="s">
        <v>324</v>
      </c>
      <c r="H24" s="98" t="s">
        <v>324</v>
      </c>
      <c r="I24" s="98" t="s">
        <v>324</v>
      </c>
      <c r="J24" s="98" t="s">
        <v>324</v>
      </c>
      <c r="K24" s="58"/>
      <c r="L24" s="150">
        <v>8</v>
      </c>
    </row>
    <row r="25" spans="1:12">
      <c r="A25" s="154">
        <v>9</v>
      </c>
      <c r="C25" s="12" t="s">
        <v>176</v>
      </c>
      <c r="D25" s="98"/>
      <c r="E25" s="98"/>
      <c r="F25" s="98"/>
      <c r="G25" s="98"/>
      <c r="H25" s="98"/>
      <c r="I25" s="98"/>
      <c r="J25" s="98"/>
      <c r="K25" s="58"/>
      <c r="L25" s="147"/>
    </row>
    <row r="26" spans="1:12">
      <c r="A26" s="154"/>
      <c r="C26" s="12" t="s">
        <v>182</v>
      </c>
      <c r="D26" s="98">
        <v>103.126</v>
      </c>
      <c r="E26" s="98" t="s">
        <v>324</v>
      </c>
      <c r="F26" s="98">
        <v>29.803000000000001</v>
      </c>
      <c r="G26" s="98" t="s">
        <v>324</v>
      </c>
      <c r="H26" s="98">
        <v>73.322999999999993</v>
      </c>
      <c r="I26" s="98" t="s">
        <v>324</v>
      </c>
      <c r="J26" s="98" t="s">
        <v>324</v>
      </c>
      <c r="K26" s="58"/>
      <c r="L26" s="150">
        <v>9</v>
      </c>
    </row>
    <row r="27" spans="1:12">
      <c r="A27" s="154"/>
      <c r="C27" s="12"/>
      <c r="D27" s="98"/>
      <c r="E27" s="98"/>
      <c r="F27" s="98"/>
      <c r="G27" s="98"/>
      <c r="H27" s="98"/>
      <c r="I27" s="98"/>
      <c r="J27" s="98"/>
      <c r="K27" s="58"/>
      <c r="L27" s="150"/>
    </row>
    <row r="28" spans="1:12" s="106" customFormat="1">
      <c r="A28" s="152"/>
      <c r="B28" s="34"/>
      <c r="C28" s="138" t="s">
        <v>3</v>
      </c>
      <c r="D28" s="98"/>
      <c r="E28" s="98"/>
      <c r="F28" s="98"/>
      <c r="G28" s="98"/>
      <c r="H28" s="98"/>
      <c r="I28" s="98"/>
      <c r="J28" s="98"/>
      <c r="K28" s="139"/>
      <c r="L28" s="151"/>
    </row>
    <row r="29" spans="1:12">
      <c r="A29" s="154">
        <v>10</v>
      </c>
      <c r="C29" s="12" t="s">
        <v>187</v>
      </c>
      <c r="D29" s="98">
        <f>SUM(D31:D34)</f>
        <v>50145.745000000003</v>
      </c>
      <c r="E29" s="98">
        <f t="shared" ref="E29:J29" si="1">SUM(E31:E34)</f>
        <v>7010.57</v>
      </c>
      <c r="F29" s="98">
        <f t="shared" si="1"/>
        <v>42617.508000000002</v>
      </c>
      <c r="G29" s="98">
        <f t="shared" si="1"/>
        <v>334.91300000000001</v>
      </c>
      <c r="H29" s="98">
        <f t="shared" si="1"/>
        <v>182.75399999999999</v>
      </c>
      <c r="I29" s="354">
        <f t="shared" si="1"/>
        <v>0</v>
      </c>
      <c r="J29" s="354">
        <f t="shared" si="1"/>
        <v>0</v>
      </c>
      <c r="K29" s="58"/>
      <c r="L29" s="150">
        <v>10</v>
      </c>
    </row>
    <row r="30" spans="1:12" s="106" customFormat="1">
      <c r="A30" s="152"/>
      <c r="B30" s="34"/>
      <c r="C30" s="12" t="s">
        <v>4</v>
      </c>
      <c r="D30" s="98"/>
      <c r="E30" s="98"/>
      <c r="F30" s="98"/>
      <c r="G30" s="98"/>
      <c r="H30" s="98"/>
      <c r="I30" s="98"/>
      <c r="J30" s="98"/>
      <c r="K30" s="139"/>
      <c r="L30" s="148"/>
    </row>
    <row r="31" spans="1:12">
      <c r="A31" s="154">
        <v>11</v>
      </c>
      <c r="C31" s="12" t="s">
        <v>188</v>
      </c>
      <c r="D31" s="98">
        <v>10983.982</v>
      </c>
      <c r="E31" s="98">
        <v>1490.5</v>
      </c>
      <c r="F31" s="98">
        <v>9494.3680000000004</v>
      </c>
      <c r="G31" s="98" t="s">
        <v>324</v>
      </c>
      <c r="H31" s="98">
        <v>-0.88600000000000001</v>
      </c>
      <c r="I31" s="98" t="s">
        <v>324</v>
      </c>
      <c r="J31" s="98" t="s">
        <v>324</v>
      </c>
      <c r="K31" s="58"/>
      <c r="L31" s="150">
        <v>11</v>
      </c>
    </row>
    <row r="32" spans="1:12">
      <c r="A32" s="154">
        <v>12</v>
      </c>
      <c r="C32" s="12" t="s">
        <v>189</v>
      </c>
      <c r="D32" s="98">
        <v>6372.8620000000001</v>
      </c>
      <c r="E32" s="98">
        <v>873.31899999999996</v>
      </c>
      <c r="F32" s="98">
        <v>5499.5429999999997</v>
      </c>
      <c r="G32" s="98" t="s">
        <v>324</v>
      </c>
      <c r="H32" s="98" t="s">
        <v>324</v>
      </c>
      <c r="I32" s="98" t="s">
        <v>324</v>
      </c>
      <c r="J32" s="98" t="s">
        <v>324</v>
      </c>
      <c r="K32" s="58"/>
      <c r="L32" s="150">
        <v>12</v>
      </c>
    </row>
    <row r="33" spans="1:12">
      <c r="A33" s="154">
        <v>13</v>
      </c>
      <c r="C33" s="12" t="s">
        <v>232</v>
      </c>
      <c r="D33" s="98">
        <v>701.21600000000001</v>
      </c>
      <c r="E33" s="98" t="s">
        <v>324</v>
      </c>
      <c r="F33" s="98">
        <v>701.21600000000001</v>
      </c>
      <c r="G33" s="98" t="s">
        <v>324</v>
      </c>
      <c r="H33" s="98" t="s">
        <v>324</v>
      </c>
      <c r="I33" s="98" t="s">
        <v>324</v>
      </c>
      <c r="J33" s="98" t="s">
        <v>324</v>
      </c>
      <c r="K33" s="58"/>
      <c r="L33" s="150">
        <v>13</v>
      </c>
    </row>
    <row r="34" spans="1:12">
      <c r="A34" s="154">
        <v>14</v>
      </c>
      <c r="C34" s="12" t="s">
        <v>190</v>
      </c>
      <c r="D34" s="98">
        <v>32087.685000000001</v>
      </c>
      <c r="E34" s="98">
        <v>4646.7510000000002</v>
      </c>
      <c r="F34" s="98">
        <v>26922.381000000001</v>
      </c>
      <c r="G34" s="98">
        <v>334.91300000000001</v>
      </c>
      <c r="H34" s="98">
        <v>183.64</v>
      </c>
      <c r="I34" s="98" t="s">
        <v>324</v>
      </c>
      <c r="J34" s="98" t="s">
        <v>324</v>
      </c>
      <c r="K34" s="58"/>
      <c r="L34" s="150">
        <v>14</v>
      </c>
    </row>
    <row r="35" spans="1:12">
      <c r="A35" s="154">
        <v>15</v>
      </c>
      <c r="B35" s="8"/>
      <c r="C35" s="3" t="s">
        <v>157</v>
      </c>
      <c r="D35" s="98">
        <v>16103.257</v>
      </c>
      <c r="E35" s="98">
        <v>585.24699999999996</v>
      </c>
      <c r="F35" s="98">
        <v>13184.913</v>
      </c>
      <c r="G35" s="98" t="s">
        <v>324</v>
      </c>
      <c r="H35" s="98">
        <v>2333.0970000000002</v>
      </c>
      <c r="I35" s="98" t="s">
        <v>324</v>
      </c>
      <c r="J35" s="98" t="s">
        <v>324</v>
      </c>
      <c r="K35" s="58"/>
      <c r="L35" s="150">
        <v>15</v>
      </c>
    </row>
    <row r="36" spans="1:12">
      <c r="A36" s="154">
        <v>16</v>
      </c>
      <c r="C36" s="12" t="s">
        <v>158</v>
      </c>
      <c r="D36" s="98" t="s">
        <v>324</v>
      </c>
      <c r="E36" s="98" t="s">
        <v>324</v>
      </c>
      <c r="F36" s="98" t="s">
        <v>324</v>
      </c>
      <c r="G36" s="98" t="s">
        <v>324</v>
      </c>
      <c r="H36" s="98" t="s">
        <v>324</v>
      </c>
      <c r="I36" s="98" t="s">
        <v>324</v>
      </c>
      <c r="J36" s="98" t="s">
        <v>324</v>
      </c>
      <c r="K36" s="58"/>
      <c r="L36" s="150">
        <v>16</v>
      </c>
    </row>
    <row r="37" spans="1:12">
      <c r="A37" s="154">
        <v>17</v>
      </c>
      <c r="C37" s="12" t="s">
        <v>159</v>
      </c>
      <c r="D37" s="98">
        <v>7435.2089999999998</v>
      </c>
      <c r="E37" s="98">
        <v>22</v>
      </c>
      <c r="F37" s="98">
        <v>6169.64</v>
      </c>
      <c r="G37" s="98">
        <v>128.98099999999999</v>
      </c>
      <c r="H37" s="98">
        <v>1110.4929999999999</v>
      </c>
      <c r="I37" s="98" t="s">
        <v>324</v>
      </c>
      <c r="J37" s="98">
        <v>4.0949999999999998</v>
      </c>
      <c r="K37" s="58"/>
      <c r="L37" s="150">
        <v>17</v>
      </c>
    </row>
    <row r="38" spans="1:12">
      <c r="A38" s="154">
        <v>18</v>
      </c>
      <c r="C38" s="12" t="s">
        <v>160</v>
      </c>
      <c r="D38" s="98">
        <v>8482.0010000000002</v>
      </c>
      <c r="E38" s="98">
        <v>3025.7570000000001</v>
      </c>
      <c r="F38" s="98">
        <v>5017.0479999999998</v>
      </c>
      <c r="G38" s="98">
        <v>132.30000000000001</v>
      </c>
      <c r="H38" s="98">
        <v>306.89600000000002</v>
      </c>
      <c r="I38" s="98" t="s">
        <v>324</v>
      </c>
      <c r="J38" s="98" t="s">
        <v>324</v>
      </c>
      <c r="K38" s="58"/>
      <c r="L38" s="150">
        <v>18</v>
      </c>
    </row>
    <row r="39" spans="1:12">
      <c r="A39" s="154">
        <v>19</v>
      </c>
      <c r="C39" s="12" t="s">
        <v>177</v>
      </c>
      <c r="D39" s="98"/>
      <c r="E39" s="98"/>
      <c r="F39" s="98"/>
      <c r="G39" s="98"/>
      <c r="H39" s="98"/>
      <c r="I39" s="98"/>
      <c r="J39" s="98"/>
      <c r="K39" s="58"/>
      <c r="L39" s="147"/>
    </row>
    <row r="40" spans="1:12">
      <c r="A40" s="66"/>
      <c r="C40" s="12" t="s">
        <v>178</v>
      </c>
      <c r="D40" s="98"/>
      <c r="E40" s="98"/>
      <c r="F40" s="98"/>
      <c r="G40" s="98"/>
      <c r="H40" s="98"/>
      <c r="I40" s="98"/>
      <c r="J40" s="98"/>
      <c r="K40" s="58"/>
      <c r="L40" s="147"/>
    </row>
    <row r="41" spans="1:12">
      <c r="A41" s="66"/>
      <c r="C41" s="12" t="s">
        <v>179</v>
      </c>
      <c r="D41" s="98"/>
      <c r="E41" s="98"/>
      <c r="F41" s="98"/>
      <c r="G41" s="98"/>
      <c r="H41" s="98"/>
      <c r="I41" s="98"/>
      <c r="J41" s="98"/>
      <c r="K41" s="58"/>
      <c r="L41" s="147"/>
    </row>
    <row r="42" spans="1:12">
      <c r="A42" s="66"/>
      <c r="C42" s="12" t="s">
        <v>180</v>
      </c>
      <c r="D42" s="98">
        <v>27385.726999999999</v>
      </c>
      <c r="E42" s="98">
        <v>7213.0069999999996</v>
      </c>
      <c r="F42" s="98">
        <v>19104.871999999999</v>
      </c>
      <c r="G42" s="98">
        <v>289.45100000000002</v>
      </c>
      <c r="H42" s="98">
        <v>778.39700000000005</v>
      </c>
      <c r="I42" s="98" t="s">
        <v>324</v>
      </c>
      <c r="J42" s="98" t="s">
        <v>324</v>
      </c>
      <c r="K42" s="58"/>
      <c r="L42" s="150">
        <v>19</v>
      </c>
    </row>
    <row r="43" spans="1:12">
      <c r="E43" s="351"/>
      <c r="G43" s="31"/>
    </row>
    <row r="44" spans="1:12">
      <c r="E44" s="352"/>
      <c r="G44" s="31"/>
    </row>
    <row r="45" spans="1:12">
      <c r="G45" s="31"/>
    </row>
    <row r="46" spans="1:12">
      <c r="G46" s="31"/>
    </row>
    <row r="47" spans="1:12">
      <c r="G47" s="31"/>
    </row>
    <row r="48" spans="1:12">
      <c r="G48" s="31"/>
    </row>
    <row r="49" spans="7:7">
      <c r="G49" s="31"/>
    </row>
  </sheetData>
  <mergeCells count="5">
    <mergeCell ref="L4:L6"/>
    <mergeCell ref="A4:A6"/>
    <mergeCell ref="F5:F6"/>
    <mergeCell ref="I4:I7"/>
    <mergeCell ref="D4:D6"/>
  </mergeCells>
  <phoneticPr fontId="11" type="noConversion"/>
  <pageMargins left="0.70866141732283472" right="0.59055118110236227" top="0.98425196850393704" bottom="0.98425196850393704" header="0.51181102362204722" footer="0.51181102362204722"/>
  <pageSetup paperSize="9" pageOrder="overThenDown" orientation="portrait" r:id="rId1"/>
  <headerFooter alignWithMargins="0">
    <oddHeader>&amp;C- &amp;P -</oddHeader>
  </headerFooter>
  <colBreaks count="1" manualBreakCount="1">
    <brk id="4" max="4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style="453" customWidth="1"/>
    <col min="2" max="2" width="57.28515625" style="453" customWidth="1"/>
    <col min="3" max="256" width="11.42578125" style="453"/>
    <col min="257" max="257" width="11.7109375" style="453" customWidth="1"/>
    <col min="258" max="258" width="57.28515625" style="453" customWidth="1"/>
    <col min="259" max="512" width="11.42578125" style="453"/>
    <col min="513" max="513" width="11.7109375" style="453" customWidth="1"/>
    <col min="514" max="514" width="57.28515625" style="453" customWidth="1"/>
    <col min="515" max="768" width="11.42578125" style="453"/>
    <col min="769" max="769" width="11.7109375" style="453" customWidth="1"/>
    <col min="770" max="770" width="57.28515625" style="453" customWidth="1"/>
    <col min="771" max="1024" width="11.42578125" style="453"/>
    <col min="1025" max="1025" width="11.7109375" style="453" customWidth="1"/>
    <col min="1026" max="1026" width="57.28515625" style="453" customWidth="1"/>
    <col min="1027" max="1280" width="11.42578125" style="453"/>
    <col min="1281" max="1281" width="11.7109375" style="453" customWidth="1"/>
    <col min="1282" max="1282" width="57.28515625" style="453" customWidth="1"/>
    <col min="1283" max="1536" width="11.42578125" style="453"/>
    <col min="1537" max="1537" width="11.7109375" style="453" customWidth="1"/>
    <col min="1538" max="1538" width="57.28515625" style="453" customWidth="1"/>
    <col min="1539" max="1792" width="11.42578125" style="453"/>
    <col min="1793" max="1793" width="11.7109375" style="453" customWidth="1"/>
    <col min="1794" max="1794" width="57.28515625" style="453" customWidth="1"/>
    <col min="1795" max="2048" width="11.42578125" style="453"/>
    <col min="2049" max="2049" width="11.7109375" style="453" customWidth="1"/>
    <col min="2050" max="2050" width="57.28515625" style="453" customWidth="1"/>
    <col min="2051" max="2304" width="11.42578125" style="453"/>
    <col min="2305" max="2305" width="11.7109375" style="453" customWidth="1"/>
    <col min="2306" max="2306" width="57.28515625" style="453" customWidth="1"/>
    <col min="2307" max="2560" width="11.42578125" style="453"/>
    <col min="2561" max="2561" width="11.7109375" style="453" customWidth="1"/>
    <col min="2562" max="2562" width="57.28515625" style="453" customWidth="1"/>
    <col min="2563" max="2816" width="11.42578125" style="453"/>
    <col min="2817" max="2817" width="11.7109375" style="453" customWidth="1"/>
    <col min="2818" max="2818" width="57.28515625" style="453" customWidth="1"/>
    <col min="2819" max="3072" width="11.42578125" style="453"/>
    <col min="3073" max="3073" width="11.7109375" style="453" customWidth="1"/>
    <col min="3074" max="3074" width="57.28515625" style="453" customWidth="1"/>
    <col min="3075" max="3328" width="11.42578125" style="453"/>
    <col min="3329" max="3329" width="11.7109375" style="453" customWidth="1"/>
    <col min="3330" max="3330" width="57.28515625" style="453" customWidth="1"/>
    <col min="3331" max="3584" width="11.42578125" style="453"/>
    <col min="3585" max="3585" width="11.7109375" style="453" customWidth="1"/>
    <col min="3586" max="3586" width="57.28515625" style="453" customWidth="1"/>
    <col min="3587" max="3840" width="11.42578125" style="453"/>
    <col min="3841" max="3841" width="11.7109375" style="453" customWidth="1"/>
    <col min="3842" max="3842" width="57.28515625" style="453" customWidth="1"/>
    <col min="3843" max="4096" width="11.42578125" style="453"/>
    <col min="4097" max="4097" width="11.7109375" style="453" customWidth="1"/>
    <col min="4098" max="4098" width="57.28515625" style="453" customWidth="1"/>
    <col min="4099" max="4352" width="11.42578125" style="453"/>
    <col min="4353" max="4353" width="11.7109375" style="453" customWidth="1"/>
    <col min="4354" max="4354" width="57.28515625" style="453" customWidth="1"/>
    <col min="4355" max="4608" width="11.42578125" style="453"/>
    <col min="4609" max="4609" width="11.7109375" style="453" customWidth="1"/>
    <col min="4610" max="4610" width="57.28515625" style="453" customWidth="1"/>
    <col min="4611" max="4864" width="11.42578125" style="453"/>
    <col min="4865" max="4865" width="11.7109375" style="453" customWidth="1"/>
    <col min="4866" max="4866" width="57.28515625" style="453" customWidth="1"/>
    <col min="4867" max="5120" width="11.42578125" style="453"/>
    <col min="5121" max="5121" width="11.7109375" style="453" customWidth="1"/>
    <col min="5122" max="5122" width="57.28515625" style="453" customWidth="1"/>
    <col min="5123" max="5376" width="11.42578125" style="453"/>
    <col min="5377" max="5377" width="11.7109375" style="453" customWidth="1"/>
    <col min="5378" max="5378" width="57.28515625" style="453" customWidth="1"/>
    <col min="5379" max="5632" width="11.42578125" style="453"/>
    <col min="5633" max="5633" width="11.7109375" style="453" customWidth="1"/>
    <col min="5634" max="5634" width="57.28515625" style="453" customWidth="1"/>
    <col min="5635" max="5888" width="11.42578125" style="453"/>
    <col min="5889" max="5889" width="11.7109375" style="453" customWidth="1"/>
    <col min="5890" max="5890" width="57.28515625" style="453" customWidth="1"/>
    <col min="5891" max="6144" width="11.42578125" style="453"/>
    <col min="6145" max="6145" width="11.7109375" style="453" customWidth="1"/>
    <col min="6146" max="6146" width="57.28515625" style="453" customWidth="1"/>
    <col min="6147" max="6400" width="11.42578125" style="453"/>
    <col min="6401" max="6401" width="11.7109375" style="453" customWidth="1"/>
    <col min="6402" max="6402" width="57.28515625" style="453" customWidth="1"/>
    <col min="6403" max="6656" width="11.42578125" style="453"/>
    <col min="6657" max="6657" width="11.7109375" style="453" customWidth="1"/>
    <col min="6658" max="6658" width="57.28515625" style="453" customWidth="1"/>
    <col min="6659" max="6912" width="11.42578125" style="453"/>
    <col min="6913" max="6913" width="11.7109375" style="453" customWidth="1"/>
    <col min="6914" max="6914" width="57.28515625" style="453" customWidth="1"/>
    <col min="6915" max="7168" width="11.42578125" style="453"/>
    <col min="7169" max="7169" width="11.7109375" style="453" customWidth="1"/>
    <col min="7170" max="7170" width="57.28515625" style="453" customWidth="1"/>
    <col min="7171" max="7424" width="11.42578125" style="453"/>
    <col min="7425" max="7425" width="11.7109375" style="453" customWidth="1"/>
    <col min="7426" max="7426" width="57.28515625" style="453" customWidth="1"/>
    <col min="7427" max="7680" width="11.42578125" style="453"/>
    <col min="7681" max="7681" width="11.7109375" style="453" customWidth="1"/>
    <col min="7682" max="7682" width="57.28515625" style="453" customWidth="1"/>
    <col min="7683" max="7936" width="11.42578125" style="453"/>
    <col min="7937" max="7937" width="11.7109375" style="453" customWidth="1"/>
    <col min="7938" max="7938" width="57.28515625" style="453" customWidth="1"/>
    <col min="7939" max="8192" width="11.42578125" style="453"/>
    <col min="8193" max="8193" width="11.7109375" style="453" customWidth="1"/>
    <col min="8194" max="8194" width="57.28515625" style="453" customWidth="1"/>
    <col min="8195" max="8448" width="11.42578125" style="453"/>
    <col min="8449" max="8449" width="11.7109375" style="453" customWidth="1"/>
    <col min="8450" max="8450" width="57.28515625" style="453" customWidth="1"/>
    <col min="8451" max="8704" width="11.42578125" style="453"/>
    <col min="8705" max="8705" width="11.7109375" style="453" customWidth="1"/>
    <col min="8706" max="8706" width="57.28515625" style="453" customWidth="1"/>
    <col min="8707" max="8960" width="11.42578125" style="453"/>
    <col min="8961" max="8961" width="11.7109375" style="453" customWidth="1"/>
    <col min="8962" max="8962" width="57.28515625" style="453" customWidth="1"/>
    <col min="8963" max="9216" width="11.42578125" style="453"/>
    <col min="9217" max="9217" width="11.7109375" style="453" customWidth="1"/>
    <col min="9218" max="9218" width="57.28515625" style="453" customWidth="1"/>
    <col min="9219" max="9472" width="11.42578125" style="453"/>
    <col min="9473" max="9473" width="11.7109375" style="453" customWidth="1"/>
    <col min="9474" max="9474" width="57.28515625" style="453" customWidth="1"/>
    <col min="9475" max="9728" width="11.42578125" style="453"/>
    <col min="9729" max="9729" width="11.7109375" style="453" customWidth="1"/>
    <col min="9730" max="9730" width="57.28515625" style="453" customWidth="1"/>
    <col min="9731" max="9984" width="11.42578125" style="453"/>
    <col min="9985" max="9985" width="11.7109375" style="453" customWidth="1"/>
    <col min="9986" max="9986" width="57.28515625" style="453" customWidth="1"/>
    <col min="9987" max="10240" width="11.42578125" style="453"/>
    <col min="10241" max="10241" width="11.7109375" style="453" customWidth="1"/>
    <col min="10242" max="10242" width="57.28515625" style="453" customWidth="1"/>
    <col min="10243" max="10496" width="11.42578125" style="453"/>
    <col min="10497" max="10497" width="11.7109375" style="453" customWidth="1"/>
    <col min="10498" max="10498" width="57.28515625" style="453" customWidth="1"/>
    <col min="10499" max="10752" width="11.42578125" style="453"/>
    <col min="10753" max="10753" width="11.7109375" style="453" customWidth="1"/>
    <col min="10754" max="10754" width="57.28515625" style="453" customWidth="1"/>
    <col min="10755" max="11008" width="11.42578125" style="453"/>
    <col min="11009" max="11009" width="11.7109375" style="453" customWidth="1"/>
    <col min="11010" max="11010" width="57.28515625" style="453" customWidth="1"/>
    <col min="11011" max="11264" width="11.42578125" style="453"/>
    <col min="11265" max="11265" width="11.7109375" style="453" customWidth="1"/>
    <col min="11266" max="11266" width="57.28515625" style="453" customWidth="1"/>
    <col min="11267" max="11520" width="11.42578125" style="453"/>
    <col min="11521" max="11521" width="11.7109375" style="453" customWidth="1"/>
    <col min="11522" max="11522" width="57.28515625" style="453" customWidth="1"/>
    <col min="11523" max="11776" width="11.42578125" style="453"/>
    <col min="11777" max="11777" width="11.7109375" style="453" customWidth="1"/>
    <col min="11778" max="11778" width="57.28515625" style="453" customWidth="1"/>
    <col min="11779" max="12032" width="11.42578125" style="453"/>
    <col min="12033" max="12033" width="11.7109375" style="453" customWidth="1"/>
    <col min="12034" max="12034" width="57.28515625" style="453" customWidth="1"/>
    <col min="12035" max="12288" width="11.42578125" style="453"/>
    <col min="12289" max="12289" width="11.7109375" style="453" customWidth="1"/>
    <col min="12290" max="12290" width="57.28515625" style="453" customWidth="1"/>
    <col min="12291" max="12544" width="11.42578125" style="453"/>
    <col min="12545" max="12545" width="11.7109375" style="453" customWidth="1"/>
    <col min="12546" max="12546" width="57.28515625" style="453" customWidth="1"/>
    <col min="12547" max="12800" width="11.42578125" style="453"/>
    <col min="12801" max="12801" width="11.7109375" style="453" customWidth="1"/>
    <col min="12802" max="12802" width="57.28515625" style="453" customWidth="1"/>
    <col min="12803" max="13056" width="11.42578125" style="453"/>
    <col min="13057" max="13057" width="11.7109375" style="453" customWidth="1"/>
    <col min="13058" max="13058" width="57.28515625" style="453" customWidth="1"/>
    <col min="13059" max="13312" width="11.42578125" style="453"/>
    <col min="13313" max="13313" width="11.7109375" style="453" customWidth="1"/>
    <col min="13314" max="13314" width="57.28515625" style="453" customWidth="1"/>
    <col min="13315" max="13568" width="11.42578125" style="453"/>
    <col min="13569" max="13569" width="11.7109375" style="453" customWidth="1"/>
    <col min="13570" max="13570" width="57.28515625" style="453" customWidth="1"/>
    <col min="13571" max="13824" width="11.42578125" style="453"/>
    <col min="13825" max="13825" width="11.7109375" style="453" customWidth="1"/>
    <col min="13826" max="13826" width="57.28515625" style="453" customWidth="1"/>
    <col min="13827" max="14080" width="11.42578125" style="453"/>
    <col min="14081" max="14081" width="11.7109375" style="453" customWidth="1"/>
    <col min="14082" max="14082" width="57.28515625" style="453" customWidth="1"/>
    <col min="14083" max="14336" width="11.42578125" style="453"/>
    <col min="14337" max="14337" width="11.7109375" style="453" customWidth="1"/>
    <col min="14338" max="14338" width="57.28515625" style="453" customWidth="1"/>
    <col min="14339" max="14592" width="11.42578125" style="453"/>
    <col min="14593" max="14593" width="11.7109375" style="453" customWidth="1"/>
    <col min="14594" max="14594" width="57.28515625" style="453" customWidth="1"/>
    <col min="14595" max="14848" width="11.42578125" style="453"/>
    <col min="14849" max="14849" width="11.7109375" style="453" customWidth="1"/>
    <col min="14850" max="14850" width="57.28515625" style="453" customWidth="1"/>
    <col min="14851" max="15104" width="11.42578125" style="453"/>
    <col min="15105" max="15105" width="11.7109375" style="453" customWidth="1"/>
    <col min="15106" max="15106" width="57.28515625" style="453" customWidth="1"/>
    <col min="15107" max="15360" width="11.42578125" style="453"/>
    <col min="15361" max="15361" width="11.7109375" style="453" customWidth="1"/>
    <col min="15362" max="15362" width="57.28515625" style="453" customWidth="1"/>
    <col min="15363" max="15616" width="11.42578125" style="453"/>
    <col min="15617" max="15617" width="11.7109375" style="453" customWidth="1"/>
    <col min="15618" max="15618" width="57.28515625" style="453" customWidth="1"/>
    <col min="15619" max="15872" width="11.42578125" style="453"/>
    <col min="15873" max="15873" width="11.7109375" style="453" customWidth="1"/>
    <col min="15874" max="15874" width="57.28515625" style="453" customWidth="1"/>
    <col min="15875" max="16128" width="11.42578125" style="453"/>
    <col min="16129" max="16129" width="11.7109375" style="453" customWidth="1"/>
    <col min="16130" max="16130" width="57.28515625" style="453" customWidth="1"/>
    <col min="16131" max="16384" width="11.42578125" style="453"/>
  </cols>
  <sheetData>
    <row r="1" spans="1:2" ht="15.75">
      <c r="A1" s="452" t="s">
        <v>352</v>
      </c>
    </row>
    <row r="5" spans="1:2" ht="14.25">
      <c r="A5" s="454" t="s">
        <v>128</v>
      </c>
      <c r="B5" s="447" t="s">
        <v>353</v>
      </c>
    </row>
    <row r="6" spans="1:2" ht="14.25">
      <c r="A6" s="454">
        <v>0</v>
      </c>
      <c r="B6" s="447" t="s">
        <v>354</v>
      </c>
    </row>
    <row r="7" spans="1:2" ht="14.25">
      <c r="A7" s="455"/>
      <c r="B7" s="447" t="s">
        <v>355</v>
      </c>
    </row>
    <row r="8" spans="1:2" ht="14.25">
      <c r="A8" s="454" t="s">
        <v>356</v>
      </c>
      <c r="B8" s="447" t="s">
        <v>357</v>
      </c>
    </row>
    <row r="9" spans="1:2" ht="14.25">
      <c r="A9" s="454" t="s">
        <v>358</v>
      </c>
      <c r="B9" s="447" t="s">
        <v>359</v>
      </c>
    </row>
    <row r="10" spans="1:2" ht="14.25">
      <c r="A10" s="454" t="s">
        <v>360</v>
      </c>
      <c r="B10" s="447" t="s">
        <v>361</v>
      </c>
    </row>
    <row r="11" spans="1:2" ht="14.25">
      <c r="A11" s="454" t="s">
        <v>362</v>
      </c>
      <c r="B11" s="447" t="s">
        <v>363</v>
      </c>
    </row>
    <row r="12" spans="1:2" ht="14.25">
      <c r="A12" s="454" t="s">
        <v>364</v>
      </c>
      <c r="B12" s="447" t="s">
        <v>365</v>
      </c>
    </row>
    <row r="13" spans="1:2" ht="14.25">
      <c r="A13" s="454" t="s">
        <v>366</v>
      </c>
      <c r="B13" s="447" t="s">
        <v>367</v>
      </c>
    </row>
    <row r="14" spans="1:2" ht="14.25">
      <c r="A14" s="454" t="s">
        <v>368</v>
      </c>
      <c r="B14" s="447" t="s">
        <v>369</v>
      </c>
    </row>
    <row r="15" spans="1:2" ht="14.25">
      <c r="A15" s="447"/>
    </row>
    <row r="16" spans="1:2" ht="42.75">
      <c r="A16" s="456" t="s">
        <v>370</v>
      </c>
      <c r="B16" s="457" t="s">
        <v>371</v>
      </c>
    </row>
    <row r="17" spans="1:2" ht="14.25">
      <c r="A17" s="447" t="s">
        <v>372</v>
      </c>
      <c r="B17" s="44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8"/>
  <sheetViews>
    <sheetView workbookViewId="0"/>
  </sheetViews>
  <sheetFormatPr baseColWidth="10" defaultRowHeight="12.75"/>
  <cols>
    <col min="1" max="1" width="3" style="86" customWidth="1"/>
    <col min="2" max="2" width="78.140625" style="87" customWidth="1"/>
    <col min="3" max="3" width="5.28515625" bestFit="1" customWidth="1"/>
  </cols>
  <sheetData>
    <row r="1" spans="1:3">
      <c r="A1" s="166" t="s">
        <v>107</v>
      </c>
    </row>
    <row r="6" spans="1:3">
      <c r="C6" t="s">
        <v>108</v>
      </c>
    </row>
    <row r="9" spans="1:3">
      <c r="A9" s="166" t="s">
        <v>109</v>
      </c>
      <c r="C9">
        <v>2</v>
      </c>
    </row>
    <row r="13" spans="1:3">
      <c r="A13" s="166" t="s">
        <v>110</v>
      </c>
      <c r="C13">
        <v>5</v>
      </c>
    </row>
    <row r="17" spans="1:3">
      <c r="A17" s="166" t="s">
        <v>111</v>
      </c>
    </row>
    <row r="19" spans="1:3" ht="25.5">
      <c r="A19" s="86" t="s">
        <v>112</v>
      </c>
      <c r="B19" s="87" t="s">
        <v>309</v>
      </c>
      <c r="C19">
        <v>7</v>
      </c>
    </row>
    <row r="21" spans="1:3" ht="25.5">
      <c r="A21" s="86" t="s">
        <v>113</v>
      </c>
      <c r="B21" s="87" t="s">
        <v>310</v>
      </c>
      <c r="C21">
        <v>8</v>
      </c>
    </row>
    <row r="23" spans="1:3" ht="25.5">
      <c r="A23" s="86" t="s">
        <v>114</v>
      </c>
      <c r="B23" s="87" t="s">
        <v>311</v>
      </c>
      <c r="C23">
        <v>8</v>
      </c>
    </row>
    <row r="25" spans="1:3" ht="25.5">
      <c r="A25" s="86" t="s">
        <v>115</v>
      </c>
      <c r="B25" s="87" t="s">
        <v>312</v>
      </c>
      <c r="C25">
        <v>10</v>
      </c>
    </row>
    <row r="27" spans="1:3" ht="25.5">
      <c r="A27" s="86" t="s">
        <v>116</v>
      </c>
      <c r="B27" s="87" t="s">
        <v>313</v>
      </c>
      <c r="C27">
        <v>15</v>
      </c>
    </row>
    <row r="29" spans="1:3" ht="25.5">
      <c r="A29" s="86" t="s">
        <v>117</v>
      </c>
      <c r="B29" s="87" t="s">
        <v>314</v>
      </c>
      <c r="C29">
        <v>16</v>
      </c>
    </row>
    <row r="31" spans="1:3">
      <c r="A31" s="86" t="s">
        <v>118</v>
      </c>
      <c r="B31" s="87" t="s">
        <v>315</v>
      </c>
      <c r="C31">
        <v>16</v>
      </c>
    </row>
    <row r="33" spans="1:3" ht="25.5">
      <c r="A33" s="86" t="s">
        <v>119</v>
      </c>
      <c r="B33" s="87" t="s">
        <v>316</v>
      </c>
      <c r="C33">
        <v>18</v>
      </c>
    </row>
    <row r="35" spans="1:3">
      <c r="A35" s="86" t="s">
        <v>120</v>
      </c>
      <c r="B35" s="87" t="s">
        <v>317</v>
      </c>
      <c r="C35">
        <v>22</v>
      </c>
    </row>
    <row r="39" spans="1:3">
      <c r="A39" s="166" t="s">
        <v>121</v>
      </c>
    </row>
    <row r="41" spans="1:3">
      <c r="A41" s="86" t="s">
        <v>318</v>
      </c>
      <c r="C41">
        <v>6</v>
      </c>
    </row>
    <row r="43" spans="1:3">
      <c r="A43" s="86" t="s">
        <v>319</v>
      </c>
      <c r="C43">
        <v>6</v>
      </c>
    </row>
    <row r="45" spans="1:3">
      <c r="A45" s="86" t="s">
        <v>320</v>
      </c>
      <c r="C45">
        <v>14</v>
      </c>
    </row>
    <row r="47" spans="1:3" ht="28.5" customHeight="1">
      <c r="A47" s="355" t="s">
        <v>321</v>
      </c>
      <c r="B47" s="355"/>
      <c r="C47" s="86">
        <v>14</v>
      </c>
    </row>
    <row r="48" spans="1:3" ht="28.5" customHeight="1">
      <c r="A48" s="318"/>
      <c r="B48" s="318"/>
      <c r="C48" s="86"/>
    </row>
  </sheetData>
  <mergeCells count="1">
    <mergeCell ref="A47:B47"/>
  </mergeCells>
  <phoneticPr fontId="11"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O84"/>
  <sheetViews>
    <sheetView zoomScaleNormal="100" workbookViewId="0"/>
  </sheetViews>
  <sheetFormatPr baseColWidth="10" defaultRowHeight="12.75"/>
  <cols>
    <col min="1" max="1" width="5" customWidth="1"/>
    <col min="2" max="6" width="12.42578125" customWidth="1"/>
    <col min="7" max="7" width="19.7109375" customWidth="1"/>
  </cols>
  <sheetData>
    <row r="1" spans="1:15">
      <c r="A1" s="88" t="s">
        <v>109</v>
      </c>
    </row>
    <row r="2" spans="1:15" ht="8.1" customHeight="1">
      <c r="A2" s="88"/>
    </row>
    <row r="3" spans="1:15" ht="8.1" customHeight="1">
      <c r="A3" s="88"/>
    </row>
    <row r="4" spans="1:15">
      <c r="A4" s="88" t="s">
        <v>122</v>
      </c>
    </row>
    <row r="5" spans="1:15" ht="8.1" customHeight="1">
      <c r="A5" s="89"/>
    </row>
    <row r="6" spans="1:15" ht="137.25" customHeight="1">
      <c r="A6" s="359" t="s">
        <v>305</v>
      </c>
      <c r="B6" s="359"/>
      <c r="C6" s="359"/>
      <c r="D6" s="359"/>
      <c r="E6" s="359"/>
      <c r="F6" s="359"/>
      <c r="G6" s="359"/>
    </row>
    <row r="7" spans="1:15" ht="8.1" customHeight="1">
      <c r="A7" s="90"/>
      <c r="B7" s="91"/>
      <c r="C7" s="91"/>
      <c r="D7" s="91"/>
      <c r="E7" s="91"/>
      <c r="F7" s="91"/>
      <c r="G7" s="91"/>
    </row>
    <row r="8" spans="1:15" ht="50.25" customHeight="1">
      <c r="A8" s="359" t="s">
        <v>268</v>
      </c>
      <c r="B8" s="359"/>
      <c r="C8" s="359"/>
      <c r="D8" s="359"/>
      <c r="E8" s="359"/>
      <c r="F8" s="359"/>
      <c r="G8" s="359"/>
    </row>
    <row r="9" spans="1:15" ht="8.1" customHeight="1">
      <c r="A9" s="90"/>
      <c r="B9" s="91"/>
      <c r="C9" s="91"/>
      <c r="D9" s="91"/>
      <c r="E9" s="91"/>
      <c r="F9" s="91"/>
      <c r="G9" s="91"/>
    </row>
    <row r="10" spans="1:15" ht="8.1" customHeight="1">
      <c r="A10" s="88"/>
    </row>
    <row r="11" spans="1:15">
      <c r="A11" s="88" t="s">
        <v>123</v>
      </c>
    </row>
    <row r="12" spans="1:15" ht="8.1" customHeight="1">
      <c r="A12" s="89"/>
    </row>
    <row r="13" spans="1:15" ht="170.25" customHeight="1">
      <c r="A13" s="358" t="s">
        <v>332</v>
      </c>
      <c r="B13" s="358"/>
      <c r="C13" s="358"/>
      <c r="D13" s="358"/>
      <c r="E13" s="358"/>
      <c r="F13" s="358"/>
      <c r="G13" s="358"/>
      <c r="H13" s="319"/>
      <c r="I13" s="319"/>
      <c r="J13" s="319"/>
      <c r="K13" s="319"/>
      <c r="L13" s="319"/>
      <c r="M13" s="319"/>
      <c r="N13" s="319"/>
      <c r="O13" s="319"/>
    </row>
    <row r="14" spans="1:15" ht="8.1" customHeight="1">
      <c r="A14" s="89"/>
    </row>
    <row r="15" spans="1:15" ht="8.1" customHeight="1">
      <c r="A15" s="89"/>
    </row>
    <row r="16" spans="1:15">
      <c r="A16" s="88" t="s">
        <v>124</v>
      </c>
    </row>
    <row r="17" spans="1:7" ht="8.1" customHeight="1">
      <c r="A17" s="89"/>
    </row>
    <row r="18" spans="1:7" ht="40.5" customHeight="1">
      <c r="A18" s="358" t="s">
        <v>290</v>
      </c>
      <c r="B18" s="358"/>
      <c r="C18" s="358"/>
      <c r="D18" s="358"/>
      <c r="E18" s="358"/>
      <c r="F18" s="358"/>
      <c r="G18" s="358"/>
    </row>
    <row r="19" spans="1:7" ht="8.1" customHeight="1">
      <c r="A19" s="89"/>
    </row>
    <row r="20" spans="1:7" ht="60" customHeight="1">
      <c r="A20" s="359" t="s">
        <v>244</v>
      </c>
      <c r="B20" s="359"/>
      <c r="C20" s="359"/>
      <c r="D20" s="359"/>
      <c r="E20" s="359"/>
      <c r="F20" s="359"/>
      <c r="G20" s="359"/>
    </row>
    <row r="21" spans="1:7" ht="8.1" customHeight="1">
      <c r="A21" s="89"/>
    </row>
    <row r="22" spans="1:7" ht="27.75" customHeight="1">
      <c r="A22" s="359" t="s">
        <v>264</v>
      </c>
      <c r="B22" s="359"/>
      <c r="C22" s="359"/>
      <c r="D22" s="359"/>
      <c r="E22" s="359"/>
      <c r="F22" s="359"/>
      <c r="G22" s="359"/>
    </row>
    <row r="23" spans="1:7" ht="8.1" customHeight="1">
      <c r="A23" s="88"/>
    </row>
    <row r="24" spans="1:7">
      <c r="A24" s="88" t="s">
        <v>125</v>
      </c>
    </row>
    <row r="25" spans="1:7" ht="8.1" customHeight="1">
      <c r="A25" s="88"/>
    </row>
    <row r="26" spans="1:7" s="89" customFormat="1" ht="90.75" customHeight="1">
      <c r="A26" s="359" t="s">
        <v>126</v>
      </c>
      <c r="B26" s="359"/>
      <c r="C26" s="359"/>
      <c r="D26" s="359"/>
      <c r="E26" s="359"/>
      <c r="F26" s="359"/>
      <c r="G26" s="359"/>
    </row>
    <row r="27" spans="1:7" s="89" customFormat="1" ht="8.1" customHeight="1"/>
    <row r="28" spans="1:7" s="89" customFormat="1">
      <c r="A28" s="89" t="s">
        <v>127</v>
      </c>
    </row>
    <row r="29" spans="1:7" s="89" customFormat="1" ht="12.75" customHeight="1">
      <c r="A29" s="323" t="s">
        <v>128</v>
      </c>
      <c r="B29" s="356" t="s">
        <v>195</v>
      </c>
      <c r="C29" s="356"/>
      <c r="D29" s="356"/>
      <c r="E29" s="356"/>
      <c r="F29" s="356"/>
      <c r="G29" s="356"/>
    </row>
    <row r="30" spans="1:7" s="89" customFormat="1" ht="25.5" customHeight="1">
      <c r="A30" s="323" t="s">
        <v>128</v>
      </c>
      <c r="B30" s="357" t="s">
        <v>196</v>
      </c>
      <c r="C30" s="357"/>
      <c r="D30" s="357"/>
      <c r="E30" s="357"/>
      <c r="F30" s="357"/>
      <c r="G30" s="357"/>
    </row>
    <row r="31" spans="1:7" s="89" customFormat="1" ht="25.5" customHeight="1">
      <c r="A31" s="323" t="s">
        <v>128</v>
      </c>
      <c r="B31" s="357" t="s">
        <v>225</v>
      </c>
      <c r="C31" s="357"/>
      <c r="D31" s="357"/>
      <c r="E31" s="357"/>
      <c r="F31" s="357"/>
      <c r="G31" s="357"/>
    </row>
    <row r="32" spans="1:7" s="89" customFormat="1" ht="25.5" customHeight="1">
      <c r="A32" s="323" t="s">
        <v>128</v>
      </c>
      <c r="B32" s="357" t="s">
        <v>202</v>
      </c>
      <c r="C32" s="357"/>
      <c r="D32" s="357"/>
      <c r="E32" s="357"/>
      <c r="F32" s="357"/>
      <c r="G32" s="357"/>
    </row>
    <row r="33" spans="1:7" s="89" customFormat="1" ht="12.75" customHeight="1">
      <c r="A33" s="323" t="s">
        <v>128</v>
      </c>
      <c r="B33" s="357" t="s">
        <v>197</v>
      </c>
      <c r="C33" s="357"/>
      <c r="D33" s="357"/>
      <c r="E33" s="357"/>
      <c r="F33" s="357"/>
      <c r="G33" s="357"/>
    </row>
    <row r="34" spans="1:7" s="89" customFormat="1" ht="27.75" customHeight="1">
      <c r="A34" s="323" t="s">
        <v>128</v>
      </c>
      <c r="B34" s="357" t="s">
        <v>198</v>
      </c>
      <c r="C34" s="357"/>
      <c r="D34" s="357"/>
      <c r="E34" s="357"/>
      <c r="F34" s="357"/>
      <c r="G34" s="357"/>
    </row>
    <row r="35" spans="1:7" s="89" customFormat="1" ht="12.75" customHeight="1">
      <c r="A35" s="323" t="s">
        <v>128</v>
      </c>
      <c r="B35" s="357" t="s">
        <v>199</v>
      </c>
      <c r="C35" s="357"/>
      <c r="D35" s="357"/>
      <c r="E35" s="357"/>
      <c r="F35" s="357"/>
      <c r="G35" s="357"/>
    </row>
    <row r="36" spans="1:7" s="89" customFormat="1" ht="25.5" customHeight="1">
      <c r="A36" s="323" t="s">
        <v>128</v>
      </c>
      <c r="B36" s="357" t="s">
        <v>203</v>
      </c>
      <c r="C36" s="357"/>
      <c r="D36" s="357"/>
      <c r="E36" s="357"/>
      <c r="F36" s="357"/>
      <c r="G36" s="357"/>
    </row>
    <row r="37" spans="1:7" s="89" customFormat="1" ht="39" customHeight="1">
      <c r="A37" s="323" t="s">
        <v>128</v>
      </c>
      <c r="B37" s="357" t="s">
        <v>200</v>
      </c>
      <c r="C37" s="357"/>
      <c r="D37" s="357"/>
      <c r="E37" s="357"/>
      <c r="F37" s="357"/>
      <c r="G37" s="357"/>
    </row>
    <row r="38" spans="1:7" s="89" customFormat="1" ht="25.5" customHeight="1">
      <c r="A38" s="323" t="s">
        <v>128</v>
      </c>
      <c r="B38" s="357" t="s">
        <v>201</v>
      </c>
      <c r="C38" s="357"/>
      <c r="D38" s="357"/>
      <c r="E38" s="357"/>
      <c r="F38" s="357"/>
      <c r="G38" s="357"/>
    </row>
    <row r="39" spans="1:7" s="89" customFormat="1" ht="8.1" customHeight="1">
      <c r="A39" s="155"/>
    </row>
    <row r="40" spans="1:7" s="89" customFormat="1">
      <c r="A40" s="89" t="s">
        <v>6</v>
      </c>
    </row>
    <row r="41" spans="1:7" s="89" customFormat="1">
      <c r="A41" s="324" t="s">
        <v>128</v>
      </c>
      <c r="B41" s="360" t="s">
        <v>204</v>
      </c>
      <c r="C41" s="360"/>
      <c r="D41" s="360"/>
      <c r="E41" s="360"/>
      <c r="F41" s="360"/>
      <c r="G41" s="360"/>
    </row>
    <row r="42" spans="1:7" s="89" customFormat="1">
      <c r="A42" s="324" t="s">
        <v>128</v>
      </c>
      <c r="B42" s="360" t="s">
        <v>205</v>
      </c>
      <c r="C42" s="360"/>
      <c r="D42" s="360"/>
      <c r="E42" s="360"/>
      <c r="F42" s="360"/>
      <c r="G42" s="360"/>
    </row>
    <row r="43" spans="1:7" s="89" customFormat="1">
      <c r="A43" s="324" t="s">
        <v>128</v>
      </c>
      <c r="B43" s="311" t="s">
        <v>206</v>
      </c>
    </row>
    <row r="44" spans="1:7" s="89" customFormat="1">
      <c r="A44" s="324" t="s">
        <v>128</v>
      </c>
      <c r="B44" s="311" t="s">
        <v>207</v>
      </c>
    </row>
    <row r="45" spans="1:7" s="89" customFormat="1" ht="24" customHeight="1">
      <c r="A45" s="324" t="s">
        <v>128</v>
      </c>
      <c r="B45" s="357" t="s">
        <v>208</v>
      </c>
      <c r="C45" s="357"/>
      <c r="D45" s="357"/>
      <c r="E45" s="357"/>
      <c r="F45" s="357"/>
      <c r="G45" s="357"/>
    </row>
    <row r="46" spans="1:7" s="89" customFormat="1">
      <c r="A46" s="324" t="s">
        <v>128</v>
      </c>
      <c r="B46" s="311" t="s">
        <v>209</v>
      </c>
    </row>
    <row r="47" spans="1:7" s="89" customFormat="1">
      <c r="A47" s="324" t="s">
        <v>128</v>
      </c>
      <c r="B47" s="311" t="s">
        <v>210</v>
      </c>
    </row>
    <row r="48" spans="1:7" s="89" customFormat="1" ht="25.5" customHeight="1">
      <c r="A48" s="324" t="s">
        <v>128</v>
      </c>
      <c r="B48" s="357" t="s">
        <v>211</v>
      </c>
      <c r="C48" s="357"/>
      <c r="D48" s="357"/>
      <c r="E48" s="357"/>
      <c r="F48" s="357"/>
      <c r="G48" s="357"/>
    </row>
    <row r="49" spans="1:7" s="89" customFormat="1">
      <c r="A49" s="324" t="s">
        <v>128</v>
      </c>
      <c r="B49" s="311" t="s">
        <v>212</v>
      </c>
    </row>
    <row r="50" spans="1:7" s="89" customFormat="1">
      <c r="A50" s="324" t="s">
        <v>128</v>
      </c>
      <c r="B50" s="311" t="s">
        <v>213</v>
      </c>
    </row>
    <row r="51" spans="1:7" s="89" customFormat="1">
      <c r="A51" s="324" t="s">
        <v>128</v>
      </c>
      <c r="B51" s="311" t="s">
        <v>214</v>
      </c>
    </row>
    <row r="52" spans="1:7" s="89" customFormat="1">
      <c r="A52" s="324" t="s">
        <v>128</v>
      </c>
      <c r="B52" s="311" t="s">
        <v>215</v>
      </c>
    </row>
    <row r="53" spans="1:7" s="89" customFormat="1" ht="25.5" customHeight="1">
      <c r="A53" s="324" t="s">
        <v>128</v>
      </c>
      <c r="B53" s="357" t="s">
        <v>223</v>
      </c>
      <c r="C53" s="357"/>
      <c r="D53" s="357"/>
      <c r="E53" s="357"/>
      <c r="F53" s="357"/>
      <c r="G53" s="357"/>
    </row>
    <row r="54" spans="1:7" s="89" customFormat="1" ht="15" customHeight="1">
      <c r="A54" s="324" t="s">
        <v>128</v>
      </c>
      <c r="B54" s="357" t="s">
        <v>216</v>
      </c>
      <c r="C54" s="357"/>
      <c r="D54" s="357"/>
      <c r="E54" s="357"/>
      <c r="F54" s="357"/>
      <c r="G54" s="357"/>
    </row>
    <row r="55" spans="1:7" s="89" customFormat="1" ht="24" customHeight="1">
      <c r="A55" s="324" t="s">
        <v>128</v>
      </c>
      <c r="B55" s="357" t="s">
        <v>245</v>
      </c>
      <c r="C55" s="357"/>
      <c r="D55" s="357"/>
      <c r="E55" s="357"/>
      <c r="F55" s="357"/>
      <c r="G55" s="357"/>
    </row>
    <row r="56" spans="1:7" s="89" customFormat="1">
      <c r="A56" s="324" t="s">
        <v>128</v>
      </c>
      <c r="B56" s="311" t="s">
        <v>217</v>
      </c>
    </row>
    <row r="57" spans="1:7" s="89" customFormat="1" ht="13.5" customHeight="1">
      <c r="A57" s="324" t="s">
        <v>128</v>
      </c>
      <c r="B57" s="357" t="s">
        <v>304</v>
      </c>
      <c r="C57" s="357"/>
      <c r="D57" s="357"/>
      <c r="E57" s="357"/>
      <c r="F57" s="357"/>
      <c r="G57" s="357"/>
    </row>
    <row r="58" spans="1:7" s="89" customFormat="1">
      <c r="A58" s="324" t="s">
        <v>128</v>
      </c>
      <c r="B58" s="311" t="s">
        <v>218</v>
      </c>
    </row>
    <row r="59" spans="1:7" s="89" customFormat="1">
      <c r="A59" s="325" t="s">
        <v>128</v>
      </c>
      <c r="B59" s="311" t="s">
        <v>219</v>
      </c>
    </row>
    <row r="60" spans="1:7" s="89" customFormat="1">
      <c r="A60" s="325" t="s">
        <v>128</v>
      </c>
      <c r="B60" s="311" t="s">
        <v>220</v>
      </c>
    </row>
    <row r="61" spans="1:7" s="89" customFormat="1">
      <c r="A61" s="325" t="s">
        <v>128</v>
      </c>
      <c r="B61" s="311" t="s">
        <v>221</v>
      </c>
    </row>
    <row r="62" spans="1:7" s="89" customFormat="1">
      <c r="A62" s="325" t="s">
        <v>128</v>
      </c>
      <c r="B62" s="311" t="s">
        <v>222</v>
      </c>
    </row>
    <row r="63" spans="1:7" s="89" customFormat="1">
      <c r="A63" s="325" t="s">
        <v>128</v>
      </c>
      <c r="B63" s="311" t="s">
        <v>266</v>
      </c>
    </row>
    <row r="64" spans="1:7">
      <c r="A64" s="88" t="s">
        <v>129</v>
      </c>
    </row>
    <row r="65" spans="1:7" ht="8.1" customHeight="1">
      <c r="A65" s="89"/>
    </row>
    <row r="66" spans="1:7" ht="63.75" customHeight="1">
      <c r="A66" s="358" t="s">
        <v>291</v>
      </c>
      <c r="B66" s="358"/>
      <c r="C66" s="358"/>
      <c r="D66" s="358"/>
      <c r="E66" s="358"/>
      <c r="F66" s="358"/>
      <c r="G66" s="358"/>
    </row>
    <row r="67" spans="1:7" ht="8.1" customHeight="1">
      <c r="A67" s="89"/>
    </row>
    <row r="68" spans="1:7" ht="39" customHeight="1">
      <c r="A68" s="359" t="s">
        <v>0</v>
      </c>
      <c r="B68" s="359"/>
      <c r="C68" s="359"/>
      <c r="D68" s="359"/>
      <c r="E68" s="359"/>
      <c r="F68" s="359"/>
      <c r="G68" s="359"/>
    </row>
    <row r="69" spans="1:7" ht="102.75" customHeight="1">
      <c r="A69" s="359" t="s">
        <v>194</v>
      </c>
      <c r="B69" s="359"/>
      <c r="C69" s="359"/>
      <c r="D69" s="359"/>
      <c r="E69" s="359"/>
      <c r="F69" s="359"/>
      <c r="G69" s="359"/>
    </row>
    <row r="70" spans="1:7" ht="27" customHeight="1">
      <c r="A70" s="359" t="s">
        <v>130</v>
      </c>
      <c r="B70" s="359"/>
      <c r="C70" s="359"/>
      <c r="D70" s="359"/>
      <c r="E70" s="359"/>
      <c r="F70" s="359"/>
      <c r="G70" s="359"/>
    </row>
    <row r="71" spans="1:7" ht="8.1" customHeight="1">
      <c r="A71" s="89"/>
    </row>
    <row r="72" spans="1:7" ht="52.5" customHeight="1">
      <c r="A72" s="359" t="s">
        <v>131</v>
      </c>
      <c r="B72" s="359"/>
      <c r="C72" s="359"/>
      <c r="D72" s="359"/>
      <c r="E72" s="359"/>
      <c r="F72" s="359"/>
      <c r="G72" s="359"/>
    </row>
    <row r="73" spans="1:7" ht="8.1" customHeight="1">
      <c r="A73" s="88"/>
    </row>
    <row r="74" spans="1:7" ht="32.25" customHeight="1">
      <c r="A74" s="361" t="s">
        <v>132</v>
      </c>
      <c r="B74" s="361"/>
      <c r="C74" s="361"/>
      <c r="D74" s="361"/>
      <c r="E74" s="361"/>
      <c r="F74" s="361"/>
      <c r="G74" s="361"/>
    </row>
    <row r="75" spans="1:7" ht="8.1" customHeight="1">
      <c r="A75" s="89"/>
    </row>
    <row r="76" spans="1:7" ht="27.75" customHeight="1">
      <c r="A76" s="359" t="s">
        <v>224</v>
      </c>
      <c r="B76" s="359"/>
      <c r="C76" s="359"/>
      <c r="D76" s="359"/>
      <c r="E76" s="359"/>
      <c r="F76" s="359"/>
      <c r="G76" s="359"/>
    </row>
    <row r="77" spans="1:7" ht="8.1" customHeight="1">
      <c r="A77" s="89"/>
    </row>
    <row r="78" spans="1:7" ht="39" customHeight="1">
      <c r="A78" s="361" t="s">
        <v>139</v>
      </c>
      <c r="B78" s="361"/>
      <c r="C78" s="361"/>
      <c r="D78" s="361"/>
      <c r="E78" s="361"/>
      <c r="F78" s="361"/>
      <c r="G78" s="361"/>
    </row>
    <row r="79" spans="1:7" ht="8.1" customHeight="1">
      <c r="A79" s="89"/>
    </row>
    <row r="80" spans="1:7" ht="26.25" customHeight="1">
      <c r="A80" s="361" t="s">
        <v>133</v>
      </c>
      <c r="B80" s="361"/>
      <c r="C80" s="361"/>
      <c r="D80" s="361"/>
      <c r="E80" s="361"/>
      <c r="F80" s="361"/>
      <c r="G80" s="361"/>
    </row>
    <row r="81" spans="1:7" ht="8.1" customHeight="1">
      <c r="A81" s="89"/>
    </row>
    <row r="82" spans="1:7" ht="54.75" customHeight="1">
      <c r="A82" s="359" t="s">
        <v>292</v>
      </c>
      <c r="B82" s="359"/>
      <c r="C82" s="359"/>
      <c r="D82" s="359"/>
      <c r="E82" s="359"/>
      <c r="F82" s="359"/>
      <c r="G82" s="359"/>
    </row>
    <row r="83" spans="1:7" ht="8.1" customHeight="1">
      <c r="A83" s="89"/>
    </row>
    <row r="84" spans="1:7" ht="40.5" customHeight="1">
      <c r="A84" s="359" t="s">
        <v>293</v>
      </c>
      <c r="B84" s="359"/>
      <c r="C84" s="359"/>
      <c r="D84" s="359"/>
      <c r="E84" s="359"/>
      <c r="F84" s="359"/>
      <c r="G84" s="359"/>
    </row>
  </sheetData>
  <mergeCells count="36">
    <mergeCell ref="A84:G84"/>
    <mergeCell ref="A82:G82"/>
    <mergeCell ref="A76:G76"/>
    <mergeCell ref="A78:G78"/>
    <mergeCell ref="A74:G74"/>
    <mergeCell ref="A80:G80"/>
    <mergeCell ref="A70:G70"/>
    <mergeCell ref="A72:G72"/>
    <mergeCell ref="B42:G42"/>
    <mergeCell ref="B45:G45"/>
    <mergeCell ref="A6:G6"/>
    <mergeCell ref="A8:G8"/>
    <mergeCell ref="B31:G31"/>
    <mergeCell ref="A69:G69"/>
    <mergeCell ref="B53:G53"/>
    <mergeCell ref="A66:G66"/>
    <mergeCell ref="A22:G22"/>
    <mergeCell ref="A26:G26"/>
    <mergeCell ref="B35:G35"/>
    <mergeCell ref="B41:G41"/>
    <mergeCell ref="B38:G38"/>
    <mergeCell ref="B54:G54"/>
    <mergeCell ref="B55:G55"/>
    <mergeCell ref="B48:G48"/>
    <mergeCell ref="B57:G57"/>
    <mergeCell ref="A68:G68"/>
    <mergeCell ref="B37:G37"/>
    <mergeCell ref="B29:G29"/>
    <mergeCell ref="B30:G30"/>
    <mergeCell ref="B32:G32"/>
    <mergeCell ref="B36:G36"/>
    <mergeCell ref="A13:G13"/>
    <mergeCell ref="A18:G18"/>
    <mergeCell ref="A20:G20"/>
    <mergeCell ref="B33:G33"/>
    <mergeCell ref="B34:G34"/>
  </mergeCells>
  <phoneticPr fontId="11" type="noConversion"/>
  <pageMargins left="0.78740157480314965" right="0.78740157480314965" top="0.98425196850393704" bottom="0.74803149606299213" header="0.51181102362204722" footer="0.51181102362204722"/>
  <pageSetup paperSize="9" firstPageNumber="2" orientation="portrait" useFirstPageNumber="1" r:id="rId1"/>
  <headerFooter alignWithMargins="0">
    <oddHeader>&amp;C- &amp;P -</oddHeader>
  </headerFooter>
  <rowBreaks count="1" manualBreakCount="1">
    <brk id="2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zoomScaleNormal="100" workbookViewId="0"/>
  </sheetViews>
  <sheetFormatPr baseColWidth="10" defaultRowHeight="12.75"/>
  <cols>
    <col min="1" max="1" width="5" customWidth="1"/>
    <col min="2" max="6" width="12.42578125" customWidth="1"/>
    <col min="7" max="7" width="19.7109375" customWidth="1"/>
  </cols>
  <sheetData>
    <row r="1" spans="1:7">
      <c r="A1" s="26" t="s">
        <v>110</v>
      </c>
    </row>
    <row r="2" spans="1:7" ht="8.1" customHeight="1">
      <c r="A2" s="92"/>
    </row>
    <row r="3" spans="1:7" ht="409.6" customHeight="1">
      <c r="A3" s="357" t="s">
        <v>336</v>
      </c>
      <c r="B3" s="360"/>
      <c r="C3" s="360"/>
      <c r="D3" s="360"/>
      <c r="E3" s="360"/>
      <c r="F3" s="360"/>
      <c r="G3" s="360"/>
    </row>
  </sheetData>
  <mergeCells count="1">
    <mergeCell ref="A3:G3"/>
  </mergeCells>
  <pageMargins left="0.78740157480314965" right="0.78740157480314965" top="0.98425196850393704" bottom="0.74803149606299213" header="0.51181102362204722" footer="0.51181102362204722"/>
  <pageSetup paperSize="9" firstPageNumber="2" orientation="portrait"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 sqref="H1"/>
    </sheetView>
  </sheetViews>
  <sheetFormatPr baseColWidth="10" defaultRowHeight="12.75"/>
  <sheetData/>
  <printOptions horizontalCentered="1" verticalCentered="1"/>
  <pageMargins left="0.70866141732283472" right="0.70866141732283472" top="0.78740157480314965" bottom="0.78740157480314965"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I52"/>
  <sheetViews>
    <sheetView workbookViewId="0">
      <selection sqref="A1:F1"/>
    </sheetView>
  </sheetViews>
  <sheetFormatPr baseColWidth="10" defaultRowHeight="12.75" customHeight="1"/>
  <cols>
    <col min="1" max="1" width="33.7109375" style="134" customWidth="1"/>
    <col min="2" max="5" width="13" style="184" customWidth="1"/>
    <col min="6" max="6" width="14" style="225" customWidth="1"/>
    <col min="7" max="7" width="13" style="133" bestFit="1" customWidth="1"/>
    <col min="8" max="16384" width="11.42578125" style="133"/>
  </cols>
  <sheetData>
    <row r="1" spans="1:7" ht="12.75" customHeight="1">
      <c r="A1" s="362" t="s">
        <v>325</v>
      </c>
      <c r="B1" s="362"/>
      <c r="C1" s="362"/>
      <c r="D1" s="362"/>
      <c r="E1" s="362"/>
      <c r="F1" s="362"/>
    </row>
    <row r="2" spans="1:7" ht="12.75" customHeight="1">
      <c r="A2" s="363" t="s">
        <v>95</v>
      </c>
      <c r="B2" s="363"/>
      <c r="C2" s="363"/>
      <c r="D2" s="363"/>
      <c r="E2" s="363"/>
      <c r="F2" s="363"/>
    </row>
    <row r="3" spans="1:7" ht="12.75" customHeight="1">
      <c r="A3" s="199"/>
      <c r="B3" s="200"/>
      <c r="C3" s="200"/>
      <c r="D3" s="200"/>
      <c r="E3" s="200"/>
      <c r="F3" s="201"/>
    </row>
    <row r="4" spans="1:7" ht="12.75" customHeight="1" thickBot="1">
      <c r="A4" s="199"/>
      <c r="B4" s="199"/>
      <c r="C4" s="199"/>
      <c r="D4" s="199"/>
      <c r="E4" s="199"/>
      <c r="F4" s="201"/>
    </row>
    <row r="5" spans="1:7" ht="12.75" customHeight="1">
      <c r="A5" s="202"/>
      <c r="B5" s="203"/>
      <c r="C5" s="203"/>
      <c r="D5" s="203"/>
      <c r="E5" s="204"/>
      <c r="F5" s="174" t="s">
        <v>7</v>
      </c>
    </row>
    <row r="6" spans="1:7" ht="12.75" customHeight="1">
      <c r="A6" s="2" t="s">
        <v>246</v>
      </c>
      <c r="B6" s="367">
        <v>2015</v>
      </c>
      <c r="C6" s="366">
        <v>2016</v>
      </c>
      <c r="D6" s="366">
        <v>2017</v>
      </c>
      <c r="E6" s="366">
        <v>2018</v>
      </c>
      <c r="F6" s="205">
        <v>2018</v>
      </c>
    </row>
    <row r="7" spans="1:7" ht="12.75" customHeight="1">
      <c r="A7" s="206" t="s">
        <v>93</v>
      </c>
      <c r="B7" s="367"/>
      <c r="C7" s="366"/>
      <c r="D7" s="366"/>
      <c r="E7" s="366"/>
      <c r="F7" s="205" t="s">
        <v>8</v>
      </c>
      <c r="G7" s="218"/>
    </row>
    <row r="8" spans="1:7" ht="12.75" customHeight="1">
      <c r="A8" s="206" t="s">
        <v>94</v>
      </c>
      <c r="B8" s="207"/>
      <c r="C8" s="207"/>
      <c r="D8" s="207"/>
      <c r="E8" s="208"/>
      <c r="F8" s="209">
        <v>2017</v>
      </c>
    </row>
    <row r="9" spans="1:7" ht="12.75" customHeight="1" thickBot="1">
      <c r="A9" s="210"/>
      <c r="B9" s="211" t="s">
        <v>98</v>
      </c>
      <c r="C9" s="102"/>
      <c r="D9" s="212"/>
      <c r="E9" s="213"/>
      <c r="F9" s="214" t="s">
        <v>106</v>
      </c>
    </row>
    <row r="10" spans="1:7" ht="12.75" customHeight="1">
      <c r="A10" s="215"/>
      <c r="B10" s="179"/>
      <c r="C10" s="179"/>
      <c r="D10" s="179"/>
      <c r="E10" s="179"/>
      <c r="F10" s="216"/>
    </row>
    <row r="11" spans="1:7" ht="14.25" customHeight="1">
      <c r="A11" s="3" t="s">
        <v>267</v>
      </c>
      <c r="B11" s="4">
        <v>996592.32000000007</v>
      </c>
      <c r="C11" s="4">
        <v>1027317.282</v>
      </c>
      <c r="D11" s="4">
        <v>1085632.4910000002</v>
      </c>
      <c r="E11" s="4">
        <f>SUM(E12:E15)</f>
        <v>1141580.2709999999</v>
      </c>
      <c r="F11" s="349">
        <f>(E11*100/D11)-100</f>
        <v>5.1534732484346506</v>
      </c>
      <c r="G11" s="218"/>
    </row>
    <row r="12" spans="1:7" ht="12.75" customHeight="1">
      <c r="A12" s="3" t="s">
        <v>238</v>
      </c>
      <c r="B12" s="4">
        <v>704371.31</v>
      </c>
      <c r="C12" s="4">
        <v>725287.15500000003</v>
      </c>
      <c r="D12" s="4">
        <v>758689.47900000005</v>
      </c>
      <c r="E12" s="4">
        <v>794108.89199999999</v>
      </c>
      <c r="F12" s="349">
        <f>(E12*100/D12)-100</f>
        <v>4.668499297853046</v>
      </c>
    </row>
    <row r="13" spans="1:7" ht="12.75" customHeight="1">
      <c r="A13" s="219" t="s">
        <v>251</v>
      </c>
      <c r="B13" s="133"/>
      <c r="C13" s="133"/>
      <c r="D13" s="133"/>
      <c r="E13" s="133"/>
      <c r="F13" s="349"/>
    </row>
    <row r="14" spans="1:7" ht="14.1" customHeight="1">
      <c r="A14" s="3" t="s">
        <v>272</v>
      </c>
      <c r="B14" s="184">
        <v>64738.11</v>
      </c>
      <c r="C14" s="184">
        <v>65263.542999999998</v>
      </c>
      <c r="D14" s="184">
        <v>73475.752999999997</v>
      </c>
      <c r="E14" s="184">
        <v>77043.262000000002</v>
      </c>
      <c r="F14" s="349">
        <f>(E14*100/D14)-100</f>
        <v>4.8553554803310419</v>
      </c>
    </row>
    <row r="15" spans="1:7" ht="12.75" customHeight="1">
      <c r="A15" s="3" t="s">
        <v>242</v>
      </c>
      <c r="B15" s="184">
        <v>227482.9</v>
      </c>
      <c r="C15" s="184">
        <v>236766.584</v>
      </c>
      <c r="D15" s="184">
        <v>253467.25899999999</v>
      </c>
      <c r="E15" s="184">
        <v>270428.11700000003</v>
      </c>
      <c r="F15" s="349">
        <f>(E15*100/D15)-100</f>
        <v>6.6915380183284441</v>
      </c>
    </row>
    <row r="16" spans="1:7" ht="12.75" customHeight="1">
      <c r="A16" s="3" t="s">
        <v>9</v>
      </c>
      <c r="B16" s="4">
        <v>112227.91</v>
      </c>
      <c r="C16" s="184">
        <v>183524.62299999999</v>
      </c>
      <c r="D16" s="184">
        <v>225061.85200000001</v>
      </c>
      <c r="E16" s="184">
        <f>SUM(E18:E19)</f>
        <v>85077.445999999996</v>
      </c>
      <c r="F16" s="349">
        <f>(E16*100/D16)-100</f>
        <v>-62.198193410405246</v>
      </c>
      <c r="G16" s="218"/>
    </row>
    <row r="17" spans="1:9" ht="12.75" customHeight="1">
      <c r="A17" s="3" t="s">
        <v>140</v>
      </c>
      <c r="F17" s="349"/>
      <c r="G17" s="218"/>
    </row>
    <row r="18" spans="1:9" ht="14.1" customHeight="1">
      <c r="A18" s="3" t="s">
        <v>273</v>
      </c>
      <c r="B18" s="184">
        <v>70615.494000000006</v>
      </c>
      <c r="C18" s="184">
        <v>136197.99299999999</v>
      </c>
      <c r="D18" s="184">
        <v>145899.87899999999</v>
      </c>
      <c r="E18" s="184">
        <v>34041.381000000001</v>
      </c>
      <c r="F18" s="349">
        <f>(E18*100/D18)-100</f>
        <v>-76.667985447746673</v>
      </c>
      <c r="G18" s="6"/>
    </row>
    <row r="19" spans="1:9" ht="12.75" customHeight="1">
      <c r="A19" s="3" t="s">
        <v>141</v>
      </c>
      <c r="B19" s="4">
        <v>41612.415999999997</v>
      </c>
      <c r="C19" s="184">
        <v>47326.63</v>
      </c>
      <c r="D19" s="184">
        <v>79161.972999999998</v>
      </c>
      <c r="E19" s="184">
        <v>51036.065000000002</v>
      </c>
      <c r="F19" s="349">
        <f>(E19*100/D19)-100</f>
        <v>-35.529569228902361</v>
      </c>
    </row>
    <row r="20" spans="1:9" ht="12.75" customHeight="1">
      <c r="A20" s="3"/>
      <c r="B20" s="4"/>
      <c r="F20" s="349"/>
      <c r="G20" s="218"/>
    </row>
    <row r="21" spans="1:9" ht="12.75" customHeight="1">
      <c r="A21" s="5" t="s">
        <v>10</v>
      </c>
      <c r="B21" s="6">
        <v>1108820.23</v>
      </c>
      <c r="C21" s="220">
        <v>1210841.905</v>
      </c>
      <c r="D21" s="220">
        <v>1310694.3430000001</v>
      </c>
      <c r="E21" s="220">
        <f>SUM(E12:E16)</f>
        <v>1226657.7169999999</v>
      </c>
      <c r="F21" s="350">
        <f>(E21*100/D21)-100</f>
        <v>-6.4116112538985988</v>
      </c>
      <c r="G21" s="344"/>
    </row>
    <row r="22" spans="1:9" ht="12.75" customHeight="1">
      <c r="A22" s="5"/>
      <c r="B22" s="6"/>
      <c r="C22" s="6"/>
      <c r="D22" s="220"/>
      <c r="E22" s="220"/>
      <c r="F22" s="349"/>
      <c r="G22" s="218"/>
    </row>
    <row r="23" spans="1:9" ht="12.75" customHeight="1">
      <c r="A23" s="5"/>
      <c r="B23" s="133"/>
      <c r="C23" s="133"/>
      <c r="D23" s="133"/>
      <c r="E23" s="133"/>
      <c r="F23" s="349"/>
    </row>
    <row r="24" spans="1:9" ht="12.75" customHeight="1">
      <c r="A24" s="3" t="s">
        <v>11</v>
      </c>
      <c r="B24" s="4">
        <v>493533.31099999999</v>
      </c>
      <c r="C24" s="184">
        <v>615099.48199999996</v>
      </c>
      <c r="D24" s="184">
        <v>670053.10600000003</v>
      </c>
      <c r="E24" s="184">
        <v>560492.20499999996</v>
      </c>
      <c r="F24" s="349">
        <f t="shared" ref="F24:F29" si="0">(E24*100/D24)-100</f>
        <v>-16.351077253270745</v>
      </c>
      <c r="G24" s="218"/>
    </row>
    <row r="25" spans="1:9" ht="12.75" customHeight="1">
      <c r="A25" s="3" t="s">
        <v>12</v>
      </c>
      <c r="B25" s="4">
        <v>489192.342</v>
      </c>
      <c r="C25" s="184">
        <v>468092.60800000001</v>
      </c>
      <c r="D25" s="184">
        <v>497223.03100000002</v>
      </c>
      <c r="E25" s="184">
        <v>514436.49300000002</v>
      </c>
      <c r="F25" s="349">
        <f t="shared" si="0"/>
        <v>3.4619196873042739</v>
      </c>
      <c r="G25" s="218"/>
      <c r="H25" s="218"/>
      <c r="I25" s="326"/>
    </row>
    <row r="26" spans="1:9" ht="12.75" customHeight="1">
      <c r="A26" s="3" t="s">
        <v>13</v>
      </c>
      <c r="B26" s="184">
        <v>17214.342000000001</v>
      </c>
      <c r="C26" s="184">
        <v>17418.618999999999</v>
      </c>
      <c r="D26" s="184">
        <v>17956.038</v>
      </c>
      <c r="E26" s="184">
        <v>19168.411</v>
      </c>
      <c r="F26" s="349">
        <f t="shared" si="0"/>
        <v>6.7518959360634057</v>
      </c>
    </row>
    <row r="27" spans="1:9" ht="12.75" customHeight="1">
      <c r="A27" s="3" t="s">
        <v>14</v>
      </c>
      <c r="B27" s="4">
        <v>100316.84600000001</v>
      </c>
      <c r="C27" s="184">
        <v>101381.91800000001</v>
      </c>
      <c r="D27" s="184">
        <v>116054.61199999999</v>
      </c>
      <c r="E27" s="184">
        <v>122061.921</v>
      </c>
      <c r="F27" s="349">
        <f t="shared" si="0"/>
        <v>5.1762776993300434</v>
      </c>
    </row>
    <row r="28" spans="1:9" ht="12.75" customHeight="1">
      <c r="A28" s="3" t="s">
        <v>15</v>
      </c>
      <c r="B28" s="4">
        <v>4881.6670000000004</v>
      </c>
      <c r="C28" s="184">
        <v>4849.0140000000001</v>
      </c>
      <c r="D28" s="184">
        <v>5200.4989999999998</v>
      </c>
      <c r="E28" s="184">
        <v>5676.4120000000003</v>
      </c>
      <c r="F28" s="349">
        <f t="shared" si="0"/>
        <v>9.1512949045851286</v>
      </c>
    </row>
    <row r="29" spans="1:9" ht="12.75" customHeight="1">
      <c r="A29" s="3" t="s">
        <v>16</v>
      </c>
      <c r="B29" s="4">
        <v>1105138.5079999997</v>
      </c>
      <c r="C29" s="184">
        <v>1206841.6409999998</v>
      </c>
      <c r="D29" s="184">
        <v>1306487.2860000001</v>
      </c>
      <c r="E29" s="184">
        <f>SUM(E24:E28)</f>
        <v>1221835.442</v>
      </c>
      <c r="F29" s="349">
        <f t="shared" si="0"/>
        <v>-6.4793469410003866</v>
      </c>
      <c r="G29" s="218"/>
    </row>
    <row r="30" spans="1:9" ht="12.75" customHeight="1">
      <c r="A30" s="3"/>
      <c r="B30" s="4"/>
      <c r="F30" s="349"/>
    </row>
    <row r="31" spans="1:9" ht="12.75" customHeight="1">
      <c r="A31" s="3" t="s">
        <v>144</v>
      </c>
      <c r="B31" s="4">
        <v>3681.7220000000002</v>
      </c>
      <c r="C31" s="184">
        <v>4000.2640000000001</v>
      </c>
      <c r="D31" s="184">
        <v>4207.0569999999998</v>
      </c>
      <c r="E31" s="184">
        <v>4822.2749999999996</v>
      </c>
      <c r="F31" s="349">
        <f>(E31*100/D31)-100</f>
        <v>14.62347669641747</v>
      </c>
    </row>
    <row r="32" spans="1:9" ht="12.75" customHeight="1">
      <c r="A32" s="222"/>
      <c r="F32" s="349"/>
    </row>
    <row r="33" spans="1:7" ht="12.75" customHeight="1">
      <c r="A33" s="5" t="s">
        <v>10</v>
      </c>
      <c r="B33" s="6">
        <v>1108820.2299999997</v>
      </c>
      <c r="C33" s="6">
        <v>1210841.9049999998</v>
      </c>
      <c r="D33" s="6">
        <v>1310694.3430000001</v>
      </c>
      <c r="E33" s="6">
        <f>SUM(E29:E31)</f>
        <v>1226657.7169999999</v>
      </c>
      <c r="F33" s="350">
        <f>(E33*100/D33)-100</f>
        <v>-6.4116112538985988</v>
      </c>
      <c r="G33" s="218"/>
    </row>
    <row r="34" spans="1:7" ht="12.75" customHeight="1">
      <c r="A34" s="5"/>
      <c r="B34" s="133"/>
      <c r="C34" s="218"/>
      <c r="D34" s="218"/>
      <c r="E34" s="218"/>
      <c r="F34" s="349"/>
    </row>
    <row r="35" spans="1:7" ht="12.75" customHeight="1">
      <c r="A35" s="5"/>
      <c r="B35" s="133"/>
      <c r="C35" s="133"/>
      <c r="D35" s="133"/>
      <c r="E35" s="133"/>
      <c r="F35" s="349"/>
    </row>
    <row r="36" spans="1:7" ht="12.75" customHeight="1">
      <c r="A36" s="3" t="s">
        <v>274</v>
      </c>
      <c r="B36" s="4">
        <v>41962.603999999999</v>
      </c>
      <c r="C36" s="4">
        <v>43430.351000000002</v>
      </c>
      <c r="D36" s="4">
        <v>45019.692000000003</v>
      </c>
      <c r="E36" s="4">
        <v>45961.266000000003</v>
      </c>
      <c r="F36" s="349">
        <f>(E36*100/D36)-100</f>
        <v>2.091471438765069</v>
      </c>
    </row>
    <row r="37" spans="1:7" ht="12.75" customHeight="1">
      <c r="A37" s="3" t="s">
        <v>17</v>
      </c>
      <c r="B37" s="4">
        <v>4458.5079999999998</v>
      </c>
      <c r="C37" s="4">
        <v>4405.415</v>
      </c>
      <c r="D37" s="4">
        <v>4727.6540000000005</v>
      </c>
      <c r="E37" s="4">
        <v>4526.442</v>
      </c>
      <c r="F37" s="349">
        <f>(E37*100/D37)-100</f>
        <v>-4.256064424342398</v>
      </c>
    </row>
    <row r="38" spans="1:7" ht="12.75" customHeight="1">
      <c r="A38" s="3" t="s">
        <v>18</v>
      </c>
      <c r="B38" s="4"/>
      <c r="C38" s="4"/>
      <c r="D38" s="4"/>
      <c r="E38" s="4"/>
      <c r="F38" s="349"/>
    </row>
    <row r="39" spans="1:7" ht="12.75" customHeight="1">
      <c r="A39" s="3" t="s">
        <v>19</v>
      </c>
      <c r="B39" s="4">
        <v>67661.823999999993</v>
      </c>
      <c r="C39" s="4">
        <v>70267.319000000003</v>
      </c>
      <c r="D39" s="4">
        <v>79057.135999999999</v>
      </c>
      <c r="E39" s="4">
        <v>84007.394</v>
      </c>
      <c r="F39" s="349">
        <f>(E39*100/D39)-100</f>
        <v>6.2616207093563361</v>
      </c>
      <c r="G39" s="218"/>
    </row>
    <row r="40" spans="1:7" ht="12.75" customHeight="1">
      <c r="A40" s="3" t="s">
        <v>20</v>
      </c>
      <c r="B40" s="4">
        <v>112787.443</v>
      </c>
      <c r="C40" s="4">
        <v>100669.92</v>
      </c>
      <c r="D40" s="4">
        <v>97033.284</v>
      </c>
      <c r="E40" s="4">
        <v>103729.031</v>
      </c>
      <c r="F40" s="349">
        <f>(E40*100/D40)-100</f>
        <v>6.9004641747464746</v>
      </c>
    </row>
    <row r="41" spans="1:7" ht="12.75" customHeight="1">
      <c r="A41" s="3" t="s">
        <v>275</v>
      </c>
      <c r="B41" s="4">
        <v>489863.505</v>
      </c>
      <c r="C41" s="4">
        <v>608110.64399999997</v>
      </c>
      <c r="D41" s="4">
        <v>669751.96</v>
      </c>
      <c r="E41" s="4">
        <v>561205.75300000003</v>
      </c>
      <c r="F41" s="349">
        <f>(E41*100/D41)-100</f>
        <v>-16.206926367188217</v>
      </c>
    </row>
    <row r="42" spans="1:7" ht="12.75" customHeight="1">
      <c r="A42" s="3" t="s">
        <v>276</v>
      </c>
      <c r="B42" s="133"/>
      <c r="C42" s="4"/>
      <c r="D42" s="4"/>
      <c r="E42" s="4"/>
      <c r="F42" s="349"/>
    </row>
    <row r="43" spans="1:7" ht="12.75" customHeight="1">
      <c r="A43" s="3" t="s">
        <v>277</v>
      </c>
      <c r="B43" s="4">
        <v>6243.8010000000004</v>
      </c>
      <c r="C43" s="4">
        <v>6403.808</v>
      </c>
      <c r="D43" s="4">
        <v>6957.8770000000004</v>
      </c>
      <c r="E43" s="4">
        <v>7776.16</v>
      </c>
      <c r="F43" s="349">
        <f>(E43*100/D43)-100</f>
        <v>11.760526953839502</v>
      </c>
    </row>
    <row r="44" spans="1:7" ht="12.75" customHeight="1">
      <c r="A44" s="3" t="s">
        <v>21</v>
      </c>
      <c r="B44" s="4">
        <v>132433.39499999999</v>
      </c>
      <c r="C44" s="4">
        <v>126835.16899999999</v>
      </c>
      <c r="D44" s="4">
        <v>139981.016</v>
      </c>
      <c r="E44" s="4">
        <v>143796.745</v>
      </c>
      <c r="F44" s="349">
        <f>(E44*100/D44)-100</f>
        <v>2.7258903450164951</v>
      </c>
    </row>
    <row r="45" spans="1:7" ht="12.75" customHeight="1">
      <c r="A45" s="3" t="s">
        <v>22</v>
      </c>
      <c r="B45" s="4">
        <v>19630.268</v>
      </c>
      <c r="C45" s="4">
        <v>20169.355</v>
      </c>
      <c r="D45" s="4">
        <v>19857.601999999999</v>
      </c>
      <c r="E45" s="4">
        <v>21171.353999999999</v>
      </c>
      <c r="F45" s="349">
        <f>(E45*100/D45)-100</f>
        <v>6.6158642921738533</v>
      </c>
      <c r="G45" s="218"/>
    </row>
    <row r="46" spans="1:7" ht="12.75" customHeight="1">
      <c r="A46" s="3" t="s">
        <v>23</v>
      </c>
      <c r="C46" s="4"/>
      <c r="D46" s="4"/>
      <c r="E46" s="4"/>
      <c r="F46" s="349"/>
    </row>
    <row r="47" spans="1:7" ht="12.75" customHeight="1">
      <c r="A47" s="3" t="s">
        <v>96</v>
      </c>
      <c r="B47" s="4">
        <v>233778.88199999998</v>
      </c>
      <c r="C47" s="4">
        <v>230549.92400000003</v>
      </c>
      <c r="D47" s="4">
        <v>248308.122</v>
      </c>
      <c r="E47" s="4">
        <v>254483.57199999999</v>
      </c>
      <c r="F47" s="349">
        <f>(E47*100/D47)-100</f>
        <v>2.4870108759470924</v>
      </c>
    </row>
    <row r="48" spans="1:7" ht="12.75" customHeight="1">
      <c r="A48" s="222"/>
      <c r="C48" s="4"/>
      <c r="D48" s="4"/>
      <c r="E48" s="4"/>
      <c r="F48" s="349"/>
    </row>
    <row r="49" spans="1:7" ht="12.75" customHeight="1">
      <c r="A49" s="5" t="s">
        <v>10</v>
      </c>
      <c r="B49" s="6">
        <v>1108820.23</v>
      </c>
      <c r="C49" s="6">
        <v>1210841.905</v>
      </c>
      <c r="D49" s="6">
        <v>1310694.3429999999</v>
      </c>
      <c r="E49" s="6">
        <f>SUM(E36:E47)</f>
        <v>1226657.7170000002</v>
      </c>
      <c r="F49" s="350">
        <f>(E49*100/D49)-100</f>
        <v>-6.4116112538985561</v>
      </c>
      <c r="G49" s="218"/>
    </row>
    <row r="50" spans="1:7" ht="12.75" customHeight="1">
      <c r="A50" s="223"/>
      <c r="B50" s="6"/>
      <c r="C50" s="6"/>
      <c r="D50" s="6"/>
      <c r="E50" s="6"/>
      <c r="F50" s="221"/>
    </row>
    <row r="51" spans="1:7" ht="12.75" customHeight="1">
      <c r="A51" s="223" t="s">
        <v>105</v>
      </c>
      <c r="B51" s="6"/>
      <c r="C51" s="6"/>
      <c r="D51" s="6"/>
      <c r="E51" s="6"/>
      <c r="F51" s="224"/>
    </row>
    <row r="52" spans="1:7" ht="25.5" customHeight="1">
      <c r="A52" s="364" t="s">
        <v>306</v>
      </c>
      <c r="B52" s="365"/>
      <c r="C52" s="365"/>
      <c r="D52" s="365"/>
      <c r="E52" s="365"/>
      <c r="F52" s="365"/>
    </row>
  </sheetData>
  <mergeCells count="7">
    <mergeCell ref="A1:F1"/>
    <mergeCell ref="A2:F2"/>
    <mergeCell ref="A52:F52"/>
    <mergeCell ref="D6:D7"/>
    <mergeCell ref="C6:C7"/>
    <mergeCell ref="B6:B7"/>
    <mergeCell ref="E6:E7"/>
  </mergeCells>
  <phoneticPr fontId="11" type="noConversion"/>
  <pageMargins left="0.70866141732283472" right="0.78740157480314965" top="0.98425196850393704" bottom="0.98425196850393704" header="0.51181102362204722" footer="0.51181102362204722"/>
  <pageSetup paperSize="9" scale="88" orientation="portrait" r:id="rId1"/>
  <headerFooter alignWithMargins="0">
    <oddHeader>&amp;C-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P59"/>
  <sheetViews>
    <sheetView zoomScaleNormal="100" workbookViewId="0"/>
  </sheetViews>
  <sheetFormatPr baseColWidth="10" defaultRowHeight="12"/>
  <cols>
    <col min="1" max="1" width="4.85546875" style="7" customWidth="1"/>
    <col min="2" max="2" width="0.85546875" style="7" customWidth="1"/>
    <col min="3" max="3" width="33.85546875" style="7" customWidth="1"/>
    <col min="4" max="12" width="14.7109375" style="7" customWidth="1"/>
    <col min="13" max="13" width="14.7109375" style="133" customWidth="1"/>
    <col min="14" max="14" width="5.7109375" style="133" customWidth="1"/>
    <col min="15" max="16384" width="11.42578125" style="133"/>
  </cols>
  <sheetData>
    <row r="1" spans="1:16">
      <c r="B1" s="175"/>
      <c r="C1" s="1"/>
      <c r="D1" s="1"/>
      <c r="E1" s="1"/>
      <c r="F1" s="133"/>
      <c r="G1" s="176" t="s">
        <v>326</v>
      </c>
      <c r="H1" s="177" t="s">
        <v>247</v>
      </c>
      <c r="I1" s="177"/>
      <c r="J1" s="8"/>
      <c r="K1" s="8"/>
      <c r="L1" s="8"/>
    </row>
    <row r="2" spans="1:16">
      <c r="B2" s="175"/>
      <c r="C2" s="1"/>
      <c r="D2" s="1"/>
      <c r="E2" s="1"/>
      <c r="F2" s="133"/>
      <c r="G2" s="176"/>
      <c r="H2" s="177"/>
      <c r="I2" s="177"/>
      <c r="J2" s="8"/>
      <c r="K2" s="8"/>
      <c r="L2" s="8"/>
    </row>
    <row r="3" spans="1:16" ht="12.75" thickBot="1">
      <c r="A3" s="9"/>
      <c r="B3" s="9"/>
      <c r="C3" s="9"/>
      <c r="D3" s="9"/>
      <c r="E3" s="11"/>
      <c r="F3" s="11"/>
      <c r="G3" s="11"/>
      <c r="H3" s="11"/>
      <c r="I3" s="11"/>
      <c r="J3" s="11"/>
      <c r="K3" s="11"/>
      <c r="L3" s="11"/>
      <c r="M3" s="136"/>
      <c r="N3" s="135"/>
    </row>
    <row r="4" spans="1:16" ht="12.75" customHeight="1">
      <c r="A4" s="10"/>
      <c r="B4" s="11"/>
      <c r="C4" s="12"/>
      <c r="D4" s="397" t="s">
        <v>10</v>
      </c>
      <c r="E4" s="178"/>
      <c r="F4" s="97"/>
      <c r="G4" s="179" t="s">
        <v>24</v>
      </c>
      <c r="H4" s="95" t="s">
        <v>25</v>
      </c>
      <c r="I4" s="180"/>
      <c r="J4" s="22"/>
      <c r="K4" s="180"/>
      <c r="L4" s="181"/>
      <c r="M4" s="181"/>
      <c r="N4" s="370" t="s">
        <v>134</v>
      </c>
    </row>
    <row r="5" spans="1:16" ht="12.75" customHeight="1">
      <c r="A5" s="393" t="s">
        <v>134</v>
      </c>
      <c r="B5" s="15"/>
      <c r="C5" s="403" t="s">
        <v>186</v>
      </c>
      <c r="D5" s="394"/>
      <c r="E5" s="402" t="s">
        <v>192</v>
      </c>
      <c r="F5" s="96"/>
      <c r="G5" s="182" t="s">
        <v>239</v>
      </c>
      <c r="H5" s="392" t="s">
        <v>240</v>
      </c>
      <c r="I5" s="392"/>
      <c r="J5" s="96"/>
      <c r="K5" s="96"/>
      <c r="L5" s="383" t="s">
        <v>9</v>
      </c>
      <c r="M5" s="384"/>
      <c r="N5" s="368"/>
    </row>
    <row r="6" spans="1:16" ht="12.75" customHeight="1">
      <c r="A6" s="393"/>
      <c r="B6" s="15"/>
      <c r="C6" s="403"/>
      <c r="D6" s="394"/>
      <c r="E6" s="395"/>
      <c r="F6" s="374" t="s">
        <v>241</v>
      </c>
      <c r="G6" s="400" t="s">
        <v>162</v>
      </c>
      <c r="H6" s="372" t="s">
        <v>142</v>
      </c>
      <c r="I6" s="374" t="s">
        <v>143</v>
      </c>
      <c r="J6" s="374" t="s">
        <v>252</v>
      </c>
      <c r="K6" s="374" t="s">
        <v>243</v>
      </c>
      <c r="L6" s="378" t="s">
        <v>192</v>
      </c>
      <c r="M6" s="385" t="s">
        <v>265</v>
      </c>
      <c r="N6" s="368"/>
    </row>
    <row r="7" spans="1:16" ht="50.25" customHeight="1">
      <c r="A7" s="381"/>
      <c r="B7" s="15"/>
      <c r="C7" s="404"/>
      <c r="D7" s="398"/>
      <c r="E7" s="396"/>
      <c r="F7" s="375"/>
      <c r="G7" s="401"/>
      <c r="H7" s="373"/>
      <c r="I7" s="375"/>
      <c r="J7" s="375"/>
      <c r="K7" s="375"/>
      <c r="L7" s="379"/>
      <c r="M7" s="386"/>
      <c r="N7" s="368"/>
    </row>
    <row r="8" spans="1:16" ht="12.75" thickBot="1">
      <c r="A8" s="19"/>
      <c r="B8" s="11"/>
      <c r="C8" s="20"/>
      <c r="D8" s="399" t="s">
        <v>98</v>
      </c>
      <c r="E8" s="376"/>
      <c r="F8" s="376"/>
      <c r="G8" s="376"/>
      <c r="H8" s="376" t="s">
        <v>98</v>
      </c>
      <c r="I8" s="376"/>
      <c r="J8" s="376"/>
      <c r="K8" s="376"/>
      <c r="L8" s="376"/>
      <c r="M8" s="377"/>
      <c r="N8" s="371"/>
    </row>
    <row r="9" spans="1:16">
      <c r="A9" s="10"/>
      <c r="B9" s="22"/>
      <c r="C9" s="46"/>
      <c r="D9" s="22"/>
      <c r="E9" s="22"/>
      <c r="F9" s="22"/>
      <c r="G9" s="22"/>
      <c r="H9" s="22"/>
      <c r="I9" s="11"/>
      <c r="J9" s="11"/>
      <c r="L9" s="29"/>
      <c r="M9" s="29"/>
      <c r="N9" s="85"/>
      <c r="O9" s="135"/>
    </row>
    <row r="10" spans="1:16">
      <c r="A10" s="141">
        <v>1</v>
      </c>
      <c r="B10" s="15"/>
      <c r="C10" s="12" t="s">
        <v>11</v>
      </c>
      <c r="D10" s="4">
        <v>560492.20499999996</v>
      </c>
      <c r="E10" s="23">
        <v>535039.201</v>
      </c>
      <c r="F10" s="4">
        <v>337004.18699999998</v>
      </c>
      <c r="G10" s="184">
        <v>4392.027</v>
      </c>
      <c r="H10" s="184">
        <v>1076.181</v>
      </c>
      <c r="I10" s="184">
        <v>6979.08</v>
      </c>
      <c r="J10" s="184">
        <v>13188.08</v>
      </c>
      <c r="K10" s="4">
        <v>176791.67300000001</v>
      </c>
      <c r="L10" s="184">
        <v>25453.004000000001</v>
      </c>
      <c r="M10" s="184">
        <v>10081.745000000001</v>
      </c>
      <c r="N10" s="185">
        <v>1</v>
      </c>
    </row>
    <row r="11" spans="1:16">
      <c r="A11" s="141">
        <v>2</v>
      </c>
      <c r="B11" s="15"/>
      <c r="C11" s="12" t="s">
        <v>12</v>
      </c>
      <c r="D11" s="4">
        <v>514436.49300000002</v>
      </c>
      <c r="E11" s="23">
        <v>466190.29399999999</v>
      </c>
      <c r="F11" s="4">
        <v>351831.31599999999</v>
      </c>
      <c r="G11" s="184">
        <v>62190.362000000001</v>
      </c>
      <c r="H11" s="184">
        <v>7976.8590000000004</v>
      </c>
      <c r="I11" s="184">
        <v>15294.43</v>
      </c>
      <c r="J11" s="184">
        <v>19562.03</v>
      </c>
      <c r="K11" s="4">
        <v>71525.659</v>
      </c>
      <c r="L11" s="184">
        <v>48246.199000000001</v>
      </c>
      <c r="M11" s="184">
        <v>18146.963</v>
      </c>
      <c r="N11" s="185">
        <v>2</v>
      </c>
    </row>
    <row r="12" spans="1:16">
      <c r="A12" s="141">
        <v>3</v>
      </c>
      <c r="B12" s="15"/>
      <c r="C12" s="12" t="s">
        <v>13</v>
      </c>
      <c r="D12" s="4">
        <v>19168.411</v>
      </c>
      <c r="E12" s="23">
        <v>18910.716</v>
      </c>
      <c r="F12" s="4">
        <v>13438.356</v>
      </c>
      <c r="G12" s="184">
        <v>5517.7690000000002</v>
      </c>
      <c r="H12" s="184" t="s">
        <v>324</v>
      </c>
      <c r="I12" s="184">
        <v>257.47399999999999</v>
      </c>
      <c r="J12" s="184">
        <v>1531.2919999999999</v>
      </c>
      <c r="K12" s="4">
        <v>3683.5940000000001</v>
      </c>
      <c r="L12" s="184">
        <v>257.69499999999999</v>
      </c>
      <c r="M12" s="184">
        <v>26.338999999999999</v>
      </c>
      <c r="N12" s="185">
        <v>3</v>
      </c>
    </row>
    <row r="13" spans="1:16">
      <c r="A13" s="141">
        <v>4</v>
      </c>
      <c r="B13" s="15"/>
      <c r="C13" s="12" t="s">
        <v>14</v>
      </c>
      <c r="D13" s="4">
        <v>122061.921</v>
      </c>
      <c r="E13" s="23">
        <v>111111.81</v>
      </c>
      <c r="F13" s="4">
        <v>83842.202999999994</v>
      </c>
      <c r="G13" s="184">
        <v>29198.035</v>
      </c>
      <c r="H13" s="184">
        <v>974.64599999999996</v>
      </c>
      <c r="I13" s="184">
        <v>3963.8420000000001</v>
      </c>
      <c r="J13" s="184">
        <v>5715.9989999999998</v>
      </c>
      <c r="K13" s="4">
        <v>16615.12</v>
      </c>
      <c r="L13" s="184">
        <v>10950.111000000001</v>
      </c>
      <c r="M13" s="184">
        <v>5786.3339999999998</v>
      </c>
      <c r="N13" s="185">
        <v>4</v>
      </c>
    </row>
    <row r="14" spans="1:16">
      <c r="A14" s="141">
        <v>5</v>
      </c>
      <c r="B14" s="15"/>
      <c r="C14" s="12" t="s">
        <v>15</v>
      </c>
      <c r="D14" s="4">
        <v>5676.4120000000003</v>
      </c>
      <c r="E14" s="23">
        <v>5585.7690000000002</v>
      </c>
      <c r="F14" s="4">
        <v>5095.0389999999998</v>
      </c>
      <c r="G14" s="184">
        <v>3830.7330000000002</v>
      </c>
      <c r="H14" s="184" t="s">
        <v>324</v>
      </c>
      <c r="I14" s="184">
        <v>69.64</v>
      </c>
      <c r="J14" s="184">
        <v>110.292</v>
      </c>
      <c r="K14" s="4">
        <v>310.798</v>
      </c>
      <c r="L14" s="184">
        <v>90.643000000000001</v>
      </c>
      <c r="M14" s="184" t="s">
        <v>324</v>
      </c>
      <c r="N14" s="185">
        <v>5</v>
      </c>
      <c r="P14" s="218"/>
    </row>
    <row r="15" spans="1:16">
      <c r="A15" s="141">
        <v>6</v>
      </c>
      <c r="B15" s="15"/>
      <c r="C15" s="12" t="s">
        <v>144</v>
      </c>
      <c r="D15" s="4">
        <v>4822.2749999999996</v>
      </c>
      <c r="E15" s="23">
        <v>4742.4809999999998</v>
      </c>
      <c r="F15" s="4">
        <v>2897.7910000000002</v>
      </c>
      <c r="G15" s="184" t="s">
        <v>324</v>
      </c>
      <c r="H15" s="184">
        <v>258.75</v>
      </c>
      <c r="I15" s="184">
        <v>55.023000000000003</v>
      </c>
      <c r="J15" s="184">
        <v>29.643999999999998</v>
      </c>
      <c r="K15" s="4">
        <v>1501.2729999999999</v>
      </c>
      <c r="L15" s="184">
        <v>79.793999999999997</v>
      </c>
      <c r="M15" s="184" t="s">
        <v>324</v>
      </c>
      <c r="N15" s="185">
        <v>6</v>
      </c>
    </row>
    <row r="16" spans="1:16">
      <c r="A16" s="141"/>
      <c r="B16" s="15"/>
      <c r="C16" s="12"/>
      <c r="D16" s="4"/>
      <c r="E16" s="23"/>
      <c r="F16" s="4"/>
      <c r="G16" s="184"/>
      <c r="H16" s="184"/>
      <c r="I16" s="184"/>
      <c r="J16" s="184"/>
      <c r="K16" s="4"/>
      <c r="L16" s="184"/>
      <c r="M16" s="184"/>
      <c r="N16" s="185"/>
    </row>
    <row r="17" spans="1:14" s="107" customFormat="1">
      <c r="A17" s="142">
        <v>7</v>
      </c>
      <c r="B17" s="186"/>
      <c r="C17" s="187" t="s">
        <v>10</v>
      </c>
      <c r="D17" s="25">
        <f>SUM(D10:D15)</f>
        <v>1226657.7169999999</v>
      </c>
      <c r="E17" s="25">
        <f t="shared" ref="E17:M17" si="0">SUM(E10:E15)</f>
        <v>1141580.2709999999</v>
      </c>
      <c r="F17" s="25">
        <f t="shared" si="0"/>
        <v>794108.89199999999</v>
      </c>
      <c r="G17" s="25">
        <f t="shared" si="0"/>
        <v>105128.92600000001</v>
      </c>
      <c r="H17" s="25">
        <f t="shared" si="0"/>
        <v>10286.436000000002</v>
      </c>
      <c r="I17" s="25">
        <f t="shared" si="0"/>
        <v>26619.489000000001</v>
      </c>
      <c r="J17" s="25">
        <f t="shared" si="0"/>
        <v>40137.337</v>
      </c>
      <c r="K17" s="25">
        <f t="shared" si="0"/>
        <v>270428.11700000003</v>
      </c>
      <c r="L17" s="25">
        <f t="shared" si="0"/>
        <v>85077.446000000011</v>
      </c>
      <c r="M17" s="25">
        <f t="shared" si="0"/>
        <v>34041.381000000001</v>
      </c>
      <c r="N17" s="188">
        <v>7</v>
      </c>
    </row>
    <row r="18" spans="1:14">
      <c r="A18" s="141"/>
      <c r="B18" s="15"/>
      <c r="C18" s="12"/>
      <c r="D18" s="342"/>
      <c r="E18" s="342"/>
      <c r="F18" s="342"/>
      <c r="G18" s="342"/>
      <c r="H18" s="342"/>
      <c r="I18" s="342"/>
      <c r="J18" s="342"/>
      <c r="K18" s="342"/>
      <c r="L18" s="342"/>
      <c r="M18" s="342"/>
      <c r="N18" s="185"/>
    </row>
    <row r="19" spans="1:14" s="34" customFormat="1">
      <c r="A19" s="142"/>
      <c r="B19" s="186"/>
      <c r="C19" s="12" t="s">
        <v>32</v>
      </c>
      <c r="D19" s="4"/>
      <c r="E19" s="23"/>
      <c r="F19" s="25"/>
      <c r="G19" s="25"/>
      <c r="H19" s="25"/>
      <c r="I19" s="25"/>
      <c r="J19" s="25"/>
      <c r="K19" s="172"/>
      <c r="L19" s="172"/>
      <c r="M19" s="172"/>
      <c r="N19" s="188"/>
    </row>
    <row r="20" spans="1:14" s="34" customFormat="1">
      <c r="A20" s="143">
        <v>8</v>
      </c>
      <c r="B20" s="186"/>
      <c r="C20" s="12" t="s">
        <v>278</v>
      </c>
      <c r="D20" s="4">
        <v>45961.266000000003</v>
      </c>
      <c r="E20" s="23">
        <v>44501.406999999999</v>
      </c>
      <c r="F20" s="4">
        <v>37764.832999999999</v>
      </c>
      <c r="G20" s="4">
        <v>11492.431</v>
      </c>
      <c r="H20" s="4">
        <v>160.92400000000001</v>
      </c>
      <c r="I20" s="4">
        <v>72.203000000000003</v>
      </c>
      <c r="J20" s="4">
        <v>65.53</v>
      </c>
      <c r="K20" s="4">
        <v>6437.9170000000004</v>
      </c>
      <c r="L20" s="4">
        <v>1459.8589999999999</v>
      </c>
      <c r="M20" s="4">
        <v>1164.9739999999999</v>
      </c>
      <c r="N20" s="163">
        <v>8</v>
      </c>
    </row>
    <row r="21" spans="1:14" s="34" customFormat="1">
      <c r="A21" s="143">
        <v>9</v>
      </c>
      <c r="B21" s="186"/>
      <c r="C21" s="140" t="s">
        <v>33</v>
      </c>
      <c r="D21" s="4">
        <v>4526.442</v>
      </c>
      <c r="E21" s="23">
        <v>4325.2259999999997</v>
      </c>
      <c r="F21" s="4">
        <v>3412.9180000000001</v>
      </c>
      <c r="G21" s="4">
        <v>483.47399999999999</v>
      </c>
      <c r="H21" s="4">
        <v>14.456</v>
      </c>
      <c r="I21" s="184" t="s">
        <v>324</v>
      </c>
      <c r="J21" s="4">
        <v>1.7190000000000001</v>
      </c>
      <c r="K21" s="4">
        <v>896.13300000000004</v>
      </c>
      <c r="L21" s="4">
        <v>201.21600000000001</v>
      </c>
      <c r="M21" s="184" t="s">
        <v>324</v>
      </c>
      <c r="N21" s="163">
        <v>9</v>
      </c>
    </row>
    <row r="22" spans="1:14" s="34" customFormat="1">
      <c r="A22" s="143">
        <v>10</v>
      </c>
      <c r="B22" s="186"/>
      <c r="C22" s="140" t="s">
        <v>34</v>
      </c>
      <c r="D22" s="4"/>
      <c r="E22" s="23"/>
      <c r="F22" s="4"/>
      <c r="G22" s="4"/>
      <c r="H22" s="4"/>
      <c r="I22" s="4"/>
      <c r="J22" s="4"/>
      <c r="K22" s="4"/>
      <c r="L22" s="4"/>
      <c r="M22" s="4"/>
      <c r="N22" s="163"/>
    </row>
    <row r="23" spans="1:14" s="34" customFormat="1">
      <c r="A23" s="143"/>
      <c r="B23" s="186"/>
      <c r="C23" s="140" t="s">
        <v>35</v>
      </c>
      <c r="D23" s="4">
        <v>84007.394</v>
      </c>
      <c r="E23" s="23">
        <v>81382.369000000006</v>
      </c>
      <c r="F23" s="4">
        <v>71268.645000000004</v>
      </c>
      <c r="G23" s="4">
        <v>27592.573</v>
      </c>
      <c r="H23" s="4">
        <v>694.45500000000004</v>
      </c>
      <c r="I23" s="4">
        <v>285.435</v>
      </c>
      <c r="J23" s="4">
        <v>332.452</v>
      </c>
      <c r="K23" s="4">
        <v>8801.3819999999996</v>
      </c>
      <c r="L23" s="4">
        <v>2625.0250000000001</v>
      </c>
      <c r="M23" s="4">
        <v>1675.4680000000001</v>
      </c>
      <c r="N23" s="163">
        <v>10</v>
      </c>
    </row>
    <row r="24" spans="1:14" s="34" customFormat="1">
      <c r="A24" s="143">
        <v>11</v>
      </c>
      <c r="B24" s="186"/>
      <c r="C24" s="140" t="s">
        <v>36</v>
      </c>
      <c r="D24" s="4">
        <v>103729.031</v>
      </c>
      <c r="E24" s="23">
        <v>90261.513000000006</v>
      </c>
      <c r="F24" s="4">
        <v>78109.375</v>
      </c>
      <c r="G24" s="4">
        <v>14102.468000000001</v>
      </c>
      <c r="H24" s="4">
        <v>160.89099999999999</v>
      </c>
      <c r="I24" s="4">
        <v>351.18299999999999</v>
      </c>
      <c r="J24" s="4">
        <v>463.87</v>
      </c>
      <c r="K24" s="4">
        <v>11176.194</v>
      </c>
      <c r="L24" s="4">
        <v>13467.518</v>
      </c>
      <c r="M24" s="4">
        <v>1225.4449999999999</v>
      </c>
      <c r="N24" s="163">
        <v>11</v>
      </c>
    </row>
    <row r="25" spans="1:14" s="34" customFormat="1">
      <c r="A25" s="143">
        <v>12</v>
      </c>
      <c r="B25" s="186"/>
      <c r="C25" s="12" t="s">
        <v>279</v>
      </c>
      <c r="D25" s="4">
        <v>561205.75300000003</v>
      </c>
      <c r="E25" s="23">
        <v>535765.97699999996</v>
      </c>
      <c r="F25" s="4">
        <v>338127.228</v>
      </c>
      <c r="G25" s="4">
        <v>4520.0029999999997</v>
      </c>
      <c r="H25" s="4">
        <v>1212.413</v>
      </c>
      <c r="I25" s="4">
        <v>6447.598</v>
      </c>
      <c r="J25" s="4">
        <v>12901.69</v>
      </c>
      <c r="K25" s="4">
        <v>177077.04800000001</v>
      </c>
      <c r="L25" s="4">
        <v>25439.776000000002</v>
      </c>
      <c r="M25" s="4">
        <v>10081.745000000001</v>
      </c>
      <c r="N25" s="163">
        <v>12</v>
      </c>
    </row>
    <row r="26" spans="1:14" s="34" customFormat="1">
      <c r="A26" s="143">
        <v>13</v>
      </c>
      <c r="B26" s="186"/>
      <c r="C26" s="12" t="s">
        <v>280</v>
      </c>
      <c r="D26" s="4"/>
      <c r="E26" s="23"/>
      <c r="F26" s="4"/>
      <c r="G26" s="4"/>
      <c r="H26" s="4"/>
      <c r="I26" s="4"/>
      <c r="J26" s="4"/>
      <c r="K26" s="4"/>
      <c r="L26" s="4"/>
      <c r="M26" s="4"/>
      <c r="N26" s="163"/>
    </row>
    <row r="27" spans="1:14" s="34" customFormat="1">
      <c r="A27" s="143"/>
      <c r="B27" s="186"/>
      <c r="C27" s="12" t="s">
        <v>281</v>
      </c>
      <c r="D27" s="4">
        <v>7776.16</v>
      </c>
      <c r="E27" s="23">
        <v>7360.6840000000002</v>
      </c>
      <c r="F27" s="4">
        <v>6229.3789999999999</v>
      </c>
      <c r="G27" s="4">
        <v>2170.6669999999999</v>
      </c>
      <c r="H27" s="184" t="s">
        <v>324</v>
      </c>
      <c r="I27" s="4">
        <v>7.0620000000000003</v>
      </c>
      <c r="J27" s="4">
        <v>10.278</v>
      </c>
      <c r="K27" s="4">
        <v>1113.9649999999999</v>
      </c>
      <c r="L27" s="4">
        <v>415.476</v>
      </c>
      <c r="M27" s="184" t="s">
        <v>324</v>
      </c>
      <c r="N27" s="163">
        <v>13</v>
      </c>
    </row>
    <row r="28" spans="1:14" s="34" customFormat="1">
      <c r="A28" s="143">
        <v>14</v>
      </c>
      <c r="B28" s="186"/>
      <c r="C28" s="140" t="s">
        <v>37</v>
      </c>
      <c r="D28" s="4">
        <v>143796.745</v>
      </c>
      <c r="E28" s="23">
        <v>130726.383</v>
      </c>
      <c r="F28" s="4">
        <v>109461.77899999999</v>
      </c>
      <c r="G28" s="4">
        <v>24852.815999999999</v>
      </c>
      <c r="H28" s="4">
        <v>1192.8710000000001</v>
      </c>
      <c r="I28" s="4">
        <v>3179.63</v>
      </c>
      <c r="J28" s="4">
        <v>3088.9160000000002</v>
      </c>
      <c r="K28" s="4">
        <v>13803.187</v>
      </c>
      <c r="L28" s="4">
        <v>13070.361999999999</v>
      </c>
      <c r="M28" s="4">
        <v>2184.1280000000002</v>
      </c>
      <c r="N28" s="163">
        <v>14</v>
      </c>
    </row>
    <row r="29" spans="1:14" s="34" customFormat="1">
      <c r="A29" s="143">
        <v>15</v>
      </c>
      <c r="B29" s="186"/>
      <c r="C29" s="140" t="s">
        <v>38</v>
      </c>
      <c r="D29" s="4">
        <v>21171.353999999999</v>
      </c>
      <c r="E29" s="23">
        <v>19849.493999999999</v>
      </c>
      <c r="F29" s="4">
        <v>16071.637000000001</v>
      </c>
      <c r="G29" s="4">
        <v>7759.8580000000002</v>
      </c>
      <c r="H29" s="4">
        <v>188.703</v>
      </c>
      <c r="I29" s="4">
        <v>267.34899999999999</v>
      </c>
      <c r="J29" s="4">
        <v>165.316</v>
      </c>
      <c r="K29" s="4">
        <v>3156.489</v>
      </c>
      <c r="L29" s="4">
        <v>1321.86</v>
      </c>
      <c r="M29" s="4">
        <v>1.2549999999999999</v>
      </c>
      <c r="N29" s="163">
        <v>15</v>
      </c>
    </row>
    <row r="30" spans="1:14" s="34" customFormat="1">
      <c r="A30" s="143">
        <v>16</v>
      </c>
      <c r="B30" s="186"/>
      <c r="C30" s="140" t="s">
        <v>253</v>
      </c>
      <c r="D30" s="4"/>
      <c r="E30" s="23"/>
      <c r="F30" s="4"/>
      <c r="G30" s="4"/>
      <c r="H30" s="4"/>
      <c r="I30" s="4"/>
      <c r="J30" s="4"/>
      <c r="K30" s="4"/>
      <c r="L30" s="4"/>
      <c r="M30" s="4"/>
      <c r="N30" s="163"/>
    </row>
    <row r="31" spans="1:14" s="34" customFormat="1">
      <c r="A31" s="142"/>
      <c r="B31" s="186"/>
      <c r="C31" s="140" t="s">
        <v>97</v>
      </c>
      <c r="D31" s="4">
        <v>254483.57199999999</v>
      </c>
      <c r="E31" s="23">
        <v>227407.21799999999</v>
      </c>
      <c r="F31" s="4">
        <v>133663.098</v>
      </c>
      <c r="G31" s="184">
        <v>12154.636</v>
      </c>
      <c r="H31" s="4">
        <v>6661.723</v>
      </c>
      <c r="I31" s="4">
        <v>16009.029</v>
      </c>
      <c r="J31" s="4">
        <v>23107.565999999999</v>
      </c>
      <c r="K31" s="4">
        <v>47965.802000000003</v>
      </c>
      <c r="L31" s="4">
        <v>27076.353999999999</v>
      </c>
      <c r="M31" s="4">
        <v>17708.366000000002</v>
      </c>
      <c r="N31" s="163">
        <v>16</v>
      </c>
    </row>
    <row r="32" spans="1:14">
      <c r="D32" s="23"/>
    </row>
    <row r="33" spans="1:14">
      <c r="A33" s="7" t="s">
        <v>161</v>
      </c>
      <c r="D33" s="23"/>
      <c r="E33" s="23"/>
      <c r="F33" s="23"/>
      <c r="G33" s="23"/>
      <c r="H33" s="23"/>
      <c r="I33" s="23"/>
      <c r="J33" s="23"/>
      <c r="K33" s="23"/>
      <c r="L33" s="23"/>
      <c r="M33" s="23"/>
    </row>
    <row r="34" spans="1:14">
      <c r="A34" s="134" t="s">
        <v>307</v>
      </c>
      <c r="D34" s="23"/>
      <c r="E34" s="23"/>
      <c r="F34" s="23"/>
      <c r="G34" s="23"/>
      <c r="H34" s="23"/>
      <c r="I34" s="23"/>
      <c r="J34" s="23"/>
      <c r="K34" s="23"/>
      <c r="L34" s="23"/>
      <c r="M34" s="23"/>
    </row>
    <row r="36" spans="1:14">
      <c r="A36" s="133"/>
      <c r="B36" s="8"/>
      <c r="C36" s="189"/>
      <c r="D36" s="8"/>
      <c r="E36" s="8"/>
      <c r="F36" s="8"/>
      <c r="G36" s="307" t="s">
        <v>333</v>
      </c>
      <c r="H36" s="177" t="s">
        <v>334</v>
      </c>
      <c r="I36" s="192"/>
      <c r="J36" s="8"/>
      <c r="K36" s="8"/>
      <c r="L36" s="8"/>
      <c r="M36" s="8"/>
      <c r="N36" s="8"/>
    </row>
    <row r="37" spans="1:14">
      <c r="A37" s="133"/>
      <c r="B37" s="8"/>
      <c r="C37" s="189"/>
      <c r="D37" s="8"/>
      <c r="E37" s="8"/>
      <c r="F37" s="8"/>
      <c r="G37" s="190"/>
      <c r="H37" s="191"/>
      <c r="I37" s="192"/>
      <c r="J37" s="8"/>
      <c r="K37" s="8"/>
      <c r="L37" s="8"/>
      <c r="M37" s="8"/>
      <c r="N37" s="8"/>
    </row>
    <row r="38" spans="1:14" ht="12.75" thickBot="1">
      <c r="D38" s="9"/>
      <c r="E38" s="9"/>
      <c r="F38" s="9"/>
      <c r="G38" s="9"/>
      <c r="H38" s="9"/>
      <c r="I38" s="9"/>
      <c r="J38" s="9"/>
      <c r="K38" s="9"/>
      <c r="L38" s="9"/>
      <c r="M38" s="9"/>
      <c r="N38" s="7"/>
    </row>
    <row r="39" spans="1:14" ht="12.95" customHeight="1">
      <c r="A39" s="38"/>
      <c r="B39" s="22"/>
      <c r="C39" s="39"/>
      <c r="D39" s="14"/>
      <c r="E39" s="390" t="s">
        <v>294</v>
      </c>
      <c r="F39" s="133"/>
      <c r="G39" s="16" t="s">
        <v>40</v>
      </c>
      <c r="H39" s="380" t="s">
        <v>136</v>
      </c>
      <c r="I39" s="14"/>
      <c r="J39" s="387" t="s">
        <v>295</v>
      </c>
      <c r="K39" s="14"/>
      <c r="L39" s="133"/>
      <c r="M39" s="390" t="s">
        <v>308</v>
      </c>
      <c r="N39" s="40"/>
    </row>
    <row r="40" spans="1:14" ht="12.95" customHeight="1">
      <c r="A40" s="393" t="s">
        <v>134</v>
      </c>
      <c r="C40" s="2" t="s">
        <v>135</v>
      </c>
      <c r="D40" s="394" t="s">
        <v>10</v>
      </c>
      <c r="E40" s="395"/>
      <c r="F40" s="366" t="s">
        <v>17</v>
      </c>
      <c r="G40" s="15" t="s">
        <v>148</v>
      </c>
      <c r="H40" s="381"/>
      <c r="I40" s="14" t="s">
        <v>41</v>
      </c>
      <c r="J40" s="388"/>
      <c r="K40" s="193" t="s">
        <v>42</v>
      </c>
      <c r="L40" s="175" t="s">
        <v>43</v>
      </c>
      <c r="M40" s="391"/>
      <c r="N40" s="368" t="s">
        <v>134</v>
      </c>
    </row>
    <row r="41" spans="1:14" ht="12.95" customHeight="1">
      <c r="A41" s="381"/>
      <c r="C41" s="2"/>
      <c r="D41" s="394"/>
      <c r="E41" s="395"/>
      <c r="F41" s="366"/>
      <c r="G41" s="15" t="s">
        <v>149</v>
      </c>
      <c r="H41" s="381"/>
      <c r="I41" s="14" t="s">
        <v>101</v>
      </c>
      <c r="J41" s="388"/>
      <c r="K41" s="193" t="s">
        <v>45</v>
      </c>
      <c r="L41" s="8" t="s">
        <v>45</v>
      </c>
      <c r="M41" s="391"/>
      <c r="N41" s="369"/>
    </row>
    <row r="42" spans="1:14" ht="12.95" customHeight="1">
      <c r="A42" s="381"/>
      <c r="C42" s="30" t="s">
        <v>93</v>
      </c>
      <c r="D42" s="14"/>
      <c r="E42" s="396"/>
      <c r="F42" s="194"/>
      <c r="G42" s="15" t="s">
        <v>45</v>
      </c>
      <c r="H42" s="382"/>
      <c r="I42" s="14"/>
      <c r="J42" s="389"/>
      <c r="K42" s="14"/>
      <c r="L42" s="133"/>
      <c r="M42" s="375"/>
      <c r="N42" s="369"/>
    </row>
    <row r="43" spans="1:14" ht="12.95" customHeight="1" thickBot="1">
      <c r="A43" s="19"/>
      <c r="B43" s="9"/>
      <c r="C43" s="41"/>
      <c r="D43" s="67" t="s">
        <v>98</v>
      </c>
      <c r="E43" s="42"/>
      <c r="F43" s="42"/>
      <c r="G43" s="67"/>
      <c r="H43" s="67" t="s">
        <v>98</v>
      </c>
      <c r="I43" s="42"/>
      <c r="J43" s="42"/>
      <c r="K43" s="42"/>
      <c r="L43" s="42"/>
      <c r="M43" s="42"/>
      <c r="N43" s="21"/>
    </row>
    <row r="44" spans="1:14">
      <c r="A44" s="10"/>
      <c r="C44" s="12"/>
      <c r="M44" s="7"/>
      <c r="N44" s="85"/>
    </row>
    <row r="45" spans="1:14">
      <c r="A45" s="195">
        <v>1</v>
      </c>
      <c r="B45" s="34"/>
      <c r="C45" s="47">
        <v>2015</v>
      </c>
      <c r="D45" s="48">
        <v>1108820.23</v>
      </c>
      <c r="E45" s="48">
        <v>41962.603999999999</v>
      </c>
      <c r="F45" s="48">
        <v>4458.5079999999998</v>
      </c>
      <c r="G45" s="48">
        <v>67661.823999999993</v>
      </c>
      <c r="H45" s="48">
        <v>112787.443</v>
      </c>
      <c r="I45" s="48">
        <v>489863.505</v>
      </c>
      <c r="J45" s="48">
        <v>6243.8009999999995</v>
      </c>
      <c r="K45" s="48">
        <v>132433.39499999999</v>
      </c>
      <c r="L45" s="48">
        <v>19630.268</v>
      </c>
      <c r="M45" s="48">
        <v>233778.88200000001</v>
      </c>
      <c r="N45" s="162">
        <v>1</v>
      </c>
    </row>
    <row r="46" spans="1:14">
      <c r="A46" s="195">
        <v>2</v>
      </c>
      <c r="B46" s="34"/>
      <c r="C46" s="47">
        <v>2016</v>
      </c>
      <c r="D46" s="25">
        <v>1210841.9049999998</v>
      </c>
      <c r="E46" s="25">
        <v>43430.351000000002</v>
      </c>
      <c r="F46" s="25">
        <v>4405.415</v>
      </c>
      <c r="G46" s="25">
        <v>70267.319000000003</v>
      </c>
      <c r="H46" s="25">
        <v>100669.92</v>
      </c>
      <c r="I46" s="25">
        <v>608110.64399999997</v>
      </c>
      <c r="J46" s="25">
        <v>6403.808</v>
      </c>
      <c r="K46" s="25">
        <v>126835.16899999999</v>
      </c>
      <c r="L46" s="25">
        <v>20169.355</v>
      </c>
      <c r="M46" s="25">
        <v>230549.924</v>
      </c>
      <c r="N46" s="162">
        <v>2</v>
      </c>
    </row>
    <row r="47" spans="1:14">
      <c r="A47" s="195">
        <v>3</v>
      </c>
      <c r="B47" s="34"/>
      <c r="C47" s="47">
        <v>2017</v>
      </c>
      <c r="D47" s="25">
        <v>1310694.3429999999</v>
      </c>
      <c r="E47" s="25">
        <v>45019.692000000003</v>
      </c>
      <c r="F47" s="25">
        <v>4727.6540000000005</v>
      </c>
      <c r="G47" s="25">
        <v>79057.135999999999</v>
      </c>
      <c r="H47" s="25">
        <v>97033.284</v>
      </c>
      <c r="I47" s="25">
        <v>669751.96</v>
      </c>
      <c r="J47" s="25">
        <v>6957.8770000000004</v>
      </c>
      <c r="K47" s="25">
        <v>139981.016</v>
      </c>
      <c r="L47" s="25">
        <v>19857.602000000003</v>
      </c>
      <c r="M47" s="25">
        <v>248308.12200000003</v>
      </c>
      <c r="N47" s="162">
        <v>3</v>
      </c>
    </row>
    <row r="48" spans="1:14">
      <c r="A48" s="195">
        <v>4</v>
      </c>
      <c r="B48" s="34"/>
      <c r="C48" s="47">
        <v>2018</v>
      </c>
      <c r="D48" s="25">
        <f>SUM(D51:D56)</f>
        <v>1226657.7169999999</v>
      </c>
      <c r="E48" s="25">
        <f t="shared" ref="E48:M48" si="1">SUM(E51:E56)</f>
        <v>45961.266000000003</v>
      </c>
      <c r="F48" s="25">
        <f t="shared" si="1"/>
        <v>4526.442</v>
      </c>
      <c r="G48" s="25">
        <f t="shared" si="1"/>
        <v>84007.394</v>
      </c>
      <c r="H48" s="25">
        <f t="shared" si="1"/>
        <v>103729.03099999999</v>
      </c>
      <c r="I48" s="25">
        <f t="shared" si="1"/>
        <v>561205.75300000003</v>
      </c>
      <c r="J48" s="25">
        <f t="shared" si="1"/>
        <v>7776.16</v>
      </c>
      <c r="K48" s="25">
        <f t="shared" si="1"/>
        <v>143796.745</v>
      </c>
      <c r="L48" s="25">
        <f t="shared" si="1"/>
        <v>21171.353999999999</v>
      </c>
      <c r="M48" s="25">
        <f t="shared" si="1"/>
        <v>254483.57199999999</v>
      </c>
      <c r="N48" s="162">
        <v>4</v>
      </c>
    </row>
    <row r="49" spans="1:14">
      <c r="A49" s="197"/>
      <c r="B49" s="34"/>
      <c r="C49" s="138"/>
      <c r="D49" s="25"/>
      <c r="E49" s="25"/>
      <c r="F49" s="25"/>
      <c r="G49" s="25"/>
      <c r="H49" s="25"/>
      <c r="I49" s="25"/>
      <c r="J49" s="25"/>
      <c r="K49" s="25"/>
      <c r="L49" s="25"/>
      <c r="M49" s="25"/>
      <c r="N49" s="163"/>
    </row>
    <row r="50" spans="1:14">
      <c r="A50" s="197"/>
      <c r="B50" s="34"/>
      <c r="C50" s="12" t="s">
        <v>26</v>
      </c>
      <c r="D50" s="25"/>
      <c r="E50" s="25"/>
      <c r="F50" s="25"/>
      <c r="G50" s="25"/>
      <c r="H50" s="25"/>
      <c r="I50" s="25"/>
      <c r="J50" s="25"/>
      <c r="K50" s="25"/>
      <c r="L50" s="196"/>
      <c r="M50" s="25"/>
      <c r="N50" s="163"/>
    </row>
    <row r="51" spans="1:14">
      <c r="A51" s="143">
        <v>5</v>
      </c>
      <c r="B51" s="34"/>
      <c r="C51" s="12" t="s">
        <v>27</v>
      </c>
      <c r="D51" s="198">
        <v>560492.20499999996</v>
      </c>
      <c r="E51" s="184" t="s">
        <v>324</v>
      </c>
      <c r="F51" s="184" t="s">
        <v>324</v>
      </c>
      <c r="G51" s="184" t="s">
        <v>324</v>
      </c>
      <c r="H51" s="184" t="s">
        <v>324</v>
      </c>
      <c r="I51" s="184">
        <v>557726.91299999994</v>
      </c>
      <c r="J51" s="184" t="s">
        <v>324</v>
      </c>
      <c r="K51" s="184" t="s">
        <v>324</v>
      </c>
      <c r="L51" s="184" t="s">
        <v>324</v>
      </c>
      <c r="M51" s="184">
        <v>2765.2919999999999</v>
      </c>
      <c r="N51" s="163">
        <v>5</v>
      </c>
    </row>
    <row r="52" spans="1:14">
      <c r="A52" s="143">
        <v>6</v>
      </c>
      <c r="B52" s="34"/>
      <c r="C52" s="12" t="s">
        <v>28</v>
      </c>
      <c r="D52" s="198">
        <v>514436.49300000002</v>
      </c>
      <c r="E52" s="184">
        <v>45961.266000000003</v>
      </c>
      <c r="F52" s="184">
        <v>4526.442</v>
      </c>
      <c r="G52" s="184">
        <v>54679.650999999998</v>
      </c>
      <c r="H52" s="184">
        <v>101618.61199999999</v>
      </c>
      <c r="I52" s="184" t="s">
        <v>324</v>
      </c>
      <c r="J52" s="184">
        <v>3739.2449999999999</v>
      </c>
      <c r="K52" s="184">
        <v>99738.907999999996</v>
      </c>
      <c r="L52" s="184">
        <v>9079.7479999999996</v>
      </c>
      <c r="M52" s="184">
        <v>195092.62100000001</v>
      </c>
      <c r="N52" s="163">
        <v>6</v>
      </c>
    </row>
    <row r="53" spans="1:14">
      <c r="A53" s="143">
        <v>7</v>
      </c>
      <c r="B53" s="34"/>
      <c r="C53" s="12" t="s">
        <v>29</v>
      </c>
      <c r="D53" s="23">
        <v>19168.411</v>
      </c>
      <c r="E53" s="184" t="s">
        <v>324</v>
      </c>
      <c r="F53" s="184" t="s">
        <v>324</v>
      </c>
      <c r="G53" s="184" t="s">
        <v>324</v>
      </c>
      <c r="H53" s="184" t="s">
        <v>324</v>
      </c>
      <c r="I53" s="184" t="s">
        <v>324</v>
      </c>
      <c r="J53" s="184" t="s">
        <v>324</v>
      </c>
      <c r="K53" s="184" t="s">
        <v>324</v>
      </c>
      <c r="L53" s="184">
        <v>11415.005999999999</v>
      </c>
      <c r="M53" s="184">
        <v>7753.4049999999997</v>
      </c>
      <c r="N53" s="163">
        <v>7</v>
      </c>
    </row>
    <row r="54" spans="1:14">
      <c r="A54" s="143">
        <v>8</v>
      </c>
      <c r="B54" s="34"/>
      <c r="C54" s="12" t="s">
        <v>30</v>
      </c>
      <c r="D54" s="23">
        <v>122061.921</v>
      </c>
      <c r="E54" s="184" t="s">
        <v>324</v>
      </c>
      <c r="F54" s="184" t="s">
        <v>324</v>
      </c>
      <c r="G54" s="184">
        <v>25415.906999999999</v>
      </c>
      <c r="H54" s="184">
        <v>2110.4189999999999</v>
      </c>
      <c r="I54" s="184">
        <v>1117.376</v>
      </c>
      <c r="J54" s="184">
        <v>4010.6170000000002</v>
      </c>
      <c r="K54" s="184">
        <v>44057.837</v>
      </c>
      <c r="L54" s="184">
        <v>676.6</v>
      </c>
      <c r="M54" s="184">
        <v>44673.165000000001</v>
      </c>
      <c r="N54" s="163">
        <v>8</v>
      </c>
    </row>
    <row r="55" spans="1:14">
      <c r="A55" s="143">
        <v>9</v>
      </c>
      <c r="B55" s="34"/>
      <c r="C55" s="12" t="s">
        <v>31</v>
      </c>
      <c r="D55" s="23">
        <v>5676.4120000000003</v>
      </c>
      <c r="E55" s="184" t="s">
        <v>324</v>
      </c>
      <c r="F55" s="184" t="s">
        <v>324</v>
      </c>
      <c r="G55" s="184">
        <v>2540.9409999999998</v>
      </c>
      <c r="H55" s="184" t="s">
        <v>324</v>
      </c>
      <c r="I55" s="184" t="s">
        <v>324</v>
      </c>
      <c r="J55" s="184" t="s">
        <v>324</v>
      </c>
      <c r="K55" s="184" t="s">
        <v>324</v>
      </c>
      <c r="L55" s="184" t="s">
        <v>324</v>
      </c>
      <c r="M55" s="184">
        <v>3135.471</v>
      </c>
      <c r="N55" s="163">
        <v>9</v>
      </c>
    </row>
    <row r="56" spans="1:14">
      <c r="A56" s="143">
        <v>10</v>
      </c>
      <c r="B56" s="34"/>
      <c r="C56" s="12" t="s">
        <v>255</v>
      </c>
      <c r="D56" s="23">
        <v>4822.2749999999996</v>
      </c>
      <c r="E56" s="184" t="s">
        <v>324</v>
      </c>
      <c r="F56" s="184" t="s">
        <v>324</v>
      </c>
      <c r="G56" s="184">
        <v>1370.895</v>
      </c>
      <c r="H56" s="184" t="s">
        <v>324</v>
      </c>
      <c r="I56" s="184">
        <v>2361.4639999999999</v>
      </c>
      <c r="J56" s="184">
        <v>26.297999999999998</v>
      </c>
      <c r="K56" s="184" t="s">
        <v>324</v>
      </c>
      <c r="L56" s="184" t="s">
        <v>324</v>
      </c>
      <c r="M56" s="184">
        <v>1063.6179999999999</v>
      </c>
      <c r="N56" s="163">
        <v>10</v>
      </c>
    </row>
    <row r="57" spans="1:14">
      <c r="D57" s="23"/>
    </row>
    <row r="58" spans="1:14">
      <c r="D58" s="23"/>
      <c r="M58" s="184"/>
    </row>
    <row r="59" spans="1:14">
      <c r="D59" s="23"/>
      <c r="J59" s="184"/>
      <c r="K59" s="184"/>
    </row>
  </sheetData>
  <mergeCells count="25">
    <mergeCell ref="F40:F41"/>
    <mergeCell ref="A40:A42"/>
    <mergeCell ref="D40:D41"/>
    <mergeCell ref="E39:E42"/>
    <mergeCell ref="A5:A7"/>
    <mergeCell ref="D4:D7"/>
    <mergeCell ref="D8:G8"/>
    <mergeCell ref="G6:G7"/>
    <mergeCell ref="E5:E7"/>
    <mergeCell ref="F6:F7"/>
    <mergeCell ref="C5:C7"/>
    <mergeCell ref="N40:N42"/>
    <mergeCell ref="N4:N8"/>
    <mergeCell ref="H6:H7"/>
    <mergeCell ref="K6:K7"/>
    <mergeCell ref="H8:M8"/>
    <mergeCell ref="L6:L7"/>
    <mergeCell ref="J6:J7"/>
    <mergeCell ref="H39:H42"/>
    <mergeCell ref="L5:M5"/>
    <mergeCell ref="M6:M7"/>
    <mergeCell ref="J39:J42"/>
    <mergeCell ref="M39:M42"/>
    <mergeCell ref="H5:I5"/>
    <mergeCell ref="I6:I7"/>
  </mergeCells>
  <phoneticPr fontId="11" type="noConversion"/>
  <pageMargins left="0.62992125984251968" right="0.62992125984251968" top="0.98425196850393704" bottom="0.98425196850393704" header="0.51181102362204722" footer="0.51181102362204722"/>
  <pageSetup paperSize="9" scale="92" fitToWidth="2" pageOrder="overThenDown" orientation="portrait" r:id="rId1"/>
  <headerFooter alignWithMargins="0">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O126"/>
  <sheetViews>
    <sheetView zoomScaleNormal="100" workbookViewId="0"/>
  </sheetViews>
  <sheetFormatPr baseColWidth="10" defaultRowHeight="12"/>
  <cols>
    <col min="1" max="1" width="4.28515625" style="36" customWidth="1"/>
    <col min="2" max="2" width="0.85546875" style="36" customWidth="1"/>
    <col min="3" max="3" width="1.42578125" style="36" customWidth="1"/>
    <col min="4" max="4" width="39.7109375" style="36" customWidth="1"/>
    <col min="5" max="7" width="11.42578125" style="36" customWidth="1"/>
    <col min="8" max="8" width="11.42578125" style="170" customWidth="1"/>
    <col min="9" max="9" width="12.85546875" style="170" customWidth="1"/>
    <col min="10" max="10" width="12.140625" style="36" customWidth="1"/>
    <col min="11" max="11" width="12.85546875" style="36" customWidth="1"/>
    <col min="12" max="13" width="12.140625" style="36" customWidth="1"/>
    <col min="14" max="14" width="13.7109375" style="247" customWidth="1"/>
    <col min="15" max="15" width="4.7109375" style="253" customWidth="1"/>
    <col min="16" max="16384" width="11.42578125" style="247"/>
  </cols>
  <sheetData>
    <row r="1" spans="1:15" s="169" customFormat="1" ht="12.75" customHeight="1">
      <c r="A1" s="244"/>
      <c r="B1" s="244"/>
      <c r="C1" s="244"/>
      <c r="D1" s="244"/>
      <c r="H1" s="27" t="s">
        <v>327</v>
      </c>
      <c r="I1" s="28" t="s">
        <v>46</v>
      </c>
      <c r="K1" s="244"/>
      <c r="L1" s="244"/>
      <c r="M1" s="244"/>
      <c r="O1" s="286"/>
    </row>
    <row r="2" spans="1:15" s="169" customFormat="1" ht="11.1" customHeight="1">
      <c r="A2" s="244"/>
      <c r="B2" s="244"/>
      <c r="C2" s="244"/>
      <c r="D2" s="244"/>
      <c r="H2" s="27"/>
      <c r="I2" s="28"/>
      <c r="K2" s="244"/>
      <c r="L2" s="244"/>
      <c r="M2" s="244"/>
      <c r="O2" s="286"/>
    </row>
    <row r="3" spans="1:15" s="169" customFormat="1" ht="11.1" customHeight="1" thickBot="1">
      <c r="A3" s="287"/>
      <c r="B3" s="287"/>
      <c r="C3" s="287"/>
      <c r="D3" s="287"/>
      <c r="E3" s="99"/>
      <c r="F3" s="27"/>
      <c r="G3" s="28"/>
      <c r="H3" s="167"/>
      <c r="I3" s="288"/>
      <c r="J3" s="37"/>
      <c r="K3" s="244"/>
      <c r="L3" s="244"/>
      <c r="M3" s="244"/>
      <c r="O3" s="287"/>
    </row>
    <row r="4" spans="1:15" ht="12" customHeight="1">
      <c r="A4" s="252"/>
      <c r="B4" s="253"/>
      <c r="C4" s="253"/>
      <c r="D4" s="289"/>
      <c r="E4" s="290"/>
      <c r="F4" s="291"/>
      <c r="G4" s="291"/>
      <c r="H4" s="168" t="s">
        <v>24</v>
      </c>
      <c r="I4" s="292" t="s">
        <v>25</v>
      </c>
      <c r="J4" s="293"/>
      <c r="K4" s="291"/>
      <c r="L4" s="294"/>
      <c r="M4" s="294"/>
      <c r="N4" s="295"/>
      <c r="O4" s="258"/>
    </row>
    <row r="5" spans="1:15" ht="12.75" customHeight="1">
      <c r="A5" s="409" t="s">
        <v>134</v>
      </c>
      <c r="B5" s="284"/>
      <c r="C5" s="284"/>
      <c r="D5" s="410" t="s">
        <v>296</v>
      </c>
      <c r="E5" s="411" t="s">
        <v>10</v>
      </c>
      <c r="F5" s="296"/>
      <c r="G5" s="296"/>
      <c r="H5" s="336" t="s">
        <v>267</v>
      </c>
      <c r="I5" s="337"/>
      <c r="J5" s="296"/>
      <c r="K5" s="296"/>
      <c r="L5" s="297"/>
      <c r="M5" s="413" t="s">
        <v>9</v>
      </c>
      <c r="N5" s="414"/>
      <c r="O5" s="421" t="s">
        <v>134</v>
      </c>
    </row>
    <row r="6" spans="1:15" ht="12.75" customHeight="1">
      <c r="A6" s="409"/>
      <c r="B6" s="284"/>
      <c r="C6" s="284"/>
      <c r="D6" s="410"/>
      <c r="E6" s="411"/>
      <c r="F6" s="419" t="s">
        <v>192</v>
      </c>
      <c r="G6" s="417" t="s">
        <v>241</v>
      </c>
      <c r="H6" s="405" t="s">
        <v>162</v>
      </c>
      <c r="I6" s="415" t="s">
        <v>142</v>
      </c>
      <c r="J6" s="405" t="s">
        <v>143</v>
      </c>
      <c r="K6" s="417" t="s">
        <v>252</v>
      </c>
      <c r="L6" s="417" t="s">
        <v>243</v>
      </c>
      <c r="M6" s="419" t="s">
        <v>192</v>
      </c>
      <c r="N6" s="415" t="s">
        <v>191</v>
      </c>
      <c r="O6" s="421"/>
    </row>
    <row r="7" spans="1:15" ht="61.5" customHeight="1">
      <c r="A7" s="409"/>
      <c r="B7" s="284"/>
      <c r="C7" s="284"/>
      <c r="D7" s="410"/>
      <c r="E7" s="412"/>
      <c r="F7" s="420"/>
      <c r="G7" s="418"/>
      <c r="H7" s="406"/>
      <c r="I7" s="416"/>
      <c r="J7" s="406"/>
      <c r="K7" s="418"/>
      <c r="L7" s="418"/>
      <c r="M7" s="420"/>
      <c r="N7" s="416"/>
      <c r="O7" s="421"/>
    </row>
    <row r="8" spans="1:15" ht="12.75" thickBot="1">
      <c r="A8" s="264"/>
      <c r="B8" s="269"/>
      <c r="C8" s="281"/>
      <c r="D8" s="298"/>
      <c r="E8" s="407" t="s">
        <v>98</v>
      </c>
      <c r="F8" s="408"/>
      <c r="G8" s="408"/>
      <c r="H8" s="408"/>
      <c r="I8" s="408"/>
      <c r="J8" s="408" t="s">
        <v>98</v>
      </c>
      <c r="K8" s="408"/>
      <c r="L8" s="408"/>
      <c r="M8" s="408"/>
      <c r="N8" s="408"/>
      <c r="O8" s="269"/>
    </row>
    <row r="9" spans="1:15" s="36" customFormat="1" ht="9.9499999999999993" customHeight="1">
      <c r="A9" s="299"/>
      <c r="B9" s="271"/>
      <c r="C9" s="271"/>
      <c r="D9" s="300"/>
      <c r="E9" s="35"/>
      <c r="F9" s="35"/>
      <c r="G9" s="35"/>
      <c r="H9" s="35"/>
      <c r="I9" s="35"/>
      <c r="J9" s="35"/>
      <c r="K9" s="35"/>
      <c r="L9" s="301"/>
      <c r="M9" s="302"/>
      <c r="O9" s="303"/>
    </row>
    <row r="10" spans="1:15" s="169" customFormat="1">
      <c r="A10" s="331">
        <v>1</v>
      </c>
      <c r="B10" s="320"/>
      <c r="C10" s="320" t="s">
        <v>274</v>
      </c>
      <c r="D10" s="321"/>
      <c r="E10" s="341">
        <f t="shared" ref="E10:N10" si="0">SUM(E11:E27)</f>
        <v>45961.266000000011</v>
      </c>
      <c r="F10" s="341">
        <f t="shared" si="0"/>
        <v>44501.406999999999</v>
      </c>
      <c r="G10" s="341">
        <f t="shared" si="0"/>
        <v>37764.832999999999</v>
      </c>
      <c r="H10" s="341">
        <f t="shared" si="0"/>
        <v>11492.430999999999</v>
      </c>
      <c r="I10" s="341">
        <f t="shared" si="0"/>
        <v>160.92400000000001</v>
      </c>
      <c r="J10" s="341">
        <f t="shared" si="0"/>
        <v>72.203000000000003</v>
      </c>
      <c r="K10" s="341">
        <f t="shared" si="0"/>
        <v>65.53</v>
      </c>
      <c r="L10" s="341">
        <f t="shared" si="0"/>
        <v>6437.9169999999986</v>
      </c>
      <c r="M10" s="341">
        <f t="shared" si="0"/>
        <v>1459.8589999999999</v>
      </c>
      <c r="N10" s="341">
        <f t="shared" si="0"/>
        <v>1164.9739999999999</v>
      </c>
      <c r="O10" s="338">
        <v>1</v>
      </c>
    </row>
    <row r="11" spans="1:15" s="36" customFormat="1">
      <c r="A11" s="304">
        <v>2</v>
      </c>
      <c r="B11" s="271"/>
      <c r="C11" s="271"/>
      <c r="D11" s="272" t="s">
        <v>282</v>
      </c>
      <c r="E11" s="98">
        <v>1355.0640000000001</v>
      </c>
      <c r="F11" s="98">
        <v>1339.9449999999999</v>
      </c>
      <c r="G11" s="98">
        <v>1147.932</v>
      </c>
      <c r="H11" s="98">
        <v>502.541</v>
      </c>
      <c r="I11" s="98">
        <v>11.727</v>
      </c>
      <c r="J11" s="98">
        <v>11.736000000000001</v>
      </c>
      <c r="K11" s="98">
        <v>12.28</v>
      </c>
      <c r="L11" s="98">
        <v>156.27000000000001</v>
      </c>
      <c r="M11" s="98">
        <v>15.119</v>
      </c>
      <c r="N11" s="98" t="s">
        <v>324</v>
      </c>
      <c r="O11" s="305">
        <v>2</v>
      </c>
    </row>
    <row r="12" spans="1:15" s="36" customFormat="1">
      <c r="A12" s="304">
        <v>3</v>
      </c>
      <c r="B12" s="271"/>
      <c r="C12" s="271"/>
      <c r="D12" s="272" t="s">
        <v>5</v>
      </c>
      <c r="E12" s="98">
        <v>3166.7640000000001</v>
      </c>
      <c r="F12" s="98">
        <v>3161.7150000000001</v>
      </c>
      <c r="G12" s="98">
        <v>2834.1480000000001</v>
      </c>
      <c r="H12" s="98">
        <v>1295.002</v>
      </c>
      <c r="I12" s="98" t="s">
        <v>324</v>
      </c>
      <c r="J12" s="98" t="s">
        <v>324</v>
      </c>
      <c r="K12" s="98" t="s">
        <v>324</v>
      </c>
      <c r="L12" s="98">
        <v>327.56700000000001</v>
      </c>
      <c r="M12" s="98">
        <v>5.0490000000000004</v>
      </c>
      <c r="N12" s="98" t="s">
        <v>324</v>
      </c>
      <c r="O12" s="305">
        <v>3</v>
      </c>
    </row>
    <row r="13" spans="1:15" s="36" customFormat="1">
      <c r="A13" s="304">
        <v>4</v>
      </c>
      <c r="B13" s="271"/>
      <c r="C13" s="271"/>
      <c r="D13" s="272" t="s">
        <v>2</v>
      </c>
      <c r="E13" s="98">
        <v>2301.64</v>
      </c>
      <c r="F13" s="98">
        <v>2298.857</v>
      </c>
      <c r="G13" s="98">
        <v>1915.08</v>
      </c>
      <c r="H13" s="98">
        <v>592.28</v>
      </c>
      <c r="I13" s="98">
        <v>0.09</v>
      </c>
      <c r="J13" s="98" t="s">
        <v>324</v>
      </c>
      <c r="K13" s="98">
        <v>0.13100000000000001</v>
      </c>
      <c r="L13" s="98">
        <v>383.55599999999998</v>
      </c>
      <c r="M13" s="98">
        <v>2.7829999999999999</v>
      </c>
      <c r="N13" s="98" t="s">
        <v>324</v>
      </c>
      <c r="O13" s="305">
        <v>4</v>
      </c>
    </row>
    <row r="14" spans="1:15" s="169" customFormat="1">
      <c r="A14" s="304">
        <v>5</v>
      </c>
      <c r="B14" s="271"/>
      <c r="C14" s="271"/>
      <c r="D14" s="272" t="s">
        <v>48</v>
      </c>
      <c r="E14" s="98">
        <v>4618.7240000000002</v>
      </c>
      <c r="F14" s="98">
        <v>4564.4229999999998</v>
      </c>
      <c r="G14" s="98">
        <v>3794.0650000000001</v>
      </c>
      <c r="H14" s="98">
        <v>1235.683</v>
      </c>
      <c r="I14" s="98" t="s">
        <v>324</v>
      </c>
      <c r="J14" s="98" t="s">
        <v>324</v>
      </c>
      <c r="K14" s="98">
        <v>12.329000000000001</v>
      </c>
      <c r="L14" s="98">
        <v>758.029</v>
      </c>
      <c r="M14" s="98">
        <v>54.301000000000002</v>
      </c>
      <c r="N14" s="98" t="s">
        <v>324</v>
      </c>
      <c r="O14" s="305">
        <v>5</v>
      </c>
    </row>
    <row r="15" spans="1:15" s="169" customFormat="1">
      <c r="A15" s="304">
        <v>6</v>
      </c>
      <c r="B15" s="271"/>
      <c r="C15" s="271"/>
      <c r="D15" s="272" t="s">
        <v>49</v>
      </c>
      <c r="E15" s="98">
        <v>11169.621999999999</v>
      </c>
      <c r="F15" s="98">
        <v>9917.6219999999994</v>
      </c>
      <c r="G15" s="98">
        <v>7856.1809999999996</v>
      </c>
      <c r="H15" s="98">
        <v>2170.9189999999999</v>
      </c>
      <c r="I15" s="98">
        <v>-0.1</v>
      </c>
      <c r="J15" s="98" t="s">
        <v>324</v>
      </c>
      <c r="K15" s="98">
        <v>5.87</v>
      </c>
      <c r="L15" s="98">
        <v>2055.6709999999998</v>
      </c>
      <c r="M15" s="98">
        <v>1252</v>
      </c>
      <c r="N15" s="98">
        <v>1164.9739999999999</v>
      </c>
      <c r="O15" s="305">
        <v>6</v>
      </c>
    </row>
    <row r="16" spans="1:15" s="169" customFormat="1">
      <c r="A16" s="304">
        <v>7</v>
      </c>
      <c r="B16" s="271"/>
      <c r="C16" s="271"/>
      <c r="D16" s="272" t="s">
        <v>163</v>
      </c>
      <c r="E16" s="98"/>
      <c r="F16" s="98"/>
      <c r="G16" s="98"/>
      <c r="H16" s="98"/>
      <c r="I16" s="98"/>
      <c r="J16" s="98"/>
      <c r="K16" s="98"/>
      <c r="L16" s="98"/>
      <c r="M16" s="98"/>
      <c r="N16" s="98"/>
      <c r="O16" s="305"/>
    </row>
    <row r="17" spans="1:15" s="169" customFormat="1">
      <c r="A17" s="304"/>
      <c r="B17" s="271"/>
      <c r="C17" s="271"/>
      <c r="D17" s="272" t="s">
        <v>164</v>
      </c>
      <c r="E17" s="98">
        <v>1442.4010000000001</v>
      </c>
      <c r="F17" s="98">
        <v>1435.7170000000001</v>
      </c>
      <c r="G17" s="98">
        <v>1281.0050000000001</v>
      </c>
      <c r="H17" s="98">
        <v>418.44099999999997</v>
      </c>
      <c r="I17" s="98" t="s">
        <v>324</v>
      </c>
      <c r="J17" s="98" t="s">
        <v>324</v>
      </c>
      <c r="K17" s="98" t="s">
        <v>324</v>
      </c>
      <c r="L17" s="98">
        <v>154.71199999999999</v>
      </c>
      <c r="M17" s="98">
        <v>6.6840000000000002</v>
      </c>
      <c r="N17" s="98" t="s">
        <v>324</v>
      </c>
      <c r="O17" s="305">
        <v>7</v>
      </c>
    </row>
    <row r="18" spans="1:15" s="36" customFormat="1">
      <c r="A18" s="304">
        <v>8</v>
      </c>
      <c r="B18" s="271"/>
      <c r="C18" s="271"/>
      <c r="D18" s="272" t="s">
        <v>50</v>
      </c>
      <c r="E18" s="98">
        <v>532.78099999999995</v>
      </c>
      <c r="F18" s="98">
        <v>532.78099999999995</v>
      </c>
      <c r="G18" s="98">
        <v>525.23800000000006</v>
      </c>
      <c r="H18" s="98">
        <v>263.065</v>
      </c>
      <c r="I18" s="98" t="s">
        <v>324</v>
      </c>
      <c r="J18" s="98" t="s">
        <v>324</v>
      </c>
      <c r="K18" s="98" t="s">
        <v>324</v>
      </c>
      <c r="L18" s="98">
        <v>7.5430000000000001</v>
      </c>
      <c r="M18" s="98" t="s">
        <v>324</v>
      </c>
      <c r="N18" s="98" t="s">
        <v>324</v>
      </c>
      <c r="O18" s="305">
        <v>8</v>
      </c>
    </row>
    <row r="19" spans="1:15" s="36" customFormat="1">
      <c r="A19" s="304">
        <v>9</v>
      </c>
      <c r="B19" s="271"/>
      <c r="C19" s="271"/>
      <c r="D19" s="272" t="s">
        <v>165</v>
      </c>
      <c r="E19" s="98"/>
      <c r="F19" s="98"/>
      <c r="G19" s="98"/>
      <c r="H19" s="98"/>
      <c r="I19" s="98"/>
      <c r="J19" s="98"/>
      <c r="K19" s="98"/>
      <c r="L19" s="98"/>
      <c r="M19" s="98"/>
      <c r="N19" s="98"/>
      <c r="O19" s="305"/>
    </row>
    <row r="20" spans="1:15" s="36" customFormat="1">
      <c r="A20" s="304"/>
      <c r="B20" s="271"/>
      <c r="C20" s="271"/>
      <c r="D20" s="272" t="s">
        <v>166</v>
      </c>
      <c r="E20" s="98">
        <v>7834.415</v>
      </c>
      <c r="F20" s="98">
        <v>7773.732</v>
      </c>
      <c r="G20" s="98">
        <v>7088.4229999999998</v>
      </c>
      <c r="H20" s="98">
        <v>1572.6079999999999</v>
      </c>
      <c r="I20" s="98" t="s">
        <v>324</v>
      </c>
      <c r="J20" s="98" t="s">
        <v>324</v>
      </c>
      <c r="K20" s="98">
        <v>3.2000000000000001E-2</v>
      </c>
      <c r="L20" s="98">
        <v>685.27700000000004</v>
      </c>
      <c r="M20" s="98">
        <v>60.683</v>
      </c>
      <c r="N20" s="98" t="s">
        <v>324</v>
      </c>
      <c r="O20" s="305">
        <v>9</v>
      </c>
    </row>
    <row r="21" spans="1:15" s="36" customFormat="1">
      <c r="A21" s="304">
        <v>10</v>
      </c>
      <c r="B21" s="271"/>
      <c r="C21" s="271"/>
      <c r="D21" s="272" t="s">
        <v>51</v>
      </c>
      <c r="E21" s="98">
        <v>2522.5880000000002</v>
      </c>
      <c r="F21" s="98">
        <v>2516.4409999999998</v>
      </c>
      <c r="G21" s="98">
        <v>2356.0189999999998</v>
      </c>
      <c r="H21" s="98">
        <v>958.09299999999996</v>
      </c>
      <c r="I21" s="98" t="s">
        <v>324</v>
      </c>
      <c r="J21" s="98" t="s">
        <v>324</v>
      </c>
      <c r="K21" s="98" t="s">
        <v>324</v>
      </c>
      <c r="L21" s="98">
        <v>160.422</v>
      </c>
      <c r="M21" s="98">
        <v>6.1470000000000002</v>
      </c>
      <c r="N21" s="98" t="s">
        <v>324</v>
      </c>
      <c r="O21" s="305">
        <v>10</v>
      </c>
    </row>
    <row r="22" spans="1:15" s="36" customFormat="1">
      <c r="A22" s="304">
        <v>11</v>
      </c>
      <c r="B22" s="271"/>
      <c r="C22" s="271"/>
      <c r="D22" s="272" t="s">
        <v>52</v>
      </c>
      <c r="E22" s="98">
        <v>2128.444</v>
      </c>
      <c r="F22" s="98">
        <v>2118.9079999999999</v>
      </c>
      <c r="G22" s="98">
        <v>1850.9490000000001</v>
      </c>
      <c r="H22" s="98">
        <v>438.88099999999997</v>
      </c>
      <c r="I22" s="98" t="s">
        <v>324</v>
      </c>
      <c r="J22" s="98" t="s">
        <v>324</v>
      </c>
      <c r="K22" s="98" t="s">
        <v>324</v>
      </c>
      <c r="L22" s="98">
        <v>267.959</v>
      </c>
      <c r="M22" s="98">
        <v>9.5359999999999996</v>
      </c>
      <c r="N22" s="98" t="s">
        <v>324</v>
      </c>
      <c r="O22" s="305">
        <v>11</v>
      </c>
    </row>
    <row r="23" spans="1:15" s="36" customFormat="1">
      <c r="A23" s="304">
        <v>12</v>
      </c>
      <c r="B23" s="271"/>
      <c r="C23" s="271"/>
      <c r="D23" s="272" t="s">
        <v>53</v>
      </c>
      <c r="E23" s="98">
        <v>1182.923</v>
      </c>
      <c r="F23" s="98">
        <v>1172.43</v>
      </c>
      <c r="G23" s="98">
        <v>1051.114</v>
      </c>
      <c r="H23" s="98">
        <v>339.22199999999998</v>
      </c>
      <c r="I23" s="98" t="s">
        <v>324</v>
      </c>
      <c r="J23" s="98" t="s">
        <v>324</v>
      </c>
      <c r="K23" s="98" t="s">
        <v>324</v>
      </c>
      <c r="L23" s="98">
        <v>121.316</v>
      </c>
      <c r="M23" s="98">
        <v>10.493</v>
      </c>
      <c r="N23" s="98" t="s">
        <v>324</v>
      </c>
      <c r="O23" s="305">
        <v>12</v>
      </c>
    </row>
    <row r="24" spans="1:15" s="36" customFormat="1">
      <c r="A24" s="304">
        <v>13</v>
      </c>
      <c r="B24" s="271"/>
      <c r="C24" s="271"/>
      <c r="D24" s="272" t="s">
        <v>167</v>
      </c>
      <c r="E24" s="98"/>
      <c r="F24" s="98"/>
      <c r="G24" s="98"/>
      <c r="H24" s="98"/>
      <c r="I24" s="98"/>
      <c r="J24" s="98"/>
      <c r="K24" s="98"/>
      <c r="L24" s="98"/>
      <c r="M24" s="98"/>
      <c r="N24" s="98"/>
      <c r="O24" s="305"/>
    </row>
    <row r="25" spans="1:15" s="36" customFormat="1">
      <c r="A25" s="304"/>
      <c r="B25" s="271"/>
      <c r="C25" s="271"/>
      <c r="D25" s="272" t="s">
        <v>168</v>
      </c>
      <c r="E25" s="98">
        <v>931.649</v>
      </c>
      <c r="F25" s="98">
        <v>931.649</v>
      </c>
      <c r="G25" s="98">
        <v>814.43299999999999</v>
      </c>
      <c r="H25" s="98">
        <v>292.76600000000002</v>
      </c>
      <c r="I25" s="98" t="s">
        <v>324</v>
      </c>
      <c r="J25" s="98" t="s">
        <v>324</v>
      </c>
      <c r="K25" s="98">
        <v>6.2E-2</v>
      </c>
      <c r="L25" s="98">
        <v>117.154</v>
      </c>
      <c r="M25" s="98" t="s">
        <v>324</v>
      </c>
      <c r="N25" s="98" t="s">
        <v>324</v>
      </c>
      <c r="O25" s="305">
        <v>13</v>
      </c>
    </row>
    <row r="26" spans="1:15" s="36" customFormat="1">
      <c r="A26" s="304">
        <v>14</v>
      </c>
      <c r="B26" s="271"/>
      <c r="C26" s="271"/>
      <c r="D26" s="272" t="s">
        <v>1</v>
      </c>
      <c r="E26" s="98">
        <v>5538.2470000000003</v>
      </c>
      <c r="F26" s="98">
        <v>5511.259</v>
      </c>
      <c r="G26" s="98">
        <v>4232.3559999999998</v>
      </c>
      <c r="H26" s="98">
        <v>1132.444</v>
      </c>
      <c r="I26" s="98">
        <v>149.20699999999999</v>
      </c>
      <c r="J26" s="98">
        <v>60.466999999999999</v>
      </c>
      <c r="K26" s="98">
        <v>34.506</v>
      </c>
      <c r="L26" s="98">
        <v>1034.723</v>
      </c>
      <c r="M26" s="98">
        <v>26.988</v>
      </c>
      <c r="N26" s="98" t="s">
        <v>324</v>
      </c>
      <c r="O26" s="305">
        <v>14</v>
      </c>
    </row>
    <row r="27" spans="1:15" s="36" customFormat="1">
      <c r="A27" s="304">
        <v>15</v>
      </c>
      <c r="B27" s="271"/>
      <c r="C27" s="271"/>
      <c r="D27" s="272" t="s">
        <v>283</v>
      </c>
      <c r="E27" s="98">
        <v>1236.0039999999999</v>
      </c>
      <c r="F27" s="98">
        <v>1225.9280000000001</v>
      </c>
      <c r="G27" s="98">
        <v>1017.89</v>
      </c>
      <c r="H27" s="98">
        <v>280.48599999999999</v>
      </c>
      <c r="I27" s="98" t="s">
        <v>324</v>
      </c>
      <c r="J27" s="98" t="s">
        <v>324</v>
      </c>
      <c r="K27" s="98">
        <v>0.32</v>
      </c>
      <c r="L27" s="98">
        <v>207.71799999999999</v>
      </c>
      <c r="M27" s="98">
        <v>10.076000000000001</v>
      </c>
      <c r="N27" s="98" t="s">
        <v>324</v>
      </c>
      <c r="O27" s="305">
        <v>15</v>
      </c>
    </row>
    <row r="28" spans="1:15" s="36" customFormat="1" ht="9.9499999999999993" customHeight="1">
      <c r="A28" s="304"/>
      <c r="B28" s="271"/>
      <c r="C28" s="271"/>
      <c r="D28" s="272"/>
      <c r="E28" s="98"/>
      <c r="F28" s="98"/>
      <c r="G28" s="98"/>
      <c r="H28" s="98"/>
      <c r="I28" s="98"/>
      <c r="J28" s="98"/>
      <c r="K28" s="98"/>
      <c r="L28" s="98"/>
      <c r="M28" s="98"/>
      <c r="N28" s="98"/>
      <c r="O28" s="305"/>
    </row>
    <row r="29" spans="1:15" s="169" customFormat="1">
      <c r="A29" s="339">
        <v>16</v>
      </c>
      <c r="B29" s="320"/>
      <c r="C29" s="320" t="s">
        <v>17</v>
      </c>
      <c r="D29" s="321"/>
      <c r="E29" s="341">
        <v>4526.442</v>
      </c>
      <c r="F29" s="341">
        <v>4325.2259999999997</v>
      </c>
      <c r="G29" s="341">
        <v>3412.9180000000001</v>
      </c>
      <c r="H29" s="341">
        <v>483.47399999999999</v>
      </c>
      <c r="I29" s="341">
        <v>14.456</v>
      </c>
      <c r="J29" s="353">
        <v>0</v>
      </c>
      <c r="K29" s="341">
        <v>1.7190000000000001</v>
      </c>
      <c r="L29" s="341">
        <v>896.13300000000004</v>
      </c>
      <c r="M29" s="341">
        <v>201.21600000000001</v>
      </c>
      <c r="N29" s="353">
        <v>0</v>
      </c>
      <c r="O29" s="338">
        <v>16</v>
      </c>
    </row>
    <row r="30" spans="1:15" s="36" customFormat="1">
      <c r="A30" s="304">
        <v>17</v>
      </c>
      <c r="B30" s="271"/>
      <c r="C30" s="271"/>
      <c r="D30" s="272" t="s">
        <v>17</v>
      </c>
      <c r="E30" s="98">
        <v>4526.442</v>
      </c>
      <c r="F30" s="98">
        <v>4325.2259999999997</v>
      </c>
      <c r="G30" s="98">
        <v>3412.9180000000001</v>
      </c>
      <c r="H30" s="98">
        <v>483.47399999999999</v>
      </c>
      <c r="I30" s="98">
        <v>14.456</v>
      </c>
      <c r="J30" s="98" t="s">
        <v>324</v>
      </c>
      <c r="K30" s="98">
        <v>1.7190000000000001</v>
      </c>
      <c r="L30" s="98">
        <v>896.13300000000004</v>
      </c>
      <c r="M30" s="98">
        <v>201.21600000000001</v>
      </c>
      <c r="N30" s="98" t="s">
        <v>324</v>
      </c>
      <c r="O30" s="305">
        <v>17</v>
      </c>
    </row>
    <row r="31" spans="1:15" s="36" customFormat="1" ht="9.9499999999999993" customHeight="1">
      <c r="A31" s="304"/>
      <c r="B31" s="271"/>
      <c r="C31" s="271"/>
      <c r="D31" s="272"/>
      <c r="E31" s="98"/>
      <c r="F31" s="98"/>
      <c r="G31" s="98"/>
      <c r="H31" s="98"/>
      <c r="I31" s="98"/>
      <c r="J31" s="98"/>
      <c r="K31" s="98"/>
      <c r="L31" s="98"/>
      <c r="M31" s="98"/>
      <c r="N31" s="98"/>
      <c r="O31" s="305"/>
    </row>
    <row r="32" spans="1:15" s="169" customFormat="1">
      <c r="A32" s="339">
        <v>18</v>
      </c>
      <c r="B32" s="320"/>
      <c r="C32" s="321" t="s">
        <v>169</v>
      </c>
      <c r="D32" s="321"/>
      <c r="E32" s="341">
        <f t="shared" ref="E32:N32" si="1">SUM(E33:E44)</f>
        <v>84007.394</v>
      </c>
      <c r="F32" s="341">
        <f t="shared" si="1"/>
        <v>81382.368999999992</v>
      </c>
      <c r="G32" s="341">
        <f t="shared" si="1"/>
        <v>71268.645000000004</v>
      </c>
      <c r="H32" s="341">
        <f t="shared" si="1"/>
        <v>27592.573000000004</v>
      </c>
      <c r="I32" s="341">
        <f t="shared" si="1"/>
        <v>694.45499999999993</v>
      </c>
      <c r="J32" s="341">
        <f t="shared" si="1"/>
        <v>285.435</v>
      </c>
      <c r="K32" s="341">
        <f t="shared" si="1"/>
        <v>332.452</v>
      </c>
      <c r="L32" s="341">
        <f t="shared" si="1"/>
        <v>8801.3819999999996</v>
      </c>
      <c r="M32" s="341">
        <f t="shared" si="1"/>
        <v>2625.0249999999996</v>
      </c>
      <c r="N32" s="341">
        <f t="shared" si="1"/>
        <v>1675.4679999999998</v>
      </c>
      <c r="O32" s="338">
        <v>18</v>
      </c>
    </row>
    <row r="33" spans="1:15" s="36" customFormat="1">
      <c r="A33" s="304">
        <v>19</v>
      </c>
      <c r="B33" s="271"/>
      <c r="C33" s="271"/>
      <c r="D33" s="272" t="s">
        <v>169</v>
      </c>
      <c r="E33" s="98"/>
      <c r="F33" s="98"/>
      <c r="G33" s="98"/>
      <c r="H33" s="98"/>
      <c r="I33" s="98"/>
      <c r="J33" s="98"/>
      <c r="K33" s="98"/>
      <c r="L33" s="98"/>
      <c r="M33" s="98"/>
      <c r="N33" s="98"/>
      <c r="O33" s="305"/>
    </row>
    <row r="34" spans="1:15" s="36" customFormat="1">
      <c r="A34" s="304"/>
      <c r="B34" s="271"/>
      <c r="C34" s="271"/>
      <c r="D34" s="272" t="s">
        <v>170</v>
      </c>
      <c r="E34" s="98">
        <v>5859.38</v>
      </c>
      <c r="F34" s="98">
        <v>5583.0389999999998</v>
      </c>
      <c r="G34" s="98">
        <v>4975.6459999999997</v>
      </c>
      <c r="H34" s="98">
        <v>1556.203</v>
      </c>
      <c r="I34" s="98">
        <v>16.533000000000001</v>
      </c>
      <c r="J34" s="98">
        <v>16.545000000000002</v>
      </c>
      <c r="K34" s="98">
        <v>17.312999999999999</v>
      </c>
      <c r="L34" s="98">
        <v>557.00199999999995</v>
      </c>
      <c r="M34" s="98">
        <v>276.34100000000001</v>
      </c>
      <c r="N34" s="98">
        <v>217.88</v>
      </c>
      <c r="O34" s="305">
        <v>19</v>
      </c>
    </row>
    <row r="35" spans="1:15" s="36" customFormat="1">
      <c r="A35" s="304">
        <v>20</v>
      </c>
      <c r="B35" s="271"/>
      <c r="C35" s="271"/>
      <c r="D35" s="272" t="s">
        <v>56</v>
      </c>
      <c r="E35" s="98">
        <v>3492.498</v>
      </c>
      <c r="F35" s="98">
        <v>3464.2890000000002</v>
      </c>
      <c r="G35" s="98">
        <v>2940.0010000000002</v>
      </c>
      <c r="H35" s="98">
        <v>880.92700000000002</v>
      </c>
      <c r="I35" s="98">
        <v>6.3609999999999998</v>
      </c>
      <c r="J35" s="98">
        <v>6.3659999999999997</v>
      </c>
      <c r="K35" s="98">
        <v>6.6609999999999996</v>
      </c>
      <c r="L35" s="98">
        <v>504.9</v>
      </c>
      <c r="M35" s="98">
        <v>28.209</v>
      </c>
      <c r="N35" s="98" t="s">
        <v>324</v>
      </c>
      <c r="O35" s="305">
        <v>20</v>
      </c>
    </row>
    <row r="36" spans="1:15" s="36" customFormat="1">
      <c r="A36" s="304">
        <v>21</v>
      </c>
      <c r="B36" s="271"/>
      <c r="C36" s="271"/>
      <c r="D36" s="272" t="s">
        <v>57</v>
      </c>
      <c r="E36" s="98">
        <v>5512.7110000000002</v>
      </c>
      <c r="F36" s="98">
        <v>5499.7740000000003</v>
      </c>
      <c r="G36" s="98">
        <v>4631.7269999999999</v>
      </c>
      <c r="H36" s="98">
        <v>883.125</v>
      </c>
      <c r="I36" s="98">
        <v>17.437000000000001</v>
      </c>
      <c r="J36" s="98" t="s">
        <v>324</v>
      </c>
      <c r="K36" s="98">
        <v>0.113</v>
      </c>
      <c r="L36" s="98">
        <v>850.49699999999996</v>
      </c>
      <c r="M36" s="98">
        <v>12.936999999999999</v>
      </c>
      <c r="N36" s="98" t="s">
        <v>324</v>
      </c>
      <c r="O36" s="305">
        <v>21</v>
      </c>
    </row>
    <row r="37" spans="1:15" s="36" customFormat="1">
      <c r="A37" s="304">
        <v>22</v>
      </c>
      <c r="B37" s="271"/>
      <c r="C37" s="271"/>
      <c r="D37" s="272" t="s">
        <v>58</v>
      </c>
      <c r="E37" s="98">
        <v>9153.3619999999992</v>
      </c>
      <c r="F37" s="98">
        <v>8353.6419999999998</v>
      </c>
      <c r="G37" s="98">
        <v>6872.35</v>
      </c>
      <c r="H37" s="98">
        <v>3512.0740000000001</v>
      </c>
      <c r="I37" s="98">
        <v>191.16800000000001</v>
      </c>
      <c r="J37" s="98">
        <v>30.132999999999999</v>
      </c>
      <c r="K37" s="98">
        <v>31.783999999999999</v>
      </c>
      <c r="L37" s="98">
        <v>1228.2070000000001</v>
      </c>
      <c r="M37" s="98">
        <v>799.72</v>
      </c>
      <c r="N37" s="98">
        <v>753.995</v>
      </c>
      <c r="O37" s="305">
        <v>22</v>
      </c>
    </row>
    <row r="38" spans="1:15" s="36" customFormat="1">
      <c r="A38" s="304">
        <v>23</v>
      </c>
      <c r="B38" s="271"/>
      <c r="C38" s="271"/>
      <c r="D38" s="272" t="s">
        <v>59</v>
      </c>
      <c r="E38" s="98">
        <v>7194.2470000000003</v>
      </c>
      <c r="F38" s="98">
        <v>6986.0129999999999</v>
      </c>
      <c r="G38" s="98">
        <v>6424.0389999999998</v>
      </c>
      <c r="H38" s="98">
        <v>3307.348</v>
      </c>
      <c r="I38" s="98">
        <v>9.4390000000000001</v>
      </c>
      <c r="J38" s="98">
        <v>21.856999999999999</v>
      </c>
      <c r="K38" s="98">
        <v>41.921999999999997</v>
      </c>
      <c r="L38" s="98">
        <v>488.75599999999997</v>
      </c>
      <c r="M38" s="98">
        <v>208.23400000000001</v>
      </c>
      <c r="N38" s="98">
        <v>121.741</v>
      </c>
      <c r="O38" s="305">
        <v>23</v>
      </c>
    </row>
    <row r="39" spans="1:15" s="36" customFormat="1">
      <c r="A39" s="304">
        <v>24</v>
      </c>
      <c r="B39" s="271"/>
      <c r="C39" s="271"/>
      <c r="D39" s="272" t="s">
        <v>60</v>
      </c>
      <c r="E39" s="98">
        <v>3372.6010000000001</v>
      </c>
      <c r="F39" s="98">
        <v>3170.2420000000002</v>
      </c>
      <c r="G39" s="98">
        <v>3078.5790000000002</v>
      </c>
      <c r="H39" s="98">
        <v>2402.491</v>
      </c>
      <c r="I39" s="98" t="s">
        <v>324</v>
      </c>
      <c r="J39" s="98">
        <v>-0.46400000000000002</v>
      </c>
      <c r="K39" s="98">
        <v>1.2E-2</v>
      </c>
      <c r="L39" s="98">
        <v>92.114999999999995</v>
      </c>
      <c r="M39" s="98">
        <v>202.35900000000001</v>
      </c>
      <c r="N39" s="98">
        <v>192.59700000000001</v>
      </c>
      <c r="O39" s="305">
        <v>24</v>
      </c>
    </row>
    <row r="40" spans="1:15" s="36" customFormat="1">
      <c r="A40" s="304">
        <v>25</v>
      </c>
      <c r="B40" s="271"/>
      <c r="C40" s="271"/>
      <c r="D40" s="272" t="s">
        <v>61</v>
      </c>
      <c r="E40" s="98"/>
      <c r="F40" s="98"/>
      <c r="G40" s="98"/>
      <c r="H40" s="98"/>
      <c r="I40" s="98"/>
      <c r="J40" s="98"/>
      <c r="K40" s="98"/>
      <c r="L40" s="98"/>
      <c r="M40" s="98"/>
      <c r="N40" s="98"/>
      <c r="O40" s="305">
        <v>25</v>
      </c>
    </row>
    <row r="41" spans="1:15" s="36" customFormat="1">
      <c r="A41" s="304">
        <v>26</v>
      </c>
      <c r="B41" s="271"/>
      <c r="C41" s="271"/>
      <c r="D41" s="272" t="s">
        <v>284</v>
      </c>
      <c r="E41" s="98">
        <v>24704.554</v>
      </c>
      <c r="F41" s="98">
        <v>23894.206999999999</v>
      </c>
      <c r="G41" s="98">
        <v>21253.055</v>
      </c>
      <c r="H41" s="98">
        <v>9333.77</v>
      </c>
      <c r="I41" s="98">
        <v>365.02499999999998</v>
      </c>
      <c r="J41" s="98">
        <v>192.18</v>
      </c>
      <c r="K41" s="98">
        <v>218.422</v>
      </c>
      <c r="L41" s="98">
        <v>1865.5250000000001</v>
      </c>
      <c r="M41" s="98">
        <v>810.34699999999998</v>
      </c>
      <c r="N41" s="98">
        <v>389.255</v>
      </c>
      <c r="O41" s="305"/>
    </row>
    <row r="42" spans="1:15" s="36" customFormat="1">
      <c r="A42" s="304"/>
      <c r="B42" s="271"/>
      <c r="C42" s="271"/>
      <c r="D42" s="272" t="s">
        <v>285</v>
      </c>
      <c r="E42" s="98">
        <v>3052.7080000000001</v>
      </c>
      <c r="F42" s="98">
        <v>2926.43</v>
      </c>
      <c r="G42" s="98">
        <v>2687.5250000000001</v>
      </c>
      <c r="H42" s="98">
        <v>1528.847</v>
      </c>
      <c r="I42" s="98" t="s">
        <v>324</v>
      </c>
      <c r="J42" s="98" t="s">
        <v>324</v>
      </c>
      <c r="K42" s="98">
        <v>5.3019999999999996</v>
      </c>
      <c r="L42" s="98">
        <v>233.60300000000001</v>
      </c>
      <c r="M42" s="98">
        <v>126.27800000000001</v>
      </c>
      <c r="N42" s="98" t="s">
        <v>324</v>
      </c>
      <c r="O42" s="305">
        <v>26</v>
      </c>
    </row>
    <row r="43" spans="1:15" s="36" customFormat="1">
      <c r="A43" s="304">
        <v>27</v>
      </c>
      <c r="B43" s="271"/>
      <c r="C43" s="271"/>
      <c r="D43" s="272" t="s">
        <v>54</v>
      </c>
      <c r="E43" s="98">
        <v>10313.186</v>
      </c>
      <c r="F43" s="98">
        <v>10224.724</v>
      </c>
      <c r="G43" s="98">
        <v>8444.5049999999992</v>
      </c>
      <c r="H43" s="98">
        <v>2053.2620000000002</v>
      </c>
      <c r="I43" s="98">
        <v>32.601999999999997</v>
      </c>
      <c r="J43" s="98">
        <v>6.9329999999999998</v>
      </c>
      <c r="K43" s="98">
        <v>4.3280000000000003</v>
      </c>
      <c r="L43" s="98">
        <v>1736.356</v>
      </c>
      <c r="M43" s="98">
        <v>88.462000000000003</v>
      </c>
      <c r="N43" s="98" t="s">
        <v>324</v>
      </c>
      <c r="O43" s="305">
        <v>27</v>
      </c>
    </row>
    <row r="44" spans="1:15" s="36" customFormat="1">
      <c r="A44" s="304">
        <v>28</v>
      </c>
      <c r="B44" s="271"/>
      <c r="C44" s="271"/>
      <c r="D44" s="272" t="s">
        <v>55</v>
      </c>
      <c r="E44" s="98">
        <v>11352.147000000001</v>
      </c>
      <c r="F44" s="98">
        <v>11280.009</v>
      </c>
      <c r="G44" s="98">
        <v>9961.2180000000008</v>
      </c>
      <c r="H44" s="98">
        <v>2134.5259999999998</v>
      </c>
      <c r="I44" s="98">
        <v>55.89</v>
      </c>
      <c r="J44" s="98">
        <v>11.885</v>
      </c>
      <c r="K44" s="98">
        <v>6.5949999999999998</v>
      </c>
      <c r="L44" s="98">
        <v>1244.421</v>
      </c>
      <c r="M44" s="98">
        <v>72.138000000000005</v>
      </c>
      <c r="N44" s="98" t="s">
        <v>324</v>
      </c>
      <c r="O44" s="305">
        <v>28</v>
      </c>
    </row>
    <row r="45" spans="1:15" s="36" customFormat="1" ht="9.9499999999999993" customHeight="1">
      <c r="A45" s="304"/>
      <c r="B45" s="271"/>
      <c r="C45" s="271"/>
      <c r="D45" s="272"/>
      <c r="E45" s="98"/>
      <c r="F45" s="98"/>
      <c r="G45" s="98"/>
      <c r="H45" s="98"/>
      <c r="I45" s="98"/>
      <c r="J45" s="98"/>
      <c r="K45" s="98"/>
      <c r="L45" s="98"/>
      <c r="M45" s="98"/>
      <c r="N45" s="98"/>
      <c r="O45" s="305"/>
    </row>
    <row r="46" spans="1:15" s="169" customFormat="1">
      <c r="A46" s="339">
        <v>29</v>
      </c>
      <c r="B46" s="320"/>
      <c r="C46" s="321" t="s">
        <v>297</v>
      </c>
      <c r="D46" s="321"/>
      <c r="E46" s="341">
        <f t="shared" ref="E46:N46" si="2">SUM(E47:E54)</f>
        <v>103729.031</v>
      </c>
      <c r="F46" s="341">
        <f t="shared" si="2"/>
        <v>90261.512999999992</v>
      </c>
      <c r="G46" s="341">
        <f t="shared" si="2"/>
        <v>78109.375</v>
      </c>
      <c r="H46" s="341">
        <f t="shared" si="2"/>
        <v>14102.467999999999</v>
      </c>
      <c r="I46" s="341">
        <f t="shared" si="2"/>
        <v>160.89100000000002</v>
      </c>
      <c r="J46" s="341">
        <f t="shared" si="2"/>
        <v>351.18299999999999</v>
      </c>
      <c r="K46" s="341">
        <f t="shared" si="2"/>
        <v>463.86999999999995</v>
      </c>
      <c r="L46" s="341">
        <f t="shared" si="2"/>
        <v>11176.194</v>
      </c>
      <c r="M46" s="341">
        <f t="shared" si="2"/>
        <v>13467.518000000002</v>
      </c>
      <c r="N46" s="341">
        <f t="shared" si="2"/>
        <v>1225.4450000000002</v>
      </c>
      <c r="O46" s="338">
        <v>29</v>
      </c>
    </row>
    <row r="47" spans="1:15" s="36" customFormat="1">
      <c r="A47" s="304">
        <v>30</v>
      </c>
      <c r="B47" s="271"/>
      <c r="C47" s="271"/>
      <c r="D47" s="272" t="s">
        <v>62</v>
      </c>
      <c r="E47" s="98">
        <v>3519.7020000000002</v>
      </c>
      <c r="F47" s="98">
        <v>3429.87</v>
      </c>
      <c r="G47" s="98">
        <v>3235.5369999999998</v>
      </c>
      <c r="H47" s="98">
        <v>933.36199999999997</v>
      </c>
      <c r="I47" s="98" t="s">
        <v>324</v>
      </c>
      <c r="J47" s="98">
        <v>25.218</v>
      </c>
      <c r="K47" s="98">
        <v>34.194000000000003</v>
      </c>
      <c r="L47" s="98">
        <v>134.92099999999999</v>
      </c>
      <c r="M47" s="98">
        <v>89.831999999999994</v>
      </c>
      <c r="N47" s="98">
        <v>23.457000000000001</v>
      </c>
      <c r="O47" s="305">
        <v>30</v>
      </c>
    </row>
    <row r="48" spans="1:15" s="36" customFormat="1">
      <c r="A48" s="304">
        <v>31</v>
      </c>
      <c r="B48" s="271"/>
      <c r="C48" s="271"/>
      <c r="D48" s="272" t="s">
        <v>63</v>
      </c>
      <c r="E48" s="98">
        <v>6336.1580000000004</v>
      </c>
      <c r="F48" s="98">
        <v>6284.12</v>
      </c>
      <c r="G48" s="98">
        <v>5828.134</v>
      </c>
      <c r="H48" s="98">
        <v>2489.9059999999999</v>
      </c>
      <c r="I48" s="98" t="s">
        <v>324</v>
      </c>
      <c r="J48" s="98">
        <v>49.381</v>
      </c>
      <c r="K48" s="98">
        <v>52.011000000000003</v>
      </c>
      <c r="L48" s="98">
        <v>354.59399999999999</v>
      </c>
      <c r="M48" s="98">
        <v>52.037999999999997</v>
      </c>
      <c r="N48" s="98" t="s">
        <v>324</v>
      </c>
      <c r="O48" s="305">
        <v>31</v>
      </c>
    </row>
    <row r="49" spans="1:15" s="36" customFormat="1">
      <c r="A49" s="304">
        <v>32</v>
      </c>
      <c r="B49" s="271"/>
      <c r="C49" s="271"/>
      <c r="D49" s="272" t="s">
        <v>65</v>
      </c>
      <c r="E49" s="98">
        <v>35596.597999999998</v>
      </c>
      <c r="F49" s="98">
        <v>27267.126</v>
      </c>
      <c r="G49" s="98">
        <v>23518.316999999999</v>
      </c>
      <c r="H49" s="98">
        <v>3303.453</v>
      </c>
      <c r="I49" s="98">
        <v>0.30199999999999999</v>
      </c>
      <c r="J49" s="98">
        <v>221.935</v>
      </c>
      <c r="K49" s="98">
        <v>272.58999999999997</v>
      </c>
      <c r="L49" s="98">
        <v>3253.982</v>
      </c>
      <c r="M49" s="98">
        <v>8329.4719999999998</v>
      </c>
      <c r="N49" s="98">
        <v>1082.636</v>
      </c>
      <c r="O49" s="305">
        <v>32</v>
      </c>
    </row>
    <row r="50" spans="1:15" s="36" customFormat="1">
      <c r="A50" s="304">
        <v>33</v>
      </c>
      <c r="B50" s="271"/>
      <c r="C50" s="271"/>
      <c r="D50" s="272" t="s">
        <v>66</v>
      </c>
      <c r="E50" s="98">
        <v>24317.865000000002</v>
      </c>
      <c r="F50" s="98">
        <v>21777.633999999998</v>
      </c>
      <c r="G50" s="98">
        <v>18474.742999999999</v>
      </c>
      <c r="H50" s="98">
        <v>2536.0790000000002</v>
      </c>
      <c r="I50" s="98">
        <v>-1.216</v>
      </c>
      <c r="J50" s="98">
        <v>54.649000000000001</v>
      </c>
      <c r="K50" s="98">
        <v>62.838999999999999</v>
      </c>
      <c r="L50" s="98">
        <v>3186.6190000000001</v>
      </c>
      <c r="M50" s="98">
        <v>2540.2310000000002</v>
      </c>
      <c r="N50" s="98" t="s">
        <v>324</v>
      </c>
      <c r="O50" s="305">
        <v>33</v>
      </c>
    </row>
    <row r="51" spans="1:15" s="36" customFormat="1">
      <c r="A51" s="304">
        <v>34</v>
      </c>
      <c r="B51" s="271"/>
      <c r="C51" s="271"/>
      <c r="D51" s="272" t="s">
        <v>67</v>
      </c>
      <c r="E51" s="98">
        <v>4426.4530000000004</v>
      </c>
      <c r="F51" s="98">
        <v>3881.1390000000001</v>
      </c>
      <c r="G51" s="98">
        <v>3272.6170000000002</v>
      </c>
      <c r="H51" s="98">
        <v>570.75300000000004</v>
      </c>
      <c r="I51" s="98" t="s">
        <v>324</v>
      </c>
      <c r="J51" s="98" t="s">
        <v>324</v>
      </c>
      <c r="K51" s="98">
        <v>1.49</v>
      </c>
      <c r="L51" s="98">
        <v>607.03200000000004</v>
      </c>
      <c r="M51" s="98">
        <v>545.31399999999996</v>
      </c>
      <c r="N51" s="98" t="s">
        <v>324</v>
      </c>
      <c r="O51" s="305">
        <v>34</v>
      </c>
    </row>
    <row r="52" spans="1:15" s="36" customFormat="1">
      <c r="A52" s="304">
        <v>35</v>
      </c>
      <c r="B52" s="271"/>
      <c r="C52" s="271"/>
      <c r="D52" s="272" t="s">
        <v>68</v>
      </c>
      <c r="E52" s="98">
        <v>18443.411</v>
      </c>
      <c r="F52" s="98">
        <v>17808.866999999998</v>
      </c>
      <c r="G52" s="98">
        <v>15361.168</v>
      </c>
      <c r="H52" s="98">
        <v>2510.5610000000001</v>
      </c>
      <c r="I52" s="98">
        <v>156.64500000000001</v>
      </c>
      <c r="J52" s="98" t="s">
        <v>324</v>
      </c>
      <c r="K52" s="98">
        <v>37.316000000000003</v>
      </c>
      <c r="L52" s="98">
        <v>2253.7379999999998</v>
      </c>
      <c r="M52" s="98">
        <v>634.54399999999998</v>
      </c>
      <c r="N52" s="98">
        <v>4.093</v>
      </c>
      <c r="O52" s="305">
        <v>35</v>
      </c>
    </row>
    <row r="53" spans="1:15" s="36" customFormat="1">
      <c r="A53" s="304">
        <v>36</v>
      </c>
      <c r="B53" s="271"/>
      <c r="C53" s="271"/>
      <c r="D53" s="272" t="s">
        <v>69</v>
      </c>
      <c r="E53" s="98">
        <v>6444.4979999999996</v>
      </c>
      <c r="F53" s="98">
        <v>5570.049</v>
      </c>
      <c r="G53" s="98">
        <v>4912.9189999999999</v>
      </c>
      <c r="H53" s="98">
        <v>872.60400000000004</v>
      </c>
      <c r="I53" s="98">
        <v>5.16</v>
      </c>
      <c r="J53" s="98" t="s">
        <v>324</v>
      </c>
      <c r="K53" s="98">
        <v>2.6970000000000001</v>
      </c>
      <c r="L53" s="98">
        <v>649.27300000000002</v>
      </c>
      <c r="M53" s="98">
        <v>874.44899999999996</v>
      </c>
      <c r="N53" s="98">
        <v>115.259</v>
      </c>
      <c r="O53" s="305">
        <v>36</v>
      </c>
    </row>
    <row r="54" spans="1:15" s="36" customFormat="1">
      <c r="A54" s="304">
        <v>37</v>
      </c>
      <c r="B54" s="271"/>
      <c r="C54" s="271"/>
      <c r="D54" s="272" t="s">
        <v>70</v>
      </c>
      <c r="E54" s="98">
        <v>4644.3459999999995</v>
      </c>
      <c r="F54" s="98">
        <v>4242.7079999999996</v>
      </c>
      <c r="G54" s="98">
        <v>3505.94</v>
      </c>
      <c r="H54" s="98">
        <v>885.75</v>
      </c>
      <c r="I54" s="98" t="s">
        <v>324</v>
      </c>
      <c r="J54" s="98" t="s">
        <v>324</v>
      </c>
      <c r="K54" s="98">
        <v>0.73299999999999998</v>
      </c>
      <c r="L54" s="98">
        <v>736.03499999999997</v>
      </c>
      <c r="M54" s="98">
        <v>401.63799999999998</v>
      </c>
      <c r="N54" s="98" t="s">
        <v>324</v>
      </c>
      <c r="O54" s="305">
        <v>37</v>
      </c>
    </row>
    <row r="55" spans="1:15" s="36" customFormat="1" ht="11.1" customHeight="1">
      <c r="A55" s="304"/>
      <c r="B55" s="271"/>
      <c r="C55" s="271"/>
      <c r="D55" s="272"/>
      <c r="E55" s="98"/>
      <c r="F55" s="98"/>
      <c r="G55" s="98"/>
      <c r="H55" s="98"/>
      <c r="I55" s="98"/>
      <c r="J55" s="98"/>
      <c r="K55" s="98"/>
      <c r="L55" s="98"/>
      <c r="M55" s="98"/>
      <c r="N55" s="98"/>
      <c r="O55" s="305"/>
    </row>
    <row r="56" spans="1:15" s="169" customFormat="1">
      <c r="A56" s="339">
        <v>38</v>
      </c>
      <c r="B56" s="320"/>
      <c r="C56" s="320" t="s">
        <v>275</v>
      </c>
      <c r="D56" s="321"/>
      <c r="E56" s="341">
        <f>E57+SUM(E69:E70)</f>
        <v>561205.75300000003</v>
      </c>
      <c r="F56" s="341">
        <f t="shared" ref="F56:N56" si="3">F57+SUM(F69:F70)</f>
        <v>535765.97700000007</v>
      </c>
      <c r="G56" s="341">
        <f t="shared" si="3"/>
        <v>338127.228</v>
      </c>
      <c r="H56" s="341">
        <f t="shared" si="3"/>
        <v>4520.0029999999997</v>
      </c>
      <c r="I56" s="341">
        <f t="shared" si="3"/>
        <v>1212.413</v>
      </c>
      <c r="J56" s="341">
        <f t="shared" si="3"/>
        <v>6447.598</v>
      </c>
      <c r="K56" s="341">
        <f t="shared" si="3"/>
        <v>12901.69</v>
      </c>
      <c r="L56" s="341">
        <f t="shared" si="3"/>
        <v>177077.04799999998</v>
      </c>
      <c r="M56" s="341">
        <f t="shared" si="3"/>
        <v>25439.775999999998</v>
      </c>
      <c r="N56" s="341">
        <f t="shared" si="3"/>
        <v>10081.745000000001</v>
      </c>
      <c r="O56" s="338">
        <v>38</v>
      </c>
    </row>
    <row r="57" spans="1:15" s="36" customFormat="1">
      <c r="A57" s="304">
        <v>39</v>
      </c>
      <c r="B57" s="271"/>
      <c r="C57" s="271"/>
      <c r="D57" s="272" t="s">
        <v>100</v>
      </c>
      <c r="E57" s="98">
        <v>550395.674</v>
      </c>
      <c r="F57" s="98">
        <v>525004.35400000005</v>
      </c>
      <c r="G57" s="98">
        <v>330393.016</v>
      </c>
      <c r="H57" s="98">
        <v>4294.8969999999999</v>
      </c>
      <c r="I57" s="98">
        <v>638.37199999999996</v>
      </c>
      <c r="J57" s="98">
        <v>6383.9579999999996</v>
      </c>
      <c r="K57" s="98">
        <v>12814.659</v>
      </c>
      <c r="L57" s="98">
        <v>174774.34899999999</v>
      </c>
      <c r="M57" s="98">
        <v>25391.32</v>
      </c>
      <c r="N57" s="98">
        <v>10081.745000000001</v>
      </c>
      <c r="O57" s="305">
        <v>39</v>
      </c>
    </row>
    <row r="58" spans="1:15" ht="9.9499999999999993" customHeight="1">
      <c r="A58" s="36" t="s">
        <v>161</v>
      </c>
      <c r="O58" s="36"/>
    </row>
    <row r="59" spans="1:15">
      <c r="A59" s="285" t="s">
        <v>307</v>
      </c>
      <c r="O59" s="36"/>
    </row>
    <row r="60" spans="1:15" s="36" customFormat="1">
      <c r="A60" s="277"/>
      <c r="B60" s="277"/>
      <c r="C60" s="277"/>
      <c r="D60" s="277"/>
      <c r="E60" s="75"/>
      <c r="F60" s="75"/>
      <c r="G60" s="76"/>
      <c r="H60" s="75" t="s">
        <v>335</v>
      </c>
      <c r="I60" s="76" t="s">
        <v>46</v>
      </c>
      <c r="K60" s="277"/>
      <c r="L60" s="277"/>
      <c r="M60" s="277"/>
      <c r="O60" s="306"/>
    </row>
    <row r="61" spans="1:15" s="36" customFormat="1">
      <c r="A61" s="277"/>
      <c r="B61" s="277"/>
      <c r="C61" s="277"/>
      <c r="D61" s="277"/>
      <c r="E61" s="75"/>
      <c r="F61" s="75"/>
      <c r="G61" s="76"/>
      <c r="H61" s="75"/>
      <c r="I61" s="76"/>
      <c r="K61" s="277"/>
      <c r="L61" s="277"/>
      <c r="M61" s="277"/>
      <c r="O61" s="306"/>
    </row>
    <row r="62" spans="1:15" s="169" customFormat="1" ht="12.75" thickBot="1">
      <c r="A62" s="287"/>
      <c r="B62" s="287"/>
      <c r="C62" s="287"/>
      <c r="D62" s="287"/>
      <c r="E62" s="99"/>
      <c r="F62" s="27"/>
      <c r="G62" s="28"/>
      <c r="H62" s="167"/>
      <c r="I62" s="288"/>
      <c r="J62" s="37"/>
      <c r="K62" s="244"/>
      <c r="L62" s="244"/>
      <c r="M62" s="244"/>
      <c r="O62" s="287"/>
    </row>
    <row r="63" spans="1:15">
      <c r="A63" s="252"/>
      <c r="B63" s="253"/>
      <c r="C63" s="253"/>
      <c r="D63" s="289"/>
      <c r="E63" s="290"/>
      <c r="F63" s="291"/>
      <c r="G63" s="291"/>
      <c r="H63" s="168" t="s">
        <v>24</v>
      </c>
      <c r="I63" s="292" t="s">
        <v>25</v>
      </c>
      <c r="J63" s="293"/>
      <c r="K63" s="291"/>
      <c r="L63" s="294"/>
      <c r="M63" s="294"/>
      <c r="N63" s="295"/>
      <c r="O63" s="258"/>
    </row>
    <row r="64" spans="1:15" ht="12.75" customHeight="1">
      <c r="A64" s="409" t="s">
        <v>134</v>
      </c>
      <c r="B64" s="284"/>
      <c r="C64" s="284"/>
      <c r="D64" s="410" t="s">
        <v>296</v>
      </c>
      <c r="E64" s="411" t="s">
        <v>10</v>
      </c>
      <c r="F64" s="296"/>
      <c r="G64" s="296"/>
      <c r="H64" s="336" t="s">
        <v>267</v>
      </c>
      <c r="I64" s="337"/>
      <c r="J64" s="296"/>
      <c r="K64" s="296"/>
      <c r="L64" s="297"/>
      <c r="M64" s="413" t="s">
        <v>9</v>
      </c>
      <c r="N64" s="414"/>
      <c r="O64" s="421" t="s">
        <v>134</v>
      </c>
    </row>
    <row r="65" spans="1:15" ht="12.75" customHeight="1">
      <c r="A65" s="409"/>
      <c r="B65" s="284"/>
      <c r="C65" s="284"/>
      <c r="D65" s="410"/>
      <c r="E65" s="411"/>
      <c r="F65" s="419" t="s">
        <v>192</v>
      </c>
      <c r="G65" s="417" t="s">
        <v>241</v>
      </c>
      <c r="H65" s="405" t="s">
        <v>162</v>
      </c>
      <c r="I65" s="415" t="s">
        <v>142</v>
      </c>
      <c r="J65" s="405" t="s">
        <v>143</v>
      </c>
      <c r="K65" s="417" t="s">
        <v>252</v>
      </c>
      <c r="L65" s="417" t="s">
        <v>243</v>
      </c>
      <c r="M65" s="419" t="s">
        <v>192</v>
      </c>
      <c r="N65" s="415" t="s">
        <v>191</v>
      </c>
      <c r="O65" s="421"/>
    </row>
    <row r="66" spans="1:15" ht="61.5" customHeight="1">
      <c r="A66" s="409"/>
      <c r="B66" s="284"/>
      <c r="C66" s="284"/>
      <c r="D66" s="410"/>
      <c r="E66" s="412"/>
      <c r="F66" s="420"/>
      <c r="G66" s="418"/>
      <c r="H66" s="406"/>
      <c r="I66" s="416"/>
      <c r="J66" s="406"/>
      <c r="K66" s="418"/>
      <c r="L66" s="418"/>
      <c r="M66" s="420"/>
      <c r="N66" s="416"/>
      <c r="O66" s="421"/>
    </row>
    <row r="67" spans="1:15" ht="12.75" thickBot="1">
      <c r="A67" s="264"/>
      <c r="B67" s="269"/>
      <c r="C67" s="281"/>
      <c r="D67" s="266"/>
      <c r="E67" s="407" t="s">
        <v>98</v>
      </c>
      <c r="F67" s="408"/>
      <c r="G67" s="408"/>
      <c r="H67" s="408"/>
      <c r="I67" s="408"/>
      <c r="J67" s="408" t="s">
        <v>98</v>
      </c>
      <c r="K67" s="408"/>
      <c r="L67" s="408"/>
      <c r="M67" s="408"/>
      <c r="N67" s="408"/>
      <c r="O67" s="269"/>
    </row>
    <row r="68" spans="1:15" s="36" customFormat="1" ht="9.9499999999999993" customHeight="1">
      <c r="A68" s="270"/>
      <c r="B68" s="271"/>
      <c r="C68" s="271"/>
      <c r="D68" s="272"/>
      <c r="E68" s="98"/>
      <c r="F68" s="98"/>
      <c r="G68" s="98"/>
      <c r="H68" s="98"/>
      <c r="I68" s="98"/>
      <c r="J68" s="98"/>
      <c r="K68" s="98"/>
      <c r="L68" s="98"/>
      <c r="M68" s="98"/>
      <c r="N68" s="98"/>
      <c r="O68" s="274"/>
    </row>
    <row r="69" spans="1:15" s="36" customFormat="1">
      <c r="A69" s="270">
        <v>40</v>
      </c>
      <c r="B69" s="271"/>
      <c r="C69" s="271"/>
      <c r="D69" s="272" t="s">
        <v>226</v>
      </c>
      <c r="E69" s="98">
        <v>3478.84</v>
      </c>
      <c r="F69" s="98">
        <v>3469.0459999999998</v>
      </c>
      <c r="G69" s="98">
        <v>2366.212</v>
      </c>
      <c r="H69" s="98">
        <v>127.976</v>
      </c>
      <c r="I69" s="98">
        <v>136.232</v>
      </c>
      <c r="J69" s="98">
        <v>28.97</v>
      </c>
      <c r="K69" s="98">
        <v>15.683999999999999</v>
      </c>
      <c r="L69" s="98">
        <v>921.94799999999998</v>
      </c>
      <c r="M69" s="98">
        <v>9.7940000000000005</v>
      </c>
      <c r="N69" s="98" t="s">
        <v>324</v>
      </c>
      <c r="O69" s="305">
        <v>40</v>
      </c>
    </row>
    <row r="70" spans="1:15" s="36" customFormat="1">
      <c r="A70" s="270">
        <v>41</v>
      </c>
      <c r="B70" s="271"/>
      <c r="C70" s="271"/>
      <c r="D70" s="272" t="s">
        <v>99</v>
      </c>
      <c r="E70" s="98">
        <v>7331.2389999999996</v>
      </c>
      <c r="F70" s="98">
        <v>7292.5770000000002</v>
      </c>
      <c r="G70" s="98">
        <v>5368</v>
      </c>
      <c r="H70" s="98">
        <v>97.13</v>
      </c>
      <c r="I70" s="98">
        <v>437.80900000000003</v>
      </c>
      <c r="J70" s="98">
        <v>34.67</v>
      </c>
      <c r="K70" s="98">
        <v>71.346999999999994</v>
      </c>
      <c r="L70" s="98">
        <v>1380.751</v>
      </c>
      <c r="M70" s="98">
        <v>38.661999999999999</v>
      </c>
      <c r="N70" s="98" t="s">
        <v>324</v>
      </c>
      <c r="O70" s="305">
        <v>41</v>
      </c>
    </row>
    <row r="71" spans="1:15" s="36" customFormat="1" ht="9.9499999999999993" customHeight="1">
      <c r="A71" s="304"/>
      <c r="B71" s="271"/>
      <c r="C71" s="271"/>
      <c r="D71" s="272"/>
      <c r="E71" s="98"/>
      <c r="F71" s="98"/>
      <c r="G71" s="98"/>
      <c r="H71" s="98"/>
      <c r="I71" s="98"/>
      <c r="J71" s="98"/>
      <c r="K71" s="98"/>
      <c r="L71" s="98"/>
      <c r="M71" s="98"/>
      <c r="N71" s="98"/>
      <c r="O71" s="305"/>
    </row>
    <row r="72" spans="1:15" s="169" customFormat="1" ht="11.25" customHeight="1">
      <c r="A72" s="331">
        <v>42</v>
      </c>
      <c r="B72" s="320"/>
      <c r="C72" s="320" t="s">
        <v>298</v>
      </c>
      <c r="D72" s="321"/>
      <c r="E72" s="98"/>
      <c r="F72" s="98"/>
      <c r="G72" s="98"/>
      <c r="H72" s="98"/>
      <c r="I72" s="98"/>
      <c r="J72" s="98"/>
      <c r="K72" s="98"/>
      <c r="L72" s="98"/>
      <c r="M72" s="98"/>
      <c r="N72" s="98"/>
      <c r="O72" s="340"/>
    </row>
    <row r="73" spans="1:15" s="169" customFormat="1" ht="11.25" customHeight="1">
      <c r="A73" s="331"/>
      <c r="B73" s="320"/>
      <c r="C73" s="320"/>
      <c r="D73" s="321" t="s">
        <v>299</v>
      </c>
      <c r="E73" s="341">
        <f>SUM(E74:E78)</f>
        <v>7776.16</v>
      </c>
      <c r="F73" s="341">
        <f t="shared" ref="F73:N73" si="4">SUM(F74:F78)</f>
        <v>7360.6839999999993</v>
      </c>
      <c r="G73" s="341">
        <f t="shared" si="4"/>
        <v>6229.3789999999999</v>
      </c>
      <c r="H73" s="341">
        <f t="shared" si="4"/>
        <v>2170.6669999999999</v>
      </c>
      <c r="I73" s="353">
        <f t="shared" si="4"/>
        <v>0</v>
      </c>
      <c r="J73" s="341">
        <f t="shared" si="4"/>
        <v>7.0619999999999994</v>
      </c>
      <c r="K73" s="341">
        <f t="shared" si="4"/>
        <v>10.278</v>
      </c>
      <c r="L73" s="341">
        <f t="shared" si="4"/>
        <v>1113.9649999999999</v>
      </c>
      <c r="M73" s="341">
        <f t="shared" si="4"/>
        <v>415.476</v>
      </c>
      <c r="N73" s="353">
        <f t="shared" si="4"/>
        <v>0</v>
      </c>
      <c r="O73" s="338">
        <v>42</v>
      </c>
    </row>
    <row r="74" spans="1:15" s="36" customFormat="1" ht="11.25" customHeight="1">
      <c r="A74" s="270">
        <v>43</v>
      </c>
      <c r="B74" s="271"/>
      <c r="C74" s="271"/>
      <c r="D74" s="272" t="s">
        <v>71</v>
      </c>
      <c r="E74" s="98">
        <v>1616.0409999999999</v>
      </c>
      <c r="F74" s="98">
        <v>1592.0039999999999</v>
      </c>
      <c r="G74" s="98">
        <v>1500.329</v>
      </c>
      <c r="H74" s="98">
        <v>768.28200000000004</v>
      </c>
      <c r="I74" s="98" t="s">
        <v>324</v>
      </c>
      <c r="J74" s="98">
        <v>0.47</v>
      </c>
      <c r="K74" s="98">
        <v>0.42899999999999999</v>
      </c>
      <c r="L74" s="98">
        <v>90.775999999999996</v>
      </c>
      <c r="M74" s="98">
        <v>24.036999999999999</v>
      </c>
      <c r="N74" s="98" t="s">
        <v>324</v>
      </c>
      <c r="O74" s="305">
        <v>43</v>
      </c>
    </row>
    <row r="75" spans="1:15" s="36" customFormat="1" ht="11.25" customHeight="1">
      <c r="A75" s="270">
        <v>44</v>
      </c>
      <c r="B75" s="271"/>
      <c r="C75" s="271"/>
      <c r="D75" s="272" t="s">
        <v>227</v>
      </c>
      <c r="E75" s="98"/>
      <c r="F75" s="98"/>
      <c r="G75" s="98"/>
      <c r="H75" s="98"/>
      <c r="I75" s="98"/>
      <c r="J75" s="98"/>
      <c r="K75" s="98"/>
      <c r="L75" s="98"/>
      <c r="M75" s="98"/>
      <c r="N75" s="98"/>
      <c r="O75" s="305"/>
    </row>
    <row r="76" spans="1:15" s="36" customFormat="1" ht="11.25" customHeight="1">
      <c r="A76" s="304"/>
      <c r="B76" s="271"/>
      <c r="C76" s="271"/>
      <c r="D76" s="272" t="s">
        <v>269</v>
      </c>
      <c r="E76" s="98">
        <v>1165.4290000000001</v>
      </c>
      <c r="F76" s="98">
        <v>1137.905</v>
      </c>
      <c r="G76" s="98">
        <v>1016.052</v>
      </c>
      <c r="H76" s="98">
        <v>403.41899999999998</v>
      </c>
      <c r="I76" s="98" t="s">
        <v>324</v>
      </c>
      <c r="J76" s="98">
        <v>6.383</v>
      </c>
      <c r="K76" s="98">
        <v>9.5399999999999991</v>
      </c>
      <c r="L76" s="98">
        <v>105.93</v>
      </c>
      <c r="M76" s="98">
        <v>27.524000000000001</v>
      </c>
      <c r="N76" s="98" t="s">
        <v>324</v>
      </c>
      <c r="O76" s="305">
        <v>44</v>
      </c>
    </row>
    <row r="77" spans="1:15" s="36" customFormat="1" ht="11.25" customHeight="1">
      <c r="A77" s="270">
        <v>45</v>
      </c>
      <c r="B77" s="271"/>
      <c r="C77" s="271"/>
      <c r="D77" s="272" t="s">
        <v>104</v>
      </c>
      <c r="E77" s="98">
        <v>1229.1469999999999</v>
      </c>
      <c r="F77" s="98">
        <v>1210.248</v>
      </c>
      <c r="G77" s="98">
        <v>1127.297</v>
      </c>
      <c r="H77" s="98">
        <v>715.17</v>
      </c>
      <c r="I77" s="98" t="s">
        <v>324</v>
      </c>
      <c r="J77" s="98">
        <v>0.20899999999999999</v>
      </c>
      <c r="K77" s="98">
        <v>0.191</v>
      </c>
      <c r="L77" s="98">
        <v>82.551000000000002</v>
      </c>
      <c r="M77" s="98">
        <v>18.899000000000001</v>
      </c>
      <c r="N77" s="98" t="s">
        <v>324</v>
      </c>
      <c r="O77" s="305">
        <v>45</v>
      </c>
    </row>
    <row r="78" spans="1:15" s="36" customFormat="1" ht="11.25" customHeight="1">
      <c r="A78" s="270">
        <v>46</v>
      </c>
      <c r="B78" s="271"/>
      <c r="C78" s="271"/>
      <c r="D78" s="272" t="s">
        <v>72</v>
      </c>
      <c r="E78" s="98">
        <v>3765.5430000000001</v>
      </c>
      <c r="F78" s="98">
        <v>3420.527</v>
      </c>
      <c r="G78" s="98">
        <v>2585.701</v>
      </c>
      <c r="H78" s="98">
        <v>283.79599999999999</v>
      </c>
      <c r="I78" s="98" t="s">
        <v>324</v>
      </c>
      <c r="J78" s="98" t="s">
        <v>324</v>
      </c>
      <c r="K78" s="98">
        <v>0.11799999999999999</v>
      </c>
      <c r="L78" s="98">
        <v>834.70799999999997</v>
      </c>
      <c r="M78" s="98">
        <v>345.01600000000002</v>
      </c>
      <c r="N78" s="98" t="s">
        <v>324</v>
      </c>
      <c r="O78" s="305">
        <v>46</v>
      </c>
    </row>
    <row r="79" spans="1:15" s="36" customFormat="1" ht="9.9499999999999993" customHeight="1">
      <c r="A79" s="270"/>
      <c r="B79" s="271"/>
      <c r="C79" s="271"/>
      <c r="D79" s="272"/>
      <c r="E79" s="341"/>
      <c r="F79" s="341"/>
      <c r="G79" s="341"/>
      <c r="H79" s="341"/>
      <c r="I79" s="341"/>
      <c r="J79" s="341"/>
      <c r="K79" s="341"/>
      <c r="L79" s="341"/>
      <c r="M79" s="341"/>
      <c r="N79" s="341"/>
      <c r="O79" s="305"/>
    </row>
    <row r="80" spans="1:15" s="36" customFormat="1" ht="11.25" customHeight="1">
      <c r="A80" s="331">
        <v>47</v>
      </c>
      <c r="B80" s="271"/>
      <c r="C80" s="320" t="s">
        <v>21</v>
      </c>
      <c r="D80" s="272"/>
      <c r="E80" s="341">
        <f>SUM(E81:E92)</f>
        <v>143796.745</v>
      </c>
      <c r="F80" s="341">
        <f t="shared" ref="F80:N80" si="5">SUM(F81:F92)</f>
        <v>130726.383</v>
      </c>
      <c r="G80" s="341">
        <f t="shared" si="5"/>
        <v>109461.77899999999</v>
      </c>
      <c r="H80" s="341">
        <f t="shared" si="5"/>
        <v>24852.816000000003</v>
      </c>
      <c r="I80" s="341">
        <f t="shared" si="5"/>
        <v>1192.8709999999999</v>
      </c>
      <c r="J80" s="341">
        <f t="shared" si="5"/>
        <v>3179.6299999999997</v>
      </c>
      <c r="K80" s="341">
        <f t="shared" si="5"/>
        <v>3088.9160000000002</v>
      </c>
      <c r="L80" s="341">
        <f t="shared" si="5"/>
        <v>13803.187</v>
      </c>
      <c r="M80" s="341">
        <f t="shared" si="5"/>
        <v>13070.362000000003</v>
      </c>
      <c r="N80" s="341">
        <f t="shared" si="5"/>
        <v>2184.1280000000002</v>
      </c>
      <c r="O80" s="338">
        <v>47</v>
      </c>
    </row>
    <row r="81" spans="1:15" s="36" customFormat="1" ht="11.25" customHeight="1">
      <c r="A81" s="270">
        <v>48</v>
      </c>
      <c r="B81" s="271"/>
      <c r="C81" s="271"/>
      <c r="D81" s="272" t="s">
        <v>73</v>
      </c>
      <c r="E81" s="98">
        <v>12773.298000000001</v>
      </c>
      <c r="F81" s="98">
        <v>12296.116</v>
      </c>
      <c r="G81" s="98">
        <v>9803.4369999999999</v>
      </c>
      <c r="H81" s="98">
        <v>2152.0230000000001</v>
      </c>
      <c r="I81" s="98">
        <v>411.92</v>
      </c>
      <c r="J81" s="98">
        <v>218.54300000000001</v>
      </c>
      <c r="K81" s="98">
        <v>227.69</v>
      </c>
      <c r="L81" s="98">
        <v>1634.5260000000001</v>
      </c>
      <c r="M81" s="98">
        <v>477.18200000000002</v>
      </c>
      <c r="N81" s="98">
        <v>179.74299999999999</v>
      </c>
      <c r="O81" s="305">
        <v>48</v>
      </c>
    </row>
    <row r="82" spans="1:15" s="36" customFormat="1" ht="11.25" customHeight="1">
      <c r="A82" s="270">
        <v>49</v>
      </c>
      <c r="B82" s="271"/>
      <c r="C82" s="271"/>
      <c r="D82" s="272" t="s">
        <v>286</v>
      </c>
      <c r="E82" s="98"/>
      <c r="F82" s="98"/>
      <c r="G82" s="98"/>
      <c r="H82" s="98"/>
      <c r="I82" s="98"/>
      <c r="J82" s="98"/>
      <c r="K82" s="98"/>
      <c r="L82" s="98"/>
      <c r="M82" s="98"/>
      <c r="N82" s="98"/>
      <c r="O82" s="305"/>
    </row>
    <row r="83" spans="1:15" s="36" customFormat="1" ht="11.25" customHeight="1">
      <c r="A83" s="270"/>
      <c r="B83" s="271"/>
      <c r="C83" s="271"/>
      <c r="D83" s="272" t="s">
        <v>287</v>
      </c>
      <c r="E83" s="98">
        <v>2767.194</v>
      </c>
      <c r="F83" s="98">
        <v>2417.806</v>
      </c>
      <c r="G83" s="98">
        <v>2192.73</v>
      </c>
      <c r="H83" s="98">
        <v>1001.134</v>
      </c>
      <c r="I83" s="98" t="s">
        <v>324</v>
      </c>
      <c r="J83" s="98" t="s">
        <v>324</v>
      </c>
      <c r="K83" s="98">
        <v>0.12</v>
      </c>
      <c r="L83" s="98">
        <v>224.95599999999999</v>
      </c>
      <c r="M83" s="98">
        <v>349.38799999999998</v>
      </c>
      <c r="N83" s="98">
        <v>296.88200000000001</v>
      </c>
      <c r="O83" s="305">
        <v>49</v>
      </c>
    </row>
    <row r="84" spans="1:15" s="36" customFormat="1" ht="11.25" customHeight="1">
      <c r="A84" s="270">
        <v>50</v>
      </c>
      <c r="B84" s="271"/>
      <c r="C84" s="271"/>
      <c r="D84" s="272" t="s">
        <v>270</v>
      </c>
      <c r="E84" s="98">
        <v>140.37700000000001</v>
      </c>
      <c r="F84" s="98">
        <v>113.742</v>
      </c>
      <c r="G84" s="98">
        <v>99.986000000000004</v>
      </c>
      <c r="H84" s="98" t="s">
        <v>324</v>
      </c>
      <c r="I84" s="98" t="s">
        <v>324</v>
      </c>
      <c r="J84" s="98" t="s">
        <v>324</v>
      </c>
      <c r="K84" s="98" t="s">
        <v>324</v>
      </c>
      <c r="L84" s="98">
        <v>13.756</v>
      </c>
      <c r="M84" s="98">
        <v>26.635000000000002</v>
      </c>
      <c r="N84" s="98">
        <v>26.635000000000002</v>
      </c>
      <c r="O84" s="305">
        <v>50</v>
      </c>
    </row>
    <row r="85" spans="1:15" s="36" customFormat="1" ht="11.25" customHeight="1">
      <c r="A85" s="270">
        <v>51</v>
      </c>
      <c r="B85" s="271"/>
      <c r="C85" s="271"/>
      <c r="D85" s="272" t="s">
        <v>150</v>
      </c>
      <c r="E85" s="98">
        <v>37568.339</v>
      </c>
      <c r="F85" s="98">
        <v>32988.184999999998</v>
      </c>
      <c r="G85" s="98">
        <v>27932.924999999999</v>
      </c>
      <c r="H85" s="98">
        <v>6034.527</v>
      </c>
      <c r="I85" s="98">
        <v>15.832000000000001</v>
      </c>
      <c r="J85" s="98">
        <v>592.95299999999997</v>
      </c>
      <c r="K85" s="98">
        <v>728.30100000000004</v>
      </c>
      <c r="L85" s="98">
        <v>3718.174</v>
      </c>
      <c r="M85" s="98">
        <v>4580.1540000000005</v>
      </c>
      <c r="N85" s="98">
        <v>686.27599999999995</v>
      </c>
      <c r="O85" s="305">
        <v>51</v>
      </c>
    </row>
    <row r="86" spans="1:15" s="36" customFormat="1" ht="11.25" customHeight="1">
      <c r="A86" s="270">
        <v>52</v>
      </c>
      <c r="B86" s="271"/>
      <c r="C86" s="271"/>
      <c r="D86" s="272" t="s">
        <v>288</v>
      </c>
      <c r="E86" s="98">
        <v>27308.234</v>
      </c>
      <c r="F86" s="98">
        <v>25700.42</v>
      </c>
      <c r="G86" s="98">
        <v>21981.584999999999</v>
      </c>
      <c r="H86" s="98">
        <v>4289.692</v>
      </c>
      <c r="I86" s="98">
        <v>38.058999999999997</v>
      </c>
      <c r="J86" s="98">
        <v>985.54300000000001</v>
      </c>
      <c r="K86" s="98">
        <v>1030.43</v>
      </c>
      <c r="L86" s="98">
        <v>1664.8030000000001</v>
      </c>
      <c r="M86" s="98">
        <v>1607.8140000000001</v>
      </c>
      <c r="N86" s="98">
        <v>245.79900000000001</v>
      </c>
      <c r="O86" s="305">
        <v>52</v>
      </c>
    </row>
    <row r="87" spans="1:15" s="36" customFormat="1" ht="11.25" customHeight="1">
      <c r="A87" s="270">
        <v>53</v>
      </c>
      <c r="B87" s="271"/>
      <c r="C87" s="271"/>
      <c r="D87" s="272" t="s">
        <v>151</v>
      </c>
      <c r="E87" s="98">
        <v>3567.8110000000001</v>
      </c>
      <c r="F87" s="98">
        <v>2778.152</v>
      </c>
      <c r="G87" s="98">
        <v>2028.2809999999999</v>
      </c>
      <c r="H87" s="98">
        <v>137.179</v>
      </c>
      <c r="I87" s="98">
        <v>189.49799999999999</v>
      </c>
      <c r="J87" s="98">
        <v>152.22499999999999</v>
      </c>
      <c r="K87" s="98">
        <v>159.65199999999999</v>
      </c>
      <c r="L87" s="98">
        <v>248.49600000000001</v>
      </c>
      <c r="M87" s="98">
        <v>789.65899999999999</v>
      </c>
      <c r="N87" s="98">
        <v>293.44400000000002</v>
      </c>
      <c r="O87" s="305">
        <v>53</v>
      </c>
    </row>
    <row r="88" spans="1:15" s="36" customFormat="1" ht="11.25" customHeight="1">
      <c r="A88" s="270">
        <v>54</v>
      </c>
      <c r="B88" s="271"/>
      <c r="C88" s="271"/>
      <c r="D88" s="272" t="s">
        <v>74</v>
      </c>
      <c r="E88" s="98">
        <v>10271.064</v>
      </c>
      <c r="F88" s="98">
        <v>10020.955</v>
      </c>
      <c r="G88" s="98">
        <v>8241.5759999999991</v>
      </c>
      <c r="H88" s="98">
        <v>2473.674</v>
      </c>
      <c r="I88" s="98">
        <v>179.72800000000001</v>
      </c>
      <c r="J88" s="98">
        <v>254.08600000000001</v>
      </c>
      <c r="K88" s="98">
        <v>146.75</v>
      </c>
      <c r="L88" s="98">
        <v>1198.8150000000001</v>
      </c>
      <c r="M88" s="98">
        <v>250.10900000000001</v>
      </c>
      <c r="N88" s="98">
        <v>67.091999999999999</v>
      </c>
      <c r="O88" s="305">
        <v>54</v>
      </c>
    </row>
    <row r="89" spans="1:15" s="36" customFormat="1" ht="11.25" customHeight="1">
      <c r="A89" s="270">
        <v>55</v>
      </c>
      <c r="B89" s="271"/>
      <c r="C89" s="271"/>
      <c r="D89" s="272" t="s">
        <v>228</v>
      </c>
      <c r="E89" s="98">
        <v>1204.5319999999999</v>
      </c>
      <c r="F89" s="98">
        <v>1166.2449999999999</v>
      </c>
      <c r="G89" s="98">
        <v>1058.7650000000001</v>
      </c>
      <c r="H89" s="98">
        <v>499.10199999999998</v>
      </c>
      <c r="I89" s="98" t="s">
        <v>324</v>
      </c>
      <c r="J89" s="98" t="s">
        <v>324</v>
      </c>
      <c r="K89" s="98">
        <v>0.27600000000000002</v>
      </c>
      <c r="L89" s="98">
        <v>107.20399999999999</v>
      </c>
      <c r="M89" s="98">
        <v>38.286999999999999</v>
      </c>
      <c r="N89" s="98">
        <v>12.292999999999999</v>
      </c>
      <c r="O89" s="305">
        <v>55</v>
      </c>
    </row>
    <row r="90" spans="1:15" s="36" customFormat="1" ht="11.25" customHeight="1">
      <c r="A90" s="270">
        <v>56</v>
      </c>
      <c r="B90" s="271"/>
      <c r="C90" s="271"/>
      <c r="D90" s="272" t="s">
        <v>75</v>
      </c>
      <c r="E90" s="98">
        <v>19981.796999999999</v>
      </c>
      <c r="F90" s="98">
        <v>17875.496999999999</v>
      </c>
      <c r="G90" s="98">
        <v>15014.638999999999</v>
      </c>
      <c r="H90" s="98">
        <v>2888.3110000000001</v>
      </c>
      <c r="I90" s="98">
        <v>314.298</v>
      </c>
      <c r="J90" s="98">
        <v>441.63299999999998</v>
      </c>
      <c r="K90" s="98">
        <v>255.148</v>
      </c>
      <c r="L90" s="98">
        <v>1849.779</v>
      </c>
      <c r="M90" s="98">
        <v>2106.3000000000002</v>
      </c>
      <c r="N90" s="98">
        <v>245.24100000000001</v>
      </c>
      <c r="O90" s="305">
        <v>56</v>
      </c>
    </row>
    <row r="91" spans="1:15" s="36" customFormat="1" ht="11.25" customHeight="1">
      <c r="A91" s="270">
        <v>57</v>
      </c>
      <c r="B91" s="271"/>
      <c r="C91" s="271"/>
      <c r="D91" s="272" t="s">
        <v>64</v>
      </c>
      <c r="E91" s="98">
        <v>25154.204000000002</v>
      </c>
      <c r="F91" s="98">
        <v>22378.539000000001</v>
      </c>
      <c r="G91" s="98">
        <v>18658.128000000001</v>
      </c>
      <c r="H91" s="98">
        <v>4915.1329999999998</v>
      </c>
      <c r="I91" s="98">
        <v>43.531999999999996</v>
      </c>
      <c r="J91" s="98">
        <v>407.50900000000001</v>
      </c>
      <c r="K91" s="98">
        <v>407.49599999999998</v>
      </c>
      <c r="L91" s="98">
        <v>2861.8739999999998</v>
      </c>
      <c r="M91" s="98">
        <v>2775.665</v>
      </c>
      <c r="N91" s="98">
        <v>117.32299999999999</v>
      </c>
      <c r="O91" s="305">
        <v>57</v>
      </c>
    </row>
    <row r="92" spans="1:15" s="36" customFormat="1" ht="11.25" customHeight="1">
      <c r="A92" s="270">
        <v>58</v>
      </c>
      <c r="B92" s="271"/>
      <c r="C92" s="271"/>
      <c r="D92" s="272" t="s">
        <v>289</v>
      </c>
      <c r="E92" s="98">
        <v>3059.895</v>
      </c>
      <c r="F92" s="98">
        <v>2990.7260000000001</v>
      </c>
      <c r="G92" s="98">
        <v>2449.7269999999999</v>
      </c>
      <c r="H92" s="98">
        <v>462.041</v>
      </c>
      <c r="I92" s="98">
        <v>4.0000000000000001E-3</v>
      </c>
      <c r="J92" s="98">
        <v>127.13800000000001</v>
      </c>
      <c r="K92" s="98">
        <v>133.053</v>
      </c>
      <c r="L92" s="98">
        <v>280.80399999999997</v>
      </c>
      <c r="M92" s="98">
        <v>69.168999999999997</v>
      </c>
      <c r="N92" s="98">
        <v>13.4</v>
      </c>
      <c r="O92" s="305">
        <v>58</v>
      </c>
    </row>
    <row r="93" spans="1:15" s="36" customFormat="1" ht="9.9499999999999993" customHeight="1">
      <c r="A93" s="270"/>
      <c r="B93" s="271"/>
      <c r="C93" s="271"/>
      <c r="D93" s="272"/>
      <c r="E93" s="98"/>
      <c r="F93" s="98"/>
      <c r="G93" s="98"/>
      <c r="H93" s="98"/>
      <c r="I93" s="98"/>
      <c r="J93" s="98"/>
      <c r="K93" s="98"/>
      <c r="L93" s="98"/>
      <c r="M93" s="98"/>
      <c r="N93" s="98"/>
      <c r="O93" s="305"/>
    </row>
    <row r="94" spans="1:15" s="36" customFormat="1" ht="11.25" customHeight="1">
      <c r="A94" s="331">
        <v>59</v>
      </c>
      <c r="B94" s="271"/>
      <c r="C94" s="321" t="s">
        <v>300</v>
      </c>
      <c r="D94" s="272"/>
      <c r="E94" s="341">
        <f>SUM(E95:E99)</f>
        <v>21171.353999999999</v>
      </c>
      <c r="F94" s="341">
        <f t="shared" ref="F94:N94" si="6">SUM(F95:F99)</f>
        <v>19849.493999999999</v>
      </c>
      <c r="G94" s="341">
        <f t="shared" si="6"/>
        <v>16071.636999999999</v>
      </c>
      <c r="H94" s="341">
        <f t="shared" si="6"/>
        <v>7759.8580000000002</v>
      </c>
      <c r="I94" s="341">
        <f t="shared" si="6"/>
        <v>188.703</v>
      </c>
      <c r="J94" s="341">
        <f t="shared" si="6"/>
        <v>267.34900000000005</v>
      </c>
      <c r="K94" s="341">
        <f t="shared" si="6"/>
        <v>165.316</v>
      </c>
      <c r="L94" s="341">
        <f t="shared" si="6"/>
        <v>3156.489</v>
      </c>
      <c r="M94" s="341">
        <f t="shared" si="6"/>
        <v>1321.86</v>
      </c>
      <c r="N94" s="341">
        <f t="shared" si="6"/>
        <v>1.2549999999999999</v>
      </c>
      <c r="O94" s="338">
        <v>59</v>
      </c>
    </row>
    <row r="95" spans="1:15" s="36" customFormat="1" ht="11.25" customHeight="1">
      <c r="A95" s="270">
        <v>60</v>
      </c>
      <c r="B95" s="271"/>
      <c r="C95" s="271"/>
      <c r="D95" s="272" t="s">
        <v>76</v>
      </c>
      <c r="E95" s="98">
        <v>1847.42</v>
      </c>
      <c r="F95" s="98">
        <v>1814.2850000000001</v>
      </c>
      <c r="G95" s="98">
        <v>1651.62</v>
      </c>
      <c r="H95" s="98">
        <v>781.40700000000004</v>
      </c>
      <c r="I95" s="98" t="s">
        <v>324</v>
      </c>
      <c r="J95" s="98" t="s">
        <v>324</v>
      </c>
      <c r="K95" s="98">
        <v>0.182</v>
      </c>
      <c r="L95" s="98">
        <v>162.483</v>
      </c>
      <c r="M95" s="98">
        <v>33.134999999999998</v>
      </c>
      <c r="N95" s="98" t="s">
        <v>324</v>
      </c>
      <c r="O95" s="305">
        <v>60</v>
      </c>
    </row>
    <row r="96" spans="1:15" s="36" customFormat="1" ht="11.25" customHeight="1">
      <c r="A96" s="270">
        <v>61</v>
      </c>
      <c r="B96" s="271"/>
      <c r="C96" s="271"/>
      <c r="D96" s="272" t="s">
        <v>229</v>
      </c>
      <c r="E96" s="98">
        <v>1235.4770000000001</v>
      </c>
      <c r="F96" s="98">
        <v>1168.1220000000001</v>
      </c>
      <c r="G96" s="98">
        <v>661.80100000000004</v>
      </c>
      <c r="H96" s="98">
        <v>247.22300000000001</v>
      </c>
      <c r="I96" s="98">
        <v>29.35</v>
      </c>
      <c r="J96" s="98">
        <v>41.573</v>
      </c>
      <c r="K96" s="98">
        <v>23.693999999999999</v>
      </c>
      <c r="L96" s="98">
        <v>411.70400000000001</v>
      </c>
      <c r="M96" s="98">
        <v>67.355000000000004</v>
      </c>
      <c r="N96" s="98" t="s">
        <v>324</v>
      </c>
      <c r="O96" s="305">
        <v>61</v>
      </c>
    </row>
    <row r="97" spans="1:15" s="36" customFormat="1" ht="11.25" customHeight="1">
      <c r="A97" s="270">
        <v>62</v>
      </c>
      <c r="B97" s="271"/>
      <c r="C97" s="271"/>
      <c r="D97" s="272" t="s">
        <v>77</v>
      </c>
      <c r="E97" s="98">
        <v>5629.8209999999999</v>
      </c>
      <c r="F97" s="98">
        <v>4556.7820000000002</v>
      </c>
      <c r="G97" s="98">
        <v>3469.4160000000002</v>
      </c>
      <c r="H97" s="98">
        <v>1300.1559999999999</v>
      </c>
      <c r="I97" s="98">
        <v>152.53</v>
      </c>
      <c r="J97" s="98">
        <v>213.036</v>
      </c>
      <c r="K97" s="98">
        <v>122.346</v>
      </c>
      <c r="L97" s="98">
        <v>599.45399999999995</v>
      </c>
      <c r="M97" s="98">
        <v>1073.039</v>
      </c>
      <c r="N97" s="98">
        <v>1.2549999999999999</v>
      </c>
      <c r="O97" s="305">
        <v>62</v>
      </c>
    </row>
    <row r="98" spans="1:15" s="36" customFormat="1" ht="11.25" customHeight="1">
      <c r="A98" s="270">
        <v>63</v>
      </c>
      <c r="B98" s="271"/>
      <c r="C98" s="271"/>
      <c r="D98" s="272" t="s">
        <v>230</v>
      </c>
      <c r="E98" s="98">
        <v>222.577</v>
      </c>
      <c r="F98" s="98">
        <v>222.577</v>
      </c>
      <c r="G98" s="98">
        <v>170.643</v>
      </c>
      <c r="H98" s="98">
        <v>83.197000000000003</v>
      </c>
      <c r="I98" s="98">
        <v>6.8230000000000004</v>
      </c>
      <c r="J98" s="98">
        <v>9.6999999999999993</v>
      </c>
      <c r="K98" s="98">
        <v>5.5289999999999999</v>
      </c>
      <c r="L98" s="98">
        <v>29.882000000000001</v>
      </c>
      <c r="M98" s="98" t="s">
        <v>324</v>
      </c>
      <c r="N98" s="98" t="s">
        <v>324</v>
      </c>
      <c r="O98" s="305">
        <v>63</v>
      </c>
    </row>
    <row r="99" spans="1:15" s="36" customFormat="1" ht="11.25" customHeight="1">
      <c r="A99" s="270">
        <v>64</v>
      </c>
      <c r="B99" s="271"/>
      <c r="C99" s="271"/>
      <c r="D99" s="272" t="s">
        <v>78</v>
      </c>
      <c r="E99" s="98">
        <v>12236.058999999999</v>
      </c>
      <c r="F99" s="98">
        <v>12087.727999999999</v>
      </c>
      <c r="G99" s="98">
        <v>10118.156999999999</v>
      </c>
      <c r="H99" s="98">
        <v>5347.875</v>
      </c>
      <c r="I99" s="98" t="s">
        <v>324</v>
      </c>
      <c r="J99" s="98">
        <v>3.04</v>
      </c>
      <c r="K99" s="98">
        <v>13.565</v>
      </c>
      <c r="L99" s="98">
        <v>1952.9659999999999</v>
      </c>
      <c r="M99" s="98">
        <v>148.33099999999999</v>
      </c>
      <c r="N99" s="98" t="s">
        <v>324</v>
      </c>
      <c r="O99" s="305">
        <v>64</v>
      </c>
    </row>
    <row r="100" spans="1:15" s="36" customFormat="1" ht="9.9499999999999993" customHeight="1">
      <c r="A100" s="270"/>
      <c r="B100" s="271"/>
      <c r="C100" s="271"/>
      <c r="D100" s="272"/>
      <c r="E100" s="98"/>
      <c r="F100" s="98"/>
      <c r="G100" s="98"/>
      <c r="H100" s="98"/>
      <c r="I100" s="98"/>
      <c r="J100" s="98"/>
      <c r="K100" s="98"/>
      <c r="L100" s="98"/>
      <c r="M100" s="98"/>
      <c r="N100" s="98"/>
      <c r="O100" s="305"/>
    </row>
    <row r="101" spans="1:15" s="169" customFormat="1">
      <c r="A101" s="331">
        <v>65</v>
      </c>
      <c r="B101" s="320"/>
      <c r="C101" s="320" t="s">
        <v>301</v>
      </c>
      <c r="D101" s="321"/>
      <c r="E101" s="341">
        <v>1381.5709999999999</v>
      </c>
      <c r="F101" s="341">
        <v>1361.8920000000001</v>
      </c>
      <c r="G101" s="341">
        <v>39.81</v>
      </c>
      <c r="H101" s="353">
        <v>0</v>
      </c>
      <c r="I101" s="353">
        <v>0</v>
      </c>
      <c r="J101" s="341">
        <v>348.57600000000002</v>
      </c>
      <c r="K101" s="341">
        <v>522.01599999999996</v>
      </c>
      <c r="L101" s="341">
        <v>451.49</v>
      </c>
      <c r="M101" s="341">
        <v>19.678999999999998</v>
      </c>
      <c r="N101" s="353">
        <v>0</v>
      </c>
      <c r="O101" s="338">
        <v>65</v>
      </c>
    </row>
    <row r="102" spans="1:15" s="36" customFormat="1" ht="9.9499999999999993" customHeight="1">
      <c r="A102" s="270"/>
      <c r="B102" s="271"/>
      <c r="C102" s="271"/>
      <c r="D102" s="272"/>
      <c r="E102" s="98"/>
      <c r="F102" s="98"/>
      <c r="G102" s="98"/>
      <c r="H102" s="98"/>
      <c r="I102" s="98"/>
      <c r="J102" s="98"/>
      <c r="K102" s="98"/>
      <c r="L102" s="98"/>
      <c r="M102" s="98"/>
      <c r="N102" s="98"/>
      <c r="O102" s="305"/>
    </row>
    <row r="103" spans="1:15" s="36" customFormat="1">
      <c r="A103" s="331">
        <v>66</v>
      </c>
      <c r="B103" s="271"/>
      <c r="C103" s="320" t="s">
        <v>302</v>
      </c>
      <c r="D103" s="272"/>
      <c r="E103" s="341">
        <f>SUM(E104:E113)</f>
        <v>250336.70900000003</v>
      </c>
      <c r="F103" s="341">
        <f t="shared" ref="F103:N103" si="7">SUM(F104:F113)</f>
        <v>223303.05600000004</v>
      </c>
      <c r="G103" s="341">
        <f t="shared" si="7"/>
        <v>132380.117</v>
      </c>
      <c r="H103" s="341">
        <f t="shared" si="7"/>
        <v>12154.635999999999</v>
      </c>
      <c r="I103" s="341">
        <f t="shared" si="7"/>
        <v>6661.723</v>
      </c>
      <c r="J103" s="341">
        <f t="shared" si="7"/>
        <v>15100.001</v>
      </c>
      <c r="K103" s="341">
        <f t="shared" si="7"/>
        <v>22283.475999999999</v>
      </c>
      <c r="L103" s="341">
        <f t="shared" si="7"/>
        <v>46877.739000000009</v>
      </c>
      <c r="M103" s="341">
        <f t="shared" si="7"/>
        <v>27033.653000000002</v>
      </c>
      <c r="N103" s="341">
        <f t="shared" si="7"/>
        <v>17708.365999999998</v>
      </c>
      <c r="O103" s="338">
        <v>66</v>
      </c>
    </row>
    <row r="104" spans="1:15" s="36" customFormat="1">
      <c r="A104" s="270">
        <v>67</v>
      </c>
      <c r="B104" s="271"/>
      <c r="C104" s="271"/>
      <c r="D104" s="272" t="s">
        <v>102</v>
      </c>
      <c r="E104" s="98">
        <v>98088.039000000004</v>
      </c>
      <c r="F104" s="98">
        <v>88642.39</v>
      </c>
      <c r="G104" s="98">
        <v>62536.027999999998</v>
      </c>
      <c r="H104" s="98">
        <v>6816.9769999999999</v>
      </c>
      <c r="I104" s="98">
        <v>520.32299999999998</v>
      </c>
      <c r="J104" s="98">
        <v>3910.3040000000001</v>
      </c>
      <c r="K104" s="98">
        <v>5106.6689999999999</v>
      </c>
      <c r="L104" s="98">
        <v>16569.065999999999</v>
      </c>
      <c r="M104" s="98">
        <v>9445.6489999999994</v>
      </c>
      <c r="N104" s="98">
        <v>6215.35</v>
      </c>
      <c r="O104" s="305">
        <v>67</v>
      </c>
    </row>
    <row r="105" spans="1:15" s="36" customFormat="1">
      <c r="A105" s="270">
        <v>68</v>
      </c>
      <c r="B105" s="271"/>
      <c r="C105" s="271"/>
      <c r="D105" s="272" t="s">
        <v>152</v>
      </c>
      <c r="E105" s="98">
        <v>1395.1469999999999</v>
      </c>
      <c r="F105" s="98">
        <v>1188.963</v>
      </c>
      <c r="G105" s="98">
        <v>266.53100000000001</v>
      </c>
      <c r="H105" s="98" t="s">
        <v>324</v>
      </c>
      <c r="I105" s="98" t="s">
        <v>324</v>
      </c>
      <c r="J105" s="98">
        <v>369.91699999999997</v>
      </c>
      <c r="K105" s="98">
        <v>426.31200000000001</v>
      </c>
      <c r="L105" s="98">
        <v>126.203</v>
      </c>
      <c r="M105" s="98">
        <v>206.184</v>
      </c>
      <c r="N105" s="98" t="s">
        <v>324</v>
      </c>
      <c r="O105" s="305">
        <v>68</v>
      </c>
    </row>
    <row r="106" spans="1:15" s="36" customFormat="1">
      <c r="A106" s="270">
        <v>69</v>
      </c>
      <c r="B106" s="271"/>
      <c r="C106" s="271"/>
      <c r="D106" s="272" t="s">
        <v>79</v>
      </c>
      <c r="E106" s="98">
        <v>33172.158000000003</v>
      </c>
      <c r="F106" s="98">
        <v>32685.724999999999</v>
      </c>
      <c r="G106" s="98">
        <v>21137.356</v>
      </c>
      <c r="H106" s="98">
        <v>1902.8489999999999</v>
      </c>
      <c r="I106" s="98">
        <v>124.384</v>
      </c>
      <c r="J106" s="98">
        <v>732.85699999999997</v>
      </c>
      <c r="K106" s="98">
        <v>808.245</v>
      </c>
      <c r="L106" s="98">
        <v>9882.8829999999998</v>
      </c>
      <c r="M106" s="98">
        <v>486.43299999999999</v>
      </c>
      <c r="N106" s="98" t="s">
        <v>324</v>
      </c>
      <c r="O106" s="305">
        <v>69</v>
      </c>
    </row>
    <row r="107" spans="1:15" s="36" customFormat="1">
      <c r="A107" s="270">
        <v>70</v>
      </c>
      <c r="B107" s="271"/>
      <c r="C107" s="271"/>
      <c r="D107" s="272" t="s">
        <v>80</v>
      </c>
      <c r="E107" s="98">
        <v>20316.569</v>
      </c>
      <c r="F107" s="98">
        <v>16269.023999999999</v>
      </c>
      <c r="G107" s="98">
        <v>12776.788</v>
      </c>
      <c r="H107" s="98">
        <v>133.88200000000001</v>
      </c>
      <c r="I107" s="98">
        <v>47.636000000000003</v>
      </c>
      <c r="J107" s="98">
        <v>152.45599999999999</v>
      </c>
      <c r="K107" s="98">
        <v>272.00599999999997</v>
      </c>
      <c r="L107" s="98">
        <v>3020.1379999999999</v>
      </c>
      <c r="M107" s="98">
        <v>4047.5450000000001</v>
      </c>
      <c r="N107" s="98">
        <v>732.96299999999997</v>
      </c>
      <c r="O107" s="305">
        <v>70</v>
      </c>
    </row>
    <row r="108" spans="1:15" s="36" customFormat="1">
      <c r="A108" s="270">
        <v>71</v>
      </c>
      <c r="B108" s="271"/>
      <c r="C108" s="271"/>
      <c r="D108" s="272" t="s">
        <v>103</v>
      </c>
      <c r="E108" s="98">
        <v>29910.080999999998</v>
      </c>
      <c r="F108" s="98">
        <v>28813.493999999999</v>
      </c>
      <c r="G108" s="98">
        <v>19715.648000000001</v>
      </c>
      <c r="H108" s="98">
        <v>490.83199999999999</v>
      </c>
      <c r="I108" s="98">
        <v>260.827</v>
      </c>
      <c r="J108" s="98">
        <v>501.57400000000001</v>
      </c>
      <c r="K108" s="98">
        <v>413.87099999999998</v>
      </c>
      <c r="L108" s="98">
        <v>7921.5739999999996</v>
      </c>
      <c r="M108" s="98">
        <v>1096.587</v>
      </c>
      <c r="N108" s="98">
        <v>113.086</v>
      </c>
      <c r="O108" s="305">
        <v>71</v>
      </c>
    </row>
    <row r="109" spans="1:15" s="36" customFormat="1">
      <c r="A109" s="270">
        <v>72</v>
      </c>
      <c r="B109" s="271"/>
      <c r="C109" s="271"/>
      <c r="D109" s="272" t="s">
        <v>153</v>
      </c>
      <c r="E109" s="98">
        <v>55177.163</v>
      </c>
      <c r="F109" s="98">
        <v>43624.188999999998</v>
      </c>
      <c r="G109" s="98">
        <v>11153.290999999999</v>
      </c>
      <c r="H109" s="98">
        <v>15.901999999999999</v>
      </c>
      <c r="I109" s="98">
        <v>5540.4970000000003</v>
      </c>
      <c r="J109" s="98">
        <v>9304.5139999999992</v>
      </c>
      <c r="K109" s="98">
        <v>13850.254000000001</v>
      </c>
      <c r="L109" s="98">
        <v>3775.6329999999998</v>
      </c>
      <c r="M109" s="98">
        <v>11552.974</v>
      </c>
      <c r="N109" s="98">
        <v>10487.153</v>
      </c>
      <c r="O109" s="305">
        <v>72</v>
      </c>
    </row>
    <row r="110" spans="1:15" s="36" customFormat="1">
      <c r="A110" s="270">
        <v>73</v>
      </c>
      <c r="B110" s="271"/>
      <c r="C110" s="271"/>
      <c r="D110" s="272" t="s">
        <v>81</v>
      </c>
      <c r="E110" s="98">
        <v>258.04300000000001</v>
      </c>
      <c r="F110" s="98">
        <v>254.7</v>
      </c>
      <c r="G110" s="98">
        <v>34.296999999999997</v>
      </c>
      <c r="H110" s="98" t="s">
        <v>324</v>
      </c>
      <c r="I110" s="98" t="s">
        <v>324</v>
      </c>
      <c r="J110" s="98">
        <v>85.224999999999994</v>
      </c>
      <c r="K110" s="98">
        <v>122.321</v>
      </c>
      <c r="L110" s="98">
        <v>12.856999999999999</v>
      </c>
      <c r="M110" s="98">
        <v>3.343</v>
      </c>
      <c r="N110" s="98" t="s">
        <v>324</v>
      </c>
      <c r="O110" s="305">
        <v>73</v>
      </c>
    </row>
    <row r="111" spans="1:15" s="36" customFormat="1">
      <c r="A111" s="270">
        <v>74</v>
      </c>
      <c r="B111" s="271"/>
      <c r="C111" s="271"/>
      <c r="D111" s="272" t="s">
        <v>82</v>
      </c>
      <c r="E111" s="98">
        <v>1897.3440000000001</v>
      </c>
      <c r="F111" s="98">
        <v>1713.7360000000001</v>
      </c>
      <c r="G111" s="98">
        <v>1400.1590000000001</v>
      </c>
      <c r="H111" s="98" t="s">
        <v>324</v>
      </c>
      <c r="I111" s="98" t="s">
        <v>324</v>
      </c>
      <c r="J111" s="98">
        <v>43.154000000000003</v>
      </c>
      <c r="K111" s="98">
        <v>75.088999999999999</v>
      </c>
      <c r="L111" s="98">
        <v>195.334</v>
      </c>
      <c r="M111" s="98">
        <v>183.608</v>
      </c>
      <c r="N111" s="98">
        <v>159.81399999999999</v>
      </c>
      <c r="O111" s="305">
        <v>74</v>
      </c>
    </row>
    <row r="112" spans="1:15" s="36" customFormat="1">
      <c r="A112" s="270">
        <v>75</v>
      </c>
      <c r="B112" s="271"/>
      <c r="C112" s="271"/>
      <c r="D112" s="272" t="s">
        <v>171</v>
      </c>
      <c r="E112" s="98"/>
      <c r="F112" s="98"/>
      <c r="G112" s="98"/>
      <c r="H112" s="98"/>
      <c r="I112" s="98"/>
      <c r="J112" s="98"/>
      <c r="K112" s="98"/>
      <c r="L112" s="98"/>
      <c r="M112" s="98"/>
      <c r="N112" s="98"/>
      <c r="O112" s="305"/>
    </row>
    <row r="113" spans="1:15" s="36" customFormat="1">
      <c r="A113" s="270"/>
      <c r="B113" s="271"/>
      <c r="C113" s="271"/>
      <c r="D113" s="272" t="s">
        <v>172</v>
      </c>
      <c r="E113" s="98">
        <v>10122.165000000001</v>
      </c>
      <c r="F113" s="98">
        <v>10110.834999999999</v>
      </c>
      <c r="G113" s="98">
        <v>3360.0189999999998</v>
      </c>
      <c r="H113" s="98">
        <v>2794.194</v>
      </c>
      <c r="I113" s="98">
        <v>168.05600000000001</v>
      </c>
      <c r="J113" s="98" t="s">
        <v>324</v>
      </c>
      <c r="K113" s="98">
        <v>1208.7090000000001</v>
      </c>
      <c r="L113" s="98">
        <v>5374.0510000000004</v>
      </c>
      <c r="M113" s="98">
        <v>11.33</v>
      </c>
      <c r="N113" s="98" t="s">
        <v>324</v>
      </c>
      <c r="O113" s="305">
        <v>75</v>
      </c>
    </row>
    <row r="114" spans="1:15" s="36" customFormat="1" ht="9.9499999999999993" customHeight="1">
      <c r="A114" s="270"/>
      <c r="B114" s="271"/>
      <c r="C114" s="271"/>
      <c r="D114" s="272"/>
      <c r="E114" s="98"/>
      <c r="F114" s="98"/>
      <c r="G114" s="98"/>
      <c r="H114" s="98"/>
      <c r="I114" s="98"/>
      <c r="J114" s="98"/>
      <c r="K114" s="98"/>
      <c r="L114" s="98"/>
      <c r="M114" s="98"/>
      <c r="N114" s="98"/>
      <c r="O114" s="305"/>
    </row>
    <row r="115" spans="1:15" s="36" customFormat="1">
      <c r="A115" s="331">
        <v>76</v>
      </c>
      <c r="B115" s="271"/>
      <c r="C115" s="320" t="s">
        <v>303</v>
      </c>
      <c r="D115" s="272"/>
      <c r="E115" s="341">
        <v>2765.2919999999999</v>
      </c>
      <c r="F115" s="341">
        <v>2742.27</v>
      </c>
      <c r="G115" s="341">
        <v>1243.171</v>
      </c>
      <c r="H115" s="353">
        <v>0</v>
      </c>
      <c r="I115" s="353">
        <v>0</v>
      </c>
      <c r="J115" s="341">
        <v>560.452</v>
      </c>
      <c r="K115" s="341">
        <v>302.07400000000001</v>
      </c>
      <c r="L115" s="341">
        <v>636.57299999999998</v>
      </c>
      <c r="M115" s="341">
        <v>23.021999999999998</v>
      </c>
      <c r="N115" s="353">
        <v>0</v>
      </c>
      <c r="O115" s="338">
        <v>76</v>
      </c>
    </row>
    <row r="116" spans="1:15" s="36" customFormat="1">
      <c r="A116" s="270">
        <v>77</v>
      </c>
      <c r="B116" s="271"/>
      <c r="C116" s="271"/>
      <c r="D116" s="272" t="s">
        <v>193</v>
      </c>
      <c r="E116" s="98">
        <v>2765.2919999999999</v>
      </c>
      <c r="F116" s="98">
        <v>2742.27</v>
      </c>
      <c r="G116" s="98">
        <v>1243.171</v>
      </c>
      <c r="H116" s="353">
        <v>0</v>
      </c>
      <c r="I116" s="353">
        <v>0</v>
      </c>
      <c r="J116" s="98">
        <v>560.452</v>
      </c>
      <c r="K116" s="98">
        <v>302.07400000000001</v>
      </c>
      <c r="L116" s="98">
        <v>636.57299999999998</v>
      </c>
      <c r="M116" s="98">
        <v>23.021999999999998</v>
      </c>
      <c r="N116" s="98" t="s">
        <v>324</v>
      </c>
      <c r="O116" s="305">
        <v>77</v>
      </c>
    </row>
    <row r="117" spans="1:15" s="36" customFormat="1" ht="9.9499999999999993" customHeight="1">
      <c r="A117" s="270"/>
      <c r="B117" s="271"/>
      <c r="C117" s="271"/>
      <c r="D117" s="272"/>
      <c r="E117" s="98"/>
      <c r="F117" s="98"/>
      <c r="G117" s="98"/>
      <c r="H117" s="98"/>
      <c r="I117" s="98"/>
      <c r="J117" s="98"/>
      <c r="K117" s="98"/>
      <c r="L117" s="98"/>
      <c r="M117" s="98"/>
      <c r="N117" s="98"/>
      <c r="O117" s="305"/>
    </row>
    <row r="118" spans="1:15" s="169" customFormat="1">
      <c r="A118" s="331">
        <v>78</v>
      </c>
      <c r="B118" s="320"/>
      <c r="C118" s="320"/>
      <c r="D118" s="321" t="s">
        <v>83</v>
      </c>
      <c r="E118" s="341">
        <f>E115+E103+E101+E94+E80+E73+E56+E46+E32+E29+E10</f>
        <v>1226657.7170000002</v>
      </c>
      <c r="F118" s="341">
        <f t="shared" ref="F118:M118" si="8">F115+F103+F101+F94+F80+F73+F56+F46+F32+F29+F10</f>
        <v>1141580.2709999999</v>
      </c>
      <c r="G118" s="341">
        <f t="shared" si="8"/>
        <v>794108.89199999999</v>
      </c>
      <c r="H118" s="341">
        <f t="shared" si="8"/>
        <v>105128.92599999999</v>
      </c>
      <c r="I118" s="341">
        <f>I115+I103+I101+I94+I80+I73+I56+I46+I32+I29+I10</f>
        <v>10286.436000000002</v>
      </c>
      <c r="J118" s="341">
        <f t="shared" si="8"/>
        <v>26619.489000000001</v>
      </c>
      <c r="K118" s="341">
        <f t="shared" si="8"/>
        <v>40137.336999999992</v>
      </c>
      <c r="L118" s="341">
        <f t="shared" si="8"/>
        <v>270428.11699999997</v>
      </c>
      <c r="M118" s="341">
        <f t="shared" si="8"/>
        <v>85077.445999999996</v>
      </c>
      <c r="N118" s="341">
        <f>N115+N103+N101+N94+N80+N73+N56+N46+N32+N29+N10</f>
        <v>34041.381000000001</v>
      </c>
      <c r="O118" s="338">
        <v>78</v>
      </c>
    </row>
    <row r="119" spans="1:15">
      <c r="A119" s="36" t="s">
        <v>161</v>
      </c>
      <c r="E119" s="98"/>
      <c r="F119" s="98"/>
      <c r="G119" s="98"/>
      <c r="H119" s="98"/>
      <c r="I119" s="98"/>
      <c r="J119" s="98"/>
      <c r="K119" s="98"/>
      <c r="L119" s="98"/>
      <c r="M119" s="98"/>
      <c r="N119" s="98"/>
      <c r="O119" s="36"/>
    </row>
    <row r="120" spans="1:15">
      <c r="A120" s="285" t="s">
        <v>307</v>
      </c>
      <c r="E120" s="198"/>
      <c r="G120" s="198"/>
      <c r="H120" s="198"/>
      <c r="I120" s="198"/>
      <c r="J120" s="198"/>
      <c r="K120" s="198"/>
      <c r="L120" s="198"/>
      <c r="M120" s="198"/>
      <c r="N120" s="198"/>
      <c r="O120" s="36"/>
    </row>
    <row r="121" spans="1:15">
      <c r="E121" s="98"/>
      <c r="F121" s="98"/>
      <c r="G121" s="98"/>
      <c r="H121" s="98"/>
      <c r="I121" s="98"/>
      <c r="J121" s="98"/>
      <c r="K121" s="98"/>
      <c r="L121" s="98"/>
      <c r="M121" s="98"/>
      <c r="N121" s="98"/>
    </row>
    <row r="122" spans="1:15">
      <c r="E122" s="98"/>
      <c r="F122" s="98"/>
      <c r="G122" s="98"/>
      <c r="H122" s="98"/>
      <c r="I122" s="98"/>
      <c r="J122" s="98"/>
      <c r="K122" s="98"/>
      <c r="L122" s="98"/>
      <c r="M122" s="98"/>
      <c r="N122" s="98"/>
    </row>
    <row r="123" spans="1:15">
      <c r="E123" s="98"/>
      <c r="F123" s="98"/>
      <c r="G123" s="98"/>
      <c r="H123" s="98"/>
      <c r="I123" s="98"/>
      <c r="J123" s="98"/>
      <c r="K123" s="98"/>
      <c r="L123" s="98"/>
      <c r="M123" s="98"/>
      <c r="N123" s="98"/>
    </row>
    <row r="124" spans="1:15">
      <c r="E124" s="98"/>
      <c r="F124" s="98"/>
      <c r="G124" s="98"/>
      <c r="H124" s="98"/>
      <c r="I124" s="98"/>
      <c r="J124" s="98"/>
      <c r="K124" s="98"/>
      <c r="L124" s="98"/>
      <c r="M124" s="98"/>
      <c r="N124" s="98"/>
    </row>
    <row r="125" spans="1:15">
      <c r="E125" s="98"/>
      <c r="F125" s="98"/>
      <c r="G125" s="98"/>
      <c r="H125" s="98"/>
      <c r="I125" s="98"/>
      <c r="J125" s="98"/>
      <c r="K125" s="98"/>
      <c r="L125" s="98"/>
      <c r="M125" s="98"/>
      <c r="N125" s="98"/>
    </row>
    <row r="126" spans="1:15">
      <c r="E126" s="98"/>
      <c r="F126" s="98"/>
      <c r="G126" s="98"/>
      <c r="H126" s="98"/>
      <c r="I126" s="98"/>
      <c r="J126" s="98"/>
      <c r="K126" s="98"/>
      <c r="L126" s="98"/>
      <c r="M126" s="98"/>
      <c r="N126" s="98"/>
    </row>
  </sheetData>
  <mergeCells count="32">
    <mergeCell ref="O64:O66"/>
    <mergeCell ref="N65:N66"/>
    <mergeCell ref="L6:L7"/>
    <mergeCell ref="O5:O7"/>
    <mergeCell ref="L65:L66"/>
    <mergeCell ref="M65:M66"/>
    <mergeCell ref="M5:N5"/>
    <mergeCell ref="E8:I8"/>
    <mergeCell ref="J8:N8"/>
    <mergeCell ref="M6:M7"/>
    <mergeCell ref="N6:N7"/>
    <mergeCell ref="I6:I7"/>
    <mergeCell ref="J6:J7"/>
    <mergeCell ref="K6:K7"/>
    <mergeCell ref="A5:A7"/>
    <mergeCell ref="D5:D7"/>
    <mergeCell ref="E5:E7"/>
    <mergeCell ref="G6:G7"/>
    <mergeCell ref="H6:H7"/>
    <mergeCell ref="F6:F7"/>
    <mergeCell ref="H65:H66"/>
    <mergeCell ref="E67:I67"/>
    <mergeCell ref="J67:N67"/>
    <mergeCell ref="A64:A66"/>
    <mergeCell ref="D64:D66"/>
    <mergeCell ref="E64:E66"/>
    <mergeCell ref="M64:N64"/>
    <mergeCell ref="I65:I66"/>
    <mergeCell ref="J65:J66"/>
    <mergeCell ref="K65:K66"/>
    <mergeCell ref="F65:F66"/>
    <mergeCell ref="G65:G66"/>
  </mergeCells>
  <phoneticPr fontId="11" type="noConversion"/>
  <pageMargins left="0.59055118110236227" right="0.59055118110236227" top="0.86614173228346458" bottom="0.6692913385826772" header="0.51181102362204722" footer="0.51181102362204722"/>
  <pageSetup paperSize="9" fitToWidth="2" fitToHeight="2" pageOrder="overThenDown" orientation="portrait" r:id="rId1"/>
  <headerFooter alignWithMargins="0">
    <oddHeader>&amp;C- &amp;P -</oddHead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10</vt:i4>
      </vt:variant>
    </vt:vector>
  </HeadingPairs>
  <TitlesOfParts>
    <vt:vector size="24" baseType="lpstr">
      <vt:lpstr>Impressum</vt:lpstr>
      <vt:lpstr>Zeichenerklär</vt:lpstr>
      <vt:lpstr>Inhaltsverz</vt:lpstr>
      <vt:lpstr>Vorbemerk</vt:lpstr>
      <vt:lpstr>Gesamteinschätzung</vt:lpstr>
      <vt:lpstr>Grafik AG</vt:lpstr>
      <vt:lpstr>AG_1.</vt:lpstr>
      <vt:lpstr>AG_2.</vt:lpstr>
      <vt:lpstr>AG_3.</vt:lpstr>
      <vt:lpstr>Grafi EN</vt:lpstr>
      <vt:lpstr>EN_5.</vt:lpstr>
      <vt:lpstr>EN_6.</vt:lpstr>
      <vt:lpstr>EN_7.</vt:lpstr>
      <vt:lpstr>DM_9.</vt:lpstr>
      <vt:lpstr>AG_1.!Druckbereich</vt:lpstr>
      <vt:lpstr>AG_2.!Druckbereich</vt:lpstr>
      <vt:lpstr>AG_3.!Druckbereich</vt:lpstr>
      <vt:lpstr>DM_9.!Druckbereich</vt:lpstr>
      <vt:lpstr>EN_5.!Druckbereich</vt:lpstr>
      <vt:lpstr>EN_6.!Druckbereich</vt:lpstr>
      <vt:lpstr>EN_7.!Druckbereich</vt:lpstr>
      <vt:lpstr>Gesamteinschätzung!Druckbereich</vt:lpstr>
      <vt:lpstr>Inhaltsverz!Druckbereich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2020-03-10T07:35:52Z</cp:lastPrinted>
  <dcterms:created xsi:type="dcterms:W3CDTF">2000-12-20T15:24:12Z</dcterms:created>
  <dcterms:modified xsi:type="dcterms:W3CDTF">2020-03-10T10:32:53Z</dcterms:modified>
</cp:coreProperties>
</file>