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8\Kap2L - Öffentl.Finanzen,Personal,Steuern\Kap2LV\"/>
    </mc:Choice>
  </mc:AlternateContent>
  <bookViews>
    <workbookView xWindow="14385" yWindow="-15" windowWidth="14430" windowHeight="14205" tabRatio="900"/>
  </bookViews>
  <sheets>
    <sheet name="Impressum" sheetId="45" r:id="rId1"/>
    <sheet name="Zeichenerklär" sheetId="46" r:id="rId2"/>
    <sheet name="Inhaltsverz" sheetId="1" r:id="rId3"/>
    <sheet name="Vorbemerk" sheetId="2" r:id="rId4"/>
    <sheet name="Gesamteinschätz01" sheetId="3" r:id="rId5"/>
    <sheet name="Gesamteinschätz02" sheetId="32" r:id="rId6"/>
    <sheet name="Gesamteinschätz03" sheetId="4" r:id="rId7"/>
    <sheet name="GRAF01+02" sheetId="36" r:id="rId8"/>
    <sheet name="GRAF03+04" sheetId="35" r:id="rId9"/>
    <sheet name="TAB01" sheetId="6" r:id="rId10"/>
    <sheet name="TAB02" sheetId="7" r:id="rId11"/>
    <sheet name="TAB02(2)" sheetId="26" r:id="rId12"/>
    <sheet name="TAB02(3)" sheetId="27" r:id="rId13"/>
    <sheet name="TAB03" sheetId="9" r:id="rId14"/>
    <sheet name="GRAF05+06" sheetId="44" r:id="rId15"/>
    <sheet name="BasisGrafiken" sheetId="14" r:id="rId16"/>
  </sheets>
  <definedNames>
    <definedName name="_xlnm.Print_Area" localSheetId="9">'TAB01'!$A$1:$P$164</definedName>
    <definedName name="_xlnm.Print_Area" localSheetId="10">'TAB02'!$A$1:$P$119</definedName>
    <definedName name="_xlnm.Print_Area" localSheetId="11">'TAB02(2)'!$A$1:$P$103</definedName>
    <definedName name="_xlnm.Print_Area" localSheetId="12">'TAB02(3)'!$A$1:$P$94</definedName>
    <definedName name="Z_08A8D61F_AA66_4754_9836_B58A6A6822D3_.wvu.PrintArea" localSheetId="9" hidden="1">'TAB01'!$A$1:$P$164</definedName>
    <definedName name="Z_08A8D61F_AA66_4754_9836_B58A6A6822D3_.wvu.PrintArea" localSheetId="10" hidden="1">'TAB02'!$A$1:$P$59</definedName>
    <definedName name="Z_08A8D61F_AA66_4754_9836_B58A6A6822D3_.wvu.PrintArea" localSheetId="11" hidden="1">'TAB02(2)'!$A$1:$P$51</definedName>
    <definedName name="Z_08A8D61F_AA66_4754_9836_B58A6A6822D3_.wvu.PrintArea" localSheetId="12" hidden="1">'TAB02(3)'!$A$1:$P$46</definedName>
  </definedNames>
  <calcPr calcId="162913"/>
  <customWorkbookViews>
    <customWorkbookView name="slt3fb - Persönliche Ansicht" guid="{08A8D61F-AA66-4754-9836-B58A6A6822D3}" mergeInterval="0" personalView="1" maximized="1" windowWidth="1020" windowHeight="543" activeSheetId="3"/>
  </customWorkbookViews>
</workbook>
</file>

<file path=xl/calcChain.xml><?xml version="1.0" encoding="utf-8"?>
<calcChain xmlns="http://schemas.openxmlformats.org/spreadsheetml/2006/main">
  <c r="A43" i="1" l="1"/>
  <c r="A45" i="1"/>
  <c r="A47" i="1"/>
  <c r="A52" i="1"/>
  <c r="A54" i="1"/>
  <c r="A56" i="1"/>
</calcChain>
</file>

<file path=xl/sharedStrings.xml><?xml version="1.0" encoding="utf-8"?>
<sst xmlns="http://schemas.openxmlformats.org/spreadsheetml/2006/main" count="1164" uniqueCount="424">
  <si>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</si>
  <si>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</si>
  <si>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</si>
  <si>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</si>
  <si>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</si>
  <si>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</si>
  <si>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</si>
  <si>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</si>
  <si>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</si>
  <si>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</si>
  <si>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</si>
  <si>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</si>
  <si>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</si>
  <si>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</si>
  <si>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</si>
  <si>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</si>
  <si>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</si>
  <si>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</si>
  <si>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</si>
  <si>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t xml:space="preserve">  gezeichnetes Grund- bzw. Stammkapital</t>
  </si>
  <si>
    <t xml:space="preserve">  Rücklagen</t>
  </si>
  <si>
    <t>Empfangene Ertragszuschüsse</t>
  </si>
  <si>
    <t>Rückstellungen</t>
  </si>
  <si>
    <t xml:space="preserve">  für Pensionen u. ä. Verpflichtungen</t>
  </si>
  <si>
    <t xml:space="preserve">  Steuerrückstellungen</t>
  </si>
  <si>
    <t xml:space="preserve">  sonstige Rückstellungen</t>
  </si>
  <si>
    <t>Verbindlichkeiten</t>
  </si>
  <si>
    <t xml:space="preserve">Bilanzsumme </t>
  </si>
  <si>
    <t>__________</t>
  </si>
  <si>
    <t xml:space="preserve">1.2 Gewinn- und </t>
  </si>
  <si>
    <t>Verlustrechnung</t>
  </si>
  <si>
    <t>Umsatzerlöse insgesamt</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</si>
  <si>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</si>
  <si>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</si>
  <si>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</si>
  <si>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</si>
  <si>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</si>
  <si>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</si>
  <si>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</si>
  <si>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</si>
  <si>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</si>
  <si>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Sonstige betriebliche Aufwendungen</t>
  </si>
  <si>
    <t>Erträge aus Beteiligungen</t>
  </si>
  <si>
    <t>Steuern vom Einkommen und vom Ertrag</t>
  </si>
  <si>
    <t>Sonstige Steuern</t>
  </si>
  <si>
    <t>Immaterielle Vermögensgegenstände</t>
  </si>
  <si>
    <t xml:space="preserve">  Grundstücke und Gebäude</t>
  </si>
  <si>
    <t xml:space="preserve">    mit Geschäfts- u.ä. Gebäuden</t>
  </si>
  <si>
    <t xml:space="preserve">    mit Wohngebäuden</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</si>
  <si>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</si>
  <si>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</si>
  <si>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</si>
  <si>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</si>
  <si>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</si>
  <si>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</si>
  <si>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</si>
  <si>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</si>
  <si>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</si>
  <si>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</si>
  <si>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ohne Anlagenachweis</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</si>
  <si>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</si>
  <si>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</si>
  <si>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</si>
  <si>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</si>
  <si>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</si>
  <si>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</si>
  <si>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</si>
  <si>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</si>
  <si>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</si>
  <si>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</si>
  <si>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</si>
  <si>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</si>
  <si>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</si>
  <si>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</si>
  <si>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</si>
  <si>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</si>
  <si>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</si>
  <si>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</si>
  <si>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</si>
  <si>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</si>
  <si>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</si>
  <si>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</si>
  <si>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</si>
  <si>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</si>
  <si>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</si>
  <si>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</si>
  <si>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</si>
  <si>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</si>
  <si>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</si>
  <si>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</si>
  <si>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</si>
  <si>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</si>
  <si>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</si>
  <si>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</si>
  <si>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</si>
  <si>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</si>
  <si>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</si>
  <si>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</si>
  <si>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</si>
  <si>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</si>
  <si>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</si>
  <si>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</si>
  <si>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</si>
  <si>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</si>
  <si>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</si>
  <si>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</si>
  <si>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</si>
  <si>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</si>
  <si>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</si>
  <si>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</si>
  <si>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</si>
  <si>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</si>
  <si>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</si>
  <si>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</si>
  <si>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</si>
  <si>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</si>
  <si>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</si>
  <si>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</si>
  <si>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</si>
  <si>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</si>
  <si>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</si>
  <si>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</si>
  <si>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</si>
  <si>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</si>
  <si>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</si>
  <si>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</si>
  <si>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</si>
  <si>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</si>
  <si>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</si>
  <si>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</si>
  <si>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</si>
  <si>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</si>
  <si>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</si>
  <si>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</si>
  <si>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</si>
  <si>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</si>
  <si>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</si>
  <si>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</si>
  <si>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</si>
  <si>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</si>
  <si>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</si>
  <si>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</si>
  <si>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Anlagenachweis</t>
  </si>
  <si>
    <t>privatrechtlich</t>
  </si>
  <si>
    <t>öffentlich-rechtlich</t>
  </si>
  <si>
    <t>GmbH</t>
  </si>
  <si>
    <t>-</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</si>
  <si>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</si>
  <si>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</si>
  <si>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</si>
  <si>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</si>
  <si>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</si>
  <si>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</si>
  <si>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</si>
  <si>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</si>
  <si>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</si>
  <si>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</si>
  <si>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t>Anlagevermögen insgesamt</t>
  </si>
  <si>
    <r>
      <t xml:space="preserve">Anlagevermögen </t>
    </r>
    <r>
      <rPr>
        <b/>
        <vertAlign val="superscript"/>
        <sz val="9"/>
        <rFont val="Helvetica"/>
        <family val="2"/>
      </rPr>
      <t>2)</t>
    </r>
  </si>
  <si>
    <t xml:space="preserve">  Rücklagen </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</si>
  <si>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</si>
  <si>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</si>
  <si>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</si>
  <si>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</si>
  <si>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</si>
  <si>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</si>
  <si>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</si>
  <si>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</si>
  <si>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</si>
  <si>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</si>
  <si>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</si>
  <si>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</si>
  <si>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</si>
  <si>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</si>
  <si>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</si>
  <si>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Wertpapiere</t>
  </si>
  <si>
    <t xml:space="preserve">   Bar- und Buchgeldbestände</t>
  </si>
  <si>
    <t>Sonstige Aktiva</t>
  </si>
  <si>
    <t xml:space="preserve">  1 bis zu 5 Jahren</t>
  </si>
  <si>
    <t xml:space="preserve">  mehr als 5 Jahren</t>
  </si>
  <si>
    <t>Betriebsaufwand</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</si>
  <si>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</si>
  <si>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</si>
  <si>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</si>
  <si>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gegen verbundene Unternehmen und</t>
  </si>
  <si>
    <t xml:space="preserve"> Passivseite der Bilanz</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</si>
  <si>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</si>
  <si>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</si>
  <si>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</si>
  <si>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</si>
  <si>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</si>
  <si>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</si>
  <si>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</si>
  <si>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</si>
  <si>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</si>
  <si>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</si>
  <si>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</si>
  <si>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</si>
  <si>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</si>
  <si>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</si>
  <si>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</si>
  <si>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Anlageposition</t>
  </si>
  <si>
    <t>Finanzanlagen</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</si>
  <si>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</si>
  <si>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</si>
  <si>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</si>
  <si>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</si>
  <si>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</si>
  <si>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</si>
  <si>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</si>
  <si>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</si>
  <si>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</si>
  <si>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</si>
  <si>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</si>
  <si>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</si>
  <si>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</si>
  <si>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</si>
  <si>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</si>
  <si>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</si>
  <si>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</si>
  <si>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</si>
  <si>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</si>
  <si>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</si>
  <si>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</si>
  <si>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</si>
  <si>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</si>
  <si>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</si>
  <si>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</si>
  <si>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</si>
  <si>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</si>
  <si>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</si>
  <si>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</si>
  <si>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</si>
  <si>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</si>
  <si>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</si>
  <si>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</si>
  <si>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</si>
  <si>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</si>
  <si>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</si>
  <si>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</si>
  <si>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</si>
  <si>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AV insgesamt berechnet</t>
  </si>
  <si>
    <t>AV insgesamt</t>
  </si>
  <si>
    <t>bezogen auf Bilanzsumme</t>
  </si>
  <si>
    <t xml:space="preserve">  nicht durch EK gedeckter Fehlbetrag</t>
  </si>
  <si>
    <t xml:space="preserve">  Technische Anlagen und Maschinen</t>
  </si>
  <si>
    <t>Bestandsveränderung</t>
  </si>
  <si>
    <t>Zahlen kopieren und nicht ausschschneiden und einfügen</t>
  </si>
  <si>
    <t>Sonderposten aus Zuwendungen zur</t>
  </si>
  <si>
    <t>code 8702/BO oder Tab. 1.3</t>
  </si>
  <si>
    <r>
      <t xml:space="preserve">    Technische Anlagen und Maschinen </t>
    </r>
    <r>
      <rPr>
        <vertAlign val="superscript"/>
        <sz val="9"/>
        <rFont val="Helvetica"/>
        <family val="2"/>
      </rPr>
      <t>2)</t>
    </r>
  </si>
  <si>
    <t>Werte werden unten eingefügt</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</si>
  <si>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</si>
  <si>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</si>
  <si>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</si>
  <si>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</si>
  <si>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</si>
  <si>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</si>
  <si>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</si>
  <si>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</si>
  <si>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</si>
  <si>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</si>
  <si>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</si>
  <si>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Sonderposten anderweitig nicht genannt</t>
  </si>
  <si>
    <t>SoPo mit Rücklageanteil, aus Zuwendungen und anderweitig nicht genannt</t>
  </si>
  <si>
    <t>in Grafik S.6 eintragen Aktiva</t>
  </si>
  <si>
    <t>in Grafik S.6 eintragen Passiva</t>
  </si>
  <si>
    <t>Zinsen und ähnliche Aufwendungen</t>
  </si>
  <si>
    <t>Ergebnis nach Steuern</t>
  </si>
  <si>
    <t>Aufwendungen aus Verlustübernahme</t>
  </si>
  <si>
    <t>Erträge aus Verlustübernahmen</t>
  </si>
  <si>
    <t>Sonstige Zinsen u. ähnliche Erträge</t>
  </si>
  <si>
    <t xml:space="preserve">  Fahrzeuge für Personen- und Güterverkehr</t>
  </si>
  <si>
    <t xml:space="preserve">  Andere Anlagen, Betriebs- und Geschäftsausstattung</t>
  </si>
  <si>
    <t xml:space="preserve">  Geleistete Anzahlungen, Anlagen im Bau</t>
  </si>
  <si>
    <t xml:space="preserve">  auf immaterielle Vermögensgegenstände
   und Sachanlagen</t>
  </si>
  <si>
    <t xml:space="preserve">  auf Vermögensgegenstände des Umlauf-
   vermögens</t>
  </si>
  <si>
    <t>Erträge aus anderen Wertpapieren und Aus-
 leihungen des Finanzanlagevermögens</t>
  </si>
  <si>
    <t>Abschreibungen auf Finanzanlagen und auf
 Wertpapiere des Umlaufvermögens</t>
  </si>
  <si>
    <t>Erträge aus Gewinngemeinschaften/
 Gewinnabführungsverträgen u. Ä.</t>
  </si>
  <si>
    <t>Saldo Jahresgewinn bzw. -überschuss,
 Jahresverlust bzw. -fehlbetrag (-)</t>
  </si>
  <si>
    <t xml:space="preserve">    gegen verbundene Unternehmen und
     Unternehmen mit Beteiligungsverhältnis</t>
  </si>
  <si>
    <t>Sonderposten aus Zuwendungen zur
 Finanzierung des Sachanlagevermögens</t>
  </si>
  <si>
    <t xml:space="preserve">     Unternehmen mit Beteiligungsverhältnis</t>
  </si>
  <si>
    <t xml:space="preserve"> Finanzierung des Sachanlagevermögens</t>
  </si>
  <si>
    <t>Anzahl der öffentlichen Fonds, Einrichtungen und
 Unternehmen zusammen</t>
  </si>
  <si>
    <t xml:space="preserve">x </t>
  </si>
  <si>
    <t xml:space="preserve">  Nicht durch EK gedeckter Fehlbetrag</t>
  </si>
  <si>
    <t>Abgeführte Gewinne</t>
  </si>
  <si>
    <t xml:space="preserve">    Sonstige Ausleihungen</t>
  </si>
  <si>
    <t>nachrichtlich</t>
  </si>
  <si>
    <t xml:space="preserve">    an Gebietskörperschaften, Eigenbetriebe und</t>
  </si>
  <si>
    <t xml:space="preserve">     Einrichtungsträger, nach KH-finanzierungsrecht</t>
  </si>
  <si>
    <t xml:space="preserve"> Zugang Anschaffungs- und Herstellungskosten</t>
  </si>
  <si>
    <t>1 000 EUR</t>
  </si>
  <si>
    <t>BStatG) in der Bekanntmachung der Neufassung vom 20. Oktober 2016 (BGBl. I, S. 2394) zuletzt geändert</t>
  </si>
  <si>
    <t xml:space="preserve">    an Gebietskörperschaften, Eigenbetriebe und
     Einrichtungsträger, KH-finanzierungsrecht</t>
  </si>
  <si>
    <t>Noch: 1. Jahresabschlüsse der kaufmännisch buchenden  öffentlich bestimmten</t>
  </si>
  <si>
    <t>1. Jahresabschlüsse der kaufmännisch buchenden öffentlich bestimmten</t>
  </si>
  <si>
    <t>Noch: 1. Jahresabschlüsse der kaufmännisch buchenden öffentlich bestimmten</t>
  </si>
  <si>
    <t xml:space="preserve">  darunter
  Umsätze mit dem öffentlichen Gesamthaushalt</t>
  </si>
  <si>
    <t>2. Jahresabschlüsse der kaufmännisch buchenden öffentlich bestimmten</t>
  </si>
  <si>
    <r>
      <t>Noch: 2. Jahresabschl</t>
    </r>
    <r>
      <rPr>
        <sz val="9"/>
        <rFont val="Helvetica"/>
      </rPr>
      <t>üsse der kaufmännisch buchenden öffent</t>
    </r>
    <r>
      <rPr>
        <sz val="9"/>
        <rFont val="Helvetica"/>
        <family val="2"/>
      </rPr>
      <t>lich bestimmten</t>
    </r>
  </si>
  <si>
    <r>
      <t xml:space="preserve">Noch: 2. Jahresabschlüsse </t>
    </r>
    <r>
      <rPr>
        <sz val="9"/>
        <rFont val="Helvetica"/>
      </rPr>
      <t>der kaufmännisch buchenden</t>
    </r>
    <r>
      <rPr>
        <sz val="9"/>
        <rFont val="Helvetica"/>
        <family val="2"/>
      </rPr>
      <t xml:space="preserve"> öffentlich bestimmten</t>
    </r>
  </si>
  <si>
    <t>1) bezogen auf den Betriebsertrag</t>
  </si>
  <si>
    <t>1) bezogen auf das Anlagevermögen - 2) ohne kleine Kapitalgesellschaften entsprechend §§ 266, 267 HGB</t>
  </si>
  <si>
    <t>PBV                Pflege-Buchführungsverordnung</t>
  </si>
  <si>
    <t xml:space="preserve">1) bezogen auf die Bilanzsumme - 2) ohne kleine Kapitalgesellschaften entsprechend §§ 266, 267 HGB </t>
  </si>
  <si>
    <r>
      <t xml:space="preserve">Fördermittel nach dem KHG </t>
    </r>
    <r>
      <rPr>
        <sz val="9"/>
        <rFont val="Helvetica"/>
      </rPr>
      <t>und PBV</t>
    </r>
    <r>
      <rPr>
        <sz val="9"/>
        <rFont val="Helvetica"/>
        <family val="2"/>
      </rPr>
      <t xml:space="preserve"> (positiver Saldo)</t>
    </r>
  </si>
  <si>
    <t>1) bezogen auf die Bilanzsumme - 2) ohne kleine Kapitalgesellschaften entsprechend §§ 266, 267 HGB</t>
  </si>
  <si>
    <t xml:space="preserve">    Sonstige Vermögensgegenstände</t>
  </si>
  <si>
    <t xml:space="preserve">    Kapitalrücklage</t>
  </si>
  <si>
    <t xml:space="preserve">    Gewinnrücklage</t>
  </si>
  <si>
    <t xml:space="preserve">    bei Abschl. Eigenbetriebs-/ Landeshaushaltsrecht</t>
  </si>
  <si>
    <t xml:space="preserve">  Gewinn/Verlust</t>
  </si>
  <si>
    <t>Sonstige Passiva</t>
  </si>
  <si>
    <t xml:space="preserve">  davon mit einer Restlaufzeit von</t>
  </si>
  <si>
    <t xml:space="preserve">  unter 1 Jahr</t>
  </si>
  <si>
    <r>
      <t xml:space="preserve">Fördermittel nach dem KHG </t>
    </r>
    <r>
      <rPr>
        <sz val="9"/>
        <rFont val="Helvetica"/>
      </rPr>
      <t>und PBV</t>
    </r>
  </si>
  <si>
    <t>Zuweisungen und Zuschüsse vom öff. Bereich</t>
  </si>
  <si>
    <t xml:space="preserve">  für Investitionen</t>
  </si>
  <si>
    <t xml:space="preserve">  für laufende Zwecke</t>
  </si>
  <si>
    <t xml:space="preserve"> Abgang Anschaffungs- und Herstellungskosten</t>
  </si>
  <si>
    <t xml:space="preserve">  Sonstige Vermögensgegenstände</t>
  </si>
  <si>
    <t xml:space="preserve">   Kapitalrücklage</t>
  </si>
  <si>
    <t xml:space="preserve">   Gewinnrücklage</t>
  </si>
  <si>
    <t xml:space="preserve">   bei Abschl. Landesbetriebs-/Landeshaushaltsrecht</t>
  </si>
  <si>
    <t xml:space="preserve">    bei Abschl. Eigenbetriebs-/Landeshaushaltsrecht</t>
  </si>
  <si>
    <t>des DM-Bilanzgesetz</t>
  </si>
  <si>
    <t xml:space="preserve"> Abgang Ansaffungs- und Herstellungskosten</t>
  </si>
  <si>
    <t xml:space="preserve">  Grundstücke und Gebäude
    darunter</t>
  </si>
  <si>
    <t xml:space="preserve"> 21 110                </t>
  </si>
  <si>
    <t xml:space="preserve"> 16 771                </t>
  </si>
  <si>
    <t xml:space="preserve"> 4 199                </t>
  </si>
  <si>
    <t xml:space="preserve"> 3 798                </t>
  </si>
  <si>
    <t xml:space="preserve"> 1 898                </t>
  </si>
  <si>
    <t xml:space="preserve"> 11 412                </t>
  </si>
  <si>
    <t xml:space="preserve"> 1 274                </t>
  </si>
  <si>
    <t xml:space="preserve"> 9 733                </t>
  </si>
  <si>
    <t xml:space="preserve"> 1 948                </t>
  </si>
  <si>
    <t xml:space="preserve"> 2 899                </t>
  </si>
  <si>
    <t xml:space="preserve"> 6 815                </t>
  </si>
  <si>
    <t xml:space="preserve"> 25 151                </t>
  </si>
  <si>
    <t xml:space="preserve"> 8 910                </t>
  </si>
  <si>
    <t xml:space="preserve"> 8 252                </t>
  </si>
  <si>
    <t xml:space="preserve"> 8 239                </t>
  </si>
  <si>
    <t xml:space="preserve"> 4 713                </t>
  </si>
  <si>
    <t xml:space="preserve"> 1 884                </t>
  </si>
  <si>
    <r>
      <t xml:space="preserve">Bilanzstruktur der öFEU </t>
    </r>
    <r>
      <rPr>
        <sz val="9"/>
        <rFont val="Helvetica"/>
      </rPr>
      <t>2018</t>
    </r>
    <r>
      <rPr>
        <sz val="9"/>
        <rFont val="Helvetica"/>
        <family val="2"/>
      </rPr>
      <t xml:space="preserve"> - Aktiva</t>
    </r>
  </si>
  <si>
    <r>
      <t xml:space="preserve">Bilanzstruktur öFEU </t>
    </r>
    <r>
      <rPr>
        <sz val="9"/>
        <rFont val="Helvetica"/>
      </rPr>
      <t>2018</t>
    </r>
    <r>
      <rPr>
        <sz val="9"/>
        <rFont val="Helvetica"/>
        <family val="2"/>
      </rPr>
      <t xml:space="preserve"> - Passiva</t>
    </r>
  </si>
  <si>
    <r>
      <t xml:space="preserve">Anlagevermögen </t>
    </r>
    <r>
      <rPr>
        <sz val="9"/>
        <rFont val="Helvetica"/>
      </rPr>
      <t>2018</t>
    </r>
    <r>
      <rPr>
        <sz val="9"/>
        <rFont val="Helvetica"/>
        <family val="2"/>
      </rPr>
      <t xml:space="preserve"> nach Aufgabenbereichen</t>
    </r>
  </si>
  <si>
    <r>
      <t xml:space="preserve">Umsatzerlöse, Material-, Personalaufwand und Sachinvestitionen der öFEU </t>
    </r>
    <r>
      <rPr>
        <sz val="9"/>
        <rFont val="Helvetica"/>
      </rPr>
      <t>2012 bis 2018</t>
    </r>
  </si>
  <si>
    <r>
      <t>Umsatzerlöse 201</t>
    </r>
    <r>
      <rPr>
        <sz val="9"/>
        <rFont val="Helvetica"/>
      </rPr>
      <t>8</t>
    </r>
    <r>
      <rPr>
        <sz val="9"/>
        <rFont val="Helvetica"/>
        <family val="2"/>
      </rPr>
      <t xml:space="preserve"> nach Aufgabenbereichen</t>
    </r>
  </si>
  <si>
    <t>2009 bis 2018</t>
  </si>
  <si>
    <r>
      <t>Anzahl der Eigenbetriebe und Zweckverbände</t>
    </r>
    <r>
      <rPr>
        <sz val="9"/>
        <rFont val="Helvetica"/>
      </rPr>
      <t xml:space="preserve"> 2009 bis 2018</t>
    </r>
  </si>
  <si>
    <r>
      <t xml:space="preserve">Jahresabschlüsse öffentlich bestimmter Fonds, Einrichtungen und Unternehmen </t>
    </r>
    <r>
      <rPr>
        <sz val="9"/>
        <rFont val="Helvetica"/>
      </rPr>
      <t>2018</t>
    </r>
  </si>
  <si>
    <t>Jahresabschlüsse öffentlich bestimmter Fonds, Einrichtungen und Unternehmen 2018</t>
  </si>
  <si>
    <r>
      <t xml:space="preserve">Anzahl der öffentlichen Fonds, Einrichtungen und Unternehmen </t>
    </r>
    <r>
      <rPr>
        <sz val="9"/>
        <rFont val="Helvetica"/>
      </rPr>
      <t>2018</t>
    </r>
    <r>
      <rPr>
        <sz val="9"/>
        <rFont val="Helvetica"/>
        <family val="2"/>
      </rPr>
      <t xml:space="preserve"> nach der Gewinn- und</t>
    </r>
  </si>
  <si>
    <t xml:space="preserve">(BGBl. I, S. 2053) in Verbindung mit dem Gesetz über die Statistik für Bundeszwecke (Bundesstatistikgesetz - </t>
  </si>
  <si>
    <t>durch Art. 6 des Gesetzes vom 10. Juli 2020 (BGBl. I, S. 1648).</t>
  </si>
  <si>
    <r>
      <t xml:space="preserve">Unternehmen des Jahres </t>
    </r>
    <r>
      <rPr>
        <sz val="9"/>
        <rFont val="Helvetica"/>
      </rPr>
      <t>2018</t>
    </r>
    <r>
      <rPr>
        <sz val="9"/>
        <rFont val="Helvetica"/>
        <family val="2"/>
      </rPr>
      <t xml:space="preserve"> in Thüringen informiert.</t>
    </r>
  </si>
  <si>
    <t xml:space="preserve">22. Februar 2006 (BGBl. I, Nr. 10, S. 438 ff.), zuletzt geä. durch Art. 3a des Gesetzes vom 9. Dezember 2019 </t>
  </si>
  <si>
    <r>
      <t>Insgesamt</t>
    </r>
    <r>
      <rPr>
        <sz val="9"/>
        <rFont val="Helvetica"/>
      </rPr>
      <t xml:space="preserve"> 619</t>
    </r>
    <r>
      <rPr>
        <sz val="9"/>
        <rFont val="Helvetica"/>
        <family val="2"/>
      </rPr>
      <t xml:space="preserve"> öffentlich bestimmte Fonds, Einrichtungen und Unternehmen (öFEU) mit kaufmännischem Rechnungswesen zählten 201</t>
    </r>
    <r>
      <rPr>
        <sz val="9"/>
        <rFont val="Helvetica"/>
      </rPr>
      <t>8</t>
    </r>
    <r>
      <rPr>
        <sz val="9"/>
        <rFont val="Helvetica"/>
        <family val="2"/>
      </rPr>
      <t xml:space="preserve"> in Thüringen zum Berichtskreis dieser Statistik. 
Diese Einheiten stehen in einem engen Bezug zu den Gemeinden, Landkreisen oder dem Land. 
Sie werden entweder in privatrechtlicher Form, z.B. als GmbH, oder in öffentlich-rechtlicher Form z.B. als Zweckverband oder Eigenbetrieb geführt.</t>
    </r>
  </si>
  <si>
    <r>
      <t xml:space="preserve">Die </t>
    </r>
    <r>
      <rPr>
        <b/>
        <sz val="9"/>
        <rFont val="Helvetica"/>
        <family val="2"/>
      </rPr>
      <t>Bilanzsumme</t>
    </r>
    <r>
      <rPr>
        <sz val="9"/>
        <rFont val="Helvetica"/>
        <family val="2"/>
      </rPr>
      <t xml:space="preserve"> aller öffentlich bestimmten Fonds, Einrichtungen und Unternehmen belief sich 201</t>
    </r>
    <r>
      <rPr>
        <sz val="9"/>
        <rFont val="Helvetica"/>
      </rPr>
      <t>8</t>
    </r>
    <r>
      <rPr>
        <sz val="9"/>
        <rFont val="Helvetica"/>
        <family val="2"/>
      </rPr>
      <t xml:space="preserve"> auf </t>
    </r>
    <r>
      <rPr>
        <sz val="9"/>
        <rFont val="Helvetica"/>
      </rPr>
      <t>25,5</t>
    </r>
    <r>
      <rPr>
        <sz val="9"/>
        <rFont val="Helvetica"/>
        <family val="2"/>
      </rPr>
      <t xml:space="preserve"> Milliarden EUR. </t>
    </r>
  </si>
  <si>
    <r>
      <t xml:space="preserve">Die öFEU in den Aufgabenbereichen Versorgung und Wohnungswesen haben daran mit </t>
    </r>
    <r>
      <rPr>
        <sz val="9"/>
        <rFont val="Helvetica"/>
      </rPr>
      <t>29</t>
    </r>
    <r>
      <rPr>
        <sz val="9"/>
        <rFont val="Helvetica"/>
        <family val="2"/>
      </rPr>
      <t xml:space="preserve"> bzw.</t>
    </r>
    <r>
      <rPr>
        <sz val="9"/>
        <rFont val="Helvetica"/>
      </rPr>
      <t xml:space="preserve"> 17</t>
    </r>
    <r>
      <rPr>
        <sz val="9"/>
        <rFont val="Helvetica"/>
        <family val="2"/>
      </rPr>
      <t xml:space="preserve"> Prozent die größten Anteile gefolgt von dem Aufgabenbereich Entsorgung mit </t>
    </r>
    <r>
      <rPr>
        <sz val="9"/>
        <rFont val="Helvetica"/>
      </rPr>
      <t>13</t>
    </r>
    <r>
      <rPr>
        <sz val="9"/>
        <rFont val="Helvetica"/>
        <family val="2"/>
      </rPr>
      <t xml:space="preserve"> Prozent Anteilen.</t>
    </r>
  </si>
  <si>
    <r>
      <t xml:space="preserve">Die </t>
    </r>
    <r>
      <rPr>
        <b/>
        <sz val="9"/>
        <rFont val="Helvetica"/>
        <family val="2"/>
      </rPr>
      <t>Vermögensstruktur</t>
    </r>
    <r>
      <rPr>
        <sz val="9"/>
        <rFont val="Helvetica"/>
        <family val="2"/>
      </rPr>
      <t xml:space="preserve"> war auch 201</t>
    </r>
    <r>
      <rPr>
        <sz val="9"/>
        <rFont val="Helvetica"/>
      </rPr>
      <t>8</t>
    </r>
    <r>
      <rPr>
        <sz val="9"/>
        <rFont val="Helvetica"/>
        <family val="2"/>
      </rPr>
      <t xml:space="preserve"> gekennzeichnet durch eine hohe Anlagenintensität (</t>
    </r>
    <r>
      <rPr>
        <sz val="9"/>
        <rFont val="Helvetica"/>
      </rPr>
      <t>84</t>
    </r>
    <r>
      <rPr>
        <sz val="9"/>
        <rFont val="Helvetica"/>
        <family val="2"/>
      </rPr>
      <t xml:space="preserve">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t>
    </r>
    <r>
      <rPr>
        <sz val="9"/>
        <rFont val="Helvetica"/>
      </rPr>
      <t>n und</t>
    </r>
    <r>
      <rPr>
        <sz val="9"/>
        <rFont val="Helvetica"/>
        <family val="2"/>
      </rPr>
      <t xml:space="preserve"> Bar- und Buchgeldbeständen.</t>
    </r>
  </si>
  <si>
    <r>
      <t xml:space="preserve">Die </t>
    </r>
    <r>
      <rPr>
        <b/>
        <sz val="9"/>
        <rFont val="Helvetica"/>
        <family val="2"/>
      </rPr>
      <t>Kapitalstruktur</t>
    </r>
    <r>
      <rPr>
        <sz val="9"/>
        <rFont val="Helvetica"/>
        <family val="2"/>
      </rPr>
      <t xml:space="preserve"> war zu einem großen Teil durch Eigenkapital und Verbindlichkeiten bestimmt. Das Eigenkapital betrug </t>
    </r>
    <r>
      <rPr>
        <sz val="9"/>
        <rFont val="Helvetica"/>
      </rPr>
      <t>11,7</t>
    </r>
    <r>
      <rPr>
        <sz val="9"/>
        <rFont val="Helvetica"/>
        <family val="2"/>
      </rPr>
      <t xml:space="preserve"> Milliarden EUR und ergab sich fast vollständig aus Rücklagen.  </t>
    </r>
  </si>
  <si>
    <r>
      <t xml:space="preserve">Die Verbindlichkeiten in Höhe von </t>
    </r>
    <r>
      <rPr>
        <sz val="9"/>
        <rFont val="Helvetica"/>
      </rPr>
      <t>6,8</t>
    </r>
    <r>
      <rPr>
        <sz val="9"/>
        <rFont val="Helvetica"/>
        <family val="2"/>
      </rPr>
      <t xml:space="preserve"> Milliarden EUR </t>
    </r>
    <r>
      <rPr>
        <sz val="9"/>
        <rFont val="Helvetica"/>
      </rPr>
      <t>waren zu 50 Prozent</t>
    </r>
    <r>
      <rPr>
        <sz val="9"/>
        <rFont val="Helvetica"/>
        <family val="2"/>
      </rPr>
      <t xml:space="preserve"> langfristig fällig. 
</t>
    </r>
    <r>
      <rPr>
        <sz val="9"/>
        <rFont val="Helvetica"/>
      </rPr>
      <t>19</t>
    </r>
    <r>
      <rPr>
        <sz val="9"/>
        <rFont val="Helvetica"/>
        <family val="2"/>
      </rPr>
      <t xml:space="preserve"> Prozent der Rücklagen und </t>
    </r>
    <r>
      <rPr>
        <sz val="9"/>
        <rFont val="Helvetica"/>
      </rPr>
      <t>26</t>
    </r>
    <r>
      <rPr>
        <sz val="9"/>
        <rFont val="Helvetica"/>
        <family val="2"/>
      </rPr>
      <t xml:space="preserve"> Prozent der Verbindlichkeiten betrafen das Wohnungswesen.</t>
    </r>
  </si>
  <si>
    <r>
      <t>Die öFEU mussten im Jahr 201</t>
    </r>
    <r>
      <rPr>
        <sz val="9"/>
        <rFont val="Helvetica"/>
      </rPr>
      <t>8</t>
    </r>
    <r>
      <rPr>
        <sz val="9"/>
        <rFont val="Helvetica"/>
        <family val="2"/>
      </rPr>
      <t xml:space="preserve"> für die Verbindlichkeiten </t>
    </r>
    <r>
      <rPr>
        <sz val="9"/>
        <rFont val="Helvetica"/>
      </rPr>
      <t>185</t>
    </r>
    <r>
      <rPr>
        <sz val="9"/>
        <rFont val="Helvetica"/>
        <family val="2"/>
      </rPr>
      <t xml:space="preserve"> Millionen EUR Zinsen aufwenden.</t>
    </r>
  </si>
  <si>
    <r>
      <t xml:space="preserve">Die Ertragszuschüsse beliefen sich auf </t>
    </r>
    <r>
      <rPr>
        <sz val="9"/>
        <rFont val="Helvetica"/>
      </rPr>
      <t>1,8</t>
    </r>
    <r>
      <rPr>
        <sz val="9"/>
        <rFont val="Helvetica"/>
        <family val="2"/>
      </rPr>
      <t xml:space="preserve"> Milliarden EUR und gingen hauptsächlich an öFEU in den Aufgabenbereichen Wasserver- und Abwasserentsorgung.</t>
    </r>
  </si>
  <si>
    <r>
      <t xml:space="preserve">Der Anteil der öffentlich-rechtlichen Zweckverbände und Eigenbetriebe an den gesamten Ertragszuschüssen </t>
    </r>
    <r>
      <rPr>
        <sz val="9"/>
        <rFont val="Helvetica"/>
      </rPr>
      <t>betrug</t>
    </r>
    <r>
      <rPr>
        <sz val="9"/>
        <rFont val="Helvetica"/>
        <family val="2"/>
      </rPr>
      <t xml:space="preserve"> </t>
    </r>
    <r>
      <rPr>
        <sz val="9"/>
        <rFont val="Helvetica"/>
      </rPr>
      <t>97</t>
    </r>
    <r>
      <rPr>
        <sz val="9"/>
        <rFont val="Helvetica"/>
        <family val="2"/>
      </rPr>
      <t xml:space="preserve"> Prozent.</t>
    </r>
  </si>
  <si>
    <r>
      <t>Die 619 öFEU erwirtschafteten im Jahr 201</t>
    </r>
    <r>
      <rPr>
        <sz val="9"/>
        <rFont val="Helvetica"/>
      </rPr>
      <t>8</t>
    </r>
    <r>
      <rPr>
        <sz val="9"/>
        <rFont val="Helvetica"/>
        <family val="2"/>
      </rPr>
      <t xml:space="preserve"> insgesamt </t>
    </r>
    <r>
      <rPr>
        <sz val="9"/>
        <rFont val="Helvetica"/>
      </rPr>
      <t>8,4</t>
    </r>
    <r>
      <rPr>
        <sz val="9"/>
        <rFont val="Helvetica"/>
        <family val="2"/>
      </rPr>
      <t xml:space="preserve"> Milliarden EUR an </t>
    </r>
    <r>
      <rPr>
        <b/>
        <sz val="9"/>
        <rFont val="Helvetica"/>
        <family val="2"/>
      </rPr>
      <t>Umsatzerlösen.</t>
    </r>
  </si>
  <si>
    <r>
      <rPr>
        <b/>
        <sz val="9"/>
        <rFont val="Helvetica"/>
      </rPr>
      <t>Zuwendungen und Zuschüsse vom öffentlichen Bereich</t>
    </r>
    <r>
      <rPr>
        <sz val="9"/>
        <rFont val="Helvetica"/>
        <family val="2"/>
      </rPr>
      <t xml:space="preserve"> in Höhe von 568 Millionen EUR wurden zu 75 Prozent für laufende Zwecke eingesetzt.
Vereinnahmt wurde die Gesamtsumme zu 42 Prozent über die Umsatzerlöse, zu 36 Prozent über die sonstigen betrieblichen Erträge und zu 22 Prozent erfolgsneutral. </t>
    </r>
  </si>
  <si>
    <r>
      <t xml:space="preserve">Saldiert wiesen </t>
    </r>
    <r>
      <rPr>
        <sz val="9"/>
        <rFont val="Helvetica"/>
      </rPr>
      <t>alle</t>
    </r>
    <r>
      <rPr>
        <sz val="9"/>
        <rFont val="Helvetica"/>
        <family val="2"/>
      </rPr>
      <t xml:space="preserve"> Einheiten einen </t>
    </r>
    <r>
      <rPr>
        <b/>
        <sz val="9"/>
        <rFont val="Helvetica"/>
        <family val="2"/>
      </rPr>
      <t>Jahresgewinn</t>
    </r>
    <r>
      <rPr>
        <sz val="9"/>
        <rFont val="Helvetica"/>
        <family val="2"/>
      </rPr>
      <t xml:space="preserve"> bzw. -überschuss in Höhe von </t>
    </r>
    <r>
      <rPr>
        <sz val="9"/>
        <rFont val="Helvetica"/>
      </rPr>
      <t>476</t>
    </r>
    <r>
      <rPr>
        <sz val="9"/>
        <rFont val="Helvetica"/>
        <family val="2"/>
      </rPr>
      <t xml:space="preserve"> Millionen EUR aus. </t>
    </r>
  </si>
  <si>
    <t>Im Geschäftsjahr 2017 ergab der Saldo einen Jahresgewinn bzw. -überschuss von 516 Millionen EUR.</t>
  </si>
  <si>
    <r>
      <t>Folgende betriebliche Kennziffern errechnen si</t>
    </r>
    <r>
      <rPr>
        <sz val="10"/>
        <rFont val="Helvetica"/>
      </rPr>
      <t>ch für 2018</t>
    </r>
    <r>
      <rPr>
        <sz val="10"/>
        <rFont val="Helvetica"/>
        <family val="2"/>
      </rPr>
      <t xml:space="preserve"> nach Rechtsformen:</t>
    </r>
  </si>
  <si>
    <r>
      <t>Beschäftigte</t>
    </r>
    <r>
      <rPr>
        <sz val="10"/>
        <rFont val="Helvetica"/>
        <family val="2"/>
      </rPr>
      <t xml:space="preserve"> je Unternehmen</t>
    </r>
  </si>
  <si>
    <r>
      <t xml:space="preserve">Personalaufwand je </t>
    </r>
    <r>
      <rPr>
        <sz val="10"/>
        <rFont val="Helvetica"/>
      </rPr>
      <t>Beschäftigten</t>
    </r>
    <r>
      <rPr>
        <sz val="10"/>
        <rFont val="Helvetica"/>
        <family val="2"/>
      </rPr>
      <t xml:space="preserve"> </t>
    </r>
  </si>
  <si>
    <r>
      <t>2016 bis 2018</t>
    </r>
    <r>
      <rPr>
        <sz val="9"/>
        <rFont val="Helvetica"/>
        <family val="2"/>
      </rPr>
      <t xml:space="preserve"> sind der nachfolgenden Übersicht zu entnehmen:</t>
    </r>
  </si>
  <si>
    <r>
      <t xml:space="preserve">Fonds, Einrichtungen und Unternehmen </t>
    </r>
    <r>
      <rPr>
        <b/>
        <sz val="9"/>
        <rFont val="Helvetica"/>
      </rPr>
      <t>2018</t>
    </r>
    <r>
      <rPr>
        <b/>
        <sz val="9"/>
        <rFont val="Helvetica"/>
        <family val="2"/>
      </rPr>
      <t xml:space="preserve"> nach Rechtsformen</t>
    </r>
  </si>
  <si>
    <r>
      <t xml:space="preserve">Fonds, Einrichtungen und Unternehmen </t>
    </r>
    <r>
      <rPr>
        <sz val="9"/>
        <rFont val="Helvetica"/>
      </rPr>
      <t>2018</t>
    </r>
    <r>
      <rPr>
        <sz val="9"/>
        <rFont val="Helvetica"/>
        <family val="2"/>
      </rPr>
      <t xml:space="preserve"> nach Rechtsformen</t>
    </r>
  </si>
  <si>
    <r>
      <t xml:space="preserve"> Abschreibungen </t>
    </r>
    <r>
      <rPr>
        <sz val="9"/>
        <rFont val="Helvetica"/>
      </rPr>
      <t>auf Abgänge</t>
    </r>
  </si>
  <si>
    <r>
      <t xml:space="preserve">Fonds, Einrichtungen und Unternehmen </t>
    </r>
    <r>
      <rPr>
        <b/>
        <sz val="9"/>
        <rFont val="Helvetica"/>
      </rPr>
      <t>2018</t>
    </r>
    <r>
      <rPr>
        <b/>
        <sz val="9"/>
        <rFont val="Helvetica"/>
        <family val="2"/>
      </rPr>
      <t xml:space="preserve"> nach Aufgabenbereichen</t>
    </r>
  </si>
  <si>
    <r>
      <t xml:space="preserve">Fonds, Einrichtungen und Unternehmen </t>
    </r>
    <r>
      <rPr>
        <sz val="9"/>
        <rFont val="Helvetica"/>
      </rPr>
      <t>2018</t>
    </r>
    <r>
      <rPr>
        <sz val="9"/>
        <rFont val="Helvetica"/>
        <family val="2"/>
      </rPr>
      <t xml:space="preserve"> nach Aufgabenbereichen</t>
    </r>
  </si>
  <si>
    <r>
      <t xml:space="preserve">Fonds, Einrichtungen und Unternehmen </t>
    </r>
    <r>
      <rPr>
        <sz val="9"/>
        <rFont val="Helvetica"/>
      </rPr>
      <t xml:space="preserve">2018 </t>
    </r>
    <r>
      <rPr>
        <sz val="9"/>
        <rFont val="Helvetica"/>
        <family val="2"/>
      </rPr>
      <t>nach Aufgabenbereichen</t>
    </r>
  </si>
  <si>
    <r>
      <t xml:space="preserve"> Abschreibungen</t>
    </r>
    <r>
      <rPr>
        <sz val="9"/>
        <rFont val="Helvetica"/>
      </rPr>
      <t xml:space="preserve"> auf Abgänge</t>
    </r>
  </si>
  <si>
    <t>3. Anzahl der öffentlichen Fonds, Einrichtungen und Unternehmen 2018
nach der Gewinn- und Verlustsituation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</si>
  <si>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</si>
  <si>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</si>
  <si>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</si>
  <si>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</si>
  <si>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</si>
  <si>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</si>
  <si>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</si>
  <si>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</si>
  <si>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</si>
  <si>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</si>
  <si>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</si>
  <si>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</si>
  <si>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</si>
  <si>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</si>
  <si>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Jahresabschlüsse öffentlich bestimmter Fonds, Einrichtungen und Unternehmen in Thüringen 2018</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</si>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</sst>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32" x14ac:knownFonts="1">
    <font>
      <sz val="10"/>
      <name val="Arial"/>
    </font>
    <font>
      <sz val="10"/>
      <name val="Arial"/>
      <family val="2"/>
    </font>
    <font>
      <sz val="9"/>
      <name val="Helvetica"/>
      <family val="2"/>
    </font>
    <font>
      <b/>
      <sz val="9"/>
      <name val="Helvetica"/>
      <family val="2"/>
    </font>
    <font>
      <b/>
      <sz val="9"/>
      <name val="Helvetica"/>
      <family val="2"/>
    </font>
    <font>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10"/>
      <color indexed="17"/>
      <name val="Arial"/>
      <family val="2"/>
    </font>
    <font>
      <u/>
      <sz val="10"/>
      <name val="Arial"/>
      <family val="2"/>
    </font>
    <font>
      <sz val="10"/>
      <name val="Arial"/>
      <family val="2"/>
    </font>
    <font>
      <sz val="10"/>
      <name val="Helvetica"/>
      <family val="2"/>
    </font>
    <font>
      <sz val="12"/>
      <color theme="1"/>
      <name val="Arial"/>
      <family val="2"/>
    </font>
    <font>
      <sz val="10"/>
      <color rgb="FFFF0000"/>
      <name val="Arial"/>
      <family val="2"/>
    </font>
    <font>
      <b/>
      <sz val="10"/>
      <color theme="4" tint="-0.249977111117893"/>
      <name val="Arial"/>
      <family val="2"/>
    </font>
    <font>
      <b/>
      <u/>
      <sz val="10"/>
      <name val="Arial"/>
      <family val="2"/>
    </font>
    <font>
      <vertAlign val="superscript"/>
      <sz val="8"/>
      <name val="Helvetica"/>
      <family val="2"/>
    </font>
    <font>
      <sz val="6"/>
      <name val="Helvetica"/>
      <family val="2"/>
    </font>
    <font>
      <sz val="8"/>
      <name val="Helvetica"/>
      <family val="2"/>
    </font>
    <font>
      <sz val="10"/>
      <color rgb="FF00B050"/>
      <name val="Arial"/>
      <family val="2"/>
    </font>
    <font>
      <sz val="9"/>
      <name val="Helvetica"/>
    </font>
    <font>
      <b/>
      <sz val="9"/>
      <name val="Helvetica"/>
    </font>
    <font>
      <b/>
      <sz val="10"/>
      <color rgb="FFFF0000"/>
      <name val="Arial"/>
      <family val="2"/>
    </font>
    <font>
      <sz val="10"/>
      <name val="Helvetica"/>
    </font>
    <font>
      <b/>
      <sz val="12"/>
      <name val="Arial"/>
      <family val="2"/>
    </font>
    <font>
      <sz val="11"/>
      <name val="Arial"/>
      <family val="2"/>
    </font>
  </fonts>
  <fills count="2">
    <fill>
      <patternFill patternType="none"/>
    </fill>
    <fill>
      <patternFill patternType="gray125"/>
    </fill>
  </fills>
  <borders count="36">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6" fillId="0" borderId="0"/>
    <xf numFmtId="0" fontId="18" fillId="0" borderId="0"/>
  </cellStyleXfs>
  <cellXfs count="362">
    <xf numFmtId="0" fontId="0" fillId="0" borderId="0" xfId="0"/>
    <xf numFmtId="0" fontId="2" fillId="0" borderId="0" xfId="0" applyFont="1" applyAlignment="1">
      <alignment horizontal="center"/>
    </xf>
    <xf numFmtId="0" fontId="2" fillId="0" borderId="0" xfId="0" applyFont="1"/>
    <xf numFmtId="167" fontId="2" fillId="0" borderId="0" xfId="0" applyNumberFormat="1" applyFont="1" applyAlignment="1">
      <alignment horizontal="centerContinuous"/>
    </xf>
    <xf numFmtId="0" fontId="3" fillId="0" borderId="0" xfId="0" applyFont="1"/>
    <xf numFmtId="167" fontId="2" fillId="0" borderId="0" xfId="0" applyNumberFormat="1" applyFont="1"/>
    <xf numFmtId="0" fontId="2" fillId="0" borderId="1" xfId="0" applyFont="1" applyBorder="1" applyAlignment="1">
      <alignment horizontal="center"/>
    </xf>
    <xf numFmtId="0" fontId="2" fillId="0" borderId="1" xfId="0" applyFont="1" applyBorder="1"/>
    <xf numFmtId="167" fontId="2" fillId="0" borderId="1" xfId="0" applyNumberFormat="1" applyFont="1" applyBorder="1"/>
    <xf numFmtId="167" fontId="2" fillId="0" borderId="1" xfId="0" applyNumberFormat="1" applyFont="1" applyBorder="1" applyAlignment="1">
      <alignment horizontal="centerContinuous"/>
    </xf>
    <xf numFmtId="0" fontId="2" fillId="0" borderId="0" xfId="0" applyFont="1" applyBorder="1"/>
    <xf numFmtId="0" fontId="2" fillId="0" borderId="0" xfId="0" applyFont="1" applyBorder="1" applyAlignment="1">
      <alignment horizontal="center"/>
    </xf>
    <xf numFmtId="164" fontId="2" fillId="0" borderId="3" xfId="0" applyNumberFormat="1" applyFont="1" applyBorder="1" applyAlignment="1">
      <alignment horizontal="centerContinuous"/>
    </xf>
    <xf numFmtId="164" fontId="2" fillId="0" borderId="4" xfId="0" applyNumberFormat="1" applyFont="1" applyBorder="1" applyAlignment="1">
      <alignment horizontal="centerContinuous"/>
    </xf>
    <xf numFmtId="167" fontId="2" fillId="0" borderId="5" xfId="0" applyNumberFormat="1" applyFont="1" applyBorder="1" applyAlignment="1">
      <alignment horizontal="right"/>
    </xf>
    <xf numFmtId="164" fontId="2" fillId="0" borderId="5" xfId="0" applyNumberFormat="1" applyFont="1" applyBorder="1" applyAlignment="1">
      <alignment horizontal="left"/>
    </xf>
    <xf numFmtId="167" fontId="2" fillId="0" borderId="6" xfId="0" applyNumberFormat="1" applyFont="1" applyBorder="1" applyAlignment="1">
      <alignment horizontal="centerContinuous"/>
    </xf>
    <xf numFmtId="167" fontId="2" fillId="0" borderId="5" xfId="0" applyNumberFormat="1" applyFont="1" applyBorder="1" applyAlignment="1">
      <alignment horizontal="centerContinuous"/>
    </xf>
    <xf numFmtId="167" fontId="2" fillId="0" borderId="0" xfId="0" applyNumberFormat="1" applyFont="1" applyBorder="1" applyAlignment="1">
      <alignment horizontal="centerContinuous"/>
    </xf>
    <xf numFmtId="164" fontId="2" fillId="0" borderId="5" xfId="0" applyNumberFormat="1" applyFont="1" applyBorder="1" applyAlignment="1">
      <alignment horizontal="centerContinuous"/>
    </xf>
    <xf numFmtId="167" fontId="2" fillId="0" borderId="7"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quotePrefix="1" applyNumberFormat="1"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xf numFmtId="164" fontId="2" fillId="0" borderId="9" xfId="0" applyNumberFormat="1" applyFont="1" applyBorder="1"/>
    <xf numFmtId="169" fontId="2" fillId="0" borderId="0" xfId="0" applyNumberFormat="1" applyFont="1"/>
    <xf numFmtId="164" fontId="2" fillId="0" borderId="0" xfId="0" applyNumberFormat="1" applyFont="1"/>
    <xf numFmtId="166" fontId="2" fillId="0" borderId="0" xfId="0" applyNumberFormat="1" applyFont="1" applyAlignment="1">
      <alignment horizontal="right"/>
    </xf>
    <xf numFmtId="169" fontId="3" fillId="0" borderId="0" xfId="0" applyNumberFormat="1" applyFont="1"/>
    <xf numFmtId="0" fontId="4" fillId="0" borderId="0" xfId="0" applyFont="1"/>
    <xf numFmtId="0" fontId="7" fillId="0" borderId="0" xfId="0" applyFont="1" applyAlignment="1">
      <alignment horizontal="left"/>
    </xf>
    <xf numFmtId="0" fontId="7" fillId="0" borderId="0" xfId="0" applyFont="1"/>
    <xf numFmtId="167" fontId="2" fillId="0" borderId="0" xfId="0" applyNumberFormat="1" applyFont="1" applyAlignment="1">
      <alignment horizontal="right"/>
    </xf>
    <xf numFmtId="0" fontId="2" fillId="0" borderId="9" xfId="0" applyFont="1" applyBorder="1"/>
    <xf numFmtId="0" fontId="3" fillId="0" borderId="0" xfId="0" applyFont="1" applyAlignment="1">
      <alignment horizontal="center"/>
    </xf>
    <xf numFmtId="0" fontId="3" fillId="0" borderId="9" xfId="0" applyFont="1" applyBorder="1"/>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xf numFmtId="166" fontId="2" fillId="0" borderId="1" xfId="0" applyNumberFormat="1" applyFont="1" applyBorder="1"/>
    <xf numFmtId="166" fontId="2" fillId="0" borderId="0" xfId="0" applyNumberFormat="1" applyFont="1" applyBorder="1"/>
    <xf numFmtId="166" fontId="2" fillId="0" borderId="0" xfId="0" quotePrefix="1" applyNumberFormat="1" applyFont="1" applyBorder="1" applyAlignment="1">
      <alignment horizontal="centerContinuous"/>
    </xf>
    <xf numFmtId="164" fontId="3" fillId="0" borderId="9" xfId="0" applyNumberFormat="1" applyFont="1" applyBorder="1"/>
    <xf numFmtId="3" fontId="2" fillId="0" borderId="0" xfId="0" applyNumberFormat="1" applyFont="1"/>
    <xf numFmtId="168" fontId="2" fillId="0" borderId="0" xfId="0" applyNumberFormat="1" applyFont="1" applyBorder="1" applyAlignment="1">
      <alignment horizontal="centerContinuous"/>
    </xf>
    <xf numFmtId="0" fontId="5" fillId="0" borderId="0" xfId="0" applyFont="1"/>
    <xf numFmtId="170" fontId="2" fillId="0" borderId="10"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169" fontId="3" fillId="0" borderId="0" xfId="0" applyNumberFormat="1" applyFont="1" applyAlignment="1">
      <alignment horizontal="right"/>
    </xf>
    <xf numFmtId="170" fontId="2" fillId="0" borderId="11" xfId="0" applyNumberFormat="1" applyFont="1" applyBorder="1" applyAlignment="1">
      <alignment horizontal="centerContinuous"/>
    </xf>
    <xf numFmtId="167" fontId="2" fillId="0" borderId="12" xfId="0" quotePrefix="1" applyNumberFormat="1" applyFont="1" applyBorder="1" applyAlignment="1">
      <alignment horizontal="centerContinuous"/>
    </xf>
    <xf numFmtId="166" fontId="2" fillId="0" borderId="12" xfId="0" applyNumberFormat="1" applyFont="1" applyBorder="1"/>
    <xf numFmtId="171" fontId="2" fillId="0" borderId="0" xfId="0" applyNumberFormat="1" applyFont="1" applyAlignment="1">
      <alignment horizontal="right"/>
    </xf>
    <xf numFmtId="0" fontId="9" fillId="0" borderId="0" xfId="0" applyFont="1"/>
    <xf numFmtId="0" fontId="2" fillId="0" borderId="14" xfId="0" applyFont="1" applyBorder="1" applyAlignment="1">
      <alignment vertical="center"/>
    </xf>
    <xf numFmtId="0" fontId="2" fillId="0" borderId="3" xfId="0" applyFont="1" applyBorder="1"/>
    <xf numFmtId="172" fontId="2" fillId="0" borderId="0" xfId="0" applyNumberFormat="1" applyFont="1" applyBorder="1" applyAlignment="1">
      <alignment horizontal="right"/>
    </xf>
    <xf numFmtId="167" fontId="2" fillId="0" borderId="0" xfId="0" applyNumberFormat="1" applyFont="1" applyBorder="1" applyAlignment="1">
      <alignment horizontal="right"/>
    </xf>
    <xf numFmtId="0" fontId="11" fillId="0" borderId="0" xfId="0" applyFont="1"/>
    <xf numFmtId="0" fontId="12" fillId="0" borderId="0" xfId="0" applyFont="1"/>
    <xf numFmtId="0" fontId="13" fillId="0" borderId="0" xfId="0" applyFont="1"/>
    <xf numFmtId="174" fontId="2" fillId="0" borderId="0" xfId="0" applyNumberFormat="1" applyFont="1" applyAlignment="1">
      <alignment horizontal="center"/>
    </xf>
    <xf numFmtId="16" fontId="2" fillId="0" borderId="0" xfId="0" applyNumberFormat="1" applyFont="1"/>
    <xf numFmtId="175" fontId="2" fillId="0" borderId="0" xfId="0" applyNumberFormat="1" applyFont="1" applyAlignment="1">
      <alignment horizontal="center"/>
    </xf>
    <xf numFmtId="0" fontId="10" fillId="0" borderId="0" xfId="0" applyFont="1"/>
    <xf numFmtId="0" fontId="0" fillId="0" borderId="0" xfId="0" applyAlignment="1"/>
    <xf numFmtId="0" fontId="0" fillId="0" borderId="1" xfId="0" applyBorder="1"/>
    <xf numFmtId="0" fontId="0" fillId="0" borderId="2" xfId="0" applyBorder="1"/>
    <xf numFmtId="0" fontId="0" fillId="0" borderId="2" xfId="0" applyBorder="1" applyAlignment="1">
      <alignment horizontal="left" vertical="center" indent="1"/>
    </xf>
    <xf numFmtId="0" fontId="0" fillId="0" borderId="2" xfId="0" applyBorder="1" applyAlignment="1">
      <alignment horizontal="left" vertical="center" indent="3"/>
    </xf>
    <xf numFmtId="0" fontId="2" fillId="0" borderId="2" xfId="0" applyFont="1" applyBorder="1"/>
    <xf numFmtId="0" fontId="2" fillId="0" borderId="14" xfId="0" applyFont="1" applyBorder="1" applyAlignment="1">
      <alignment horizontal="center" vertical="center"/>
    </xf>
    <xf numFmtId="0" fontId="2" fillId="0" borderId="16" xfId="0" applyFont="1" applyBorder="1" applyAlignment="1">
      <alignment vertical="center"/>
    </xf>
    <xf numFmtId="176" fontId="0" fillId="0" borderId="0" xfId="0" applyNumberFormat="1"/>
    <xf numFmtId="176" fontId="14" fillId="0" borderId="0" xfId="0" applyNumberFormat="1" applyFont="1"/>
    <xf numFmtId="177" fontId="2" fillId="0" borderId="0" xfId="0" applyNumberFormat="1" applyFont="1" applyAlignment="1">
      <alignment horizontal="right"/>
    </xf>
    <xf numFmtId="0" fontId="0" fillId="0" borderId="0" xfId="0" applyNumberFormat="1"/>
    <xf numFmtId="0" fontId="1" fillId="0" borderId="0" xfId="1"/>
    <xf numFmtId="176" fontId="19" fillId="0" borderId="0" xfId="0" applyNumberFormat="1" applyFont="1"/>
    <xf numFmtId="176" fontId="1" fillId="0" borderId="0" xfId="0" applyNumberFormat="1" applyFont="1"/>
    <xf numFmtId="0" fontId="1" fillId="0" borderId="0" xfId="1" applyFont="1"/>
    <xf numFmtId="0" fontId="20" fillId="0" borderId="0" xfId="0" applyFont="1"/>
    <xf numFmtId="167" fontId="2" fillId="0" borderId="7" xfId="0" applyNumberFormat="1" applyFont="1" applyBorder="1" applyAlignment="1">
      <alignment horizontal="center"/>
    </xf>
    <xf numFmtId="167" fontId="2" fillId="0" borderId="1" xfId="0" applyNumberFormat="1" applyFont="1" applyBorder="1" applyAlignment="1">
      <alignment horizontal="center"/>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1" fillId="0" borderId="0" xfId="0" applyFont="1"/>
    <xf numFmtId="177" fontId="3" fillId="0" borderId="0" xfId="0" applyNumberFormat="1" applyFont="1" applyAlignment="1">
      <alignment horizontal="right"/>
    </xf>
    <xf numFmtId="177" fontId="2" fillId="0" borderId="2" xfId="0" applyNumberFormat="1" applyFont="1" applyBorder="1" applyAlignment="1">
      <alignment horizontal="right"/>
    </xf>
    <xf numFmtId="177" fontId="3" fillId="0" borderId="2" xfId="0" applyNumberFormat="1" applyFont="1" applyBorder="1" applyAlignment="1">
      <alignment horizontal="righ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xf numFmtId="165" fontId="2" fillId="0" borderId="0" xfId="0" applyNumberFormat="1" applyFont="1" applyBorder="1" applyAlignment="1">
      <alignment horizontal="right"/>
    </xf>
    <xf numFmtId="0" fontId="7" fillId="0" borderId="0" xfId="2" applyFont="1" applyAlignment="1">
      <alignment horizontal="left"/>
    </xf>
    <xf numFmtId="167" fontId="3" fillId="0" borderId="0" xfId="0" applyNumberFormat="1" applyFont="1" applyAlignment="1">
      <alignment horizontal="right"/>
    </xf>
    <xf numFmtId="0" fontId="17" fillId="0" borderId="10"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xf numFmtId="0" fontId="17" fillId="0" borderId="0" xfId="0" applyFont="1"/>
    <xf numFmtId="0" fontId="17" fillId="0" borderId="2" xfId="0" applyFont="1" applyBorder="1" applyAlignment="1">
      <alignment vertical="center"/>
    </xf>
    <xf numFmtId="0" fontId="17" fillId="0" borderId="2" xfId="0" applyFont="1" applyBorder="1" applyAlignment="1">
      <alignment horizontal="left" vertical="top" wrapText="1" indent="1"/>
    </xf>
    <xf numFmtId="177" fontId="17" fillId="0" borderId="0" xfId="0" applyNumberFormat="1" applyFont="1" applyAlignment="1">
      <alignment horizontal="right" vertical="top" indent="3"/>
    </xf>
    <xf numFmtId="0" fontId="9" fillId="0" borderId="2" xfId="0" applyFont="1" applyBorder="1" applyAlignment="1">
      <alignment vertical="center"/>
    </xf>
    <xf numFmtId="0" fontId="9" fillId="0" borderId="0" xfId="0" applyFont="1" applyAlignment="1">
      <alignment horizontal="right" vertical="center" indent="3"/>
    </xf>
    <xf numFmtId="0" fontId="2" fillId="0" borderId="2" xfId="0" applyFont="1" applyFill="1" applyBorder="1"/>
    <xf numFmtId="172" fontId="2" fillId="0" borderId="0" xfId="0" applyNumberFormat="1" applyFont="1" applyFill="1" applyBorder="1" applyAlignment="1">
      <alignment horizontal="right"/>
    </xf>
    <xf numFmtId="0" fontId="2" fillId="0" borderId="0" xfId="0" applyFont="1" applyFill="1" applyBorder="1"/>
    <xf numFmtId="0" fontId="2" fillId="0" borderId="0" xfId="0" applyFont="1" applyFill="1"/>
    <xf numFmtId="0" fontId="15" fillId="0" borderId="0" xfId="0" applyFont="1"/>
    <xf numFmtId="0" fontId="21" fillId="0" borderId="0" xfId="0" applyFont="1"/>
    <xf numFmtId="0" fontId="21" fillId="0" borderId="0" xfId="1" applyFont="1"/>
    <xf numFmtId="0" fontId="2" fillId="0" borderId="0" xfId="0" applyFont="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0" fontId="7" fillId="0" borderId="0" xfId="0" applyFont="1" applyAlignment="1">
      <alignment horizontal="right"/>
    </xf>
    <xf numFmtId="164" fontId="2" fillId="0" borderId="0" xfId="0" applyNumberFormat="1" applyFont="1" applyBorder="1" applyAlignment="1">
      <alignment horizontal="right"/>
    </xf>
    <xf numFmtId="0" fontId="2" fillId="0" borderId="3" xfId="0" applyFont="1" applyBorder="1" applyAlignment="1">
      <alignment horizontal="right"/>
    </xf>
    <xf numFmtId="0" fontId="2" fillId="0" borderId="8" xfId="0" applyFont="1" applyBorder="1" applyAlignment="1">
      <alignment horizontal="right"/>
    </xf>
    <xf numFmtId="0" fontId="7" fillId="0" borderId="0" xfId="0" applyFont="1" applyBorder="1" applyAlignment="1">
      <alignment horizontal="right"/>
    </xf>
    <xf numFmtId="0" fontId="3" fillId="0" borderId="0" xfId="0" applyFont="1" applyBorder="1" applyAlignment="1">
      <alignment horizontal="right"/>
    </xf>
    <xf numFmtId="0" fontId="2" fillId="0" borderId="18" xfId="0" applyFont="1" applyBorder="1" applyAlignment="1">
      <alignment horizontal="right"/>
    </xf>
    <xf numFmtId="0" fontId="7" fillId="0" borderId="0" xfId="0" applyFont="1" applyAlignment="1">
      <alignment horizontal="center"/>
    </xf>
    <xf numFmtId="164" fontId="2"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4"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17"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 xfId="0" applyFont="1" applyBorder="1" applyAlignment="1">
      <alignment horizontal="left" vertical="top" wrapText="1"/>
    </xf>
    <xf numFmtId="0" fontId="17" fillId="0" borderId="35" xfId="0" applyFont="1" applyBorder="1" applyAlignment="1">
      <alignment horizontal="center" vertical="center"/>
    </xf>
    <xf numFmtId="0" fontId="17" fillId="0" borderId="35" xfId="0" applyFont="1" applyBorder="1" applyAlignment="1">
      <alignment horizontal="center" vertical="top"/>
    </xf>
    <xf numFmtId="0" fontId="17" fillId="0" borderId="35"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35" xfId="0" applyFont="1" applyBorder="1" applyAlignment="1">
      <alignment horizontal="center" vertical="top"/>
    </xf>
    <xf numFmtId="0" fontId="24" fillId="0" borderId="35" xfId="0" applyFont="1" applyBorder="1" applyAlignment="1">
      <alignment horizontal="center" vertical="top" wrapText="1"/>
    </xf>
    <xf numFmtId="0" fontId="24" fillId="0" borderId="35" xfId="0" applyFont="1" applyBorder="1" applyAlignment="1">
      <alignment horizontal="center" wrapText="1"/>
    </xf>
    <xf numFmtId="0" fontId="25" fillId="0" borderId="0" xfId="0" applyNumberFormat="1" applyFont="1"/>
    <xf numFmtId="0" fontId="25" fillId="0" borderId="0" xfId="1" applyFont="1"/>
    <xf numFmtId="0" fontId="25" fillId="0" borderId="0" xfId="0" applyFont="1"/>
    <xf numFmtId="173" fontId="19" fillId="0" borderId="0" xfId="0" applyNumberFormat="1" applyFont="1"/>
    <xf numFmtId="172" fontId="3" fillId="0" borderId="0" xfId="0" applyNumberFormat="1" applyFont="1" applyBorder="1" applyAlignment="1">
      <alignment horizontal="right"/>
    </xf>
    <xf numFmtId="0" fontId="1" fillId="0" borderId="2" xfId="0" applyFont="1" applyBorder="1" applyAlignment="1">
      <alignment horizontal="left" vertical="center" indent="1"/>
    </xf>
    <xf numFmtId="172" fontId="3" fillId="0" borderId="0" xfId="0" applyNumberFormat="1" applyFont="1" applyFill="1" applyBorder="1" applyAlignment="1">
      <alignment horizontal="right"/>
    </xf>
    <xf numFmtId="0" fontId="1" fillId="0" borderId="0" xfId="0" applyFont="1" applyAlignment="1">
      <alignment wrapText="1"/>
    </xf>
    <xf numFmtId="0" fontId="1" fillId="0" borderId="2" xfId="0" applyFont="1" applyBorder="1" applyAlignment="1">
      <alignment horizontal="left" vertical="center" indent="3"/>
    </xf>
    <xf numFmtId="0" fontId="3" fillId="0" borderId="0" xfId="0" applyFont="1" applyAlignment="1">
      <alignment horizontal="center" vertical="center"/>
    </xf>
    <xf numFmtId="169" fontId="27" fillId="0" borderId="0" xfId="0" applyNumberFormat="1" applyFont="1" applyAlignment="1">
      <alignment horizontal="right" vertical="center"/>
    </xf>
    <xf numFmtId="177" fontId="27" fillId="0" borderId="0" xfId="0" applyNumberFormat="1" applyFont="1" applyAlignment="1">
      <alignment horizontal="right" vertical="center"/>
    </xf>
    <xf numFmtId="177" fontId="27" fillId="0" borderId="2" xfId="0" applyNumberFormat="1" applyFont="1" applyBorder="1" applyAlignment="1">
      <alignment horizontal="right" vertical="center"/>
    </xf>
    <xf numFmtId="0" fontId="3" fillId="0" borderId="0" xfId="0" applyFont="1" applyAlignment="1">
      <alignment vertical="center"/>
    </xf>
    <xf numFmtId="164" fontId="2" fillId="0" borderId="9" xfId="0" applyNumberFormat="1" applyFont="1" applyBorder="1" applyAlignment="1">
      <alignment wrapText="1"/>
    </xf>
    <xf numFmtId="0" fontId="2" fillId="0" borderId="2" xfId="0" applyFont="1" applyBorder="1" applyAlignment="1">
      <alignment horizontal="right" vertical="top"/>
    </xf>
    <xf numFmtId="0" fontId="2" fillId="0" borderId="9" xfId="0" applyFont="1" applyBorder="1" applyAlignment="1">
      <alignment wrapText="1"/>
    </xf>
    <xf numFmtId="0" fontId="3" fillId="0" borderId="9" xfId="0" applyFont="1" applyBorder="1" applyAlignment="1">
      <alignment wrapText="1"/>
    </xf>
    <xf numFmtId="0" fontId="3" fillId="0" borderId="9" xfId="0" applyFont="1" applyBorder="1" applyAlignment="1">
      <alignment vertical="center"/>
    </xf>
    <xf numFmtId="166" fontId="2" fillId="0" borderId="0" xfId="0" applyNumberFormat="1" applyFont="1" applyBorder="1" applyAlignment="1">
      <alignment horizontal="right"/>
    </xf>
    <xf numFmtId="0" fontId="28" fillId="0" borderId="0" xfId="0" applyFont="1"/>
    <xf numFmtId="0" fontId="3" fillId="0" borderId="2" xfId="0" applyFont="1" applyFill="1" applyBorder="1" applyAlignment="1">
      <alignment wrapText="1"/>
    </xf>
    <xf numFmtId="169" fontId="27" fillId="0" borderId="0" xfId="0" applyNumberFormat="1" applyFont="1" applyAlignment="1">
      <alignment horizontal="right"/>
    </xf>
    <xf numFmtId="177" fontId="27" fillId="0" borderId="0" xfId="0" applyNumberFormat="1" applyFont="1" applyAlignment="1">
      <alignment horizontal="right"/>
    </xf>
    <xf numFmtId="177" fontId="27" fillId="0" borderId="2" xfId="0" applyNumberFormat="1" applyFont="1" applyBorder="1" applyAlignment="1">
      <alignment horizontal="right"/>
    </xf>
    <xf numFmtId="169"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2" xfId="0" applyNumberFormat="1" applyFont="1" applyBorder="1" applyAlignment="1">
      <alignment horizontal="right" vertical="center"/>
    </xf>
    <xf numFmtId="164" fontId="3" fillId="0" borderId="0" xfId="0" applyNumberFormat="1" applyFont="1"/>
    <xf numFmtId="0" fontId="26" fillId="0" borderId="9" xfId="0" applyFont="1" applyBorder="1"/>
    <xf numFmtId="0" fontId="27" fillId="0" borderId="9" xfId="0" applyFont="1" applyBorder="1" applyAlignment="1">
      <alignment vertical="center"/>
    </xf>
    <xf numFmtId="164" fontId="3" fillId="0" borderId="0" xfId="0" applyNumberFormat="1" applyFont="1" applyBorder="1"/>
    <xf numFmtId="167" fontId="3" fillId="0" borderId="0" xfId="0" applyNumberFormat="1" applyFont="1"/>
    <xf numFmtId="165" fontId="3" fillId="0" borderId="0" xfId="0" applyNumberFormat="1" applyFont="1"/>
    <xf numFmtId="0" fontId="3" fillId="0" borderId="0" xfId="0" applyFont="1" applyAlignment="1">
      <alignment horizontal="left"/>
    </xf>
    <xf numFmtId="0" fontId="26" fillId="0" borderId="0" xfId="0" applyFont="1"/>
    <xf numFmtId="170" fontId="2" fillId="0" borderId="10" xfId="0" applyNumberFormat="1" applyFont="1" applyBorder="1" applyAlignment="1">
      <alignment horizontal="centerContinuous" vertical="center"/>
    </xf>
    <xf numFmtId="170" fontId="2" fillId="0" borderId="10" xfId="0" applyNumberFormat="1" applyFont="1" applyBorder="1" applyAlignment="1">
      <alignment horizontal="center" vertical="center"/>
    </xf>
    <xf numFmtId="170" fontId="2" fillId="0" borderId="11" xfId="0" applyNumberFormat="1" applyFont="1" applyBorder="1" applyAlignment="1">
      <alignment horizontal="centerContinuous" vertical="center"/>
    </xf>
    <xf numFmtId="170" fontId="2" fillId="0" borderId="11" xfId="0" applyNumberFormat="1" applyFont="1" applyBorder="1" applyAlignment="1">
      <alignment horizontal="center" vertical="center"/>
    </xf>
    <xf numFmtId="170" fontId="2" fillId="0" borderId="15" xfId="0" applyNumberFormat="1" applyFont="1" applyBorder="1" applyAlignment="1">
      <alignment horizontal="centerContinuous"/>
    </xf>
    <xf numFmtId="169" fontId="2" fillId="0" borderId="10" xfId="0" applyNumberFormat="1" applyFont="1" applyBorder="1" applyAlignment="1">
      <alignment horizontal="centerContinuous"/>
    </xf>
    <xf numFmtId="0" fontId="7" fillId="0" borderId="0" xfId="0" applyFont="1" applyAlignment="1">
      <alignment wrapText="1"/>
    </xf>
    <xf numFmtId="0" fontId="3" fillId="0" borderId="2" xfId="0" applyFont="1" applyBorder="1"/>
    <xf numFmtId="0" fontId="3" fillId="0" borderId="0" xfId="0" applyFont="1" applyBorder="1"/>
    <xf numFmtId="0" fontId="1" fillId="0" borderId="0" xfId="0" applyFont="1" applyAlignment="1">
      <alignment horizontal="right"/>
    </xf>
    <xf numFmtId="0" fontId="1" fillId="0" borderId="0" xfId="0" applyFont="1" applyBorder="1" applyAlignment="1">
      <alignment horizontal="right"/>
    </xf>
    <xf numFmtId="165" fontId="3" fillId="0" borderId="0" xfId="0" applyNumberFormat="1" applyFont="1" applyBorder="1"/>
    <xf numFmtId="167" fontId="3" fillId="0" borderId="0" xfId="0" applyNumberFormat="1" applyFont="1" applyBorder="1"/>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6" fontId="3" fillId="0" borderId="0" xfId="0" applyNumberFormat="1" applyFont="1" applyAlignment="1">
      <alignment horizontal="right"/>
    </xf>
    <xf numFmtId="165" fontId="23" fillId="0" borderId="0" xfId="0" applyNumberFormat="1" applyFont="1"/>
    <xf numFmtId="169" fontId="27" fillId="0" borderId="0" xfId="0" applyNumberFormat="1" applyFont="1" applyBorder="1" applyAlignment="1">
      <alignment horizontal="right"/>
    </xf>
    <xf numFmtId="169" fontId="26" fillId="0" borderId="0" xfId="0" applyNumberFormat="1" applyFont="1" applyAlignment="1">
      <alignment horizontal="right"/>
    </xf>
    <xf numFmtId="169" fontId="3" fillId="0" borderId="2" xfId="0" applyNumberFormat="1" applyFont="1" applyBorder="1" applyAlignment="1">
      <alignment horizontal="right"/>
    </xf>
    <xf numFmtId="171" fontId="2" fillId="0" borderId="0" xfId="0" applyNumberFormat="1" applyFont="1" applyBorder="1" applyAlignment="1">
      <alignment horizontal="right"/>
    </xf>
    <xf numFmtId="169" fontId="2" fillId="0" borderId="0" xfId="0" applyNumberFormat="1" applyFont="1" applyFill="1" applyAlignment="1">
      <alignment horizontal="right"/>
    </xf>
    <xf numFmtId="0" fontId="29" fillId="0" borderId="2" xfId="0" applyFont="1" applyBorder="1" applyAlignment="1">
      <alignment vertical="top"/>
    </xf>
    <xf numFmtId="0" fontId="1" fillId="0" borderId="0" xfId="0" applyFont="1" applyAlignment="1">
      <alignment horizontal="right" vertical="center" indent="3"/>
    </xf>
    <xf numFmtId="0" fontId="1" fillId="0" borderId="0" xfId="0" applyFont="1" applyAlignment="1">
      <alignment vertical="top"/>
    </xf>
    <xf numFmtId="0" fontId="3" fillId="0" borderId="0" xfId="0" applyFont="1" applyBorder="1" applyAlignment="1">
      <alignment horizontal="center"/>
    </xf>
    <xf numFmtId="0" fontId="1" fillId="0" borderId="0" xfId="0" applyFont="1" applyAlignment="1">
      <alignment horizontal="left"/>
    </xf>
    <xf numFmtId="0" fontId="26" fillId="0" borderId="0" xfId="0" applyFont="1" applyAlignment="1">
      <alignment vertical="top"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3" fillId="0" borderId="2" xfId="0" applyFont="1" applyBorder="1" applyAlignment="1">
      <alignment horizontal="right"/>
    </xf>
    <xf numFmtId="0" fontId="3" fillId="0" borderId="2" xfId="0" applyFont="1" applyBorder="1" applyAlignment="1">
      <alignment horizontal="right" vertical="center"/>
    </xf>
    <xf numFmtId="0" fontId="3" fillId="0" borderId="0" xfId="0" applyFont="1" applyBorder="1" applyAlignment="1">
      <alignment horizontal="right" vertical="center"/>
    </xf>
    <xf numFmtId="0" fontId="2" fillId="0" borderId="0" xfId="0" applyFont="1" applyBorder="1" applyAlignment="1">
      <alignment horizontal="right" vertical="center"/>
    </xf>
    <xf numFmtId="0" fontId="3" fillId="0" borderId="2" xfId="0" applyFont="1" applyBorder="1" applyAlignment="1">
      <alignment horizontal="right" vertical="top"/>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12" xfId="0" applyFont="1" applyBorder="1" applyAlignment="1">
      <alignment horizontal="center" vertical="center"/>
    </xf>
    <xf numFmtId="0" fontId="2" fillId="0" borderId="7" xfId="0" applyFont="1" applyBorder="1" applyAlignment="1">
      <alignment horizontal="center" vertical="center"/>
    </xf>
    <xf numFmtId="164" fontId="2" fillId="0" borderId="26" xfId="0" applyNumberFormat="1" applyFont="1" applyBorder="1" applyAlignment="1">
      <alignment horizontal="center" vertical="center"/>
    </xf>
    <xf numFmtId="0" fontId="1" fillId="0" borderId="27"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2" xfId="0" applyFont="1" applyBorder="1" applyAlignment="1">
      <alignment horizontal="right" vertical="center" wrapText="1"/>
    </xf>
    <xf numFmtId="0" fontId="1" fillId="0" borderId="2" xfId="0" applyFont="1" applyBorder="1" applyAlignment="1">
      <alignment horizontal="right" vertical="center"/>
    </xf>
    <xf numFmtId="0" fontId="2" fillId="0" borderId="18" xfId="0" applyFont="1" applyBorder="1" applyAlignment="1">
      <alignment horizontal="center" vertic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3" fillId="0" borderId="0" xfId="0" applyFont="1" applyBorder="1" applyAlignment="1">
      <alignment horizontal="center"/>
    </xf>
    <xf numFmtId="164" fontId="2" fillId="0" borderId="21" xfId="0" applyNumberFormat="1" applyFont="1" applyBorder="1" applyAlignment="1">
      <alignment horizontal="center" vertical="center"/>
    </xf>
    <xf numFmtId="164" fontId="2" fillId="0" borderId="28" xfId="0" applyNumberFormat="1"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2" xfId="0" applyFont="1" applyBorder="1" applyAlignment="1">
      <alignment horizontal="center" vertical="center"/>
    </xf>
    <xf numFmtId="0" fontId="1" fillId="0" borderId="30" xfId="0" applyFont="1" applyBorder="1" applyAlignment="1">
      <alignment horizontal="center" vertical="center"/>
    </xf>
    <xf numFmtId="0" fontId="1" fillId="0" borderId="6" xfId="0" applyFont="1" applyBorder="1" applyAlignment="1">
      <alignment horizontal="center" vertical="center"/>
    </xf>
    <xf numFmtId="164" fontId="2" fillId="0" borderId="4" xfId="0" applyNumberFormat="1" applyFont="1" applyBorder="1" applyAlignment="1">
      <alignment horizontal="center"/>
    </xf>
    <xf numFmtId="164" fontId="2" fillId="0" borderId="6" xfId="0" applyNumberFormat="1" applyFont="1" applyBorder="1" applyAlignment="1">
      <alignment horizontal="center"/>
    </xf>
    <xf numFmtId="164" fontId="2" fillId="0" borderId="27"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0" fontId="2" fillId="0" borderId="24" xfId="0" applyFont="1" applyBorder="1" applyAlignment="1">
      <alignment horizontal="center" vertical="center"/>
    </xf>
    <xf numFmtId="0" fontId="1" fillId="0" borderId="25" xfId="0" applyFont="1" applyBorder="1" applyAlignment="1">
      <alignment horizontal="center" vertical="center"/>
    </xf>
    <xf numFmtId="0" fontId="2" fillId="0" borderId="3" xfId="0" applyFont="1" applyBorder="1" applyAlignment="1">
      <alignment horizontal="right" vertical="center" wrapText="1"/>
    </xf>
    <xf numFmtId="0" fontId="1" fillId="0" borderId="3" xfId="0" applyFont="1" applyBorder="1" applyAlignment="1">
      <alignment horizontal="right" vertical="center"/>
    </xf>
    <xf numFmtId="164" fontId="2" fillId="0" borderId="23" xfId="0" applyNumberFormat="1" applyFont="1" applyBorder="1" applyAlignment="1">
      <alignment horizontal="center"/>
    </xf>
    <xf numFmtId="164" fontId="2" fillId="0" borderId="24" xfId="0" applyNumberFormat="1" applyFont="1" applyBorder="1" applyAlignment="1">
      <alignment horizontal="center"/>
    </xf>
    <xf numFmtId="164" fontId="2" fillId="0" borderId="25" xfId="0" applyNumberFormat="1" applyFont="1" applyBorder="1" applyAlignment="1">
      <alignment horizontal="center"/>
    </xf>
    <xf numFmtId="0" fontId="2" fillId="0" borderId="25" xfId="0" applyFont="1" applyBorder="1" applyAlignment="1">
      <alignment horizontal="center" vertical="center"/>
    </xf>
    <xf numFmtId="164" fontId="2" fillId="0" borderId="31"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2" fillId="0" borderId="3" xfId="0" applyFont="1" applyBorder="1" applyAlignment="1">
      <alignment horizontal="right" vertical="center"/>
    </xf>
    <xf numFmtId="0" fontId="2" fillId="0" borderId="28" xfId="0" applyFont="1" applyBorder="1" applyAlignment="1">
      <alignment horizontal="center" vertical="center"/>
    </xf>
    <xf numFmtId="0" fontId="2" fillId="0" borderId="26" xfId="0" applyFont="1" applyBorder="1" applyAlignment="1">
      <alignment horizontal="center" vertical="center" wrapText="1"/>
    </xf>
    <xf numFmtId="0" fontId="1" fillId="0" borderId="31" xfId="0" applyFont="1" applyBorder="1" applyAlignment="1">
      <alignment horizontal="center" vertical="center"/>
    </xf>
    <xf numFmtId="169" fontId="3" fillId="0" borderId="0" xfId="0" applyNumberFormat="1" applyFont="1" applyBorder="1" applyAlignment="1">
      <alignment horizontal="center"/>
    </xf>
    <xf numFmtId="0" fontId="1" fillId="0" borderId="3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3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2" fillId="0" borderId="2" xfId="0" applyFont="1" applyBorder="1" applyAlignment="1">
      <alignment horizontal="right" vertical="center"/>
    </xf>
    <xf numFmtId="0" fontId="2" fillId="0" borderId="1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20" xfId="0" applyFont="1" applyBorder="1" applyAlignment="1">
      <alignment horizontal="center"/>
    </xf>
    <xf numFmtId="0" fontId="2" fillId="0" borderId="33" xfId="0" applyFont="1" applyBorder="1" applyAlignment="1">
      <alignment horizontal="center"/>
    </xf>
    <xf numFmtId="0" fontId="2" fillId="0" borderId="27" xfId="0" applyFont="1" applyBorder="1" applyAlignment="1">
      <alignment horizontal="center" vertical="center" wrapText="1"/>
    </xf>
    <xf numFmtId="169" fontId="3" fillId="0" borderId="0" xfId="0" applyNumberFormat="1" applyFont="1" applyAlignment="1">
      <alignment horizontal="center"/>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6" fontId="2" fillId="0" borderId="18" xfId="0" applyNumberFormat="1" applyFont="1" applyBorder="1" applyAlignment="1">
      <alignment horizontal="center" vertical="center" wrapText="1"/>
    </xf>
    <xf numFmtId="166" fontId="2" fillId="0" borderId="32"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164" fontId="2" fillId="0" borderId="18" xfId="0" applyNumberFormat="1" applyFont="1" applyBorder="1" applyAlignment="1">
      <alignment horizontal="center" vertical="center"/>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3"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22" xfId="0" applyNumberFormat="1"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0" xfId="0" applyFont="1" applyBorder="1" applyAlignment="1">
      <alignment horizontal="center" vertical="center" wrapText="1"/>
    </xf>
    <xf numFmtId="0" fontId="9" fillId="0" borderId="0" xfId="0" applyFont="1" applyAlignment="1">
      <alignment horizontal="center" vertical="center" wrapText="1"/>
    </xf>
    <xf numFmtId="0" fontId="19" fillId="0" borderId="0" xfId="0" applyFont="1" applyAlignment="1">
      <alignment wrapText="1"/>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0" fillId="0" borderId="31" xfId="0" applyBorder="1" applyAlignment="1">
      <alignment horizontal="center" vertical="center" wrapText="1"/>
    </xf>
    <xf numFmtId="0" fontId="0" fillId="0" borderId="7" xfId="0" applyBorder="1" applyAlignment="1">
      <alignment horizontal="center" vertical="center" wrapTex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30" fillId="0" borderId="0" xfId="0" applyFont="1" applyAlignment="1">
      <alignment horizontal="center" wrapText="1"/>
    </xf>
    <xf numFmtId="0" fontId="0" fillId="0" borderId="0" xfId="0" applyAlignment="1">
      <alignment wrapText="1"/>
    </xf>
    <xf numFmtId="0" fontId="31" fillId="0" borderId="0" xfId="0" applyFont="1" applyAlignment="1"/>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9" fillId="0" borderId="0" xfId="0" applyFont="1" applyAlignment="1">
      <alignment vertical="center" wrapText="1"/>
    </xf>
    <xf numFmtId="0" fontId="30" fillId="0" borderId="0" xfId="0" applyFont="1" applyAlignment="1">
      <alignment vertical="center"/>
    </xf>
    <xf numFmtId="0" fontId="31" fillId="0" borderId="0" xfId="0" applyFont="1" applyAlignment="1">
      <alignment horizontal="center"/>
    </xf>
    <xf numFmtId="0" fontId="31" fillId="0" borderId="0" xfId="0" applyFont="1"/>
    <xf numFmtId="0" fontId="0" fillId="0" borderId="0" xfId="0" applyAlignment="1">
      <alignment horizontal="center"/>
    </xf>
    <xf numFmtId="0" fontId="31" fillId="0" borderId="0" xfId="0" applyFont="1" applyAlignment="1">
      <alignment vertical="top"/>
    </xf>
    <xf numFmtId="0" fontId="31" fillId="0" borderId="0" xfId="0" applyFont="1" applyAlignment="1">
      <alignment wrapText="1"/>
    </xf>
  </cellXfs>
  <cellStyles count="4">
    <cellStyle name="Standard" xfId="0" builtinId="0"/>
    <cellStyle name="Standard 2" xfId="1"/>
    <cellStyle name="Standard 3" xfId="2"/>
    <cellStyle name="Standard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a:latin typeface="Arial" pitchFamily="34" charset="0"/>
                <a:cs typeface="Arial" pitchFamily="34" charset="0"/>
              </a:rPr>
              <a:t>Bilanzstruktur </a:t>
            </a:r>
            <a:r>
              <a:rPr lang="de-DE" sz="1100">
                <a:solidFill>
                  <a:sysClr val="windowText" lastClr="000000"/>
                </a:solidFill>
                <a:latin typeface="Arial" pitchFamily="34" charset="0"/>
                <a:cs typeface="Arial" pitchFamily="34" charset="0"/>
              </a:rPr>
              <a:t>der</a:t>
            </a:r>
            <a:r>
              <a:rPr lang="de-DE" sz="1100" baseline="0">
                <a:latin typeface="Arial" pitchFamily="34" charset="0"/>
                <a:cs typeface="Arial" pitchFamily="34" charset="0"/>
              </a:rPr>
              <a:t> </a:t>
            </a:r>
            <a:r>
              <a:rPr lang="de-DE" sz="1100">
                <a:solidFill>
                  <a:sysClr val="windowText" lastClr="000000"/>
                </a:solidFill>
                <a:latin typeface="Arial" pitchFamily="34" charset="0"/>
                <a:cs typeface="Arial" pitchFamily="34" charset="0"/>
              </a:rPr>
              <a:t>öFEU 2018 - Passiva</a:t>
            </a:r>
          </a:p>
        </c:rich>
      </c:tx>
      <c:layout/>
      <c:overlay val="0"/>
    </c:title>
    <c:autoTitleDeleted val="0"/>
    <c:plotArea>
      <c:layout>
        <c:manualLayout>
          <c:layoutTarget val="inner"/>
          <c:xMode val="edge"/>
          <c:yMode val="edge"/>
          <c:x val="0.31288597909163923"/>
          <c:y val="0.25968899590343381"/>
          <c:w val="0.48643238016300594"/>
          <c:h val="0.60804047520375748"/>
        </c:manualLayout>
      </c:layout>
      <c:pieChart>
        <c:varyColors val="1"/>
        <c:ser>
          <c:idx val="0"/>
          <c:order val="0"/>
          <c:spPr>
            <a:ln w="3175">
              <a:solidFill>
                <a:srgbClr val="000000"/>
              </a:solidFill>
            </a:ln>
          </c:spPr>
          <c:dPt>
            <c:idx val="0"/>
            <c:bubble3D val="0"/>
            <c:spPr>
              <a:solidFill>
                <a:srgbClr val="800000"/>
              </a:solidFill>
              <a:ln w="3175">
                <a:solidFill>
                  <a:srgbClr val="000000"/>
                </a:solidFill>
              </a:ln>
            </c:spPr>
            <c:extLst>
              <c:ext xmlns:c16="http://schemas.microsoft.com/office/drawing/2014/chart" uri="{C3380CC4-5D6E-409C-BE32-E72D297353CC}">
                <c16:uniqueId val="{00000001-9248-4B00-A014-F5387DAB0EA1}"/>
              </c:ext>
            </c:extLst>
          </c:dPt>
          <c:dPt>
            <c:idx val="1"/>
            <c:bubble3D val="0"/>
            <c:spPr>
              <a:solidFill>
                <a:schemeClr val="accent2">
                  <a:lumMod val="20000"/>
                  <a:lumOff val="80000"/>
                </a:schemeClr>
              </a:solidFill>
              <a:ln w="3175">
                <a:solidFill>
                  <a:srgbClr val="000000"/>
                </a:solidFill>
              </a:ln>
            </c:spPr>
            <c:extLst>
              <c:ext xmlns:c16="http://schemas.microsoft.com/office/drawing/2014/chart" uri="{C3380CC4-5D6E-409C-BE32-E72D297353CC}">
                <c16:uniqueId val="{00000003-9248-4B00-A014-F5387DAB0EA1}"/>
              </c:ext>
            </c:extLst>
          </c:dPt>
          <c:dPt>
            <c:idx val="2"/>
            <c:bubble3D val="0"/>
            <c:spPr>
              <a:solidFill>
                <a:schemeClr val="accent2">
                  <a:lumMod val="75000"/>
                </a:schemeClr>
              </a:solidFill>
              <a:ln w="3175">
                <a:solidFill>
                  <a:srgbClr val="000000"/>
                </a:solidFill>
              </a:ln>
            </c:spPr>
            <c:extLst>
              <c:ext xmlns:c16="http://schemas.microsoft.com/office/drawing/2014/chart" uri="{C3380CC4-5D6E-409C-BE32-E72D297353CC}">
                <c16:uniqueId val="{00000005-9248-4B00-A014-F5387DAB0EA1}"/>
              </c:ext>
            </c:extLst>
          </c:dPt>
          <c:dPt>
            <c:idx val="3"/>
            <c:bubble3D val="0"/>
            <c:spPr>
              <a:solidFill>
                <a:schemeClr val="accent2">
                  <a:lumMod val="60000"/>
                  <a:lumOff val="40000"/>
                </a:schemeClr>
              </a:solidFill>
              <a:ln w="3175">
                <a:solidFill>
                  <a:srgbClr val="000000"/>
                </a:solidFill>
              </a:ln>
            </c:spPr>
            <c:extLst>
              <c:ext xmlns:c16="http://schemas.microsoft.com/office/drawing/2014/chart" uri="{C3380CC4-5D6E-409C-BE32-E72D297353CC}">
                <c16:uniqueId val="{00000007-9248-4B00-A014-F5387DAB0EA1}"/>
              </c:ext>
            </c:extLst>
          </c:dPt>
          <c:dPt>
            <c:idx val="4"/>
            <c:bubble3D val="0"/>
            <c:spPr>
              <a:solidFill>
                <a:schemeClr val="accent2">
                  <a:lumMod val="50000"/>
                </a:schemeClr>
              </a:solidFill>
              <a:ln w="3175">
                <a:solidFill>
                  <a:srgbClr val="000000"/>
                </a:solidFill>
              </a:ln>
            </c:spPr>
            <c:extLst>
              <c:ext xmlns:c16="http://schemas.microsoft.com/office/drawing/2014/chart" uri="{C3380CC4-5D6E-409C-BE32-E72D297353CC}">
                <c16:uniqueId val="{00000009-9248-4B00-A014-F5387DAB0EA1}"/>
              </c:ext>
            </c:extLst>
          </c:dPt>
          <c:dPt>
            <c:idx val="5"/>
            <c:bubble3D val="0"/>
            <c:spPr>
              <a:solidFill>
                <a:schemeClr val="accent2">
                  <a:lumMod val="40000"/>
                  <a:lumOff val="60000"/>
                </a:schemeClr>
              </a:solidFill>
              <a:ln w="3175">
                <a:solidFill>
                  <a:srgbClr val="000000"/>
                </a:solidFill>
              </a:ln>
            </c:spPr>
            <c:extLst>
              <c:ext xmlns:c16="http://schemas.microsoft.com/office/drawing/2014/chart" uri="{C3380CC4-5D6E-409C-BE32-E72D297353CC}">
                <c16:uniqueId val="{0000000B-9248-4B00-A014-F5387DAB0EA1}"/>
              </c:ext>
            </c:extLst>
          </c:dPt>
          <c:dLbls>
            <c:dLbl>
              <c:idx val="0"/>
              <c:layout>
                <c:manualLayout>
                  <c:x val="0.25931835443646467"/>
                  <c:y val="-2.1995452007348192E-3"/>
                </c:manualLayout>
              </c:layout>
              <c:tx>
                <c:rich>
                  <a:bodyPr/>
                  <a:lstStyle/>
                  <a:p>
                    <a:r>
                      <a:rPr lang="en-US"/>
                      <a:t>Übrige Passiva</a:t>
                    </a:r>
                    <a:r>
                      <a:rPr lang="en-US" baseline="0"/>
                      <a:t>
</a:t>
                    </a:r>
                    <a:fld id="{DDE373C9-CEAE-4786-BFC3-28ACCAB2248B}" type="PERCENTAGE">
                      <a:rPr lang="en-US" baseline="0"/>
                      <a:pPr/>
                      <a:t>[PROZENTSATZ]</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248-4B00-A014-F5387DAB0EA1}"/>
                </c:ext>
              </c:extLst>
            </c:dLbl>
            <c:dLbl>
              <c:idx val="1"/>
              <c:layout>
                <c:manualLayout>
                  <c:x val="3.004778248872737E-2"/>
                  <c:y val="0.10610644892410032"/>
                </c:manualLayout>
              </c:layout>
              <c:tx>
                <c:rich>
                  <a:bodyPr/>
                  <a:lstStyle/>
                  <a:p>
                    <a:r>
                      <a:rPr lang="en-US"/>
                      <a:t>Eigenkapital
46%</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248-4B00-A014-F5387DAB0EA1}"/>
                </c:ext>
              </c:extLst>
            </c:dLbl>
            <c:dLbl>
              <c:idx val="2"/>
              <c:layout>
                <c:manualLayout>
                  <c:x val="0.24014786613211819"/>
                  <c:y val="-1.5314272766263929E-3"/>
                </c:manualLayout>
              </c:layout>
              <c:tx>
                <c:rich>
                  <a:bodyPr/>
                  <a:lstStyle/>
                  <a:p>
                    <a:r>
                      <a:rPr lang="en-US"/>
                      <a:t>Sonderposten
8%</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248-4B00-A014-F5387DAB0EA1}"/>
                </c:ext>
              </c:extLst>
            </c:dLbl>
            <c:dLbl>
              <c:idx val="3"/>
              <c:layout>
                <c:manualLayout>
                  <c:x val="-0.18621018526530336"/>
                  <c:y val="-8.4529541720953949E-2"/>
                </c:manualLayout>
              </c:layout>
              <c:tx>
                <c:rich>
                  <a:bodyPr/>
                  <a:lstStyle/>
                  <a:p>
                    <a:r>
                      <a:rPr lang="en-US"/>
                      <a:t>Empfangene Ertragszuschüsse
7%</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248-4B00-A014-F5387DAB0EA1}"/>
                </c:ext>
              </c:extLst>
            </c:dLbl>
            <c:dLbl>
              <c:idx val="4"/>
              <c:layout>
                <c:manualLayout>
                  <c:x val="-0.14144584182754341"/>
                  <c:y val="-0.2800296072627280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248-4B00-A014-F5387DAB0EA1}"/>
                </c:ext>
              </c:extLst>
            </c:dLbl>
            <c:dLbl>
              <c:idx val="5"/>
              <c:layout>
                <c:manualLayout>
                  <c:x val="-9.1776989057912303E-2"/>
                  <c:y val="-0.13602370370749145"/>
                </c:manualLayout>
              </c:layout>
              <c:tx>
                <c:rich>
                  <a:bodyPr/>
                  <a:lstStyle/>
                  <a:p>
                    <a:r>
                      <a:rPr lang="en-US"/>
                      <a:t>Verbindlichkeiten
26%</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9248-4B00-A014-F5387DAB0EA1}"/>
                </c:ext>
              </c:extLst>
            </c:dLbl>
            <c:spPr>
              <a:noFill/>
              <a:ln>
                <a:noFill/>
              </a:ln>
              <a:effectLst/>
            </c:spPr>
            <c:txPr>
              <a:bodyPr/>
              <a:lstStyle/>
              <a:p>
                <a:pPr>
                  <a:defRPr sz="800" baseline="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leaderLines>
              <c:spPr>
                <a:ln w="3175"/>
              </c:spPr>
            </c:leaderLines>
            <c:extLst>
              <c:ext xmlns:c15="http://schemas.microsoft.com/office/drawing/2012/chart" uri="{CE6537A1-D6FC-4f65-9D91-7224C49458BB}"/>
            </c:extLst>
          </c:dLbls>
          <c:cat>
            <c:strRef>
              <c:f>BasisGrafiken!$A$76:$A$81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BasisGrafiken!$B$76:$B$81</c:f>
              <c:numCache>
                <c:formatCode>General</c:formatCode>
                <c:ptCount val="6"/>
                <c:pt idx="0">
                  <c:v>0.35578290581438599</c:v>
                </c:pt>
                <c:pt idx="1">
                  <c:v>45.868717270341044</c:v>
                </c:pt>
                <c:pt idx="2">
                  <c:v>8.0933855502274703</c:v>
                </c:pt>
                <c:pt idx="3">
                  <c:v>7.2010257469716779</c:v>
                </c:pt>
                <c:pt idx="4">
                  <c:v>12.052008466458004</c:v>
                </c:pt>
                <c:pt idx="5">
                  <c:v>26.429072204872888</c:v>
                </c:pt>
              </c:numCache>
            </c:numRef>
          </c:val>
          <c:extLst>
            <c:ext xmlns:c16="http://schemas.microsoft.com/office/drawing/2014/chart" uri="{C3380CC4-5D6E-409C-BE32-E72D297353CC}">
              <c16:uniqueId val="{0000000C-9248-4B00-A014-F5387DAB0EA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solidFill>
                  <a:sysClr val="windowText" lastClr="000000"/>
                </a:solidFill>
                <a:latin typeface="Arial" pitchFamily="34" charset="0"/>
                <a:cs typeface="Arial" pitchFamily="34" charset="0"/>
              </a:rPr>
              <a:t>Anlagevermögen 2018 nach Aufgabenbereichen </a:t>
            </a:r>
          </a:p>
        </c:rich>
      </c:tx>
      <c:layout/>
      <c:overlay val="0"/>
    </c:title>
    <c:autoTitleDeleted val="0"/>
    <c:plotArea>
      <c:layout>
        <c:manualLayout>
          <c:layoutTarget val="inner"/>
          <c:xMode val="edge"/>
          <c:yMode val="edge"/>
          <c:x val="0.25722687301833824"/>
          <c:y val="0.11937815200146702"/>
          <c:w val="0.57055034355728751"/>
          <c:h val="0.71245344478258898"/>
        </c:manualLayout>
      </c:layout>
      <c:ofPieChart>
        <c:ofPieType val="bar"/>
        <c:varyColors val="1"/>
        <c:ser>
          <c:idx val="0"/>
          <c:order val="0"/>
          <c:spPr>
            <a:ln w="3175">
              <a:solidFill>
                <a:srgbClr val="000000"/>
              </a:solidFill>
            </a:ln>
          </c:spPr>
          <c:dPt>
            <c:idx val="0"/>
            <c:bubble3D val="0"/>
            <c:spPr>
              <a:solidFill>
                <a:schemeClr val="accent5">
                  <a:lumMod val="20000"/>
                  <a:lumOff val="80000"/>
                </a:schemeClr>
              </a:solidFill>
              <a:ln w="3175">
                <a:solidFill>
                  <a:srgbClr val="000000"/>
                </a:solidFill>
              </a:ln>
            </c:spPr>
            <c:extLst>
              <c:ext xmlns:c16="http://schemas.microsoft.com/office/drawing/2014/chart" uri="{C3380CC4-5D6E-409C-BE32-E72D297353CC}">
                <c16:uniqueId val="{00000016-3F0A-48B2-BC0F-A45C0B4E4705}"/>
              </c:ext>
            </c:extLst>
          </c:dPt>
          <c:dPt>
            <c:idx val="1"/>
            <c:bubble3D val="0"/>
            <c:spPr>
              <a:solidFill>
                <a:schemeClr val="accent5">
                  <a:lumMod val="40000"/>
                  <a:lumOff val="60000"/>
                </a:schemeClr>
              </a:solidFill>
              <a:ln w="3175">
                <a:solidFill>
                  <a:srgbClr val="000000"/>
                </a:solidFill>
              </a:ln>
            </c:spPr>
            <c:extLst>
              <c:ext xmlns:c16="http://schemas.microsoft.com/office/drawing/2014/chart" uri="{C3380CC4-5D6E-409C-BE32-E72D297353CC}">
                <c16:uniqueId val="{00000018-3F0A-48B2-BC0F-A45C0B4E4705}"/>
              </c:ext>
            </c:extLst>
          </c:dPt>
          <c:dPt>
            <c:idx val="2"/>
            <c:bubble3D val="0"/>
            <c:spPr>
              <a:solidFill>
                <a:schemeClr val="accent5">
                  <a:lumMod val="60000"/>
                  <a:lumOff val="40000"/>
                </a:schemeClr>
              </a:solidFill>
              <a:ln w="3175">
                <a:solidFill>
                  <a:srgbClr val="000000"/>
                </a:solidFill>
              </a:ln>
            </c:spPr>
            <c:extLst>
              <c:ext xmlns:c16="http://schemas.microsoft.com/office/drawing/2014/chart" uri="{C3380CC4-5D6E-409C-BE32-E72D297353CC}">
                <c16:uniqueId val="{0000001A-3F0A-48B2-BC0F-A45C0B4E4705}"/>
              </c:ext>
            </c:extLst>
          </c:dPt>
          <c:dPt>
            <c:idx val="3"/>
            <c:bubble3D val="0"/>
            <c:spPr>
              <a:solidFill>
                <a:schemeClr val="accent5">
                  <a:lumMod val="75000"/>
                </a:schemeClr>
              </a:solidFill>
              <a:ln w="3175">
                <a:solidFill>
                  <a:srgbClr val="000000"/>
                </a:solidFill>
              </a:ln>
            </c:spPr>
            <c:extLst>
              <c:ext xmlns:c16="http://schemas.microsoft.com/office/drawing/2014/chart" uri="{C3380CC4-5D6E-409C-BE32-E72D297353CC}">
                <c16:uniqueId val="{0000001C-3F0A-48B2-BC0F-A45C0B4E4705}"/>
              </c:ext>
            </c:extLst>
          </c:dPt>
          <c:dPt>
            <c:idx val="4"/>
            <c:bubble3D val="0"/>
            <c:spPr>
              <a:solidFill>
                <a:schemeClr val="accent5">
                  <a:lumMod val="50000"/>
                </a:schemeClr>
              </a:solidFill>
              <a:ln w="3175">
                <a:solidFill>
                  <a:srgbClr val="000000"/>
                </a:solidFill>
              </a:ln>
            </c:spPr>
            <c:extLst>
              <c:ext xmlns:c16="http://schemas.microsoft.com/office/drawing/2014/chart" uri="{C3380CC4-5D6E-409C-BE32-E72D297353CC}">
                <c16:uniqueId val="{0000001E-3F0A-48B2-BC0F-A45C0B4E4705}"/>
              </c:ext>
            </c:extLst>
          </c:dPt>
          <c:dPt>
            <c:idx val="5"/>
            <c:bubble3D val="0"/>
            <c:spPr>
              <a:solidFill>
                <a:schemeClr val="accent4">
                  <a:lumMod val="20000"/>
                  <a:lumOff val="80000"/>
                </a:schemeClr>
              </a:solidFill>
              <a:ln w="3175">
                <a:solidFill>
                  <a:srgbClr val="000000"/>
                </a:solidFill>
              </a:ln>
            </c:spPr>
            <c:extLst>
              <c:ext xmlns:c16="http://schemas.microsoft.com/office/drawing/2014/chart" uri="{C3380CC4-5D6E-409C-BE32-E72D297353CC}">
                <c16:uniqueId val="{00000020-3F0A-48B2-BC0F-A45C0B4E4705}"/>
              </c:ext>
            </c:extLst>
          </c:dPt>
          <c:dPt>
            <c:idx val="6"/>
            <c:bubble3D val="0"/>
            <c:spPr>
              <a:solidFill>
                <a:schemeClr val="accent4">
                  <a:lumMod val="40000"/>
                  <a:lumOff val="60000"/>
                </a:schemeClr>
              </a:solidFill>
              <a:ln w="3175">
                <a:solidFill>
                  <a:srgbClr val="000000"/>
                </a:solidFill>
              </a:ln>
            </c:spPr>
            <c:extLst>
              <c:ext xmlns:c16="http://schemas.microsoft.com/office/drawing/2014/chart" uri="{C3380CC4-5D6E-409C-BE32-E72D297353CC}">
                <c16:uniqueId val="{00000022-3F0A-48B2-BC0F-A45C0B4E4705}"/>
              </c:ext>
            </c:extLst>
          </c:dPt>
          <c:dPt>
            <c:idx val="7"/>
            <c:bubble3D val="0"/>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4-3F0A-48B2-BC0F-A45C0B4E4705}"/>
              </c:ext>
            </c:extLst>
          </c:dPt>
          <c:dPt>
            <c:idx val="8"/>
            <c:bubble3D val="0"/>
            <c:spPr>
              <a:solidFill>
                <a:schemeClr val="accent4">
                  <a:lumMod val="75000"/>
                </a:schemeClr>
              </a:solidFill>
              <a:ln w="3175">
                <a:solidFill>
                  <a:srgbClr val="000000"/>
                </a:solidFill>
              </a:ln>
            </c:spPr>
            <c:extLst>
              <c:ext xmlns:c16="http://schemas.microsoft.com/office/drawing/2014/chart" uri="{C3380CC4-5D6E-409C-BE32-E72D297353CC}">
                <c16:uniqueId val="{00000026-3F0A-48B2-BC0F-A45C0B4E4705}"/>
              </c:ext>
            </c:extLst>
          </c:dPt>
          <c:dPt>
            <c:idx val="9"/>
            <c:bubble3D val="0"/>
            <c:explosion val="4"/>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8-3F0A-48B2-BC0F-A45C0B4E4705}"/>
              </c:ext>
            </c:extLst>
          </c:dPt>
          <c:dLbls>
            <c:dLbl>
              <c:idx val="0"/>
              <c:layout>
                <c:manualLayout>
                  <c:x val="-0.17263976618307328"/>
                  <c:y val="-2.7474844111007334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F0A-48B2-BC0F-A45C0B4E4705}"/>
                </c:ext>
              </c:extLst>
            </c:dLbl>
            <c:dLbl>
              <c:idx val="1"/>
              <c:layout>
                <c:manualLayout>
                  <c:x val="-3.2754794446425581E-2"/>
                  <c:y val="4.4630391987103508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F0A-48B2-BC0F-A45C0B4E4705}"/>
                </c:ext>
              </c:extLst>
            </c:dLbl>
            <c:dLbl>
              <c:idx val="2"/>
              <c:layout>
                <c:manualLayout>
                  <c:x val="-3.7838154846028864E-2"/>
                  <c:y val="-2.4827831772826958E-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F0A-48B2-BC0F-A45C0B4E4705}"/>
                </c:ext>
              </c:extLst>
            </c:dLbl>
            <c:dLbl>
              <c:idx val="3"/>
              <c:layout>
                <c:manualLayout>
                  <c:x val="4.5141664984184669E-2"/>
                  <c:y val="3.356774647773345E-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F0A-48B2-BC0F-A45C0B4E4705}"/>
                </c:ext>
              </c:extLst>
            </c:dLbl>
            <c:dLbl>
              <c:idx val="4"/>
              <c:layout>
                <c:manualLayout>
                  <c:x val="4.4547316200859506E-2"/>
                  <c:y val="8.004003262104006E-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3F0A-48B2-BC0F-A45C0B4E4705}"/>
                </c:ext>
              </c:extLst>
            </c:dLbl>
            <c:dLbl>
              <c:idx val="5"/>
              <c:delete val="1"/>
              <c:extLst>
                <c:ext xmlns:c15="http://schemas.microsoft.com/office/drawing/2012/chart" uri="{CE6537A1-D6FC-4f65-9D91-7224C49458BB}"/>
                <c:ext xmlns:c16="http://schemas.microsoft.com/office/drawing/2014/chart" uri="{C3380CC4-5D6E-409C-BE32-E72D297353CC}">
                  <c16:uniqueId val="{00000020-3F0A-48B2-BC0F-A45C0B4E4705}"/>
                </c:ext>
              </c:extLst>
            </c:dLbl>
            <c:dLbl>
              <c:idx val="6"/>
              <c:delete val="1"/>
              <c:extLst>
                <c:ext xmlns:c15="http://schemas.microsoft.com/office/drawing/2012/chart" uri="{CE6537A1-D6FC-4f65-9D91-7224C49458BB}"/>
                <c:ext xmlns:c16="http://schemas.microsoft.com/office/drawing/2014/chart" uri="{C3380CC4-5D6E-409C-BE32-E72D297353CC}">
                  <c16:uniqueId val="{00000022-3F0A-48B2-BC0F-A45C0B4E4705}"/>
                </c:ext>
              </c:extLst>
            </c:dLbl>
            <c:dLbl>
              <c:idx val="7"/>
              <c:delete val="1"/>
              <c:extLst>
                <c:ext xmlns:c15="http://schemas.microsoft.com/office/drawing/2012/chart" uri="{CE6537A1-D6FC-4f65-9D91-7224C49458BB}"/>
                <c:ext xmlns:c16="http://schemas.microsoft.com/office/drawing/2014/chart" uri="{C3380CC4-5D6E-409C-BE32-E72D297353CC}">
                  <c16:uniqueId val="{00000024-3F0A-48B2-BC0F-A45C0B4E4705}"/>
                </c:ext>
              </c:extLst>
            </c:dLbl>
            <c:dLbl>
              <c:idx val="8"/>
              <c:delete val="1"/>
              <c:extLst>
                <c:ext xmlns:c15="http://schemas.microsoft.com/office/drawing/2012/chart" uri="{CE6537A1-D6FC-4f65-9D91-7224C49458BB}"/>
                <c:ext xmlns:c16="http://schemas.microsoft.com/office/drawing/2014/chart" uri="{C3380CC4-5D6E-409C-BE32-E72D297353CC}">
                  <c16:uniqueId val="{00000026-3F0A-48B2-BC0F-A45C0B4E4705}"/>
                </c:ext>
              </c:extLst>
            </c:dLbl>
            <c:dLbl>
              <c:idx val="9"/>
              <c:layout>
                <c:manualLayout>
                  <c:x val="4.6907061045477136E-3"/>
                  <c:y val="7.8817208354604925E-3"/>
                </c:manualLayout>
              </c:layout>
              <c:tx>
                <c:rich>
                  <a:bodyPr/>
                  <a:lstStyle/>
                  <a:p>
                    <a:r>
                      <a:rPr lang="en-US"/>
                      <a:t> 6 250 </a:t>
                    </a:r>
                  </a:p>
                </c:rich>
              </c:tx>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3F0A-48B2-BC0F-A45C0B4E4705}"/>
                </c:ext>
              </c:extLst>
            </c:dLbl>
            <c:spPr>
              <a:noFill/>
              <a:ln>
                <a:noFill/>
              </a:ln>
              <a:effectLst/>
            </c:spPr>
            <c:txPr>
              <a:bodyPr/>
              <a:lstStyle/>
              <a:p>
                <a:pPr>
                  <a:defRPr sz="800">
                    <a:latin typeface="Arial" pitchFamily="34" charset="0"/>
                    <a:cs typeface="Arial" pitchFamily="34" charset="0"/>
                  </a:defRPr>
                </a:pPr>
                <a:endParaRPr lang="de-DE"/>
              </a:p>
            </c:txPr>
            <c:dLblPos val="outEnd"/>
            <c:showLegendKey val="0"/>
            <c:showVal val="1"/>
            <c:showCatName val="0"/>
            <c:showSerName val="0"/>
            <c:showPercent val="0"/>
            <c:showBubbleSize val="0"/>
            <c:showLeaderLines val="1"/>
            <c:leaderLines>
              <c:spPr>
                <a:ln w="3175"/>
              </c:spPr>
            </c:leaderLines>
            <c:extLst>
              <c:ext xmlns:c15="http://schemas.microsoft.com/office/drawing/2012/chart" uri="{CE6537A1-D6FC-4f65-9D91-7224C49458BB}"/>
            </c:extLst>
          </c:dLbls>
          <c:cat>
            <c:strRef>
              <c:f>BasisGrafiken!$A$17:$A$25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BasisGrafiken!$B$17:$B$25</c:f>
              <c:numCache>
                <c:formatCode>#\ ###\ ##0\ </c:formatCode>
                <c:ptCount val="9"/>
                <c:pt idx="0">
                  <c:v>3759</c:v>
                </c:pt>
                <c:pt idx="1">
                  <c:v>7089</c:v>
                </c:pt>
                <c:pt idx="2">
                  <c:v>2829</c:v>
                </c:pt>
                <c:pt idx="3">
                  <c:v>839</c:v>
                </c:pt>
                <c:pt idx="4">
                  <c:v>543</c:v>
                </c:pt>
                <c:pt idx="5">
                  <c:v>115</c:v>
                </c:pt>
                <c:pt idx="6">
                  <c:v>1540</c:v>
                </c:pt>
                <c:pt idx="7">
                  <c:v>896</c:v>
                </c:pt>
                <c:pt idx="8">
                  <c:v>3699</c:v>
                </c:pt>
              </c:numCache>
            </c:numRef>
          </c:val>
          <c:extLst>
            <c:ext xmlns:c16="http://schemas.microsoft.com/office/drawing/2014/chart" uri="{C3380CC4-5D6E-409C-BE32-E72D297353CC}">
              <c16:uniqueId val="{00000029-3F0A-48B2-BC0F-A45C0B4E4705}"/>
            </c:ext>
          </c:extLst>
        </c:ser>
        <c:dLbls>
          <c:showLegendKey val="0"/>
          <c:showVal val="0"/>
          <c:showCatName val="0"/>
          <c:showSerName val="0"/>
          <c:showPercent val="0"/>
          <c:showBubbleSize val="0"/>
          <c:showLeaderLines val="1"/>
        </c:dLbls>
        <c:gapWidth val="100"/>
        <c:splitType val="pos"/>
        <c:splitPos val="4"/>
        <c:secondPieSize val="75"/>
        <c:serLines>
          <c:spPr>
            <a:ln w="3175"/>
          </c:spPr>
        </c:serLines>
      </c:ofPieChart>
      <c:spPr>
        <a:noFill/>
        <a:ln w="25400">
          <a:noFill/>
        </a:ln>
      </c:spPr>
    </c:plotArea>
    <c:plotVisOnly val="1"/>
    <c:dispBlanksAs val="gap"/>
    <c:showDLblsOverMax val="0"/>
  </c:chart>
  <c:spPr>
    <a:ln cmpd="sng"/>
  </c:spPr>
  <c:printSettings>
    <c:headerFooter alignWithMargins="0">
      <c:oddHeader>&amp;Z- 5 -</c:oddHeader>
    </c:headerFooter>
    <c:pageMargins b="0.39370078740157483" l="0.78740157480314965" r="0.78740157480314965" t="0.78740157480314965" header="0.51181102362204722" footer="0.51181102362204722"/>
    <c:pageSetup paperSize="9" orientation="portrait"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aseline="0">
                <a:latin typeface="Arial" pitchFamily="34" charset="0"/>
                <a:cs typeface="Arial" pitchFamily="34" charset="0"/>
              </a:rPr>
              <a:t>Bilanzstruktur der </a:t>
            </a:r>
            <a:r>
              <a:rPr lang="de-DE" sz="1100" baseline="0">
                <a:solidFill>
                  <a:sysClr val="windowText" lastClr="000000"/>
                </a:solidFill>
                <a:latin typeface="Arial" pitchFamily="34" charset="0"/>
                <a:cs typeface="Arial" pitchFamily="34" charset="0"/>
              </a:rPr>
              <a:t>öFEU 2018 - </a:t>
            </a:r>
            <a:r>
              <a:rPr lang="de-DE" sz="1100" baseline="0">
                <a:latin typeface="Arial" pitchFamily="34" charset="0"/>
                <a:cs typeface="Arial" pitchFamily="34" charset="0"/>
              </a:rPr>
              <a:t>Aktiva</a:t>
            </a:r>
          </a:p>
        </c:rich>
      </c:tx>
      <c:layout/>
      <c:overlay val="0"/>
    </c:title>
    <c:autoTitleDeleted val="0"/>
    <c:plotArea>
      <c:layout>
        <c:manualLayout>
          <c:layoutTarget val="inner"/>
          <c:xMode val="edge"/>
          <c:yMode val="edge"/>
          <c:x val="0.30101018234104276"/>
          <c:y val="0.26451614346008001"/>
          <c:w val="0.48118524658101947"/>
          <c:h val="0.60148155822627436"/>
        </c:manualLayout>
      </c:layout>
      <c:pieChart>
        <c:varyColors val="1"/>
        <c:ser>
          <c:idx val="0"/>
          <c:order val="0"/>
          <c:spPr>
            <a:ln w="3175">
              <a:solidFill>
                <a:srgbClr val="000000"/>
              </a:solidFill>
            </a:ln>
          </c:spPr>
          <c:dPt>
            <c:idx val="0"/>
            <c:bubble3D val="0"/>
            <c:spPr>
              <a:solidFill>
                <a:schemeClr val="accent3">
                  <a:lumMod val="40000"/>
                  <a:lumOff val="60000"/>
                </a:schemeClr>
              </a:solidFill>
              <a:ln w="3175">
                <a:solidFill>
                  <a:srgbClr val="000000"/>
                </a:solidFill>
              </a:ln>
            </c:spPr>
            <c:extLst>
              <c:ext xmlns:c16="http://schemas.microsoft.com/office/drawing/2014/chart" uri="{C3380CC4-5D6E-409C-BE32-E72D297353CC}">
                <c16:uniqueId val="{00000001-8BBE-49F6-89F3-39E67D57DA7A}"/>
              </c:ext>
            </c:extLst>
          </c:dPt>
          <c:dPt>
            <c:idx val="1"/>
            <c:bubble3D val="0"/>
            <c:spPr>
              <a:solidFill>
                <a:schemeClr val="accent3">
                  <a:lumMod val="60000"/>
                  <a:lumOff val="40000"/>
                </a:schemeClr>
              </a:solidFill>
              <a:ln w="3175">
                <a:solidFill>
                  <a:srgbClr val="000000"/>
                </a:solidFill>
              </a:ln>
            </c:spPr>
            <c:extLst>
              <c:ext xmlns:c16="http://schemas.microsoft.com/office/drawing/2014/chart" uri="{C3380CC4-5D6E-409C-BE32-E72D297353CC}">
                <c16:uniqueId val="{00000003-8BBE-49F6-89F3-39E67D57DA7A}"/>
              </c:ext>
            </c:extLst>
          </c:dPt>
          <c:dPt>
            <c:idx val="2"/>
            <c:bubble3D val="0"/>
            <c:spPr>
              <a:solidFill>
                <a:schemeClr val="accent3">
                  <a:lumMod val="75000"/>
                </a:schemeClr>
              </a:solidFill>
              <a:ln w="3175">
                <a:solidFill>
                  <a:srgbClr val="000000"/>
                </a:solidFill>
              </a:ln>
            </c:spPr>
            <c:extLst>
              <c:ext xmlns:c16="http://schemas.microsoft.com/office/drawing/2014/chart" uri="{C3380CC4-5D6E-409C-BE32-E72D297353CC}">
                <c16:uniqueId val="{00000005-8BBE-49F6-89F3-39E67D57DA7A}"/>
              </c:ext>
            </c:extLst>
          </c:dPt>
          <c:dPt>
            <c:idx val="3"/>
            <c:bubble3D val="0"/>
            <c:spPr>
              <a:solidFill>
                <a:schemeClr val="accent3">
                  <a:lumMod val="50000"/>
                </a:schemeClr>
              </a:solidFill>
              <a:ln w="3175">
                <a:solidFill>
                  <a:srgbClr val="000000"/>
                </a:solidFill>
              </a:ln>
            </c:spPr>
            <c:extLst>
              <c:ext xmlns:c16="http://schemas.microsoft.com/office/drawing/2014/chart" uri="{C3380CC4-5D6E-409C-BE32-E72D297353CC}">
                <c16:uniqueId val="{00000007-8BBE-49F6-89F3-39E67D57DA7A}"/>
              </c:ext>
            </c:extLst>
          </c:dPt>
          <c:dLbls>
            <c:dLbl>
              <c:idx val="0"/>
              <c:layout>
                <c:manualLayout>
                  <c:x val="5.6288540855469991E-2"/>
                  <c:y val="-7.8672250157643502E-3"/>
                </c:manualLayout>
              </c:layout>
              <c:spPr/>
              <c:txPr>
                <a:bodyPr/>
                <a:lstStyle/>
                <a:p>
                  <a:pPr>
                    <a:defRPr/>
                  </a:pPr>
                  <a:endParaRPr lang="de-DE"/>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BBE-49F6-89F3-39E67D57DA7A}"/>
                </c:ext>
              </c:extLst>
            </c:dLbl>
            <c:dLbl>
              <c:idx val="1"/>
              <c:layout>
                <c:manualLayout>
                  <c:x val="-9.6230471191101119E-2"/>
                  <c:y val="7.6411583049038639E-2"/>
                </c:manualLayout>
              </c:layout>
              <c:tx>
                <c:rich>
                  <a:bodyPr/>
                  <a:lstStyle/>
                  <a:p>
                    <a:pPr>
                      <a:defRPr/>
                    </a:pPr>
                    <a:fld id="{4CB0252D-2AC3-4FC1-B9F6-06A5CC71AEB8}" type="CATEGORYNAME">
                      <a:rPr lang="en-US"/>
                      <a:pPr>
                        <a:defRPr/>
                      </a:pPr>
                      <a:t>[RUBRIKENNAME]</a:t>
                    </a:fld>
                    <a:r>
                      <a:rPr lang="en-US" baseline="0"/>
                      <a:t>
9%</a:t>
                    </a:r>
                  </a:p>
                </c:rich>
              </c:tx>
              <c:sp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8BBE-49F6-89F3-39E67D57DA7A}"/>
                </c:ext>
              </c:extLst>
            </c:dLbl>
            <c:dLbl>
              <c:idx val="2"/>
              <c:layout>
                <c:manualLayout>
                  <c:x val="-0.131629892417294"/>
                  <c:y val="4.347232776601069E-2"/>
                </c:manualLayout>
              </c:layout>
              <c:tx>
                <c:rich>
                  <a:bodyPr/>
                  <a:lstStyle/>
                  <a:p>
                    <a:pPr>
                      <a:defRPr/>
                    </a:pPr>
                    <a:fld id="{73DD5C35-0983-4907-8399-9C1320FF045A}" type="CATEGORYNAME">
                      <a:rPr lang="en-US"/>
                      <a:pPr>
                        <a:defRPr/>
                      </a:pPr>
                      <a:t>[RUBRIKENNAME]</a:t>
                    </a:fld>
                    <a:r>
                      <a:rPr lang="en-US" baseline="0"/>
                      <a:t>
8%</a:t>
                    </a:r>
                  </a:p>
                </c:rich>
              </c:tx>
              <c:sp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8BBE-49F6-89F3-39E67D57DA7A}"/>
                </c:ext>
              </c:extLst>
            </c:dLbl>
            <c:dLbl>
              <c:idx val="3"/>
              <c:layout>
                <c:manualLayout>
                  <c:x val="-0.18306000211512022"/>
                  <c:y val="2.8450581254345259E-2"/>
                </c:manualLayout>
              </c:layout>
              <c:tx>
                <c:rich>
                  <a:bodyPr/>
                  <a:lstStyle/>
                  <a:p>
                    <a:pPr>
                      <a:defRPr/>
                    </a:pPr>
                    <a:r>
                      <a:rPr lang="en-US"/>
                      <a:t>übriges Anlagevermögen
17%</a:t>
                    </a:r>
                  </a:p>
                </c:rich>
              </c:tx>
              <c:sp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BBE-49F6-89F3-39E67D57DA7A}"/>
                </c:ext>
              </c:extLst>
            </c:dLbl>
            <c:spPr>
              <a:noFill/>
              <a:ln>
                <a:noFill/>
              </a:ln>
              <a:effectLst/>
            </c:spPr>
            <c:dLblPos val="outEnd"/>
            <c:showLegendKey val="0"/>
            <c:showVal val="0"/>
            <c:showCatName val="1"/>
            <c:showSerName val="0"/>
            <c:showPercent val="1"/>
            <c:showBubbleSize val="0"/>
            <c:showLeaderLines val="1"/>
            <c:leaderLines>
              <c:spPr>
                <a:ln w="3175">
                  <a:solidFill>
                    <a:schemeClr val="tx1">
                      <a:shade val="95000"/>
                      <a:satMod val="105000"/>
                    </a:schemeClr>
                  </a:solidFill>
                </a:ln>
              </c:spPr>
            </c:leaderLines>
            <c:extLst>
              <c:ext xmlns:c15="http://schemas.microsoft.com/office/drawing/2012/chart" uri="{CE6537A1-D6FC-4f65-9D91-7224C49458BB}"/>
            </c:extLst>
          </c:dLbls>
          <c:cat>
            <c:strRef>
              <c:f>BasisGrafiken!$A$71:$A$74</c:f>
              <c:strCache>
                <c:ptCount val="4"/>
                <c:pt idx="0">
                  <c:v>Sachanlagen</c:v>
                </c:pt>
                <c:pt idx="1">
                  <c:v>übriges Umlaufvermögen übrige Aktiva</c:v>
                </c:pt>
                <c:pt idx="2">
                  <c:v>Forderungen</c:v>
                </c:pt>
                <c:pt idx="3">
                  <c:v>übriges Anlagevermögen</c:v>
                </c:pt>
              </c:strCache>
            </c:strRef>
          </c:cat>
          <c:val>
            <c:numRef>
              <c:f>BasisGrafiken!$B$71:$B$74</c:f>
              <c:numCache>
                <c:formatCode>General</c:formatCode>
                <c:ptCount val="4"/>
                <c:pt idx="0">
                  <c:v>66.252323700230207</c:v>
                </c:pt>
                <c:pt idx="1">
                  <c:v>8.6578920184898394</c:v>
                </c:pt>
                <c:pt idx="2">
                  <c:v>7.644379699196441</c:v>
                </c:pt>
                <c:pt idx="3">
                  <c:v>17.445408509740787</c:v>
                </c:pt>
              </c:numCache>
            </c:numRef>
          </c:val>
          <c:extLst>
            <c:ext xmlns:c16="http://schemas.microsoft.com/office/drawing/2014/chart" uri="{C3380CC4-5D6E-409C-BE32-E72D297353CC}">
              <c16:uniqueId val="{00000008-8BBE-49F6-89F3-39E67D57DA7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DE" sz="1100" b="1" i="0" u="none" strike="noStrike" baseline="0">
                <a:effectLst/>
                <a:latin typeface="Arial" pitchFamily="34" charset="0"/>
                <a:cs typeface="Arial" pitchFamily="34" charset="0"/>
              </a:rPr>
              <a:t>Umsatzerlöse, Material-, Personalaufwand und Sachinvestitionen  der </a:t>
            </a:r>
            <a:r>
              <a:rPr lang="de-DE" sz="1100" b="1" i="0" u="none" strike="noStrike" baseline="0">
                <a:solidFill>
                  <a:sysClr val="windowText" lastClr="000000"/>
                </a:solidFill>
                <a:effectLst/>
                <a:latin typeface="Arial" pitchFamily="34" charset="0"/>
                <a:cs typeface="Arial" pitchFamily="34" charset="0"/>
              </a:rPr>
              <a:t>öFEU 2012 bis 2018</a:t>
            </a:r>
            <a:endParaRPr lang="de-DE" sz="1100">
              <a:solidFill>
                <a:sysClr val="windowText" lastClr="000000"/>
              </a:solidFill>
              <a:latin typeface="Arial" pitchFamily="34" charset="0"/>
              <a:cs typeface="Arial" pitchFamily="34" charset="0"/>
            </a:endParaRPr>
          </a:p>
        </c:rich>
      </c:tx>
      <c:layout>
        <c:manualLayout>
          <c:xMode val="edge"/>
          <c:yMode val="edge"/>
          <c:x val="0.18254968128983878"/>
          <c:y val="3.5714285714285712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BasisGrafiken!$A$56</c:f>
              <c:strCache>
                <c:ptCount val="1"/>
                <c:pt idx="0">
                  <c:v>Umsatzerlöse</c:v>
                </c:pt>
              </c:strCache>
            </c:strRef>
          </c:tx>
          <c:spPr>
            <a:solidFill>
              <a:schemeClr val="tx2">
                <a:lumMod val="60000"/>
                <a:lumOff val="40000"/>
              </a:schemeClr>
            </a:solidFill>
            <a:ln w="3175">
              <a:solidFill>
                <a:srgbClr val="000000"/>
              </a:solidFill>
            </a:ln>
          </c:spPr>
          <c:invertIfNegative val="0"/>
          <c:cat>
            <c:numRef>
              <c:f>BasisGrafiken!$B$55:$H$55</c:f>
              <c:numCache>
                <c:formatCode>General</c:formatCode>
                <c:ptCount val="7"/>
                <c:pt idx="0">
                  <c:v>2012</c:v>
                </c:pt>
                <c:pt idx="1">
                  <c:v>2013</c:v>
                </c:pt>
                <c:pt idx="2">
                  <c:v>2014</c:v>
                </c:pt>
                <c:pt idx="3">
                  <c:v>2015</c:v>
                </c:pt>
                <c:pt idx="4">
                  <c:v>2016</c:v>
                </c:pt>
                <c:pt idx="5">
                  <c:v>2017</c:v>
                </c:pt>
                <c:pt idx="6">
                  <c:v>2018</c:v>
                </c:pt>
              </c:numCache>
            </c:numRef>
          </c:cat>
          <c:val>
            <c:numRef>
              <c:f>BasisGrafiken!$B$56:$H$56</c:f>
              <c:numCache>
                <c:formatCode>General</c:formatCode>
                <c:ptCount val="7"/>
                <c:pt idx="0">
                  <c:v>5236</c:v>
                </c:pt>
                <c:pt idx="1">
                  <c:v>7748.8360000000002</c:v>
                </c:pt>
                <c:pt idx="2">
                  <c:v>7588.59</c:v>
                </c:pt>
                <c:pt idx="3">
                  <c:v>7557.268</c:v>
                </c:pt>
                <c:pt idx="4">
                  <c:v>7740.2269999999999</c:v>
                </c:pt>
                <c:pt idx="5">
                  <c:v>8252.2080000000005</c:v>
                </c:pt>
                <c:pt idx="6">
                  <c:v>8388.4850000000006</c:v>
                </c:pt>
              </c:numCache>
            </c:numRef>
          </c:val>
          <c:extLst>
            <c:ext xmlns:c16="http://schemas.microsoft.com/office/drawing/2014/chart" uri="{C3380CC4-5D6E-409C-BE32-E72D297353CC}">
              <c16:uniqueId val="{00000000-1B8E-40C7-BE8D-0D6CC1B4CC08}"/>
            </c:ext>
          </c:extLst>
        </c:ser>
        <c:dLbls>
          <c:showLegendKey val="0"/>
          <c:showVal val="0"/>
          <c:showCatName val="0"/>
          <c:showSerName val="0"/>
          <c:showPercent val="0"/>
          <c:showBubbleSize val="0"/>
        </c:dLbls>
        <c:gapWidth val="150"/>
        <c:axId val="102772096"/>
        <c:axId val="102777984"/>
      </c:barChart>
      <c:lineChart>
        <c:grouping val="standard"/>
        <c:varyColors val="0"/>
        <c:ser>
          <c:idx val="2"/>
          <c:order val="1"/>
          <c:tx>
            <c:strRef>
              <c:f>BasisGrafiken!$A$57</c:f>
              <c:strCache>
                <c:ptCount val="1"/>
                <c:pt idx="0">
                  <c:v>Materialaufwand</c:v>
                </c:pt>
              </c:strCache>
            </c:strRef>
          </c:tx>
          <c:spPr>
            <a:ln>
              <a:solidFill>
                <a:srgbClr val="A50021"/>
              </a:solidFill>
            </a:ln>
          </c:spPr>
          <c:marker>
            <c:symbol val="none"/>
          </c:marker>
          <c:cat>
            <c:numRef>
              <c:f>BasisGrafiken!$B$55:$H$55</c:f>
              <c:numCache>
                <c:formatCode>General</c:formatCode>
                <c:ptCount val="7"/>
                <c:pt idx="0">
                  <c:v>2012</c:v>
                </c:pt>
                <c:pt idx="1">
                  <c:v>2013</c:v>
                </c:pt>
                <c:pt idx="2">
                  <c:v>2014</c:v>
                </c:pt>
                <c:pt idx="3">
                  <c:v>2015</c:v>
                </c:pt>
                <c:pt idx="4">
                  <c:v>2016</c:v>
                </c:pt>
                <c:pt idx="5">
                  <c:v>2017</c:v>
                </c:pt>
                <c:pt idx="6">
                  <c:v>2018</c:v>
                </c:pt>
              </c:numCache>
            </c:numRef>
          </c:cat>
          <c:val>
            <c:numRef>
              <c:f>BasisGrafiken!$B$57:$H$57</c:f>
              <c:numCache>
                <c:formatCode>General</c:formatCode>
                <c:ptCount val="7"/>
                <c:pt idx="0">
                  <c:v>2687</c:v>
                </c:pt>
                <c:pt idx="1">
                  <c:v>4635.549</c:v>
                </c:pt>
                <c:pt idx="2">
                  <c:v>4552.26</c:v>
                </c:pt>
                <c:pt idx="3">
                  <c:v>4407.3850000000002</c:v>
                </c:pt>
                <c:pt idx="4">
                  <c:v>4482.4219999999996</c:v>
                </c:pt>
                <c:pt idx="5">
                  <c:v>4712.7460000000001</c:v>
                </c:pt>
                <c:pt idx="6">
                  <c:v>4769.0749999999998</c:v>
                </c:pt>
              </c:numCache>
            </c:numRef>
          </c:val>
          <c:smooth val="0"/>
          <c:extLst>
            <c:ext xmlns:c16="http://schemas.microsoft.com/office/drawing/2014/chart" uri="{C3380CC4-5D6E-409C-BE32-E72D297353CC}">
              <c16:uniqueId val="{00000001-1B8E-40C7-BE8D-0D6CC1B4CC08}"/>
            </c:ext>
          </c:extLst>
        </c:ser>
        <c:ser>
          <c:idx val="0"/>
          <c:order val="2"/>
          <c:tx>
            <c:strRef>
              <c:f>BasisGrafiken!$A$58</c:f>
              <c:strCache>
                <c:ptCount val="1"/>
                <c:pt idx="0">
                  <c:v>Personalaufwand</c:v>
                </c:pt>
              </c:strCache>
            </c:strRef>
          </c:tx>
          <c:spPr>
            <a:ln>
              <a:solidFill>
                <a:srgbClr val="FF3300"/>
              </a:solidFill>
            </a:ln>
          </c:spPr>
          <c:marker>
            <c:symbol val="none"/>
          </c:marker>
          <c:cat>
            <c:numRef>
              <c:f>BasisGrafiken!$B$55:$H$55</c:f>
              <c:numCache>
                <c:formatCode>General</c:formatCode>
                <c:ptCount val="7"/>
                <c:pt idx="0">
                  <c:v>2012</c:v>
                </c:pt>
                <c:pt idx="1">
                  <c:v>2013</c:v>
                </c:pt>
                <c:pt idx="2">
                  <c:v>2014</c:v>
                </c:pt>
                <c:pt idx="3">
                  <c:v>2015</c:v>
                </c:pt>
                <c:pt idx="4">
                  <c:v>2016</c:v>
                </c:pt>
                <c:pt idx="5">
                  <c:v>2017</c:v>
                </c:pt>
                <c:pt idx="6">
                  <c:v>2018</c:v>
                </c:pt>
              </c:numCache>
            </c:numRef>
          </c:cat>
          <c:val>
            <c:numRef>
              <c:f>BasisGrafiken!$B$58:$H$58</c:f>
              <c:numCache>
                <c:formatCode>General</c:formatCode>
                <c:ptCount val="7"/>
                <c:pt idx="0">
                  <c:v>1473</c:v>
                </c:pt>
                <c:pt idx="1">
                  <c:v>1656.0989999999999</c:v>
                </c:pt>
                <c:pt idx="2">
                  <c:v>1695.826</c:v>
                </c:pt>
                <c:pt idx="3">
                  <c:v>1740.9839999999999</c:v>
                </c:pt>
                <c:pt idx="4">
                  <c:v>1789.0809999999999</c:v>
                </c:pt>
                <c:pt idx="5">
                  <c:v>1883.915</c:v>
                </c:pt>
                <c:pt idx="6">
                  <c:v>1978.6210000000001</c:v>
                </c:pt>
              </c:numCache>
            </c:numRef>
          </c:val>
          <c:smooth val="0"/>
          <c:extLst>
            <c:ext xmlns:c16="http://schemas.microsoft.com/office/drawing/2014/chart" uri="{C3380CC4-5D6E-409C-BE32-E72D297353CC}">
              <c16:uniqueId val="{00000002-1B8E-40C7-BE8D-0D6CC1B4CC08}"/>
            </c:ext>
          </c:extLst>
        </c:ser>
        <c:ser>
          <c:idx val="3"/>
          <c:order val="3"/>
          <c:tx>
            <c:strRef>
              <c:f>BasisGrafiken!$A$59</c:f>
              <c:strCache>
                <c:ptCount val="1"/>
                <c:pt idx="0">
                  <c:v>Sachinvestitionen</c:v>
                </c:pt>
              </c:strCache>
            </c:strRef>
          </c:tx>
          <c:spPr>
            <a:ln>
              <a:solidFill>
                <a:srgbClr val="FF9999"/>
              </a:solidFill>
            </a:ln>
          </c:spPr>
          <c:marker>
            <c:symbol val="none"/>
          </c:marker>
          <c:cat>
            <c:numRef>
              <c:f>BasisGrafiken!$B$55:$H$55</c:f>
              <c:numCache>
                <c:formatCode>General</c:formatCode>
                <c:ptCount val="7"/>
                <c:pt idx="0">
                  <c:v>2012</c:v>
                </c:pt>
                <c:pt idx="1">
                  <c:v>2013</c:v>
                </c:pt>
                <c:pt idx="2">
                  <c:v>2014</c:v>
                </c:pt>
                <c:pt idx="3">
                  <c:v>2015</c:v>
                </c:pt>
                <c:pt idx="4">
                  <c:v>2016</c:v>
                </c:pt>
                <c:pt idx="5">
                  <c:v>2017</c:v>
                </c:pt>
                <c:pt idx="6">
                  <c:v>2018</c:v>
                </c:pt>
              </c:numCache>
            </c:numRef>
          </c:cat>
          <c:val>
            <c:numRef>
              <c:f>BasisGrafiken!$B$59:$H$59</c:f>
              <c:numCache>
                <c:formatCode>General</c:formatCode>
                <c:ptCount val="7"/>
                <c:pt idx="0">
                  <c:v>777</c:v>
                </c:pt>
                <c:pt idx="1">
                  <c:v>899</c:v>
                </c:pt>
                <c:pt idx="2">
                  <c:v>880</c:v>
                </c:pt>
                <c:pt idx="3">
                  <c:v>870</c:v>
                </c:pt>
                <c:pt idx="4">
                  <c:v>943.63400000000001</c:v>
                </c:pt>
                <c:pt idx="5">
                  <c:v>1109.7139999999999</c:v>
                </c:pt>
                <c:pt idx="6">
                  <c:v>906.89700000000005</c:v>
                </c:pt>
              </c:numCache>
            </c:numRef>
          </c:val>
          <c:smooth val="0"/>
          <c:extLst>
            <c:ext xmlns:c16="http://schemas.microsoft.com/office/drawing/2014/chart" uri="{C3380CC4-5D6E-409C-BE32-E72D297353CC}">
              <c16:uniqueId val="{00000003-1B8E-40C7-BE8D-0D6CC1B4CC08}"/>
            </c:ext>
          </c:extLst>
        </c:ser>
        <c:dLbls>
          <c:showLegendKey val="0"/>
          <c:showVal val="0"/>
          <c:showCatName val="0"/>
          <c:showSerName val="0"/>
          <c:showPercent val="0"/>
          <c:showBubbleSize val="0"/>
        </c:dLbls>
        <c:marker val="1"/>
        <c:smooth val="0"/>
        <c:axId val="102772096"/>
        <c:axId val="102777984"/>
      </c:lineChart>
      <c:catAx>
        <c:axId val="10277209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2777984"/>
        <c:crosses val="autoZero"/>
        <c:auto val="1"/>
        <c:lblAlgn val="ctr"/>
        <c:lblOffset val="100"/>
        <c:tickLblSkip val="1"/>
        <c:noMultiLvlLbl val="0"/>
      </c:catAx>
      <c:valAx>
        <c:axId val="10277798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7.0582907905742551E-2"/>
              <c:y val="0.13397686274681694"/>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2772096"/>
        <c:crosses val="autoZero"/>
        <c:crossBetween val="between"/>
        <c:majorUnit val="500"/>
      </c:valAx>
      <c:spPr>
        <a:ln w="6350">
          <a:solidFill>
            <a:schemeClr val="tx1">
              <a:lumMod val="50000"/>
              <a:lumOff val="50000"/>
            </a:schemeClr>
          </a:solidFill>
        </a:ln>
      </c:spPr>
    </c:plotArea>
    <c:legend>
      <c:legendPos val="b"/>
      <c:layout>
        <c:manualLayout>
          <c:xMode val="edge"/>
          <c:yMode val="edge"/>
          <c:x val="4.9999903858171574E-2"/>
          <c:y val="0.86446733220847405"/>
          <c:w val="0.89999980771634314"/>
          <c:h val="5.8238188976378003E-2"/>
        </c:manualLayout>
      </c:layout>
      <c:overlay val="0"/>
    </c:legend>
    <c:plotVisOnly val="1"/>
    <c:dispBlanksAs val="gap"/>
    <c:showDLblsOverMax val="0"/>
  </c:chart>
  <c:spPr>
    <a:ln w="9525">
      <a:solidFill>
        <a:schemeClr val="tx1">
          <a:lumMod val="50000"/>
          <a:lumOff val="50000"/>
        </a:schemeClr>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DE" sz="1100" b="1" i="0" baseline="0">
                <a:solidFill>
                  <a:sysClr val="windowText" lastClr="000000"/>
                </a:solidFill>
                <a:effectLst/>
                <a:latin typeface="Arial" pitchFamily="34" charset="0"/>
                <a:cs typeface="Arial" pitchFamily="34" charset="0"/>
              </a:rPr>
              <a:t>Umsatzerlöse 2018 nach Aufgabenbereichen</a:t>
            </a:r>
            <a:endParaRPr lang="de-DE" sz="1100">
              <a:solidFill>
                <a:sysClr val="windowText" lastClr="000000"/>
              </a:solidFill>
              <a:effectLst/>
              <a:latin typeface="Arial" pitchFamily="34" charset="0"/>
              <a:cs typeface="Arial" pitchFamily="34" charset="0"/>
            </a:endParaRPr>
          </a:p>
        </c:rich>
      </c:tx>
      <c:layout>
        <c:manualLayout>
          <c:xMode val="edge"/>
          <c:yMode val="edge"/>
          <c:x val="0.18213069520156133"/>
          <c:y val="5.2736714834865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bar"/>
        <c:grouping val="clustered"/>
        <c:varyColors val="0"/>
        <c:ser>
          <c:idx val="1"/>
          <c:order val="0"/>
          <c:spPr>
            <a:solidFill>
              <a:schemeClr val="accent6"/>
            </a:solidFill>
            <a:ln w="3175">
              <a:solidFill>
                <a:srgbClr val="000000"/>
              </a:solidFill>
            </a:ln>
          </c:spPr>
          <c:invertIfNegative val="0"/>
          <c:cat>
            <c:strRef>
              <c:f>BasisGrafiken!$A$28:$A$36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BasisGrafiken!$B$28:$B$36</c:f>
              <c:numCache>
                <c:formatCode>General</c:formatCode>
                <c:ptCount val="9"/>
                <c:pt idx="0">
                  <c:v>105.441</c:v>
                </c:pt>
                <c:pt idx="1">
                  <c:v>217.87899999999999</c:v>
                </c:pt>
                <c:pt idx="2">
                  <c:v>291.46300000000002</c:v>
                </c:pt>
                <c:pt idx="3">
                  <c:v>398.697</c:v>
                </c:pt>
                <c:pt idx="4">
                  <c:v>437.48899999999998</c:v>
                </c:pt>
                <c:pt idx="5">
                  <c:v>645.12099999999998</c:v>
                </c:pt>
                <c:pt idx="6">
                  <c:v>869.74900000000002</c:v>
                </c:pt>
                <c:pt idx="7">
                  <c:v>1327.595</c:v>
                </c:pt>
                <c:pt idx="8">
                  <c:v>2409.2359999999999</c:v>
                </c:pt>
              </c:numCache>
            </c:numRef>
          </c:val>
          <c:extLst>
            <c:ext xmlns:c16="http://schemas.microsoft.com/office/drawing/2014/chart" uri="{C3380CC4-5D6E-409C-BE32-E72D297353CC}">
              <c16:uniqueId val="{00000000-2F99-4776-9FF0-C44086EDC98D}"/>
            </c:ext>
          </c:extLst>
        </c:ser>
        <c:dLbls>
          <c:showLegendKey val="0"/>
          <c:showVal val="0"/>
          <c:showCatName val="0"/>
          <c:showSerName val="0"/>
          <c:showPercent val="0"/>
          <c:showBubbleSize val="0"/>
        </c:dLbls>
        <c:gapWidth val="50"/>
        <c:axId val="102803328"/>
        <c:axId val="102804864"/>
      </c:barChart>
      <c:catAx>
        <c:axId val="102803328"/>
        <c:scaling>
          <c:orientation val="minMax"/>
        </c:scaling>
        <c:delete val="0"/>
        <c:axPos val="l"/>
        <c:numFmt formatCode="General" sourceLinked="1"/>
        <c:majorTickMark val="none"/>
        <c:minorTickMark val="none"/>
        <c:tickLblPos val="nextTo"/>
        <c:spPr>
          <a:ln w="6350"/>
        </c:spPr>
        <c:txPr>
          <a:bodyPr/>
          <a:lstStyle/>
          <a:p>
            <a:pPr>
              <a:defRPr sz="800" baseline="0">
                <a:latin typeface="Arial" pitchFamily="34" charset="0"/>
                <a:cs typeface="Arial" pitchFamily="34" charset="0"/>
              </a:defRPr>
            </a:pPr>
            <a:endParaRPr lang="de-DE"/>
          </a:p>
        </c:txPr>
        <c:crossAx val="102804864"/>
        <c:crosses val="autoZero"/>
        <c:auto val="1"/>
        <c:lblAlgn val="ctr"/>
        <c:lblOffset val="100"/>
        <c:tickLblSkip val="1"/>
        <c:noMultiLvlLbl val="0"/>
      </c:catAx>
      <c:valAx>
        <c:axId val="102804864"/>
        <c:scaling>
          <c:orientation val="minMax"/>
          <c:max val="2550"/>
        </c:scaling>
        <c:delete val="0"/>
        <c:axPos val="b"/>
        <c:majorGridlines>
          <c:spPr>
            <a:ln w="6350">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0.86058358089854148"/>
              <c:y val="0.92522621305402097"/>
            </c:manualLayout>
          </c:layout>
          <c:overlay val="0"/>
        </c:title>
        <c:numFmt formatCode="#\ ###\ ##0\ " sourceLinked="0"/>
        <c:majorTickMark val="none"/>
        <c:minorTickMark val="none"/>
        <c:tickLblPos val="nextTo"/>
        <c:txPr>
          <a:bodyPr rot="-2460000" vert="horz"/>
          <a:lstStyle/>
          <a:p>
            <a:pPr>
              <a:defRPr sz="800">
                <a:latin typeface="Arial" pitchFamily="34" charset="0"/>
                <a:cs typeface="Arial" pitchFamily="34" charset="0"/>
              </a:defRPr>
            </a:pPr>
            <a:endParaRPr lang="de-DE"/>
          </a:p>
        </c:txPr>
        <c:crossAx val="102803328"/>
        <c:crosses val="autoZero"/>
        <c:crossBetween val="between"/>
        <c:majorUnit val="150"/>
      </c:valAx>
      <c:spPr>
        <a:ln w="6350">
          <a:solidFill>
            <a:schemeClr val="tx1">
              <a:lumMod val="50000"/>
              <a:lumOff val="50000"/>
            </a:schemeClr>
          </a:solidFill>
        </a:ln>
      </c:spPr>
    </c:plotArea>
    <c:plotVisOnly val="1"/>
    <c:dispBlanksAs val="gap"/>
    <c:showDLblsOverMax val="0"/>
  </c:chart>
  <c:spPr>
    <a:ln w="9525">
      <a:solidFill>
        <a:schemeClr val="tx1">
          <a:lumMod val="50000"/>
          <a:lumOff val="50000"/>
        </a:schemeClr>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i="0" baseline="0">
                <a:effectLst/>
                <a:latin typeface="Arial" pitchFamily="34" charset="0"/>
                <a:cs typeface="Arial" pitchFamily="34" charset="0"/>
              </a:rPr>
              <a:t>Anzahl öffentlicher Fonds, Einrichtungen und Unternehmen </a:t>
            </a:r>
            <a:r>
              <a:rPr lang="de-DE" sz="1100" b="1" i="0" baseline="0">
                <a:solidFill>
                  <a:sysClr val="windowText" lastClr="000000"/>
                </a:solidFill>
                <a:effectLst/>
                <a:latin typeface="Arial" pitchFamily="34" charset="0"/>
                <a:cs typeface="Arial" pitchFamily="34" charset="0"/>
              </a:rPr>
              <a:t>2009 bis 2018 </a:t>
            </a:r>
            <a:r>
              <a:rPr lang="de-DE" sz="1100" b="1" i="0" u="none" strike="noStrike" baseline="0">
                <a:effectLst/>
                <a:latin typeface="Arial" pitchFamily="34" charset="0"/>
                <a:cs typeface="Arial" pitchFamily="34" charset="0"/>
              </a:rPr>
              <a:t>nach Rechtsformen</a:t>
            </a:r>
            <a:endParaRPr lang="de-DE" sz="1100">
              <a:effectLst/>
              <a:latin typeface="Arial" pitchFamily="34" charset="0"/>
              <a:cs typeface="Arial" pitchFamily="34" charset="0"/>
            </a:endParaRPr>
          </a:p>
        </c:rich>
      </c:tx>
      <c:layout>
        <c:manualLayout>
          <c:xMode val="edge"/>
          <c:yMode val="edge"/>
          <c:x val="0.10013421399248171"/>
          <c:y val="3.52422796165796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stacked"/>
        <c:varyColors val="0"/>
        <c:ser>
          <c:idx val="0"/>
          <c:order val="0"/>
          <c:tx>
            <c:strRef>
              <c:f>BasisGrafiken!$A$42</c:f>
              <c:strCache>
                <c:ptCount val="1"/>
                <c:pt idx="0">
                  <c:v>privatrechtlich</c:v>
                </c:pt>
              </c:strCache>
            </c:strRef>
          </c:tx>
          <c:spPr>
            <a:solidFill>
              <a:schemeClr val="accent6">
                <a:lumMod val="75000"/>
              </a:schemeClr>
            </a:solidFill>
            <a:ln w="3175">
              <a:solidFill>
                <a:srgbClr val="000000"/>
              </a:solidFill>
            </a:ln>
          </c:spPr>
          <c:invertIfNegative val="0"/>
          <c:cat>
            <c:numRef>
              <c:f>BasisGrafiken!$B$41:$K$41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BasisGrafiken!$B$42:$K$42</c:f>
              <c:numCache>
                <c:formatCode>General</c:formatCode>
                <c:ptCount val="10"/>
                <c:pt idx="0">
                  <c:v>427</c:v>
                </c:pt>
                <c:pt idx="1">
                  <c:v>428</c:v>
                </c:pt>
                <c:pt idx="2">
                  <c:v>430</c:v>
                </c:pt>
                <c:pt idx="3">
                  <c:v>426</c:v>
                </c:pt>
                <c:pt idx="4">
                  <c:v>443</c:v>
                </c:pt>
                <c:pt idx="5">
                  <c:v>439</c:v>
                </c:pt>
                <c:pt idx="6">
                  <c:v>440</c:v>
                </c:pt>
                <c:pt idx="7">
                  <c:v>448</c:v>
                </c:pt>
                <c:pt idx="8">
                  <c:v>459</c:v>
                </c:pt>
                <c:pt idx="9">
                  <c:v>472</c:v>
                </c:pt>
              </c:numCache>
            </c:numRef>
          </c:val>
          <c:extLst>
            <c:ext xmlns:c16="http://schemas.microsoft.com/office/drawing/2014/chart" uri="{C3380CC4-5D6E-409C-BE32-E72D297353CC}">
              <c16:uniqueId val="{00000000-D687-4E65-BD68-DB01F022D002}"/>
            </c:ext>
          </c:extLst>
        </c:ser>
        <c:ser>
          <c:idx val="1"/>
          <c:order val="1"/>
          <c:tx>
            <c:strRef>
              <c:f>BasisGrafiken!$A$43</c:f>
              <c:strCache>
                <c:ptCount val="1"/>
                <c:pt idx="0">
                  <c:v>öffentlich-rechtlich</c:v>
                </c:pt>
              </c:strCache>
            </c:strRef>
          </c:tx>
          <c:spPr>
            <a:solidFill>
              <a:schemeClr val="accent3">
                <a:lumMod val="75000"/>
              </a:schemeClr>
            </a:solidFill>
            <a:ln w="3175">
              <a:solidFill>
                <a:srgbClr val="000000"/>
              </a:solidFill>
            </a:ln>
          </c:spPr>
          <c:invertIfNegative val="0"/>
          <c:cat>
            <c:numRef>
              <c:f>BasisGrafiken!$B$41:$K$41</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BasisGrafiken!$B$43:$K$43</c:f>
              <c:numCache>
                <c:formatCode>General</c:formatCode>
                <c:ptCount val="10"/>
                <c:pt idx="0">
                  <c:v>149</c:v>
                </c:pt>
                <c:pt idx="1">
                  <c:v>152</c:v>
                </c:pt>
                <c:pt idx="2">
                  <c:v>151</c:v>
                </c:pt>
                <c:pt idx="3">
                  <c:v>148</c:v>
                </c:pt>
                <c:pt idx="4">
                  <c:v>152</c:v>
                </c:pt>
                <c:pt idx="5">
                  <c:v>144</c:v>
                </c:pt>
                <c:pt idx="6">
                  <c:v>144</c:v>
                </c:pt>
                <c:pt idx="7">
                  <c:v>145</c:v>
                </c:pt>
                <c:pt idx="8">
                  <c:v>148</c:v>
                </c:pt>
                <c:pt idx="9">
                  <c:v>147</c:v>
                </c:pt>
              </c:numCache>
            </c:numRef>
          </c:val>
          <c:extLst>
            <c:ext xmlns:c16="http://schemas.microsoft.com/office/drawing/2014/chart" uri="{C3380CC4-5D6E-409C-BE32-E72D297353CC}">
              <c16:uniqueId val="{00000001-D687-4E65-BD68-DB01F022D002}"/>
            </c:ext>
          </c:extLst>
        </c:ser>
        <c:dLbls>
          <c:showLegendKey val="0"/>
          <c:showVal val="0"/>
          <c:showCatName val="0"/>
          <c:showSerName val="0"/>
          <c:showPercent val="0"/>
          <c:showBubbleSize val="0"/>
        </c:dLbls>
        <c:gapWidth val="75"/>
        <c:overlap val="100"/>
        <c:axId val="105027072"/>
        <c:axId val="105028608"/>
      </c:barChart>
      <c:catAx>
        <c:axId val="10502707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028608"/>
        <c:crosses val="autoZero"/>
        <c:auto val="1"/>
        <c:lblAlgn val="ctr"/>
        <c:lblOffset val="100"/>
        <c:tickLblSkip val="1"/>
        <c:noMultiLvlLbl val="0"/>
      </c:catAx>
      <c:valAx>
        <c:axId val="105028608"/>
        <c:scaling>
          <c:orientation val="minMax"/>
          <c:max val="700"/>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2602174728158974E-2"/>
              <c:y val="0.13069605142498503"/>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27072"/>
        <c:crosses val="autoZero"/>
        <c:crossBetween val="between"/>
      </c:valAx>
      <c:spPr>
        <a:ln w="6350">
          <a:solidFill>
            <a:srgbClr val="000000"/>
          </a:solidFill>
        </a:ln>
      </c:spPr>
    </c:plotArea>
    <c:legend>
      <c:legendPos val="b"/>
      <c:layout>
        <c:manualLayout>
          <c:xMode val="edge"/>
          <c:yMode val="edge"/>
          <c:x val="0.26778037360714524"/>
          <c:y val="0.89370963202903797"/>
          <c:w val="0.46443906050205264"/>
          <c:h val="5.2758317682937338E-2"/>
        </c:manualLayout>
      </c:layout>
      <c:overlay val="0"/>
    </c:legend>
    <c:plotVisOnly val="1"/>
    <c:dispBlanksAs val="gap"/>
    <c:showDLblsOverMax val="0"/>
  </c:chart>
  <c:spPr>
    <a:ln w="9525">
      <a:solidFill>
        <a:srgbClr val="000000"/>
      </a:solidFill>
    </a:ln>
  </c:spPr>
  <c:printSettings>
    <c:headerFooter/>
    <c:pageMargins b="0.78740157499999996" l="0.7" r="0.7" t="0.78740157499999996" header="0.3" footer="0.3"/>
    <c:pageSetup paperSize="9" orientation="portrait" verticalDpi="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a:effectLst/>
                <a:latin typeface="Arial" pitchFamily="34" charset="0"/>
                <a:cs typeface="Arial" pitchFamily="34" charset="0"/>
              </a:rPr>
              <a:t>Anzahl der Eigenbetriebe und Zweckverbände</a:t>
            </a:r>
          </a:p>
          <a:p>
            <a:pPr>
              <a:defRPr/>
            </a:pPr>
            <a:r>
              <a:rPr lang="de-DE" sz="1100" b="1" baseline="0">
                <a:solidFill>
                  <a:sysClr val="windowText" lastClr="000000"/>
                </a:solidFill>
                <a:effectLst/>
                <a:latin typeface="Arial" pitchFamily="34" charset="0"/>
                <a:cs typeface="Arial" pitchFamily="34" charset="0"/>
              </a:rPr>
              <a:t>2009</a:t>
            </a:r>
            <a:r>
              <a:rPr lang="de-DE" sz="1100" b="1">
                <a:solidFill>
                  <a:sysClr val="windowText" lastClr="000000"/>
                </a:solidFill>
                <a:effectLst/>
                <a:latin typeface="Arial" pitchFamily="34" charset="0"/>
                <a:cs typeface="Arial" pitchFamily="34" charset="0"/>
              </a:rPr>
              <a:t> bis 2018</a:t>
            </a:r>
            <a:endParaRPr lang="de-DE" sz="1100">
              <a:solidFill>
                <a:sysClr val="windowText" lastClr="000000"/>
              </a:solidFill>
              <a:effectLst/>
              <a:latin typeface="Arial" pitchFamily="34" charset="0"/>
              <a:cs typeface="Arial" pitchFamily="34" charset="0"/>
            </a:endParaRPr>
          </a:p>
        </c:rich>
      </c:tx>
      <c:layout>
        <c:manualLayout>
          <c:xMode val="edge"/>
          <c:yMode val="edge"/>
          <c:x val="0.17190178150808075"/>
          <c:y val="3.6941826473003786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BasisGrafiken!$A$50</c:f>
              <c:strCache>
                <c:ptCount val="1"/>
                <c:pt idx="0">
                  <c:v>Eigenbetriebe</c:v>
                </c:pt>
              </c:strCache>
            </c:strRef>
          </c:tx>
          <c:spPr>
            <a:solidFill>
              <a:schemeClr val="accent3">
                <a:lumMod val="75000"/>
              </a:schemeClr>
            </a:solidFill>
            <a:ln w="3175">
              <a:solidFill>
                <a:srgbClr val="000000"/>
              </a:solidFill>
            </a:ln>
          </c:spPr>
          <c:invertIfNegative val="0"/>
          <c:cat>
            <c:numRef>
              <c:f>BasisGrafiken!$B$49:$K$49</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BasisGrafiken!$B$50:$K$50</c:f>
              <c:numCache>
                <c:formatCode>General</c:formatCode>
                <c:ptCount val="10"/>
                <c:pt idx="0">
                  <c:v>93</c:v>
                </c:pt>
                <c:pt idx="1">
                  <c:v>94</c:v>
                </c:pt>
                <c:pt idx="2">
                  <c:v>94</c:v>
                </c:pt>
                <c:pt idx="3">
                  <c:v>90</c:v>
                </c:pt>
                <c:pt idx="4">
                  <c:v>90</c:v>
                </c:pt>
                <c:pt idx="5">
                  <c:v>85</c:v>
                </c:pt>
                <c:pt idx="6">
                  <c:v>83</c:v>
                </c:pt>
                <c:pt idx="7">
                  <c:v>82</c:v>
                </c:pt>
                <c:pt idx="8">
                  <c:v>83</c:v>
                </c:pt>
                <c:pt idx="9">
                  <c:v>82</c:v>
                </c:pt>
              </c:numCache>
            </c:numRef>
          </c:val>
          <c:extLst>
            <c:ext xmlns:c16="http://schemas.microsoft.com/office/drawing/2014/chart" uri="{C3380CC4-5D6E-409C-BE32-E72D297353CC}">
              <c16:uniqueId val="{00000000-E2BD-4F5C-94DE-6D986C880D92}"/>
            </c:ext>
          </c:extLst>
        </c:ser>
        <c:ser>
          <c:idx val="2"/>
          <c:order val="1"/>
          <c:tx>
            <c:strRef>
              <c:f>BasisGrafiken!$A$51</c:f>
              <c:strCache>
                <c:ptCount val="1"/>
                <c:pt idx="0">
                  <c:v>Zweckverbände</c:v>
                </c:pt>
              </c:strCache>
            </c:strRef>
          </c:tx>
          <c:spPr>
            <a:solidFill>
              <a:schemeClr val="accent3">
                <a:lumMod val="40000"/>
                <a:lumOff val="60000"/>
              </a:schemeClr>
            </a:solidFill>
            <a:ln w="3175">
              <a:solidFill>
                <a:srgbClr val="000000"/>
              </a:solidFill>
            </a:ln>
          </c:spPr>
          <c:invertIfNegative val="0"/>
          <c:cat>
            <c:numRef>
              <c:f>BasisGrafiken!$B$49:$K$49</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BasisGrafiken!$B$51:$K$51</c:f>
              <c:numCache>
                <c:formatCode>General</c:formatCode>
                <c:ptCount val="10"/>
                <c:pt idx="0">
                  <c:v>54</c:v>
                </c:pt>
                <c:pt idx="1">
                  <c:v>53</c:v>
                </c:pt>
                <c:pt idx="2">
                  <c:v>53</c:v>
                </c:pt>
                <c:pt idx="3">
                  <c:v>53</c:v>
                </c:pt>
                <c:pt idx="4">
                  <c:v>54</c:v>
                </c:pt>
                <c:pt idx="5">
                  <c:v>52</c:v>
                </c:pt>
                <c:pt idx="6">
                  <c:v>54</c:v>
                </c:pt>
                <c:pt idx="7">
                  <c:v>55</c:v>
                </c:pt>
                <c:pt idx="8">
                  <c:v>55</c:v>
                </c:pt>
                <c:pt idx="9">
                  <c:v>55</c:v>
                </c:pt>
              </c:numCache>
            </c:numRef>
          </c:val>
          <c:extLst>
            <c:ext xmlns:c16="http://schemas.microsoft.com/office/drawing/2014/chart" uri="{C3380CC4-5D6E-409C-BE32-E72D297353CC}">
              <c16:uniqueId val="{00000001-E2BD-4F5C-94DE-6D986C880D92}"/>
            </c:ext>
          </c:extLst>
        </c:ser>
        <c:dLbls>
          <c:showLegendKey val="0"/>
          <c:showVal val="0"/>
          <c:showCatName val="0"/>
          <c:showSerName val="0"/>
          <c:showPercent val="0"/>
          <c:showBubbleSize val="0"/>
        </c:dLbls>
        <c:gapWidth val="75"/>
        <c:axId val="105048704"/>
        <c:axId val="105144704"/>
      </c:barChart>
      <c:catAx>
        <c:axId val="10504870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144704"/>
        <c:crosses val="autoZero"/>
        <c:auto val="1"/>
        <c:lblAlgn val="ctr"/>
        <c:lblOffset val="100"/>
        <c:tickLblSkip val="1"/>
        <c:noMultiLvlLbl val="0"/>
      </c:catAx>
      <c:valAx>
        <c:axId val="10514470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8140905463740103E-2"/>
              <c:y val="0.13069585488608235"/>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48704"/>
        <c:crosses val="autoZero"/>
        <c:crossBetween val="between"/>
      </c:valAx>
      <c:spPr>
        <a:ln w="6350">
          <a:solidFill>
            <a:srgbClr val="000000"/>
          </a:solidFill>
        </a:ln>
      </c:spPr>
    </c:plotArea>
    <c:legend>
      <c:legendPos val="b"/>
      <c:layout>
        <c:manualLayout>
          <c:xMode val="edge"/>
          <c:yMode val="edge"/>
          <c:x val="0.29085729668406834"/>
          <c:y val="0.89345279323673155"/>
          <c:w val="0.41828521434820654"/>
          <c:h val="5.8238081290166943E-2"/>
        </c:manualLayout>
      </c:layout>
      <c:overlay val="0"/>
    </c:legend>
    <c:plotVisOnly val="1"/>
    <c:dispBlanksAs val="gap"/>
    <c:showDLblsOverMax val="0"/>
  </c:chart>
  <c:spPr>
    <a:ln w="9525">
      <a:solidFill>
        <a:srgbClr val="000000"/>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76200</xdr:colOff>
      <xdr:row>20</xdr:row>
      <xdr:rowOff>82550</xdr:rowOff>
    </xdr:from>
    <xdr:to>
      <xdr:col>6</xdr:col>
      <xdr:colOff>704850</xdr:colOff>
      <xdr:row>39</xdr:row>
      <xdr:rowOff>155575</xdr:rowOff>
    </xdr:to>
    <xdr:graphicFrame macro="">
      <xdr:nvGraphicFramePr>
        <xdr:cNvPr id="3547795"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60325</xdr:colOff>
      <xdr:row>40</xdr:row>
      <xdr:rowOff>87314</xdr:rowOff>
    </xdr:from>
    <xdr:to>
      <xdr:col>6</xdr:col>
      <xdr:colOff>688975</xdr:colOff>
      <xdr:row>60</xdr:row>
      <xdr:rowOff>85726</xdr:rowOff>
    </xdr:to>
    <xdr:graphicFrame macro="">
      <xdr:nvGraphicFramePr>
        <xdr:cNvPr id="3547798"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0</xdr:row>
      <xdr:rowOff>76200</xdr:rowOff>
    </xdr:from>
    <xdr:to>
      <xdr:col>6</xdr:col>
      <xdr:colOff>704850</xdr:colOff>
      <xdr:row>19</xdr:row>
      <xdr:rowOff>152400</xdr:rowOff>
    </xdr:to>
    <xdr:grpSp>
      <xdr:nvGrpSpPr>
        <xdr:cNvPr id="6" name="Gruppieren 5"/>
        <xdr:cNvGrpSpPr/>
      </xdr:nvGrpSpPr>
      <xdr:grpSpPr>
        <a:xfrm>
          <a:off x="76200" y="76200"/>
          <a:ext cx="5200650" cy="3152775"/>
          <a:chOff x="76200" y="76200"/>
          <a:chExt cx="5200650" cy="3092450"/>
        </a:xfrm>
      </xdr:grpSpPr>
      <xdr:graphicFrame macro="">
        <xdr:nvGraphicFramePr>
          <xdr:cNvPr id="3547794" name="Diagramm 1" descr="Bilanzstruktur öffentlicher Fonds, Einrichtungen und Unternehmen 2008"/>
          <xdr:cNvGraphicFramePr>
            <a:graphicFrameLocks/>
          </xdr:cNvGraphicFramePr>
        </xdr:nvGraphicFramePr>
        <xdr:xfrm>
          <a:off x="76200" y="76200"/>
          <a:ext cx="5200650" cy="309245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 name="Textfeld 1"/>
          <xdr:cNvSpPr txBox="1"/>
        </xdr:nvSpPr>
        <xdr:spPr>
          <a:xfrm>
            <a:off x="80210" y="2982828"/>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a:t>
            </a:r>
            <a:r>
              <a:rPr lang="de-DE" sz="600" baseline="0">
                <a:latin typeface="Arial" pitchFamily="34" charset="0"/>
                <a:cs typeface="Arial" pitchFamily="34" charset="0"/>
              </a:rPr>
              <a:t> Landesamt für Statistik</a:t>
            </a:r>
            <a:endParaRPr lang="de-DE" sz="600">
              <a:latin typeface="Arial" pitchFamily="34" charset="0"/>
              <a:cs typeface="Arial" pitchFamily="34" charset="0"/>
            </a:endParaRPr>
          </a:p>
        </xdr:txBody>
      </xdr:sp>
    </xdr:grpSp>
    <xdr:clientData/>
  </xdr:twoCellAnchor>
  <xdr:oneCellAnchor>
    <xdr:from>
      <xdr:col>0</xdr:col>
      <xdr:colOff>75197</xdr:colOff>
      <xdr:row>59</xdr:row>
      <xdr:rowOff>73527</xdr:rowOff>
    </xdr:from>
    <xdr:ext cx="1317605" cy="180755"/>
    <xdr:sp macro="" textlink="">
      <xdr:nvSpPr>
        <xdr:cNvPr id="3" name="Textfeld 2"/>
        <xdr:cNvSpPr txBox="1"/>
      </xdr:nvSpPr>
      <xdr:spPr>
        <a:xfrm>
          <a:off x="75197" y="9439777"/>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0</xdr:rowOff>
    </xdr:to>
    <xdr:sp macro="" textlink="">
      <xdr:nvSpPr>
        <xdr:cNvPr id="4" name="Text 54"/>
        <xdr:cNvSpPr txBox="1">
          <a:spLocks noChangeArrowheads="1"/>
        </xdr:cNvSpPr>
      </xdr:nvSpPr>
      <xdr:spPr bwMode="auto">
        <a:xfrm>
          <a:off x="3124200"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5" name="Text 56"/>
        <xdr:cNvSpPr txBox="1">
          <a:spLocks noChangeArrowheads="1"/>
        </xdr:cNvSpPr>
      </xdr:nvSpPr>
      <xdr:spPr bwMode="auto">
        <a:xfrm>
          <a:off x="11744325"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8" name="Text 49"/>
        <xdr:cNvSpPr txBox="1">
          <a:spLocks noChangeArrowheads="1"/>
        </xdr:cNvSpPr>
      </xdr:nvSpPr>
      <xdr:spPr bwMode="auto">
        <a:xfrm>
          <a:off x="3124200" y="102012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9" name="Text 51"/>
        <xdr:cNvSpPr txBox="1">
          <a:spLocks noChangeArrowheads="1"/>
        </xdr:cNvSpPr>
      </xdr:nvSpPr>
      <xdr:spPr bwMode="auto">
        <a:xfrm>
          <a:off x="11744325" y="102012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56</xdr:row>
      <xdr:rowOff>28575</xdr:rowOff>
    </xdr:from>
    <xdr:to>
      <xdr:col>3</xdr:col>
      <xdr:colOff>0</xdr:colOff>
      <xdr:row>60</xdr:row>
      <xdr:rowOff>0</xdr:rowOff>
    </xdr:to>
    <xdr:sp macro="" textlink="">
      <xdr:nvSpPr>
        <xdr:cNvPr id="14"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56</xdr:row>
      <xdr:rowOff>28575</xdr:rowOff>
    </xdr:from>
    <xdr:to>
      <xdr:col>15</xdr:col>
      <xdr:colOff>0</xdr:colOff>
      <xdr:row>60</xdr:row>
      <xdr:rowOff>0</xdr:rowOff>
    </xdr:to>
    <xdr:sp macro="" textlink="">
      <xdr:nvSpPr>
        <xdr:cNvPr id="15"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56</xdr:row>
      <xdr:rowOff>28575</xdr:rowOff>
    </xdr:from>
    <xdr:to>
      <xdr:col>3</xdr:col>
      <xdr:colOff>0</xdr:colOff>
      <xdr:row>59</xdr:row>
      <xdr:rowOff>152400</xdr:rowOff>
    </xdr:to>
    <xdr:sp macro="" textlink="">
      <xdr:nvSpPr>
        <xdr:cNvPr id="16"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56</xdr:row>
      <xdr:rowOff>28575</xdr:rowOff>
    </xdr:from>
    <xdr:to>
      <xdr:col>15</xdr:col>
      <xdr:colOff>0</xdr:colOff>
      <xdr:row>59</xdr:row>
      <xdr:rowOff>123825</xdr:rowOff>
    </xdr:to>
    <xdr:sp macro="" textlink="">
      <xdr:nvSpPr>
        <xdr:cNvPr id="17"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152400</xdr:rowOff>
    </xdr:to>
    <xdr:sp macro="" textlink="">
      <xdr:nvSpPr>
        <xdr:cNvPr id="6" name="Text 59"/>
        <xdr:cNvSpPr txBox="1">
          <a:spLocks noChangeArrowheads="1"/>
        </xdr:cNvSpPr>
      </xdr:nvSpPr>
      <xdr:spPr bwMode="auto">
        <a:xfrm>
          <a:off x="3124200" y="18926175"/>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macro="" textlink="">
      <xdr:nvSpPr>
        <xdr:cNvPr id="7" name="Text 61"/>
        <xdr:cNvSpPr txBox="1">
          <a:spLocks noChangeArrowheads="1"/>
        </xdr:cNvSpPr>
      </xdr:nvSpPr>
      <xdr:spPr bwMode="auto">
        <a:xfrm>
          <a:off x="11744325" y="18926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macro="" textlink="">
      <xdr:nvSpPr>
        <xdr:cNvPr id="10" name="Text 54"/>
        <xdr:cNvSpPr txBox="1">
          <a:spLocks noChangeArrowheads="1"/>
        </xdr:cNvSpPr>
      </xdr:nvSpPr>
      <xdr:spPr bwMode="auto">
        <a:xfrm>
          <a:off x="3124200"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11" name="Text 56"/>
        <xdr:cNvSpPr txBox="1">
          <a:spLocks noChangeArrowheads="1"/>
        </xdr:cNvSpPr>
      </xdr:nvSpPr>
      <xdr:spPr bwMode="auto">
        <a:xfrm>
          <a:off x="11744325"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12" name="Text 49"/>
        <xdr:cNvSpPr txBox="1">
          <a:spLocks noChangeArrowheads="1"/>
        </xdr:cNvSpPr>
      </xdr:nvSpPr>
      <xdr:spPr bwMode="auto">
        <a:xfrm>
          <a:off x="3124200" y="189261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13" name="Text 51"/>
        <xdr:cNvSpPr txBox="1">
          <a:spLocks noChangeArrowheads="1"/>
        </xdr:cNvSpPr>
      </xdr:nvSpPr>
      <xdr:spPr bwMode="auto">
        <a:xfrm>
          <a:off x="11744325" y="189261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55</xdr:row>
      <xdr:rowOff>152400</xdr:rowOff>
    </xdr:to>
    <xdr:sp macro="" textlink="">
      <xdr:nvSpPr>
        <xdr:cNvPr id="20" name="Text 59"/>
        <xdr:cNvSpPr txBox="1">
          <a:spLocks noChangeArrowheads="1"/>
        </xdr:cNvSpPr>
      </xdr:nvSpPr>
      <xdr:spPr bwMode="auto">
        <a:xfrm>
          <a:off x="3125932" y="660689"/>
          <a:ext cx="0" cy="7732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55</xdr:row>
      <xdr:rowOff>123825</xdr:rowOff>
    </xdr:to>
    <xdr:sp macro="" textlink="">
      <xdr:nvSpPr>
        <xdr:cNvPr id="21" name="Text 61"/>
        <xdr:cNvSpPr txBox="1">
          <a:spLocks noChangeArrowheads="1"/>
        </xdr:cNvSpPr>
      </xdr:nvSpPr>
      <xdr:spPr bwMode="auto">
        <a:xfrm>
          <a:off x="11750386" y="660689"/>
          <a:ext cx="0" cy="7446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55</xdr:row>
      <xdr:rowOff>0</xdr:rowOff>
    </xdr:to>
    <xdr:sp macro="" textlink="">
      <xdr:nvSpPr>
        <xdr:cNvPr id="22"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55</xdr:row>
      <xdr:rowOff>0</xdr:rowOff>
    </xdr:to>
    <xdr:sp macro="" textlink="">
      <xdr:nvSpPr>
        <xdr:cNvPr id="23"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51</xdr:row>
      <xdr:rowOff>28575</xdr:rowOff>
    </xdr:from>
    <xdr:to>
      <xdr:col>3</xdr:col>
      <xdr:colOff>0</xdr:colOff>
      <xdr:row>54</xdr:row>
      <xdr:rowOff>152400</xdr:rowOff>
    </xdr:to>
    <xdr:sp macro="" textlink="">
      <xdr:nvSpPr>
        <xdr:cNvPr id="2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51</xdr:row>
      <xdr:rowOff>28575</xdr:rowOff>
    </xdr:from>
    <xdr:to>
      <xdr:col>15</xdr:col>
      <xdr:colOff>0</xdr:colOff>
      <xdr:row>54</xdr:row>
      <xdr:rowOff>123825</xdr:rowOff>
    </xdr:to>
    <xdr:sp macro="" textlink="">
      <xdr:nvSpPr>
        <xdr:cNvPr id="2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6</xdr:col>
      <xdr:colOff>685800</xdr:colOff>
      <xdr:row>29</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0.00183</cdr:x>
      <cdr:y>0.9494</cdr:y>
    </cdr:from>
    <cdr:to>
      <cdr:x>0.28022</cdr:x>
      <cdr:y>0.99277</cdr:y>
    </cdr:to>
    <cdr:sp macro="" textlink="">
      <cdr:nvSpPr>
        <cdr:cNvPr id="2" name="Textfeld 1"/>
        <cdr:cNvSpPr txBox="1"/>
      </cdr:nvSpPr>
      <cdr:spPr>
        <a:xfrm xmlns:a="http://schemas.openxmlformats.org/drawingml/2006/main">
          <a:off x="9525" y="3752850"/>
          <a:ext cx="1447800"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0.00244</cdr:x>
      <cdr:y>0.9525</cdr:y>
    </cdr:from>
    <cdr:to>
      <cdr:x>0.28083</cdr:x>
      <cdr:y>0.99597</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2.xml><?xml version="1.0" encoding="utf-8"?>
<c:userShapes xmlns:c="http://schemas.openxmlformats.org/drawingml/2006/chart">
  <cdr:relSizeAnchor xmlns:cdr="http://schemas.openxmlformats.org/drawingml/2006/chartDrawing">
    <cdr:from>
      <cdr:x>0</cdr:x>
      <cdr:y>0.84997</cdr:y>
    </cdr:from>
    <cdr:to>
      <cdr:x>0</cdr:x>
      <cdr:y>0.86037</cdr:y>
    </cdr:to>
    <cdr:sp macro="" textlink="">
      <cdr:nvSpPr>
        <cdr:cNvPr id="2" name="Textfeld 5"/>
        <cdr:cNvSpPr txBox="1"/>
      </cdr:nvSpPr>
      <cdr:spPr>
        <a:xfrm xmlns:a="http://schemas.openxmlformats.org/drawingml/2006/main">
          <a:off x="0" y="2964650"/>
          <a:ext cx="1265796" cy="15240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p>
      </cdr:txBody>
    </cdr:sp>
  </cdr:relSizeAnchor>
  <cdr:relSizeAnchor xmlns:cdr="http://schemas.openxmlformats.org/drawingml/2006/chartDrawing">
    <cdr:from>
      <cdr:x>0</cdr:x>
      <cdr:y>0.91817</cdr:y>
    </cdr:from>
    <cdr:to>
      <cdr:x>0</cdr:x>
      <cdr:y>0.92276</cdr:y>
    </cdr:to>
    <cdr:sp macro="" textlink="">
      <cdr:nvSpPr>
        <cdr:cNvPr id="3" name="Textfeld 2"/>
        <cdr:cNvSpPr txBox="1"/>
      </cdr:nvSpPr>
      <cdr:spPr>
        <a:xfrm xmlns:a="http://schemas.openxmlformats.org/drawingml/2006/main">
          <a:off x="13097" y="2940844"/>
          <a:ext cx="1250156"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dr:relSizeAnchor xmlns:cdr="http://schemas.openxmlformats.org/drawingml/2006/chartDrawing">
    <cdr:from>
      <cdr:x>0</cdr:x>
      <cdr:y>0.9515</cdr:y>
    </cdr:from>
    <cdr:to>
      <cdr:x>0</cdr:x>
      <cdr:y>0.9544</cdr:y>
    </cdr:to>
    <cdr:sp macro="" textlink="">
      <cdr:nvSpPr>
        <cdr:cNvPr id="4" name="Textfeld 3"/>
        <cdr:cNvSpPr txBox="1"/>
      </cdr:nvSpPr>
      <cdr:spPr>
        <a:xfrm xmlns:a="http://schemas.openxmlformats.org/drawingml/2006/main">
          <a:off x="0" y="2950244"/>
          <a:ext cx="1238250" cy="1689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0.00258</cdr:x>
      <cdr:y>0.93466</cdr:y>
    </cdr:from>
    <cdr:to>
      <cdr:x>0.2283</cdr:x>
      <cdr:y>0.99406</cdr:y>
    </cdr:to>
    <cdr:sp macro="" textlink="">
      <cdr:nvSpPr>
        <cdr:cNvPr id="6" name="Textfeld 5"/>
        <cdr:cNvSpPr txBox="1"/>
      </cdr:nvSpPr>
      <cdr:spPr>
        <a:xfrm xmlns:a="http://schemas.openxmlformats.org/drawingml/2006/main">
          <a:off x="14037" y="2918661"/>
          <a:ext cx="1228224" cy="1854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a:t>
          </a:r>
          <a:r>
            <a:rPr lang="de-DE" sz="600" baseline="0">
              <a:latin typeface="Arial" pitchFamily="34" charset="0"/>
              <a:cs typeface="Arial" pitchFamily="34" charset="0"/>
            </a:rPr>
            <a:t> Statistik</a:t>
          </a:r>
          <a:endParaRPr lang="de-DE" sz="600">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0.53502</cdr:x>
      <cdr:y>0.73143</cdr:y>
    </cdr:from>
    <cdr:to>
      <cdr:x>0.6407</cdr:x>
      <cdr:y>0.77132</cdr:y>
    </cdr:to>
    <cdr:sp macro="" textlink="">
      <cdr:nvSpPr>
        <cdr:cNvPr id="3"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0.84216</cdr:x>
      <cdr:y>0.22227</cdr:y>
    </cdr:from>
    <cdr:to>
      <cdr:x>0.94601</cdr:x>
      <cdr:y>0.27262</cdr:y>
    </cdr:to>
    <cdr:sp macro="" textlink="">
      <cdr:nvSpPr>
        <cdr:cNvPr id="4" name="Textfeld 3"/>
        <cdr:cNvSpPr txBox="1"/>
      </cdr:nvSpPr>
      <cdr:spPr>
        <a:xfrm xmlns:a="http://schemas.openxmlformats.org/drawingml/2006/main">
          <a:off x="4379779" y="705342"/>
          <a:ext cx="540088" cy="159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1,8 %</a:t>
          </a:r>
        </a:p>
      </cdr:txBody>
    </cdr:sp>
  </cdr:relSizeAnchor>
  <cdr:relSizeAnchor xmlns:cdr="http://schemas.openxmlformats.org/drawingml/2006/chartDrawing">
    <cdr:from>
      <cdr:x>0.83232</cdr:x>
      <cdr:y>0.37092</cdr:y>
    </cdr:from>
    <cdr:to>
      <cdr:x>0.93642</cdr:x>
      <cdr:y>0.42547</cdr:y>
    </cdr:to>
    <cdr:sp macro="" textlink="">
      <cdr:nvSpPr>
        <cdr:cNvPr id="5" name="Textfeld 1"/>
        <cdr:cNvSpPr txBox="1"/>
      </cdr:nvSpPr>
      <cdr:spPr>
        <a:xfrm xmlns:a="http://schemas.openxmlformats.org/drawingml/2006/main">
          <a:off x="4328605" y="1177071"/>
          <a:ext cx="541388" cy="1731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14,3 %</a:t>
          </a:r>
        </a:p>
      </cdr:txBody>
    </cdr:sp>
  </cdr:relSizeAnchor>
  <cdr:relSizeAnchor xmlns:cdr="http://schemas.openxmlformats.org/drawingml/2006/chartDrawing">
    <cdr:from>
      <cdr:x>0.83212</cdr:x>
      <cdr:y>0.2909</cdr:y>
    </cdr:from>
    <cdr:to>
      <cdr:x>0.93647</cdr:x>
      <cdr:y>0.35018</cdr:y>
    </cdr:to>
    <cdr:sp macro="" textlink="">
      <cdr:nvSpPr>
        <cdr:cNvPr id="6" name="Textfeld 1"/>
        <cdr:cNvSpPr txBox="1"/>
      </cdr:nvSpPr>
      <cdr:spPr>
        <a:xfrm xmlns:a="http://schemas.openxmlformats.org/drawingml/2006/main">
          <a:off x="4327578" y="923130"/>
          <a:ext cx="542688" cy="1881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24,6 %</a:t>
          </a:r>
        </a:p>
      </cdr:txBody>
    </cdr:sp>
  </cdr:relSizeAnchor>
  <cdr:relSizeAnchor xmlns:cdr="http://schemas.openxmlformats.org/drawingml/2006/chartDrawing">
    <cdr:from>
      <cdr:x>0.72471</cdr:x>
      <cdr:y>0.80743</cdr:y>
    </cdr:from>
    <cdr:to>
      <cdr:x>0.94779</cdr:x>
      <cdr:y>0.86265</cdr:y>
    </cdr:to>
    <cdr:sp macro="" textlink="">
      <cdr:nvSpPr>
        <cdr:cNvPr id="53" name="Textfeld 1"/>
        <cdr:cNvSpPr txBox="1"/>
      </cdr:nvSpPr>
      <cdr:spPr>
        <a:xfrm xmlns:a="http://schemas.openxmlformats.org/drawingml/2006/main">
          <a:off x="3768963" y="2562305"/>
          <a:ext cx="1160161" cy="175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Elektrizitätsversorgung</a:t>
          </a:r>
        </a:p>
      </cdr:txBody>
    </cdr:sp>
  </cdr:relSizeAnchor>
  <cdr:relSizeAnchor xmlns:cdr="http://schemas.openxmlformats.org/drawingml/2006/chartDrawing">
    <cdr:from>
      <cdr:x>0</cdr:x>
      <cdr:y>0.89057</cdr:y>
    </cdr:from>
    <cdr:to>
      <cdr:x>0</cdr:x>
      <cdr:y>0.89226</cdr:y>
    </cdr:to>
    <cdr:sp macro="" textlink="">
      <cdr:nvSpPr>
        <cdr:cNvPr id="2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2"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0.53502</cdr:x>
      <cdr:y>0.73143</cdr:y>
    </cdr:from>
    <cdr:to>
      <cdr:x>0.6407</cdr:x>
      <cdr:y>0.77132</cdr:y>
    </cdr:to>
    <cdr:sp macro="" textlink="">
      <cdr:nvSpPr>
        <cdr:cNvPr id="8"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0.83363</cdr:x>
      <cdr:y>0.53291</cdr:y>
    </cdr:from>
    <cdr:to>
      <cdr:x>0.93723</cdr:x>
      <cdr:y>0.58773</cdr:y>
    </cdr:to>
    <cdr:sp macro="" textlink="">
      <cdr:nvSpPr>
        <cdr:cNvPr id="12" name="Textfeld 1"/>
        <cdr:cNvSpPr txBox="1"/>
      </cdr:nvSpPr>
      <cdr:spPr>
        <a:xfrm xmlns:a="http://schemas.openxmlformats.org/drawingml/2006/main">
          <a:off x="4335418" y="1691135"/>
          <a:ext cx="538787" cy="1739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59,2 %</a:t>
          </a:r>
        </a:p>
      </cdr:txBody>
    </cdr:sp>
  </cdr:relSizeAnchor>
  <cdr:relSizeAnchor xmlns:cdr="http://schemas.openxmlformats.org/drawingml/2006/chartDrawing">
    <cdr:from>
      <cdr:x>0.04804</cdr:x>
      <cdr:y>0.80879</cdr:y>
    </cdr:from>
    <cdr:to>
      <cdr:x>0.08774</cdr:x>
      <cdr:y>0.83761</cdr:y>
    </cdr:to>
    <cdr:sp macro="" textlink="">
      <cdr:nvSpPr>
        <cdr:cNvPr id="13" name="Rectangle 7"/>
        <cdr:cNvSpPr>
          <a:spLocks xmlns:a="http://schemas.openxmlformats.org/drawingml/2006/main" noChangeArrowheads="1"/>
        </cdr:cNvSpPr>
      </cdr:nvSpPr>
      <cdr:spPr bwMode="auto">
        <a:xfrm xmlns:a="http://schemas.openxmlformats.org/drawingml/2006/main">
          <a:off x="249839" y="2566616"/>
          <a:ext cx="206466" cy="91458"/>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0.9073</cdr:y>
    </cdr:from>
    <cdr:to>
      <cdr:x>0.08715</cdr:x>
      <cdr:y>0.93612</cdr:y>
    </cdr:to>
    <cdr:sp macro="" textlink="">
      <cdr:nvSpPr>
        <cdr:cNvPr id="14" name="Rectangle 7"/>
        <cdr:cNvSpPr>
          <a:spLocks xmlns:a="http://schemas.openxmlformats.org/drawingml/2006/main" noChangeArrowheads="1"/>
        </cdr:cNvSpPr>
      </cdr:nvSpPr>
      <cdr:spPr bwMode="auto">
        <a:xfrm xmlns:a="http://schemas.openxmlformats.org/drawingml/2006/main">
          <a:off x="246771" y="2879229"/>
          <a:ext cx="206466" cy="91458"/>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0.85865</cdr:y>
    </cdr:from>
    <cdr:to>
      <cdr:x>0.08715</cdr:x>
      <cdr:y>0.88747</cdr:y>
    </cdr:to>
    <cdr:sp macro="" textlink="">
      <cdr:nvSpPr>
        <cdr:cNvPr id="15" name="Rectangle 7"/>
        <cdr:cNvSpPr>
          <a:spLocks xmlns:a="http://schemas.openxmlformats.org/drawingml/2006/main" noChangeArrowheads="1"/>
        </cdr:cNvSpPr>
      </cdr:nvSpPr>
      <cdr:spPr bwMode="auto">
        <a:xfrm xmlns:a="http://schemas.openxmlformats.org/drawingml/2006/main">
          <a:off x="246771" y="2724846"/>
          <a:ext cx="206466" cy="91458"/>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0.07891</cdr:x>
      <cdr:y>0.79061</cdr:y>
    </cdr:from>
    <cdr:to>
      <cdr:x>0.22138</cdr:x>
      <cdr:y>0.85254</cdr:y>
    </cdr:to>
    <cdr:sp macro="" textlink="">
      <cdr:nvSpPr>
        <cdr:cNvPr id="16" name="Textfeld 26"/>
        <cdr:cNvSpPr txBox="1"/>
      </cdr:nvSpPr>
      <cdr:spPr>
        <a:xfrm xmlns:a="http://schemas.openxmlformats.org/drawingml/2006/main">
          <a:off x="410383" y="2508923"/>
          <a:ext cx="740937" cy="1965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Versorgung</a:t>
          </a:r>
        </a:p>
      </cdr:txBody>
    </cdr:sp>
  </cdr:relSizeAnchor>
  <cdr:relSizeAnchor xmlns:cdr="http://schemas.openxmlformats.org/drawingml/2006/chartDrawing">
    <cdr:from>
      <cdr:x>0.07909</cdr:x>
      <cdr:y>0.88669</cdr:y>
    </cdr:from>
    <cdr:to>
      <cdr:x>0.33834</cdr:x>
      <cdr:y>0.97479</cdr:y>
    </cdr:to>
    <cdr:sp macro="" textlink="">
      <cdr:nvSpPr>
        <cdr:cNvPr id="17" name="Textfeld 1"/>
        <cdr:cNvSpPr txBox="1"/>
      </cdr:nvSpPr>
      <cdr:spPr>
        <a:xfrm xmlns:a="http://schemas.openxmlformats.org/drawingml/2006/main">
          <a:off x="411319" y="2813825"/>
          <a:ext cx="1348269" cy="2795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a:t>
          </a:r>
          <a:r>
            <a:rPr lang="de-DE" sz="800" baseline="0">
              <a:latin typeface="Arial" pitchFamily="34" charset="0"/>
              <a:cs typeface="Arial" pitchFamily="34" charset="0"/>
            </a:rPr>
            <a:t> Aufgabenbereiche</a:t>
          </a:r>
          <a:endParaRPr lang="de-DE" sz="800">
            <a:latin typeface="Arial" pitchFamily="34" charset="0"/>
            <a:cs typeface="Arial" pitchFamily="34" charset="0"/>
          </a:endParaRPr>
        </a:p>
      </cdr:txBody>
    </cdr:sp>
  </cdr:relSizeAnchor>
  <cdr:relSizeAnchor xmlns:cdr="http://schemas.openxmlformats.org/drawingml/2006/chartDrawing">
    <cdr:from>
      <cdr:x>0.08002</cdr:x>
      <cdr:y>0.8434</cdr:y>
    </cdr:from>
    <cdr:to>
      <cdr:x>0.26898</cdr:x>
      <cdr:y>0.91288</cdr:y>
    </cdr:to>
    <cdr:sp macro="" textlink="">
      <cdr:nvSpPr>
        <cdr:cNvPr id="18" name="Textfeld 1"/>
        <cdr:cNvSpPr txBox="1"/>
      </cdr:nvSpPr>
      <cdr:spPr>
        <a:xfrm xmlns:a="http://schemas.openxmlformats.org/drawingml/2006/main">
          <a:off x="416156" y="2676451"/>
          <a:ext cx="982715" cy="2204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Wohnungswesen</a:t>
          </a:r>
        </a:p>
      </cdr:txBody>
    </cdr:sp>
  </cdr:relSizeAnchor>
  <cdr:relSizeAnchor xmlns:cdr="http://schemas.openxmlformats.org/drawingml/2006/chartDrawing">
    <cdr:from>
      <cdr:x>0.69512</cdr:x>
      <cdr:y>0.77704</cdr:y>
    </cdr:from>
    <cdr:to>
      <cdr:x>0.73482</cdr:x>
      <cdr:y>0.80586</cdr:y>
    </cdr:to>
    <cdr:sp macro="" textlink="">
      <cdr:nvSpPr>
        <cdr:cNvPr id="19" name="Rectangle 7"/>
        <cdr:cNvSpPr>
          <a:spLocks xmlns:a="http://schemas.openxmlformats.org/drawingml/2006/main" noChangeArrowheads="1"/>
        </cdr:cNvSpPr>
      </cdr:nvSpPr>
      <cdr:spPr bwMode="auto">
        <a:xfrm xmlns:a="http://schemas.openxmlformats.org/drawingml/2006/main">
          <a:off x="3615076" y="2465860"/>
          <a:ext cx="206466" cy="91458"/>
        </a:xfrm>
        <a:prstGeom xmlns:a="http://schemas.openxmlformats.org/drawingml/2006/main" prst="rect">
          <a:avLst/>
        </a:prstGeom>
        <a:solidFill xmlns:a="http://schemas.openxmlformats.org/drawingml/2006/main">
          <a:schemeClr val="accent4">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0.69497</cdr:x>
      <cdr:y>0.87109</cdr:y>
    </cdr:from>
    <cdr:to>
      <cdr:x>0.73442</cdr:x>
      <cdr:y>0.89991</cdr:y>
    </cdr:to>
    <cdr:sp macro="" textlink="">
      <cdr:nvSpPr>
        <cdr:cNvPr id="20" name="Rectangle 7"/>
        <cdr:cNvSpPr>
          <a:spLocks xmlns:a="http://schemas.openxmlformats.org/drawingml/2006/main" noChangeArrowheads="1"/>
        </cdr:cNvSpPr>
      </cdr:nvSpPr>
      <cdr:spPr bwMode="auto">
        <a:xfrm xmlns:a="http://schemas.openxmlformats.org/drawingml/2006/main">
          <a:off x="3614296" y="2764323"/>
          <a:ext cx="205165" cy="91458"/>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0.69521</cdr:x>
      <cdr:y>0.82296</cdr:y>
    </cdr:from>
    <cdr:to>
      <cdr:x>0.73491</cdr:x>
      <cdr:y>0.85178</cdr:y>
    </cdr:to>
    <cdr:sp macro="" textlink="">
      <cdr:nvSpPr>
        <cdr:cNvPr id="21" name="Rectangle 7"/>
        <cdr:cNvSpPr>
          <a:spLocks xmlns:a="http://schemas.openxmlformats.org/drawingml/2006/main" noChangeArrowheads="1"/>
        </cdr:cNvSpPr>
      </cdr:nvSpPr>
      <cdr:spPr bwMode="auto">
        <a:xfrm xmlns:a="http://schemas.openxmlformats.org/drawingml/2006/main">
          <a:off x="3615544" y="2611583"/>
          <a:ext cx="206466" cy="91458"/>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0.72608</cdr:x>
      <cdr:y>0.75659</cdr:y>
    </cdr:from>
    <cdr:to>
      <cdr:x>0.88436</cdr:x>
      <cdr:y>0.80328</cdr:y>
    </cdr:to>
    <cdr:sp macro="" textlink="">
      <cdr:nvSpPr>
        <cdr:cNvPr id="22" name="Textfeld 4"/>
        <cdr:cNvSpPr txBox="1"/>
      </cdr:nvSpPr>
      <cdr:spPr>
        <a:xfrm xmlns:a="http://schemas.openxmlformats.org/drawingml/2006/main">
          <a:off x="3776088" y="2400964"/>
          <a:ext cx="823159" cy="1481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Gasversorgung</a:t>
          </a:r>
        </a:p>
      </cdr:txBody>
    </cdr:sp>
  </cdr:relSizeAnchor>
  <cdr:relSizeAnchor xmlns:cdr="http://schemas.openxmlformats.org/drawingml/2006/chartDrawing">
    <cdr:from>
      <cdr:x>0.7238</cdr:x>
      <cdr:y>0.85098</cdr:y>
    </cdr:from>
    <cdr:to>
      <cdr:x>0.95681</cdr:x>
      <cdr:y>0.93072</cdr:y>
    </cdr:to>
    <cdr:sp macro="" textlink="">
      <cdr:nvSpPr>
        <cdr:cNvPr id="23" name="Textfeld 1"/>
        <cdr:cNvSpPr txBox="1"/>
      </cdr:nvSpPr>
      <cdr:spPr>
        <a:xfrm xmlns:a="http://schemas.openxmlformats.org/drawingml/2006/main">
          <a:off x="3764230" y="2700506"/>
          <a:ext cx="1211804" cy="2530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Übrige</a:t>
          </a:r>
          <a:r>
            <a:rPr lang="de-DE" sz="800" baseline="0">
              <a:latin typeface="Arial" pitchFamily="34" charset="0"/>
              <a:cs typeface="Arial" pitchFamily="34" charset="0"/>
            </a:rPr>
            <a:t> Versorgung</a:t>
          </a:r>
          <a:endParaRPr lang="de-DE" sz="800">
            <a:latin typeface="Arial" pitchFamily="34" charset="0"/>
            <a:cs typeface="Arial" pitchFamily="34" charset="0"/>
          </a:endParaRPr>
        </a:p>
      </cdr:txBody>
    </cdr:sp>
  </cdr:relSizeAnchor>
  <cdr:relSizeAnchor xmlns:cdr="http://schemas.openxmlformats.org/drawingml/2006/chartDrawing">
    <cdr:from>
      <cdr:x>0.69421</cdr:x>
      <cdr:y>0.91797</cdr:y>
    </cdr:from>
    <cdr:to>
      <cdr:x>0.73391</cdr:x>
      <cdr:y>0.94679</cdr:y>
    </cdr:to>
    <cdr:sp macro="" textlink="">
      <cdr:nvSpPr>
        <cdr:cNvPr id="25" name="Rectangle 7"/>
        <cdr:cNvSpPr>
          <a:spLocks xmlns:a="http://schemas.openxmlformats.org/drawingml/2006/main" noChangeArrowheads="1"/>
        </cdr:cNvSpPr>
      </cdr:nvSpPr>
      <cdr:spPr bwMode="auto">
        <a:xfrm xmlns:a="http://schemas.openxmlformats.org/drawingml/2006/main">
          <a:off x="3610343" y="2913089"/>
          <a:ext cx="206466" cy="91458"/>
        </a:xfrm>
        <a:prstGeom xmlns:a="http://schemas.openxmlformats.org/drawingml/2006/main" prst="rect">
          <a:avLst/>
        </a:prstGeom>
        <a:solidFill xmlns:a="http://schemas.openxmlformats.org/drawingml/2006/main">
          <a:schemeClr val="accent4">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0.72303</cdr:x>
      <cdr:y>0.89816</cdr:y>
    </cdr:from>
    <cdr:to>
      <cdr:x>0.90812</cdr:x>
      <cdr:y>0.96917</cdr:y>
    </cdr:to>
    <cdr:sp macro="" textlink="">
      <cdr:nvSpPr>
        <cdr:cNvPr id="37" name="Textfeld 1"/>
        <cdr:cNvSpPr txBox="1"/>
      </cdr:nvSpPr>
      <cdr:spPr>
        <a:xfrm xmlns:a="http://schemas.openxmlformats.org/drawingml/2006/main">
          <a:off x="3760226" y="2850224"/>
          <a:ext cx="962588" cy="2253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Wasserversorgung</a:t>
          </a:r>
        </a:p>
      </cdr:txBody>
    </cdr:sp>
  </cdr:relSizeAnchor>
  <cdr:relSizeAnchor xmlns:cdr="http://schemas.openxmlformats.org/drawingml/2006/chartDrawing">
    <cdr:from>
      <cdr:x>0</cdr:x>
      <cdr:y>0.89057</cdr:y>
    </cdr:from>
    <cdr:to>
      <cdr:x>0</cdr:x>
      <cdr:y>0.89226</cdr:y>
    </cdr:to>
    <cdr:sp macro="" textlink="">
      <cdr:nvSpPr>
        <cdr:cNvPr id="3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39"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0.34221</cdr:x>
      <cdr:y>0.81002</cdr:y>
    </cdr:from>
    <cdr:to>
      <cdr:x>0.38191</cdr:x>
      <cdr:y>0.83884</cdr:y>
    </cdr:to>
    <cdr:sp macro="" textlink="">
      <cdr:nvSpPr>
        <cdr:cNvPr id="42" name="Rectangle 7"/>
        <cdr:cNvSpPr>
          <a:spLocks xmlns:a="http://schemas.openxmlformats.org/drawingml/2006/main" noChangeArrowheads="1"/>
        </cdr:cNvSpPr>
      </cdr:nvSpPr>
      <cdr:spPr bwMode="auto">
        <a:xfrm xmlns:a="http://schemas.openxmlformats.org/drawingml/2006/main">
          <a:off x="1779714" y="2570519"/>
          <a:ext cx="206466" cy="9145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0.34187</cdr:x>
      <cdr:y>0.90877</cdr:y>
    </cdr:from>
    <cdr:to>
      <cdr:x>0.38157</cdr:x>
      <cdr:y>0.93759</cdr:y>
    </cdr:to>
    <cdr:sp macro="" textlink="">
      <cdr:nvSpPr>
        <cdr:cNvPr id="43" name="Rectangle 7"/>
        <cdr:cNvSpPr>
          <a:spLocks xmlns:a="http://schemas.openxmlformats.org/drawingml/2006/main" noChangeArrowheads="1"/>
        </cdr:cNvSpPr>
      </cdr:nvSpPr>
      <cdr:spPr bwMode="auto">
        <a:xfrm xmlns:a="http://schemas.openxmlformats.org/drawingml/2006/main">
          <a:off x="1777946" y="2883894"/>
          <a:ext cx="206466" cy="91457"/>
        </a:xfrm>
        <a:prstGeom xmlns:a="http://schemas.openxmlformats.org/drawingml/2006/main" prst="rect">
          <a:avLst/>
        </a:prstGeom>
        <a:solidFill xmlns:a="http://schemas.openxmlformats.org/drawingml/2006/main">
          <a:schemeClr val="accent5">
            <a:lumMod val="5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0.34187</cdr:x>
      <cdr:y>0.86012</cdr:y>
    </cdr:from>
    <cdr:to>
      <cdr:x>0.38157</cdr:x>
      <cdr:y>0.88894</cdr:y>
    </cdr:to>
    <cdr:sp macro="" textlink="">
      <cdr:nvSpPr>
        <cdr:cNvPr id="44" name="Rectangle 7"/>
        <cdr:cNvSpPr>
          <a:spLocks xmlns:a="http://schemas.openxmlformats.org/drawingml/2006/main" noChangeArrowheads="1"/>
        </cdr:cNvSpPr>
      </cdr:nvSpPr>
      <cdr:spPr bwMode="auto">
        <a:xfrm xmlns:a="http://schemas.openxmlformats.org/drawingml/2006/main">
          <a:off x="1777946" y="2729511"/>
          <a:ext cx="206466" cy="91457"/>
        </a:xfrm>
        <a:prstGeom xmlns:a="http://schemas.openxmlformats.org/drawingml/2006/main" prst="rect">
          <a:avLst/>
        </a:prstGeom>
        <a:solidFill xmlns:a="http://schemas.openxmlformats.org/drawingml/2006/main">
          <a:schemeClr val="accent5">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0.3721</cdr:x>
      <cdr:y>0.79184</cdr:y>
    </cdr:from>
    <cdr:to>
      <cdr:x>0.51089</cdr:x>
      <cdr:y>0.85377</cdr:y>
    </cdr:to>
    <cdr:sp macro="" textlink="">
      <cdr:nvSpPr>
        <cdr:cNvPr id="45" name="Textfeld 4"/>
        <cdr:cNvSpPr txBox="1"/>
      </cdr:nvSpPr>
      <cdr:spPr>
        <a:xfrm xmlns:a="http://schemas.openxmlformats.org/drawingml/2006/main">
          <a:off x="1935162" y="2512827"/>
          <a:ext cx="721798" cy="19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Entsorgung</a:t>
          </a:r>
        </a:p>
      </cdr:txBody>
    </cdr:sp>
  </cdr:relSizeAnchor>
  <cdr:relSizeAnchor xmlns:cdr="http://schemas.openxmlformats.org/drawingml/2006/chartDrawing">
    <cdr:from>
      <cdr:x>0.37228</cdr:x>
      <cdr:y>0.88768</cdr:y>
    </cdr:from>
    <cdr:to>
      <cdr:x>0.62663</cdr:x>
      <cdr:y>0.97603</cdr:y>
    </cdr:to>
    <cdr:sp macro="" textlink="">
      <cdr:nvSpPr>
        <cdr:cNvPr id="46" name="Textfeld 1"/>
        <cdr:cNvSpPr txBox="1"/>
      </cdr:nvSpPr>
      <cdr:spPr>
        <a:xfrm xmlns:a="http://schemas.openxmlformats.org/drawingml/2006/main">
          <a:off x="1936098" y="2816966"/>
          <a:ext cx="1322785" cy="2803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Verkehr</a:t>
          </a:r>
        </a:p>
      </cdr:txBody>
    </cdr:sp>
  </cdr:relSizeAnchor>
  <cdr:relSizeAnchor xmlns:cdr="http://schemas.openxmlformats.org/drawingml/2006/chartDrawing">
    <cdr:from>
      <cdr:x>0.37321</cdr:x>
      <cdr:y>0.84487</cdr:y>
    </cdr:from>
    <cdr:to>
      <cdr:x>0.55751</cdr:x>
      <cdr:y>0.91435</cdr:y>
    </cdr:to>
    <cdr:sp macro="" textlink="">
      <cdr:nvSpPr>
        <cdr:cNvPr id="47" name="Textfeld 1"/>
        <cdr:cNvSpPr txBox="1"/>
      </cdr:nvSpPr>
      <cdr:spPr>
        <a:xfrm xmlns:a="http://schemas.openxmlformats.org/drawingml/2006/main">
          <a:off x="1940935" y="2681116"/>
          <a:ext cx="958479" cy="2204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Krankenhäuser u. Heilstätten</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0.81966</cdr:y>
    </cdr:from>
    <cdr:to>
      <cdr:x>0</cdr:x>
      <cdr:y>0.82812</cdr:y>
    </cdr:to>
    <cdr:sp macro="" textlink="">
      <cdr:nvSpPr>
        <cdr:cNvPr id="3" name="Textfeld 5"/>
        <cdr:cNvSpPr txBox="1"/>
      </cdr:nvSpPr>
      <cdr:spPr>
        <a:xfrm xmlns:a="http://schemas.openxmlformats.org/drawingml/2006/main">
          <a:off x="13877" y="2936870"/>
          <a:ext cx="1275571" cy="18569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effectLst/>
            <a:latin typeface="Arial" pitchFamily="34" charset="0"/>
            <a:cs typeface="Arial" pitchFamily="34" charset="0"/>
          </a:endParaRPr>
        </a:p>
      </cdr:txBody>
    </cdr:sp>
  </cdr:relSizeAnchor>
  <cdr:relSizeAnchor xmlns:cdr="http://schemas.openxmlformats.org/drawingml/2006/chartDrawing">
    <cdr:from>
      <cdr:x>0.62173</cdr:x>
      <cdr:y>0.63174</cdr:y>
    </cdr:from>
    <cdr:to>
      <cdr:x>0.62173</cdr:x>
      <cdr:y>0.63174</cdr:y>
    </cdr:to>
    <cdr:sp macro="" textlink="">
      <cdr:nvSpPr>
        <cdr:cNvPr id="4" name="Textfeld 3"/>
        <cdr:cNvSpPr txBox="1"/>
      </cdr:nvSpPr>
      <cdr:spPr>
        <a:xfrm xmlns:a="http://schemas.openxmlformats.org/drawingml/2006/main">
          <a:off x="3666598" y="3349625"/>
          <a:ext cx="1524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cdr:x>
      <cdr:y>0.92558</cdr:y>
    </cdr:from>
    <cdr:to>
      <cdr:x>0</cdr:x>
      <cdr:y>0.93112</cdr:y>
    </cdr:to>
    <cdr:sp macro="" textlink="">
      <cdr:nvSpPr>
        <cdr:cNvPr id="2" name="Textfeld 1"/>
        <cdr:cNvSpPr txBox="1"/>
      </cdr:nvSpPr>
      <cdr:spPr>
        <a:xfrm xmlns:a="http://schemas.openxmlformats.org/drawingml/2006/main">
          <a:off x="0" y="2953940"/>
          <a:ext cx="1262062" cy="1762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28575</xdr:colOff>
      <xdr:row>2</xdr:row>
      <xdr:rowOff>57150</xdr:rowOff>
    </xdr:from>
    <xdr:to>
      <xdr:col>6</xdr:col>
      <xdr:colOff>657225</xdr:colOff>
      <xdr:row>28</xdr:row>
      <xdr:rowOff>114300</xdr:rowOff>
    </xdr:to>
    <xdr:graphicFrame macro="">
      <xdr:nvGraphicFramePr>
        <xdr:cNvPr id="241755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macro="">
      <xdr:nvGraphicFramePr>
        <xdr:cNvPr id="241755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0.00169</cdr:x>
      <cdr:y>0.95348</cdr:y>
    </cdr:from>
    <cdr:to>
      <cdr:x>0.28574</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7.xml><?xml version="1.0" encoding="utf-8"?>
<c:userShapes xmlns:c="http://schemas.openxmlformats.org/drawingml/2006/chart">
  <cdr:relSizeAnchor xmlns:cdr="http://schemas.openxmlformats.org/drawingml/2006/chartDrawing">
    <cdr:from>
      <cdr:x>0.00145</cdr:x>
      <cdr:y>0.95348</cdr:y>
    </cdr:from>
    <cdr:to>
      <cdr:x>0.29798</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123825</xdr:rowOff>
    </xdr:to>
    <xdr:sp macro="" textlink="">
      <xdr:nvSpPr>
        <xdr:cNvPr id="1029"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65</xdr:row>
      <xdr:rowOff>19050</xdr:rowOff>
    </xdr:from>
    <xdr:to>
      <xdr:col>3</xdr:col>
      <xdr:colOff>0</xdr:colOff>
      <xdr:row>68</xdr:row>
      <xdr:rowOff>142875</xdr:rowOff>
    </xdr:to>
    <xdr:sp macro="" textlink="">
      <xdr:nvSpPr>
        <xdr:cNvPr id="1030"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118</xdr:row>
      <xdr:rowOff>28575</xdr:rowOff>
    </xdr:from>
    <xdr:to>
      <xdr:col>3</xdr:col>
      <xdr:colOff>0</xdr:colOff>
      <xdr:row>121</xdr:row>
      <xdr:rowOff>152400</xdr:rowOff>
    </xdr:to>
    <xdr:sp macro="" textlink="">
      <xdr:nvSpPr>
        <xdr:cNvPr id="1031"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macro="" textlink="">
      <xdr:nvSpPr>
        <xdr:cNvPr id="1052"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65</xdr:row>
      <xdr:rowOff>19050</xdr:rowOff>
    </xdr:from>
    <xdr:to>
      <xdr:col>3</xdr:col>
      <xdr:colOff>0</xdr:colOff>
      <xdr:row>68</xdr:row>
      <xdr:rowOff>142875</xdr:rowOff>
    </xdr:to>
    <xdr:sp macro="" textlink="">
      <xdr:nvSpPr>
        <xdr:cNvPr id="1053"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118</xdr:row>
      <xdr:rowOff>28575</xdr:rowOff>
    </xdr:from>
    <xdr:to>
      <xdr:col>3</xdr:col>
      <xdr:colOff>0</xdr:colOff>
      <xdr:row>121</xdr:row>
      <xdr:rowOff>152400</xdr:rowOff>
    </xdr:to>
    <xdr:sp macro="" textlink="">
      <xdr:nvSpPr>
        <xdr:cNvPr id="1054"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152400</xdr:rowOff>
    </xdr:to>
    <xdr:sp macro="" textlink="">
      <xdr:nvSpPr>
        <xdr:cNvPr id="2097" name="Text 49"/>
        <xdr:cNvSpPr txBox="1">
          <a:spLocks noChangeArrowheads="1"/>
        </xdr:cNvSpPr>
      </xdr:nvSpPr>
      <xdr:spPr bwMode="auto">
        <a:xfrm>
          <a:off x="3124200" y="64770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2099" name="Text 51"/>
        <xdr:cNvSpPr txBox="1">
          <a:spLocks noChangeArrowheads="1"/>
        </xdr:cNvSpPr>
      </xdr:nvSpPr>
      <xdr:spPr bwMode="auto">
        <a:xfrm>
          <a:off x="117443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65</xdr:row>
      <xdr:rowOff>28575</xdr:rowOff>
    </xdr:from>
    <xdr:to>
      <xdr:col>3</xdr:col>
      <xdr:colOff>0</xdr:colOff>
      <xdr:row>68</xdr:row>
      <xdr:rowOff>152400</xdr:rowOff>
    </xdr:to>
    <xdr:sp macro="" textlink="">
      <xdr:nvSpPr>
        <xdr:cNvPr id="1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65</xdr:row>
      <xdr:rowOff>28575</xdr:rowOff>
    </xdr:from>
    <xdr:to>
      <xdr:col>15</xdr:col>
      <xdr:colOff>0</xdr:colOff>
      <xdr:row>68</xdr:row>
      <xdr:rowOff>123825</xdr:rowOff>
    </xdr:to>
    <xdr:sp macro="" textlink="">
      <xdr:nvSpPr>
        <xdr:cNvPr id="1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50"/>
  </cols>
  <sheetData>
    <row r="1" spans="1:1" ht="15.75" x14ac:dyDescent="0.25">
      <c r="A1" s="349" t="s">
        <v>388</v>
      </c>
    </row>
    <row r="4" spans="1:1" ht="27.75" customHeight="1" x14ac:dyDescent="0.2">
      <c r="A4" s="355" t="s">
        <v>401</v>
      </c>
    </row>
    <row r="5" spans="1:1" ht="14.25" x14ac:dyDescent="0.2">
      <c r="A5" s="351"/>
    </row>
    <row r="6" spans="1:1" ht="14.25" x14ac:dyDescent="0.2">
      <c r="A6" s="351"/>
    </row>
    <row r="7" spans="1:1" x14ac:dyDescent="0.2">
      <c r="A7" s="163" t="s">
        <v>389</v>
      </c>
    </row>
    <row r="10" spans="1:1" x14ac:dyDescent="0.2">
      <c r="A10" s="163" t="s">
        <v>402</v>
      </c>
    </row>
    <row r="11" spans="1:1" x14ac:dyDescent="0.2">
      <c r="A11" s="350" t="s">
        <v>390</v>
      </c>
    </row>
    <row r="14" spans="1:1" x14ac:dyDescent="0.2">
      <c r="A14" s="350" t="s">
        <v>391</v>
      </c>
    </row>
    <row r="17" spans="1:1" x14ac:dyDescent="0.2">
      <c r="A17" s="350" t="s">
        <v>392</v>
      </c>
    </row>
    <row r="18" spans="1:1" x14ac:dyDescent="0.2">
      <c r="A18" s="350" t="s">
        <v>393</v>
      </c>
    </row>
    <row r="19" spans="1:1" ht="25.5" x14ac:dyDescent="0.2">
      <c r="A19" s="350" t="s">
        <v>394</v>
      </c>
    </row>
    <row r="20" spans="1:1" x14ac:dyDescent="0.2">
      <c r="A20" s="350" t="s">
        <v>395</v>
      </c>
    </row>
    <row r="21" spans="1:1" x14ac:dyDescent="0.2">
      <c r="A21" s="350" t="s">
        <v>396</v>
      </c>
    </row>
    <row r="24" spans="1:1" x14ac:dyDescent="0.2">
      <c r="A24" s="352" t="s">
        <v>397</v>
      </c>
    </row>
    <row r="25" spans="1:1" ht="38.25" x14ac:dyDescent="0.2">
      <c r="A25" s="353" t="s">
        <v>398</v>
      </c>
    </row>
    <row r="28" spans="1:1" x14ac:dyDescent="0.2">
      <c r="A28" s="352" t="s">
        <v>399</v>
      </c>
    </row>
    <row r="29" spans="1:1" x14ac:dyDescent="0.2">
      <c r="A29" s="354" t="s">
        <v>400</v>
      </c>
    </row>
    <row r="30" spans="1:1" x14ac:dyDescent="0.2">
      <c r="A30" s="350" t="s">
        <v>16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4"/>
  <sheetViews>
    <sheetView zoomScaleNormal="100" workbookViewId="0"/>
  </sheetViews>
  <sheetFormatPr baseColWidth="10" defaultRowHeight="12" x14ac:dyDescent="0.2"/>
  <cols>
    <col min="1" max="1" width="4" style="1" customWidth="1"/>
    <col min="2" max="2" width="0.85546875" style="1" customWidth="1"/>
    <col min="3" max="3" width="42.7109375" style="2" customWidth="1"/>
    <col min="4" max="4" width="12.7109375" style="25" customWidth="1"/>
    <col min="5" max="5" width="8.7109375" style="5" customWidth="1"/>
    <col min="6" max="6" width="12.7109375" style="25" customWidth="1"/>
    <col min="7" max="7" width="8.7109375" style="5" customWidth="1"/>
    <col min="8" max="8" width="13.28515625" style="25" customWidth="1"/>
    <col min="9" max="9" width="8.7109375" style="5" customWidth="1"/>
    <col min="10" max="10" width="12.7109375" style="25" customWidth="1"/>
    <col min="11" max="11" width="8.7109375" style="5" customWidth="1"/>
    <col min="12" max="12" width="12.7109375" style="25" customWidth="1"/>
    <col min="13" max="13" width="8.7109375" style="5" customWidth="1"/>
    <col min="14" max="14" width="12.7109375" style="25" customWidth="1"/>
    <col min="15" max="15" width="8.7109375" style="5" customWidth="1"/>
    <col min="16" max="16" width="4" style="120" customWidth="1"/>
    <col min="17" max="16384" width="11.42578125" style="2"/>
  </cols>
  <sheetData>
    <row r="1" spans="1:16" x14ac:dyDescent="0.2">
      <c r="D1" s="2"/>
      <c r="E1" s="3"/>
      <c r="F1" s="2"/>
      <c r="G1" s="103" t="s">
        <v>298</v>
      </c>
      <c r="H1" s="4" t="s">
        <v>379</v>
      </c>
      <c r="J1" s="2"/>
      <c r="K1" s="103"/>
      <c r="L1" s="2"/>
      <c r="M1" s="103"/>
      <c r="N1" s="2"/>
      <c r="O1" s="103"/>
    </row>
    <row r="2" spans="1:16" x14ac:dyDescent="0.2">
      <c r="D2" s="2"/>
      <c r="E2" s="3"/>
      <c r="F2" s="2"/>
      <c r="G2" s="103"/>
      <c r="H2" s="2"/>
      <c r="I2" s="103"/>
      <c r="J2" s="2"/>
      <c r="K2" s="103"/>
      <c r="L2" s="2"/>
      <c r="M2" s="103"/>
      <c r="N2" s="2"/>
      <c r="O2" s="103"/>
    </row>
    <row r="3" spans="1:16" x14ac:dyDescent="0.2">
      <c r="C3" s="21"/>
      <c r="D3" s="2"/>
      <c r="E3" s="3"/>
      <c r="F3" s="2"/>
      <c r="G3" s="34" t="s">
        <v>0</v>
      </c>
      <c r="H3" s="2" t="s">
        <v>185</v>
      </c>
      <c r="I3" s="103"/>
      <c r="J3" s="2"/>
      <c r="K3" s="103"/>
      <c r="L3" s="2"/>
      <c r="M3" s="103"/>
      <c r="N3" s="2"/>
      <c r="O3" s="103"/>
    </row>
    <row r="4" spans="1:16" ht="12.75" thickBot="1" x14ac:dyDescent="0.25">
      <c r="A4" s="6"/>
      <c r="B4" s="6"/>
      <c r="C4" s="7"/>
      <c r="D4" s="7"/>
      <c r="E4" s="8"/>
      <c r="F4" s="7"/>
      <c r="G4" s="9"/>
      <c r="H4" s="7"/>
      <c r="I4" s="9"/>
      <c r="J4" s="7"/>
      <c r="K4" s="9"/>
      <c r="L4" s="7"/>
      <c r="M4" s="9"/>
      <c r="N4" s="7"/>
      <c r="O4" s="9"/>
      <c r="P4" s="121"/>
    </row>
    <row r="5" spans="1:16" x14ac:dyDescent="0.2">
      <c r="A5" s="122"/>
      <c r="B5" s="11"/>
      <c r="C5" s="251" t="s">
        <v>217</v>
      </c>
      <c r="D5" s="252" t="s">
        <v>4</v>
      </c>
      <c r="E5" s="253"/>
      <c r="F5" s="12"/>
      <c r="G5" s="62" t="s">
        <v>1</v>
      </c>
      <c r="H5" s="15" t="s">
        <v>2</v>
      </c>
      <c r="I5" s="16"/>
      <c r="J5" s="13" t="s">
        <v>3</v>
      </c>
      <c r="K5" s="17"/>
      <c r="L5" s="13"/>
      <c r="M5" s="17"/>
      <c r="N5" s="19"/>
      <c r="O5" s="17"/>
      <c r="P5" s="127"/>
    </row>
    <row r="6" spans="1:16" ht="12" customHeight="1" x14ac:dyDescent="0.2">
      <c r="A6" s="242" t="s">
        <v>131</v>
      </c>
      <c r="B6" s="11"/>
      <c r="C6" s="247"/>
      <c r="D6" s="254"/>
      <c r="E6" s="255"/>
      <c r="F6" s="238" t="s">
        <v>64</v>
      </c>
      <c r="G6" s="239"/>
      <c r="H6" s="260" t="s">
        <v>132</v>
      </c>
      <c r="I6" s="261"/>
      <c r="J6" s="238" t="s">
        <v>64</v>
      </c>
      <c r="K6" s="239"/>
      <c r="L6" s="266" t="s">
        <v>62</v>
      </c>
      <c r="M6" s="267"/>
      <c r="N6" s="267"/>
      <c r="O6" s="268"/>
      <c r="P6" s="264" t="s">
        <v>131</v>
      </c>
    </row>
    <row r="7" spans="1:16" ht="12" customHeight="1" x14ac:dyDescent="0.2">
      <c r="A7" s="243"/>
      <c r="B7" s="11"/>
      <c r="C7" s="247"/>
      <c r="D7" s="256"/>
      <c r="E7" s="257"/>
      <c r="F7" s="240"/>
      <c r="G7" s="241"/>
      <c r="H7" s="262" t="s">
        <v>145</v>
      </c>
      <c r="I7" s="263"/>
      <c r="J7" s="240"/>
      <c r="K7" s="241"/>
      <c r="L7" s="258" t="s">
        <v>60</v>
      </c>
      <c r="M7" s="259"/>
      <c r="N7" s="258" t="s">
        <v>61</v>
      </c>
      <c r="O7" s="259"/>
      <c r="P7" s="265"/>
    </row>
    <row r="8" spans="1:16" ht="15" customHeight="1" thickBot="1" x14ac:dyDescent="0.25">
      <c r="A8" s="123"/>
      <c r="B8" s="6"/>
      <c r="C8" s="249"/>
      <c r="D8" s="197" t="s">
        <v>294</v>
      </c>
      <c r="E8" s="20" t="s">
        <v>221</v>
      </c>
      <c r="F8" s="196" t="s">
        <v>294</v>
      </c>
      <c r="G8" s="9" t="s">
        <v>221</v>
      </c>
      <c r="H8" s="54" t="s">
        <v>294</v>
      </c>
      <c r="I8" s="20" t="s">
        <v>221</v>
      </c>
      <c r="J8" s="50" t="s">
        <v>294</v>
      </c>
      <c r="K8" s="20" t="s">
        <v>221</v>
      </c>
      <c r="L8" s="50" t="s">
        <v>294</v>
      </c>
      <c r="M8" s="20" t="s">
        <v>221</v>
      </c>
      <c r="N8" s="50" t="s">
        <v>294</v>
      </c>
      <c r="O8" s="20" t="s">
        <v>221</v>
      </c>
      <c r="P8" s="128"/>
    </row>
    <row r="9" spans="1:16" ht="8.1" customHeight="1" x14ac:dyDescent="0.2">
      <c r="A9" s="124"/>
      <c r="B9" s="11"/>
      <c r="C9" s="10"/>
      <c r="D9" s="10"/>
      <c r="E9" s="22"/>
      <c r="F9" s="10"/>
      <c r="G9" s="22"/>
      <c r="H9" s="10"/>
      <c r="I9" s="22"/>
      <c r="J9" s="10"/>
      <c r="K9" s="22"/>
      <c r="L9" s="10"/>
      <c r="M9" s="22"/>
      <c r="N9" s="10"/>
      <c r="O9" s="22"/>
      <c r="P9" s="124"/>
    </row>
    <row r="10" spans="1:16" x14ac:dyDescent="0.2">
      <c r="A10" s="124"/>
      <c r="B10" s="11"/>
      <c r="C10" s="24" t="s">
        <v>6</v>
      </c>
      <c r="D10" s="23"/>
      <c r="E10" s="22"/>
      <c r="F10" s="23"/>
      <c r="G10" s="22"/>
      <c r="H10" s="24" t="s">
        <v>6</v>
      </c>
      <c r="I10" s="22"/>
      <c r="J10" s="23"/>
      <c r="K10" s="22"/>
      <c r="L10" s="23"/>
      <c r="M10" s="22"/>
      <c r="N10" s="23"/>
      <c r="O10" s="22"/>
      <c r="P10" s="124"/>
    </row>
    <row r="11" spans="1:16" ht="8.1" customHeight="1" x14ac:dyDescent="0.2">
      <c r="A11" s="124"/>
      <c r="B11" s="11"/>
      <c r="C11" s="10"/>
      <c r="P11" s="124"/>
    </row>
    <row r="12" spans="1:16" x14ac:dyDescent="0.2">
      <c r="A12" s="122">
        <v>1</v>
      </c>
      <c r="B12" s="11"/>
      <c r="C12" s="26" t="s">
        <v>157</v>
      </c>
      <c r="D12" s="52">
        <v>21309835</v>
      </c>
      <c r="E12" s="80">
        <v>83.697728282313719</v>
      </c>
      <c r="F12" s="52">
        <v>9814624</v>
      </c>
      <c r="G12" s="80">
        <v>77.243427092003714</v>
      </c>
      <c r="H12" s="99">
        <v>7648151</v>
      </c>
      <c r="I12" s="96">
        <v>74.68114184117799</v>
      </c>
      <c r="J12" s="99">
        <v>11495211</v>
      </c>
      <c r="K12" s="96">
        <v>90.127598579122733</v>
      </c>
      <c r="L12" s="99">
        <v>4959314</v>
      </c>
      <c r="M12" s="96">
        <v>91.003967661230504</v>
      </c>
      <c r="N12" s="99">
        <v>3768594</v>
      </c>
      <c r="O12" s="94">
        <v>86.324983868156167</v>
      </c>
      <c r="P12" s="124">
        <v>1</v>
      </c>
    </row>
    <row r="13" spans="1:16" x14ac:dyDescent="0.2">
      <c r="A13" s="122">
        <v>2</v>
      </c>
      <c r="B13" s="11"/>
      <c r="C13" s="26" t="s">
        <v>8</v>
      </c>
      <c r="D13" s="52">
        <v>149023</v>
      </c>
      <c r="E13" s="80">
        <v>0.58531126880218631</v>
      </c>
      <c r="F13" s="52">
        <v>91082</v>
      </c>
      <c r="G13" s="80">
        <v>0.71683702059232046</v>
      </c>
      <c r="H13" s="99">
        <v>81422</v>
      </c>
      <c r="I13" s="96">
        <v>0.79505333132052358</v>
      </c>
      <c r="J13" s="99">
        <v>57941</v>
      </c>
      <c r="K13" s="96">
        <v>0.45428336976789296</v>
      </c>
      <c r="L13" s="99">
        <v>22055</v>
      </c>
      <c r="M13" s="96">
        <v>0.40471172157448365</v>
      </c>
      <c r="N13" s="99">
        <v>30323</v>
      </c>
      <c r="O13" s="94">
        <v>0.69459126821146011</v>
      </c>
      <c r="P13" s="124">
        <v>2</v>
      </c>
    </row>
    <row r="14" spans="1:16" x14ac:dyDescent="0.2">
      <c r="A14" s="122">
        <v>3</v>
      </c>
      <c r="B14" s="11"/>
      <c r="C14" s="26" t="s">
        <v>9</v>
      </c>
      <c r="D14" s="52">
        <v>16868153</v>
      </c>
      <c r="E14" s="80">
        <v>66.252323700230207</v>
      </c>
      <c r="F14" s="52">
        <v>7811930</v>
      </c>
      <c r="G14" s="80">
        <v>61.481748603190155</v>
      </c>
      <c r="H14" s="99">
        <v>6704341</v>
      </c>
      <c r="I14" s="96">
        <v>65.46521390237001</v>
      </c>
      <c r="J14" s="99">
        <v>9056223</v>
      </c>
      <c r="K14" s="96">
        <v>71.004841162725825</v>
      </c>
      <c r="L14" s="99">
        <v>3116634</v>
      </c>
      <c r="M14" s="96">
        <v>57.190583162891379</v>
      </c>
      <c r="N14" s="99">
        <v>3696742</v>
      </c>
      <c r="O14" s="94">
        <v>84.679112028182217</v>
      </c>
      <c r="P14" s="124">
        <v>3</v>
      </c>
    </row>
    <row r="15" spans="1:16" ht="13.5" x14ac:dyDescent="0.2">
      <c r="A15" s="122">
        <v>4</v>
      </c>
      <c r="B15" s="11"/>
      <c r="C15" s="26" t="s">
        <v>172</v>
      </c>
      <c r="D15" s="52">
        <v>6867724</v>
      </c>
      <c r="E15" s="80">
        <v>26.974066071836067</v>
      </c>
      <c r="F15" s="52">
        <v>5058239</v>
      </c>
      <c r="G15" s="80">
        <v>39.809544961725457</v>
      </c>
      <c r="H15" s="99">
        <v>4837440</v>
      </c>
      <c r="I15" s="96">
        <v>47.235670789997222</v>
      </c>
      <c r="J15" s="99">
        <v>1809485</v>
      </c>
      <c r="K15" s="96">
        <v>14.187172181088622</v>
      </c>
      <c r="L15" s="99">
        <v>993027</v>
      </c>
      <c r="M15" s="96">
        <v>18.222156732711166</v>
      </c>
      <c r="N15" s="99">
        <v>165917</v>
      </c>
      <c r="O15" s="94">
        <v>3.8005639101619506</v>
      </c>
      <c r="P15" s="124">
        <v>4</v>
      </c>
    </row>
    <row r="16" spans="1:16" ht="13.5" x14ac:dyDescent="0.2">
      <c r="A16" s="122">
        <v>5</v>
      </c>
      <c r="B16" s="11"/>
      <c r="C16" s="26" t="s">
        <v>250</v>
      </c>
      <c r="D16" s="52">
        <v>7521023</v>
      </c>
      <c r="E16" s="80">
        <v>29.540000636280478</v>
      </c>
      <c r="F16" s="52">
        <v>1878803</v>
      </c>
      <c r="G16" s="80">
        <v>14.786626828571105</v>
      </c>
      <c r="H16" s="99">
        <v>1157422</v>
      </c>
      <c r="I16" s="96">
        <v>11.301763857970366</v>
      </c>
      <c r="J16" s="99">
        <v>5642220</v>
      </c>
      <c r="K16" s="96">
        <v>44.23752980742136</v>
      </c>
      <c r="L16" s="99">
        <v>1938374</v>
      </c>
      <c r="M16" s="96">
        <v>35.569380122204407</v>
      </c>
      <c r="N16" s="99">
        <v>3416251</v>
      </c>
      <c r="O16" s="94">
        <v>78.254068351372524</v>
      </c>
      <c r="P16" s="124">
        <v>5</v>
      </c>
    </row>
    <row r="17" spans="1:16" ht="13.5" x14ac:dyDescent="0.2">
      <c r="A17" s="122">
        <v>6</v>
      </c>
      <c r="B17" s="11"/>
      <c r="C17" s="26" t="s">
        <v>173</v>
      </c>
      <c r="D17" s="52">
        <v>1521195</v>
      </c>
      <c r="E17" s="80">
        <v>5.9747325952741646</v>
      </c>
      <c r="F17" s="52">
        <v>175951</v>
      </c>
      <c r="G17" s="80">
        <v>1.3847762522807949</v>
      </c>
      <c r="H17" s="99">
        <v>166838</v>
      </c>
      <c r="I17" s="96">
        <v>1.629106478480675</v>
      </c>
      <c r="J17" s="99">
        <v>1345244</v>
      </c>
      <c r="K17" s="96">
        <v>10.547314983863576</v>
      </c>
      <c r="L17" s="99">
        <v>44918</v>
      </c>
      <c r="M17" s="96">
        <v>0.82425033369678791</v>
      </c>
      <c r="N17" s="99">
        <v>25464</v>
      </c>
      <c r="O17" s="94">
        <v>0.58328899032868187</v>
      </c>
      <c r="P17" s="124">
        <v>6</v>
      </c>
    </row>
    <row r="18" spans="1:16" ht="13.5" x14ac:dyDescent="0.2">
      <c r="A18" s="122">
        <v>7</v>
      </c>
      <c r="B18" s="11"/>
      <c r="C18" s="26" t="s">
        <v>174</v>
      </c>
      <c r="D18" s="52">
        <v>558458</v>
      </c>
      <c r="E18" s="80">
        <v>2.1934316216472043</v>
      </c>
      <c r="F18" s="52">
        <v>314566</v>
      </c>
      <c r="G18" s="80">
        <v>2.4757092973325561</v>
      </c>
      <c r="H18" s="99">
        <v>229286</v>
      </c>
      <c r="I18" s="96">
        <v>2.2388862730608139</v>
      </c>
      <c r="J18" s="99">
        <v>243893</v>
      </c>
      <c r="K18" s="96">
        <v>1.9122302670440745</v>
      </c>
      <c r="L18" s="99">
        <v>133431</v>
      </c>
      <c r="M18" s="96">
        <v>2.4484738028295139</v>
      </c>
      <c r="N18" s="99">
        <v>88956</v>
      </c>
      <c r="O18" s="94">
        <v>2.0376631881746081</v>
      </c>
      <c r="P18" s="124">
        <v>7</v>
      </c>
    </row>
    <row r="19" spans="1:16" x14ac:dyDescent="0.2">
      <c r="A19" s="122">
        <v>8</v>
      </c>
      <c r="B19" s="11"/>
      <c r="C19" s="26" t="s">
        <v>10</v>
      </c>
      <c r="D19" s="52">
        <v>4292660</v>
      </c>
      <c r="E19" s="80">
        <v>16.8600972409386</v>
      </c>
      <c r="F19" s="52">
        <v>1911612</v>
      </c>
      <c r="G19" s="80">
        <v>15.044841468221238</v>
      </c>
      <c r="H19" s="99">
        <v>862387</v>
      </c>
      <c r="I19" s="96">
        <v>8.420864842886596</v>
      </c>
      <c r="J19" s="99">
        <v>2381048</v>
      </c>
      <c r="K19" s="96">
        <v>18.668481887076542</v>
      </c>
      <c r="L19" s="99">
        <v>1820625</v>
      </c>
      <c r="M19" s="96">
        <v>33.408672776764647</v>
      </c>
      <c r="N19" s="99">
        <v>41529</v>
      </c>
      <c r="O19" s="94">
        <v>0.95128057176248149</v>
      </c>
      <c r="P19" s="124">
        <v>8</v>
      </c>
    </row>
    <row r="20" spans="1:16" x14ac:dyDescent="0.2">
      <c r="A20" s="122">
        <v>9</v>
      </c>
      <c r="B20" s="11"/>
      <c r="C20" s="26" t="s">
        <v>11</v>
      </c>
      <c r="D20" s="52">
        <v>3922441</v>
      </c>
      <c r="E20" s="80">
        <v>15.406003895450477</v>
      </c>
      <c r="F20" s="52">
        <v>2681483</v>
      </c>
      <c r="G20" s="80">
        <v>21.103909493521851</v>
      </c>
      <c r="H20" s="99">
        <v>2405235</v>
      </c>
      <c r="I20" s="96">
        <v>23.486159752385344</v>
      </c>
      <c r="J20" s="99">
        <v>1240958</v>
      </c>
      <c r="K20" s="96">
        <v>9.7296660737720249</v>
      </c>
      <c r="L20" s="99">
        <v>483571</v>
      </c>
      <c r="M20" s="96">
        <v>8.8735820409655251</v>
      </c>
      <c r="N20" s="99">
        <v>588157</v>
      </c>
      <c r="O20" s="94">
        <v>13.47256922261807</v>
      </c>
      <c r="P20" s="124">
        <v>9</v>
      </c>
    </row>
    <row r="21" spans="1:16" x14ac:dyDescent="0.2">
      <c r="A21" s="122">
        <v>10</v>
      </c>
      <c r="B21" s="11"/>
      <c r="C21" s="26" t="s">
        <v>12</v>
      </c>
      <c r="D21" s="52">
        <v>484882</v>
      </c>
      <c r="E21" s="80">
        <v>1.9044503106187749</v>
      </c>
      <c r="F21" s="52">
        <v>443920</v>
      </c>
      <c r="G21" s="80">
        <v>3.493756067953524</v>
      </c>
      <c r="H21" s="99">
        <v>420536</v>
      </c>
      <c r="I21" s="96">
        <v>4.1063661877650723</v>
      </c>
      <c r="J21" s="99">
        <v>40962</v>
      </c>
      <c r="K21" s="96">
        <v>0.32116041132242162</v>
      </c>
      <c r="L21" s="99">
        <v>28255</v>
      </c>
      <c r="M21" s="96">
        <v>0.51848241637211678</v>
      </c>
      <c r="N21" s="99">
        <v>2627</v>
      </c>
      <c r="O21" s="94">
        <v>6.0175156204580874E-2</v>
      </c>
      <c r="P21" s="124">
        <v>10</v>
      </c>
    </row>
    <row r="22" spans="1:16" x14ac:dyDescent="0.2">
      <c r="A22" s="122">
        <v>11</v>
      </c>
      <c r="B22" s="11"/>
      <c r="C22" s="26" t="s">
        <v>13</v>
      </c>
      <c r="D22" s="52">
        <v>1946295</v>
      </c>
      <c r="E22" s="80">
        <v>7.644379699196441</v>
      </c>
      <c r="F22" s="52">
        <v>1269795</v>
      </c>
      <c r="G22" s="80">
        <v>9.9935889040976864</v>
      </c>
      <c r="H22" s="99">
        <v>1089689</v>
      </c>
      <c r="I22" s="96">
        <v>10.640378147838792</v>
      </c>
      <c r="J22" s="99">
        <v>676499</v>
      </c>
      <c r="K22" s="96">
        <v>5.3040549069676022</v>
      </c>
      <c r="L22" s="99">
        <v>246653</v>
      </c>
      <c r="M22" s="96">
        <v>4.5261101909549364</v>
      </c>
      <c r="N22" s="99">
        <v>387168</v>
      </c>
      <c r="O22" s="94">
        <v>8.8686314721793558</v>
      </c>
      <c r="P22" s="124">
        <v>11</v>
      </c>
    </row>
    <row r="23" spans="1:16" x14ac:dyDescent="0.2">
      <c r="A23" s="122">
        <v>12</v>
      </c>
      <c r="B23" s="11"/>
      <c r="C23" s="26" t="s">
        <v>15</v>
      </c>
      <c r="D23" s="52">
        <v>684896</v>
      </c>
      <c r="E23" s="80">
        <v>2.6900367510890413</v>
      </c>
      <c r="F23" s="52">
        <v>523007</v>
      </c>
      <c r="G23" s="80">
        <v>4.1161895833307103</v>
      </c>
      <c r="H23" s="99">
        <v>433456</v>
      </c>
      <c r="I23" s="96">
        <v>4.2325248308917596</v>
      </c>
      <c r="J23" s="99">
        <v>161889</v>
      </c>
      <c r="K23" s="96">
        <v>1.2692822085976152</v>
      </c>
      <c r="L23" s="99">
        <v>52954</v>
      </c>
      <c r="M23" s="96">
        <v>0.97171183424417173</v>
      </c>
      <c r="N23" s="99">
        <v>92882</v>
      </c>
      <c r="O23" s="94">
        <v>2.1275937794419035</v>
      </c>
      <c r="P23" s="124">
        <v>12</v>
      </c>
    </row>
    <row r="24" spans="1:16" x14ac:dyDescent="0.2">
      <c r="A24" s="122">
        <v>13</v>
      </c>
      <c r="B24" s="11"/>
      <c r="C24" s="26" t="s">
        <v>184</v>
      </c>
      <c r="D24" s="52"/>
      <c r="E24" s="80"/>
      <c r="F24" s="52"/>
      <c r="G24" s="80"/>
      <c r="H24" s="99"/>
      <c r="I24" s="96"/>
      <c r="J24" s="99"/>
      <c r="K24" s="96">
        <v>0</v>
      </c>
      <c r="L24" s="99"/>
      <c r="M24" s="96"/>
      <c r="N24" s="99"/>
      <c r="O24" s="94"/>
      <c r="P24" s="124"/>
    </row>
    <row r="25" spans="1:16" x14ac:dyDescent="0.2">
      <c r="A25" s="122"/>
      <c r="B25" s="11"/>
      <c r="C25" s="26" t="s">
        <v>283</v>
      </c>
      <c r="D25" s="52">
        <v>550161</v>
      </c>
      <c r="E25" s="80">
        <v>2.160843849308359</v>
      </c>
      <c r="F25" s="52">
        <v>498718</v>
      </c>
      <c r="G25" s="80">
        <v>3.9250293717283422</v>
      </c>
      <c r="H25" s="99">
        <v>459963</v>
      </c>
      <c r="I25" s="96">
        <v>4.4913551059195553</v>
      </c>
      <c r="J25" s="99">
        <v>51443</v>
      </c>
      <c r="K25" s="96">
        <v>0.40333614178163507</v>
      </c>
      <c r="L25" s="99">
        <v>42299</v>
      </c>
      <c r="M25" s="96">
        <v>0.77619139020081995</v>
      </c>
      <c r="N25" s="99">
        <v>8016</v>
      </c>
      <c r="O25" s="94">
        <v>0.18361783484427874</v>
      </c>
      <c r="P25" s="124">
        <v>13</v>
      </c>
    </row>
    <row r="26" spans="1:16" x14ac:dyDescent="0.2">
      <c r="A26" s="122">
        <v>14</v>
      </c>
      <c r="B26" s="11"/>
      <c r="C26" s="26" t="s">
        <v>291</v>
      </c>
      <c r="D26" s="52"/>
      <c r="E26" s="80"/>
      <c r="F26" s="52"/>
      <c r="G26" s="80"/>
      <c r="H26" s="99"/>
      <c r="I26" s="96"/>
      <c r="J26" s="99"/>
      <c r="K26" s="96">
        <v>0</v>
      </c>
      <c r="L26" s="99"/>
      <c r="M26" s="96"/>
      <c r="N26" s="99"/>
      <c r="O26" s="94"/>
      <c r="P26" s="124"/>
    </row>
    <row r="27" spans="1:16" x14ac:dyDescent="0.2">
      <c r="A27" s="122"/>
      <c r="B27" s="11"/>
      <c r="C27" s="26" t="s">
        <v>292</v>
      </c>
      <c r="D27" s="52">
        <v>271194</v>
      </c>
      <c r="E27" s="80">
        <v>1.0651570846885388</v>
      </c>
      <c r="F27" s="52">
        <v>62312</v>
      </c>
      <c r="G27" s="80">
        <v>0.49041027236060547</v>
      </c>
      <c r="H27" s="99">
        <v>62043</v>
      </c>
      <c r="I27" s="96">
        <v>0.60582513123135329</v>
      </c>
      <c r="J27" s="99">
        <v>208882</v>
      </c>
      <c r="K27" s="96">
        <v>1.6377283589143614</v>
      </c>
      <c r="L27" s="99">
        <v>64958</v>
      </c>
      <c r="M27" s="96">
        <v>1.1919865794620408</v>
      </c>
      <c r="N27" s="99">
        <v>140583</v>
      </c>
      <c r="O27" s="94">
        <v>3.2202527539811925</v>
      </c>
      <c r="P27" s="124">
        <v>14</v>
      </c>
    </row>
    <row r="28" spans="1:16" x14ac:dyDescent="0.2">
      <c r="A28" s="122">
        <v>15</v>
      </c>
      <c r="B28" s="11"/>
      <c r="C28" s="26" t="s">
        <v>310</v>
      </c>
      <c r="D28" s="52">
        <v>440044</v>
      </c>
      <c r="E28" s="80">
        <v>1.7283420141105015</v>
      </c>
      <c r="F28" s="52">
        <v>185758</v>
      </c>
      <c r="G28" s="80">
        <v>1.4619596766780292</v>
      </c>
      <c r="H28" s="99">
        <v>134226</v>
      </c>
      <c r="I28" s="96">
        <v>1.3106633151952618</v>
      </c>
      <c r="J28" s="99">
        <v>254286</v>
      </c>
      <c r="K28" s="96">
        <v>1.9937160381215102</v>
      </c>
      <c r="L28" s="99">
        <v>86443</v>
      </c>
      <c r="M28" s="96">
        <v>1.5862387371599678</v>
      </c>
      <c r="N28" s="99">
        <v>145687</v>
      </c>
      <c r="O28" s="94">
        <v>3.3371671039119808</v>
      </c>
      <c r="P28" s="124">
        <v>15</v>
      </c>
    </row>
    <row r="29" spans="1:16" x14ac:dyDescent="0.2">
      <c r="A29" s="122">
        <v>16</v>
      </c>
      <c r="B29" s="11"/>
      <c r="C29" s="26" t="s">
        <v>175</v>
      </c>
      <c r="D29" s="52">
        <v>32559</v>
      </c>
      <c r="E29" s="80">
        <v>0.12788059293485154</v>
      </c>
      <c r="F29" s="52">
        <v>32553</v>
      </c>
      <c r="G29" s="80">
        <v>0.25619985871348683</v>
      </c>
      <c r="H29" s="99">
        <v>32553</v>
      </c>
      <c r="I29" s="96">
        <v>0.31786705183460251</v>
      </c>
      <c r="J29" s="99">
        <v>6</v>
      </c>
      <c r="K29" s="96">
        <v>4.7042685121198422E-5</v>
      </c>
      <c r="L29" s="99">
        <v>6</v>
      </c>
      <c r="M29" s="96">
        <v>1.1010067238480626E-4</v>
      </c>
      <c r="N29" s="99" t="s">
        <v>387</v>
      </c>
      <c r="O29" s="94" t="s">
        <v>387</v>
      </c>
      <c r="P29" s="124">
        <v>16</v>
      </c>
    </row>
    <row r="30" spans="1:16" x14ac:dyDescent="0.2">
      <c r="A30" s="122">
        <v>17</v>
      </c>
      <c r="B30" s="11"/>
      <c r="C30" s="26" t="s">
        <v>181</v>
      </c>
      <c r="D30" s="52">
        <v>1458706</v>
      </c>
      <c r="E30" s="80">
        <v>5.729297220357676</v>
      </c>
      <c r="F30" s="52">
        <v>935215</v>
      </c>
      <c r="G30" s="80">
        <v>7.360364662757152</v>
      </c>
      <c r="H30" s="99">
        <v>862458</v>
      </c>
      <c r="I30" s="96">
        <v>8.4215581295477406</v>
      </c>
      <c r="J30" s="99">
        <v>523491</v>
      </c>
      <c r="K30" s="96">
        <v>4.1044037127968807</v>
      </c>
      <c r="L30" s="99">
        <v>208658</v>
      </c>
      <c r="M30" s="96">
        <v>3.8288976830781505</v>
      </c>
      <c r="N30" s="99">
        <v>198361</v>
      </c>
      <c r="O30" s="94">
        <v>4.5437396878176122</v>
      </c>
      <c r="P30" s="124">
        <v>17</v>
      </c>
    </row>
    <row r="31" spans="1:16" x14ac:dyDescent="0.2">
      <c r="A31" s="122">
        <v>18</v>
      </c>
      <c r="B31" s="11"/>
      <c r="C31" s="26" t="s">
        <v>177</v>
      </c>
      <c r="D31" s="52">
        <v>228193</v>
      </c>
      <c r="E31" s="80">
        <v>0.89626389457853683</v>
      </c>
      <c r="F31" s="52">
        <v>209989</v>
      </c>
      <c r="G31" s="80">
        <v>1.6526634144744381</v>
      </c>
      <c r="H31" s="99">
        <v>187689</v>
      </c>
      <c r="I31" s="96">
        <v>1.8327081710375299</v>
      </c>
      <c r="J31" s="99">
        <v>18204</v>
      </c>
      <c r="K31" s="96">
        <v>0.14272750665771602</v>
      </c>
      <c r="L31" s="99">
        <v>6673</v>
      </c>
      <c r="M31" s="96">
        <v>0.12245029780396868</v>
      </c>
      <c r="N31" s="99">
        <v>8838</v>
      </c>
      <c r="O31" s="94">
        <v>0.20244690922576541</v>
      </c>
      <c r="P31" s="124">
        <v>18</v>
      </c>
    </row>
    <row r="32" spans="1:16" ht="8.1" customHeight="1" x14ac:dyDescent="0.2">
      <c r="A32" s="124"/>
      <c r="B32" s="11"/>
      <c r="C32" s="28" t="s">
        <v>16</v>
      </c>
      <c r="E32" s="34"/>
      <c r="F32" s="51"/>
      <c r="G32" s="34"/>
      <c r="H32" s="101"/>
      <c r="I32" s="62"/>
      <c r="J32" s="101"/>
      <c r="K32" s="62"/>
      <c r="L32" s="101"/>
      <c r="M32" s="62"/>
      <c r="N32" s="101"/>
      <c r="O32" s="62"/>
      <c r="P32" s="124"/>
    </row>
    <row r="33" spans="1:16" x14ac:dyDescent="0.2">
      <c r="A33" s="124"/>
      <c r="B33" s="11"/>
      <c r="C33" s="250" t="s">
        <v>17</v>
      </c>
      <c r="D33" s="250"/>
      <c r="E33" s="250"/>
      <c r="F33" s="250"/>
      <c r="G33" s="250"/>
      <c r="H33" s="250" t="s">
        <v>17</v>
      </c>
      <c r="I33" s="250"/>
      <c r="J33" s="250"/>
      <c r="K33" s="250"/>
      <c r="L33" s="250"/>
      <c r="M33" s="250"/>
      <c r="N33" s="250"/>
      <c r="O33" s="250"/>
      <c r="P33" s="124"/>
    </row>
    <row r="34" spans="1:16" ht="8.1" customHeight="1" x14ac:dyDescent="0.2">
      <c r="A34" s="124"/>
      <c r="B34" s="11"/>
      <c r="C34" s="28"/>
      <c r="D34" s="201"/>
      <c r="E34" s="34"/>
      <c r="F34" s="201"/>
      <c r="G34" s="34"/>
      <c r="H34" s="202"/>
      <c r="I34" s="62"/>
      <c r="J34" s="202"/>
      <c r="K34" s="62"/>
      <c r="L34" s="202"/>
      <c r="M34" s="62"/>
      <c r="N34" s="202"/>
      <c r="O34" s="62"/>
      <c r="P34" s="124"/>
    </row>
    <row r="35" spans="1:16" x14ac:dyDescent="0.2">
      <c r="A35" s="122">
        <v>19</v>
      </c>
      <c r="B35" s="11"/>
      <c r="C35" s="26" t="s">
        <v>18</v>
      </c>
      <c r="D35" s="52">
        <v>11678391</v>
      </c>
      <c r="E35" s="80">
        <v>45.868717270341044</v>
      </c>
      <c r="F35" s="52">
        <v>5519657</v>
      </c>
      <c r="G35" s="80">
        <v>43.441014454793979</v>
      </c>
      <c r="H35" s="99">
        <v>4627428</v>
      </c>
      <c r="I35" s="96">
        <v>45.184987433935149</v>
      </c>
      <c r="J35" s="99">
        <v>6158734</v>
      </c>
      <c r="K35" s="96">
        <v>48.287230717869804</v>
      </c>
      <c r="L35" s="99">
        <v>1801623</v>
      </c>
      <c r="M35" s="96">
        <v>33.059983947321967</v>
      </c>
      <c r="N35" s="99">
        <v>1553340</v>
      </c>
      <c r="O35" s="94">
        <v>35.581453041044405</v>
      </c>
      <c r="P35" s="124">
        <v>19</v>
      </c>
    </row>
    <row r="36" spans="1:16" x14ac:dyDescent="0.2">
      <c r="A36" s="122">
        <v>20</v>
      </c>
      <c r="B36" s="11"/>
      <c r="C36" s="26" t="s">
        <v>19</v>
      </c>
      <c r="D36" s="52">
        <v>1202549</v>
      </c>
      <c r="E36" s="80">
        <v>4.7232003179831326</v>
      </c>
      <c r="F36" s="52">
        <v>917815</v>
      </c>
      <c r="G36" s="80">
        <v>7.2234225209694625</v>
      </c>
      <c r="H36" s="99">
        <v>682132</v>
      </c>
      <c r="I36" s="96">
        <v>6.6607467146512169</v>
      </c>
      <c r="J36" s="99">
        <v>284734</v>
      </c>
      <c r="K36" s="96">
        <v>2.2324419842165519</v>
      </c>
      <c r="L36" s="99">
        <v>62267</v>
      </c>
      <c r="M36" s="96">
        <v>1.1426064278974553</v>
      </c>
      <c r="N36" s="99">
        <v>94811</v>
      </c>
      <c r="O36" s="94">
        <v>2.1717802569137863</v>
      </c>
      <c r="P36" s="124">
        <v>20</v>
      </c>
    </row>
    <row r="37" spans="1:16" x14ac:dyDescent="0.2">
      <c r="A37" s="122">
        <v>21</v>
      </c>
      <c r="B37" s="11"/>
      <c r="C37" s="26" t="s">
        <v>159</v>
      </c>
      <c r="D37" s="52">
        <v>10079876</v>
      </c>
      <c r="E37" s="80">
        <v>39.590298215233261</v>
      </c>
      <c r="F37" s="52">
        <v>4348182</v>
      </c>
      <c r="G37" s="80">
        <v>34.221227354177081</v>
      </c>
      <c r="H37" s="99">
        <v>3858152</v>
      </c>
      <c r="I37" s="96">
        <v>37.673314341835635</v>
      </c>
      <c r="J37" s="99">
        <v>5731693</v>
      </c>
      <c r="K37" s="96">
        <v>44.939038168396188</v>
      </c>
      <c r="L37" s="99">
        <v>1685960</v>
      </c>
      <c r="M37" s="96">
        <v>30.937554935647992</v>
      </c>
      <c r="N37" s="99">
        <v>1364590</v>
      </c>
      <c r="O37" s="94">
        <v>31.257866922424444</v>
      </c>
      <c r="P37" s="124">
        <v>21</v>
      </c>
    </row>
    <row r="38" spans="1:16" x14ac:dyDescent="0.2">
      <c r="A38" s="122">
        <v>22</v>
      </c>
      <c r="B38" s="11"/>
      <c r="C38" s="26" t="s">
        <v>311</v>
      </c>
      <c r="D38" s="52">
        <v>5691594</v>
      </c>
      <c r="E38" s="80">
        <v>22.35463053117244</v>
      </c>
      <c r="F38" s="52">
        <v>2490454</v>
      </c>
      <c r="G38" s="80">
        <v>19.600465792167793</v>
      </c>
      <c r="H38" s="99">
        <v>2186045</v>
      </c>
      <c r="I38" s="96">
        <v>21.345856889619196</v>
      </c>
      <c r="J38" s="99">
        <v>3201140</v>
      </c>
      <c r="K38" s="96">
        <v>25.098370174812185</v>
      </c>
      <c r="L38" s="99">
        <v>550521</v>
      </c>
      <c r="M38" s="96">
        <v>10.102122043659321</v>
      </c>
      <c r="N38" s="99">
        <v>517534</v>
      </c>
      <c r="O38" s="94">
        <v>11.854849368550269</v>
      </c>
      <c r="P38" s="124">
        <v>22</v>
      </c>
    </row>
    <row r="39" spans="1:16" x14ac:dyDescent="0.2">
      <c r="A39" s="122">
        <v>23</v>
      </c>
      <c r="B39" s="11"/>
      <c r="C39" s="26" t="s">
        <v>312</v>
      </c>
      <c r="D39" s="52">
        <v>2578675</v>
      </c>
      <c r="E39" s="80">
        <v>10.128151601286229</v>
      </c>
      <c r="F39" s="52">
        <v>1857728</v>
      </c>
      <c r="G39" s="80">
        <v>14.620761562009291</v>
      </c>
      <c r="H39" s="99">
        <v>1672107</v>
      </c>
      <c r="I39" s="96">
        <v>16.327457452216436</v>
      </c>
      <c r="J39" s="99">
        <v>720947</v>
      </c>
      <c r="K39" s="96">
        <v>5.6525471183454394</v>
      </c>
      <c r="L39" s="99">
        <v>91145</v>
      </c>
      <c r="M39" s="96">
        <v>1.6725209640855276</v>
      </c>
      <c r="N39" s="99">
        <v>81743</v>
      </c>
      <c r="O39" s="94">
        <v>1.8724392057978889</v>
      </c>
      <c r="P39" s="124">
        <v>23</v>
      </c>
    </row>
    <row r="40" spans="1:16" x14ac:dyDescent="0.2">
      <c r="A40" s="122">
        <v>24</v>
      </c>
      <c r="B40" s="11"/>
      <c r="C40" s="26" t="s">
        <v>313</v>
      </c>
      <c r="D40" s="52">
        <v>1809607</v>
      </c>
      <c r="E40" s="80">
        <v>7.1075160827745911</v>
      </c>
      <c r="F40" s="52" t="s">
        <v>387</v>
      </c>
      <c r="G40" s="80" t="s">
        <v>387</v>
      </c>
      <c r="H40" s="99" t="s">
        <v>387</v>
      </c>
      <c r="I40" s="96" t="s">
        <v>387</v>
      </c>
      <c r="J40" s="99">
        <v>1809607</v>
      </c>
      <c r="K40" s="96">
        <v>14.188128715686085</v>
      </c>
      <c r="L40" s="99">
        <v>1044294</v>
      </c>
      <c r="M40" s="96">
        <v>19.162911927903142</v>
      </c>
      <c r="N40" s="99">
        <v>765313</v>
      </c>
      <c r="O40" s="94">
        <v>17.530578348076286</v>
      </c>
      <c r="P40" s="124">
        <v>24</v>
      </c>
    </row>
    <row r="41" spans="1:16" x14ac:dyDescent="0.2">
      <c r="A41" s="122">
        <v>25</v>
      </c>
      <c r="B41" s="11"/>
      <c r="C41" s="26" t="s">
        <v>314</v>
      </c>
      <c r="D41" s="52">
        <v>342238</v>
      </c>
      <c r="E41" s="80">
        <v>1.3441935675185885</v>
      </c>
      <c r="F41" s="52">
        <v>200176</v>
      </c>
      <c r="G41" s="80">
        <v>1.5754327686490013</v>
      </c>
      <c r="H41" s="99">
        <v>34156</v>
      </c>
      <c r="I41" s="96">
        <v>0.33351970701510408</v>
      </c>
      <c r="J41" s="99">
        <v>142062</v>
      </c>
      <c r="K41" s="96">
        <v>1.113829655614615</v>
      </c>
      <c r="L41" s="99">
        <v>53151</v>
      </c>
      <c r="M41" s="96">
        <v>0.97532680632080615</v>
      </c>
      <c r="N41" s="99">
        <v>93939</v>
      </c>
      <c r="O41" s="94">
        <v>2.1518058617061753</v>
      </c>
      <c r="P41" s="124">
        <v>25</v>
      </c>
    </row>
    <row r="42" spans="1:16" x14ac:dyDescent="0.2">
      <c r="A42" s="122">
        <v>26</v>
      </c>
      <c r="B42" s="11"/>
      <c r="C42" s="26" t="s">
        <v>287</v>
      </c>
      <c r="D42" s="52">
        <v>53729</v>
      </c>
      <c r="E42" s="80">
        <v>0.21102909726332625</v>
      </c>
      <c r="F42" s="52">
        <v>53484</v>
      </c>
      <c r="G42" s="80">
        <v>0.42093181099843729</v>
      </c>
      <c r="H42" s="99">
        <v>52988</v>
      </c>
      <c r="I42" s="96">
        <v>0.51740667043319866</v>
      </c>
      <c r="J42" s="99">
        <v>245</v>
      </c>
      <c r="K42" s="96">
        <v>1.9209096424489356E-3</v>
      </c>
      <c r="L42" s="99">
        <v>245</v>
      </c>
      <c r="M42" s="96">
        <v>4.4957774557129217E-3</v>
      </c>
      <c r="N42" s="99" t="s">
        <v>387</v>
      </c>
      <c r="O42" s="94" t="s">
        <v>387</v>
      </c>
      <c r="P42" s="124">
        <v>26</v>
      </c>
    </row>
    <row r="43" spans="1:16" x14ac:dyDescent="0.2">
      <c r="A43" s="122">
        <v>27</v>
      </c>
      <c r="B43" s="11"/>
      <c r="C43" s="26" t="s">
        <v>248</v>
      </c>
      <c r="D43" s="52"/>
      <c r="E43" s="80"/>
      <c r="F43" s="52"/>
      <c r="G43" s="80"/>
      <c r="H43" s="99"/>
      <c r="I43" s="96"/>
      <c r="J43" s="99"/>
      <c r="K43" s="96"/>
      <c r="L43" s="99"/>
      <c r="M43" s="96"/>
      <c r="N43" s="99"/>
      <c r="O43" s="94"/>
      <c r="P43" s="124"/>
    </row>
    <row r="44" spans="1:16" x14ac:dyDescent="0.2">
      <c r="A44" s="122"/>
      <c r="B44" s="11"/>
      <c r="C44" s="26" t="s">
        <v>284</v>
      </c>
      <c r="D44" s="52">
        <v>1624390</v>
      </c>
      <c r="E44" s="80">
        <v>6.380047186874398</v>
      </c>
      <c r="F44" s="52">
        <v>1094170</v>
      </c>
      <c r="G44" s="80">
        <v>8.6113783494159026</v>
      </c>
      <c r="H44" s="99">
        <v>985961</v>
      </c>
      <c r="I44" s="96">
        <v>9.6275156297083679</v>
      </c>
      <c r="J44" s="99">
        <v>530220</v>
      </c>
      <c r="K44" s="96">
        <v>4.157162084160305</v>
      </c>
      <c r="L44" s="99">
        <v>307122</v>
      </c>
      <c r="M44" s="96">
        <v>5.6357231173610778</v>
      </c>
      <c r="N44" s="99">
        <v>201544</v>
      </c>
      <c r="O44" s="94">
        <v>4.6166508116086966</v>
      </c>
      <c r="P44" s="124">
        <v>27</v>
      </c>
    </row>
    <row r="45" spans="1:16" x14ac:dyDescent="0.2">
      <c r="A45" s="122">
        <v>28</v>
      </c>
      <c r="B45" s="11"/>
      <c r="C45" s="26" t="s">
        <v>21</v>
      </c>
      <c r="D45" s="52">
        <v>1833415</v>
      </c>
      <c r="E45" s="80">
        <v>7.2010257469716779</v>
      </c>
      <c r="F45" s="52">
        <v>56594</v>
      </c>
      <c r="G45" s="80">
        <v>0.44540825128347844</v>
      </c>
      <c r="H45" s="99">
        <v>28902</v>
      </c>
      <c r="I45" s="96">
        <v>0.28221649409036592</v>
      </c>
      <c r="J45" s="99">
        <v>1776821</v>
      </c>
      <c r="K45" s="96">
        <v>13.931071803288816</v>
      </c>
      <c r="L45" s="99">
        <v>655273</v>
      </c>
      <c r="M45" s="96">
        <v>12.024332982601525</v>
      </c>
      <c r="N45" s="99">
        <v>1121523</v>
      </c>
      <c r="O45" s="94">
        <v>25.690072977552401</v>
      </c>
      <c r="P45" s="124">
        <v>28</v>
      </c>
    </row>
    <row r="46" spans="1:16" x14ac:dyDescent="0.2">
      <c r="A46" s="122">
        <v>29</v>
      </c>
      <c r="B46" s="11"/>
      <c r="C46" s="26" t="s">
        <v>263</v>
      </c>
      <c r="D46" s="52">
        <v>436224</v>
      </c>
      <c r="E46" s="80">
        <v>1.7133383633530723</v>
      </c>
      <c r="F46" s="52">
        <v>369220</v>
      </c>
      <c r="G46" s="80">
        <v>2.9058492868305104</v>
      </c>
      <c r="H46" s="99">
        <v>369191</v>
      </c>
      <c r="I46" s="96">
        <v>3.6050027565468232</v>
      </c>
      <c r="J46" s="99">
        <v>67004</v>
      </c>
      <c r="K46" s="96">
        <v>0.52534134564346313</v>
      </c>
      <c r="L46" s="99">
        <v>8992</v>
      </c>
      <c r="M46" s="96">
        <v>0.16500420768069632</v>
      </c>
      <c r="N46" s="99">
        <v>38165</v>
      </c>
      <c r="O46" s="94">
        <v>0.87422338658082566</v>
      </c>
      <c r="P46" s="124">
        <v>29</v>
      </c>
    </row>
    <row r="47" spans="1:16" x14ac:dyDescent="0.2">
      <c r="A47" s="122">
        <v>30</v>
      </c>
      <c r="B47" s="11"/>
      <c r="C47" s="26" t="s">
        <v>22</v>
      </c>
      <c r="D47" s="52">
        <v>3068498</v>
      </c>
      <c r="E47" s="80">
        <v>12.052008466458004</v>
      </c>
      <c r="F47" s="52">
        <v>825739</v>
      </c>
      <c r="G47" s="80">
        <v>6.4987624837715687</v>
      </c>
      <c r="H47" s="99">
        <v>524748</v>
      </c>
      <c r="I47" s="96">
        <v>5.1239547727123149</v>
      </c>
      <c r="J47" s="99">
        <v>2242760</v>
      </c>
      <c r="K47" s="96">
        <v>17.584242080403161</v>
      </c>
      <c r="L47" s="99">
        <v>1968428</v>
      </c>
      <c r="M47" s="96">
        <v>36.1208743901799</v>
      </c>
      <c r="N47" s="99">
        <v>236787</v>
      </c>
      <c r="O47" s="94">
        <v>5.423941649110807</v>
      </c>
      <c r="P47" s="124">
        <v>30</v>
      </c>
    </row>
    <row r="48" spans="1:16" x14ac:dyDescent="0.2">
      <c r="A48" s="122">
        <v>31</v>
      </c>
      <c r="B48" s="11"/>
      <c r="C48" s="26" t="s">
        <v>23</v>
      </c>
      <c r="D48" s="52">
        <v>125050</v>
      </c>
      <c r="E48" s="80">
        <v>0.49115354115615306</v>
      </c>
      <c r="F48" s="52">
        <v>100525</v>
      </c>
      <c r="G48" s="80">
        <v>0.79115567834526046</v>
      </c>
      <c r="H48" s="99">
        <v>71837</v>
      </c>
      <c r="I48" s="96">
        <v>0.70145963206593376</v>
      </c>
      <c r="J48" s="99">
        <v>24526</v>
      </c>
      <c r="K48" s="96">
        <v>0.19229481588041875</v>
      </c>
      <c r="L48" s="99">
        <v>6461</v>
      </c>
      <c r="M48" s="96">
        <v>0.1185600740463722</v>
      </c>
      <c r="N48" s="99">
        <v>2064</v>
      </c>
      <c r="O48" s="94">
        <v>4.7278843702419075E-2</v>
      </c>
      <c r="P48" s="124">
        <v>31</v>
      </c>
    </row>
    <row r="49" spans="1:16" x14ac:dyDescent="0.2">
      <c r="A49" s="122">
        <v>32</v>
      </c>
      <c r="B49" s="11"/>
      <c r="C49" s="26" t="s">
        <v>24</v>
      </c>
      <c r="D49" s="52">
        <v>44225</v>
      </c>
      <c r="E49" s="80">
        <v>0.17370064260400533</v>
      </c>
      <c r="F49" s="52">
        <v>34922</v>
      </c>
      <c r="G49" s="80">
        <v>0.27484445261550045</v>
      </c>
      <c r="H49" s="99">
        <v>29410</v>
      </c>
      <c r="I49" s="96">
        <v>0.28717691132785489</v>
      </c>
      <c r="J49" s="99">
        <v>9303</v>
      </c>
      <c r="K49" s="96">
        <v>7.2939683280418152E-2</v>
      </c>
      <c r="L49" s="99">
        <v>970</v>
      </c>
      <c r="M49" s="96">
        <v>1.7799608702210343E-2</v>
      </c>
      <c r="N49" s="99">
        <v>3975</v>
      </c>
      <c r="O49" s="94">
        <v>9.1053005676897211E-2</v>
      </c>
      <c r="P49" s="124">
        <v>32</v>
      </c>
    </row>
    <row r="50" spans="1:16" x14ac:dyDescent="0.2">
      <c r="A50" s="122">
        <v>33</v>
      </c>
      <c r="B50" s="11"/>
      <c r="C50" s="26" t="s">
        <v>25</v>
      </c>
      <c r="D50" s="52">
        <v>2899223</v>
      </c>
      <c r="E50" s="80">
        <v>11.387154282697844</v>
      </c>
      <c r="F50" s="52">
        <v>690292</v>
      </c>
      <c r="G50" s="80">
        <v>5.4327623528108084</v>
      </c>
      <c r="H50" s="99">
        <v>423500</v>
      </c>
      <c r="I50" s="96">
        <v>4.1353084647176654</v>
      </c>
      <c r="J50" s="99">
        <v>2208931</v>
      </c>
      <c r="K50" s="96">
        <v>17.319007581242325</v>
      </c>
      <c r="L50" s="99">
        <v>1960997</v>
      </c>
      <c r="M50" s="96">
        <v>35.984514707431316</v>
      </c>
      <c r="N50" s="99">
        <v>230748</v>
      </c>
      <c r="O50" s="94">
        <v>5.2856097997314908</v>
      </c>
      <c r="P50" s="124">
        <v>33</v>
      </c>
    </row>
    <row r="51" spans="1:16" x14ac:dyDescent="0.2">
      <c r="A51" s="122">
        <v>34</v>
      </c>
      <c r="B51" s="11"/>
      <c r="C51" s="26" t="s">
        <v>26</v>
      </c>
      <c r="D51" s="52">
        <v>6728966</v>
      </c>
      <c r="E51" s="80">
        <v>26.429072204872888</v>
      </c>
      <c r="F51" s="52">
        <v>4776979</v>
      </c>
      <c r="G51" s="80">
        <v>37.59596181234582</v>
      </c>
      <c r="H51" s="99">
        <v>3644025</v>
      </c>
      <c r="I51" s="96">
        <v>35.58244965322973</v>
      </c>
      <c r="J51" s="99">
        <v>1951987</v>
      </c>
      <c r="K51" s="96">
        <v>15.304451633612125</v>
      </c>
      <c r="L51" s="99">
        <v>692391</v>
      </c>
      <c r="M51" s="96">
        <v>12.705452442198064</v>
      </c>
      <c r="N51" s="99">
        <v>1210291</v>
      </c>
      <c r="O51" s="94">
        <v>27.723429759420778</v>
      </c>
      <c r="P51" s="124">
        <v>34</v>
      </c>
    </row>
    <row r="52" spans="1:16" x14ac:dyDescent="0.2">
      <c r="A52" s="122"/>
      <c r="B52" s="11"/>
      <c r="C52" s="26" t="s">
        <v>316</v>
      </c>
      <c r="D52" s="52"/>
      <c r="E52" s="80">
        <v>0</v>
      </c>
      <c r="F52" s="52"/>
      <c r="G52" s="80">
        <v>0</v>
      </c>
      <c r="H52" s="99"/>
      <c r="I52" s="96">
        <v>0</v>
      </c>
      <c r="J52" s="99"/>
      <c r="K52" s="96">
        <v>0</v>
      </c>
      <c r="L52" s="99"/>
      <c r="M52" s="96">
        <v>0</v>
      </c>
      <c r="N52" s="99"/>
      <c r="O52" s="94">
        <v>0</v>
      </c>
      <c r="P52" s="124"/>
    </row>
    <row r="53" spans="1:16" x14ac:dyDescent="0.2">
      <c r="A53" s="122">
        <v>35</v>
      </c>
      <c r="B53" s="11"/>
      <c r="C53" s="26" t="s">
        <v>317</v>
      </c>
      <c r="D53" s="52">
        <v>1850648</v>
      </c>
      <c r="E53" s="80">
        <v>7.2687110646425612</v>
      </c>
      <c r="F53" s="52">
        <v>1511852</v>
      </c>
      <c r="G53" s="80">
        <v>11.89863511183923</v>
      </c>
      <c r="H53" s="99">
        <v>1347682</v>
      </c>
      <c r="I53" s="96">
        <v>13.159576817822037</v>
      </c>
      <c r="J53" s="99">
        <v>338796</v>
      </c>
      <c r="K53" s="96">
        <v>2.6563122580535903</v>
      </c>
      <c r="L53" s="99">
        <v>162614</v>
      </c>
      <c r="M53" s="96">
        <v>2.9839851231971473</v>
      </c>
      <c r="N53" s="99">
        <v>148600</v>
      </c>
      <c r="O53" s="94">
        <v>3.4038934952419937</v>
      </c>
      <c r="P53" s="124">
        <v>35</v>
      </c>
    </row>
    <row r="54" spans="1:16" x14ac:dyDescent="0.2">
      <c r="A54" s="122">
        <v>36</v>
      </c>
      <c r="B54" s="11"/>
      <c r="C54" s="26" t="s">
        <v>178</v>
      </c>
      <c r="D54" s="52">
        <v>1485082</v>
      </c>
      <c r="E54" s="80">
        <v>5.8328931084147309</v>
      </c>
      <c r="F54" s="52">
        <v>1084091</v>
      </c>
      <c r="G54" s="80">
        <v>8.5320542202734817</v>
      </c>
      <c r="H54" s="99">
        <v>874039</v>
      </c>
      <c r="I54" s="96">
        <v>8.5346419721212836</v>
      </c>
      <c r="J54" s="99">
        <v>400992</v>
      </c>
      <c r="K54" s="96">
        <v>3.1439567320199329</v>
      </c>
      <c r="L54" s="99">
        <v>181424</v>
      </c>
      <c r="M54" s="96">
        <v>3.3291507311235149</v>
      </c>
      <c r="N54" s="99">
        <v>209005</v>
      </c>
      <c r="O54" s="94">
        <v>4.7875555852829939</v>
      </c>
      <c r="P54" s="124">
        <v>36</v>
      </c>
    </row>
    <row r="55" spans="1:16" x14ac:dyDescent="0.2">
      <c r="A55" s="122">
        <v>37</v>
      </c>
      <c r="B55" s="11"/>
      <c r="C55" s="26" t="s">
        <v>179</v>
      </c>
      <c r="D55" s="52">
        <v>3393236</v>
      </c>
      <c r="E55" s="80">
        <v>13.327468031815595</v>
      </c>
      <c r="F55" s="52">
        <v>2181037</v>
      </c>
      <c r="G55" s="80">
        <v>17.165280350471143</v>
      </c>
      <c r="H55" s="99">
        <v>1422304</v>
      </c>
      <c r="I55" s="96">
        <v>13.88823086328641</v>
      </c>
      <c r="J55" s="99">
        <v>1212200</v>
      </c>
      <c r="K55" s="96">
        <v>9.5041904839861218</v>
      </c>
      <c r="L55" s="99">
        <v>348353</v>
      </c>
      <c r="M55" s="96">
        <v>6.392316587877402</v>
      </c>
      <c r="N55" s="99">
        <v>852686</v>
      </c>
      <c r="O55" s="94">
        <v>19.531980678895792</v>
      </c>
      <c r="P55" s="124">
        <v>37</v>
      </c>
    </row>
    <row r="56" spans="1:16" x14ac:dyDescent="0.2">
      <c r="A56" s="122">
        <v>38</v>
      </c>
      <c r="B56" s="11"/>
      <c r="C56" s="26" t="s">
        <v>315</v>
      </c>
      <c r="D56" s="52">
        <v>90584</v>
      </c>
      <c r="E56" s="80">
        <v>0.35578290581438599</v>
      </c>
      <c r="F56" s="52">
        <v>63736</v>
      </c>
      <c r="G56" s="80">
        <v>0.50161749132070155</v>
      </c>
      <c r="H56" s="99">
        <v>60819</v>
      </c>
      <c r="I56" s="96">
        <v>0.59387325977724603</v>
      </c>
      <c r="J56" s="99">
        <v>26848</v>
      </c>
      <c r="K56" s="96">
        <v>0.21050033502232254</v>
      </c>
      <c r="L56" s="99">
        <v>15729</v>
      </c>
      <c r="M56" s="96">
        <v>0.2886289126567696</v>
      </c>
      <c r="N56" s="99">
        <v>3937</v>
      </c>
      <c r="O56" s="94">
        <v>9.0182561849042595E-2</v>
      </c>
      <c r="P56" s="124">
        <v>38</v>
      </c>
    </row>
    <row r="57" spans="1:16" s="31" customFormat="1" ht="22.5" customHeight="1" x14ac:dyDescent="0.2">
      <c r="A57" s="224">
        <v>39</v>
      </c>
      <c r="B57" s="219"/>
      <c r="C57" s="46" t="s">
        <v>27</v>
      </c>
      <c r="D57" s="178">
        <v>25460470</v>
      </c>
      <c r="E57" s="179">
        <v>100</v>
      </c>
      <c r="F57" s="178">
        <v>12706096</v>
      </c>
      <c r="G57" s="179">
        <v>100</v>
      </c>
      <c r="H57" s="211">
        <v>10241074</v>
      </c>
      <c r="I57" s="179">
        <v>100</v>
      </c>
      <c r="J57" s="211">
        <v>12754374</v>
      </c>
      <c r="K57" s="179">
        <v>100</v>
      </c>
      <c r="L57" s="211">
        <v>5449558</v>
      </c>
      <c r="M57" s="179">
        <v>100</v>
      </c>
      <c r="N57" s="211">
        <v>4365589</v>
      </c>
      <c r="O57" s="180">
        <v>100</v>
      </c>
      <c r="P57" s="130">
        <v>39</v>
      </c>
    </row>
    <row r="58" spans="1:16" s="31" customFormat="1" x14ac:dyDescent="0.2">
      <c r="A58" s="132" t="s">
        <v>28</v>
      </c>
      <c r="B58" s="33"/>
      <c r="C58" s="187"/>
      <c r="D58" s="189"/>
      <c r="E58" s="188"/>
      <c r="F58" s="189"/>
      <c r="G58" s="188"/>
      <c r="H58" s="203"/>
      <c r="I58" s="204"/>
      <c r="J58" s="203"/>
      <c r="K58" s="204"/>
      <c r="L58" s="203"/>
      <c r="M58" s="204"/>
      <c r="N58" s="203"/>
      <c r="O58" s="204"/>
      <c r="P58" s="129"/>
    </row>
    <row r="59" spans="1:16" s="31" customFormat="1" x14ac:dyDescent="0.2">
      <c r="A59" s="133" t="s">
        <v>307</v>
      </c>
      <c r="B59" s="205"/>
      <c r="C59" s="32"/>
      <c r="D59" s="206"/>
      <c r="E59" s="207"/>
      <c r="F59" s="206"/>
      <c r="G59" s="207"/>
      <c r="H59" s="25" t="s">
        <v>160</v>
      </c>
      <c r="I59" s="188"/>
      <c r="J59" s="189"/>
      <c r="K59" s="188"/>
      <c r="L59" s="189"/>
      <c r="M59" s="188"/>
      <c r="N59" s="189"/>
      <c r="O59" s="188"/>
      <c r="P59" s="126"/>
    </row>
    <row r="60" spans="1:16" s="31" customFormat="1" x14ac:dyDescent="0.2">
      <c r="A60" s="133" t="s">
        <v>328</v>
      </c>
      <c r="B60" s="205"/>
      <c r="C60" s="32"/>
      <c r="D60" s="206"/>
      <c r="E60" s="207"/>
      <c r="F60" s="206"/>
      <c r="G60" s="207"/>
      <c r="H60" s="25"/>
      <c r="I60" s="188"/>
      <c r="J60" s="189"/>
      <c r="K60" s="188"/>
      <c r="L60" s="189"/>
      <c r="M60" s="188"/>
      <c r="N60" s="189"/>
      <c r="O60" s="188"/>
      <c r="P60" s="126"/>
    </row>
    <row r="61" spans="1:16" s="4" customFormat="1" x14ac:dyDescent="0.2">
      <c r="A61" s="1"/>
      <c r="B61" s="1"/>
      <c r="C61" s="2"/>
      <c r="D61" s="2"/>
      <c r="E61" s="3"/>
      <c r="F61" s="2"/>
      <c r="G61" s="34" t="s">
        <v>297</v>
      </c>
      <c r="H61" s="2" t="s">
        <v>380</v>
      </c>
      <c r="I61" s="5"/>
      <c r="J61" s="2"/>
      <c r="K61" s="34"/>
      <c r="L61" s="2"/>
      <c r="M61" s="34"/>
      <c r="N61" s="2"/>
      <c r="O61" s="34"/>
      <c r="P61" s="120"/>
    </row>
    <row r="62" spans="1:16" s="31" customFormat="1" x14ac:dyDescent="0.2">
      <c r="A62" s="1"/>
      <c r="B62" s="1"/>
      <c r="C62" s="2"/>
      <c r="D62" s="2"/>
      <c r="E62" s="3"/>
      <c r="F62" s="2"/>
      <c r="G62" s="34"/>
      <c r="H62" s="2"/>
      <c r="I62" s="34"/>
      <c r="J62" s="2"/>
      <c r="K62" s="34"/>
      <c r="L62" s="2"/>
      <c r="M62" s="34"/>
      <c r="N62" s="2"/>
      <c r="O62" s="34"/>
      <c r="P62" s="120"/>
    </row>
    <row r="63" spans="1:16" s="31" customFormat="1" x14ac:dyDescent="0.2">
      <c r="A63" s="1"/>
      <c r="B63" s="1"/>
      <c r="C63" s="2"/>
      <c r="D63" s="2"/>
      <c r="E63" s="3"/>
      <c r="F63" s="2"/>
      <c r="G63" s="34" t="s">
        <v>29</v>
      </c>
      <c r="H63" s="2" t="s">
        <v>30</v>
      </c>
      <c r="I63" s="34"/>
      <c r="J63" s="2"/>
      <c r="K63" s="34"/>
      <c r="L63" s="2"/>
      <c r="M63" s="34"/>
      <c r="N63" s="2"/>
      <c r="O63" s="34"/>
      <c r="P63" s="120"/>
    </row>
    <row r="64" spans="1:16" s="31" customFormat="1" x14ac:dyDescent="0.2">
      <c r="A64" s="1"/>
      <c r="B64" s="1"/>
      <c r="C64" s="2"/>
      <c r="D64" s="2"/>
      <c r="E64" s="3"/>
      <c r="F64" s="2"/>
      <c r="G64" s="34"/>
      <c r="H64" s="2"/>
      <c r="I64" s="34"/>
      <c r="J64" s="2"/>
      <c r="K64" s="34"/>
      <c r="L64" s="2"/>
      <c r="M64" s="34"/>
      <c r="N64" s="2"/>
      <c r="O64" s="34"/>
      <c r="P64" s="120"/>
    </row>
    <row r="65" spans="1:16" ht="12.75" thickBot="1" x14ac:dyDescent="0.25">
      <c r="A65" s="6"/>
      <c r="B65" s="6"/>
      <c r="C65" s="7"/>
      <c r="D65" s="7"/>
      <c r="E65" s="8"/>
      <c r="F65" s="7"/>
      <c r="G65" s="9"/>
      <c r="H65" s="7"/>
      <c r="I65" s="9"/>
      <c r="J65" s="7"/>
      <c r="K65" s="9"/>
      <c r="L65" s="7"/>
      <c r="M65" s="9"/>
      <c r="N65" s="7"/>
      <c r="O65" s="9"/>
      <c r="P65" s="121"/>
    </row>
    <row r="66" spans="1:16" x14ac:dyDescent="0.2">
      <c r="A66" s="122"/>
      <c r="B66" s="244" t="s">
        <v>200</v>
      </c>
      <c r="C66" s="245"/>
      <c r="D66" s="252" t="s">
        <v>4</v>
      </c>
      <c r="E66" s="253"/>
      <c r="F66" s="13"/>
      <c r="G66" s="14" t="s">
        <v>1</v>
      </c>
      <c r="H66" s="15" t="s">
        <v>2</v>
      </c>
      <c r="I66" s="16"/>
      <c r="J66" s="13" t="s">
        <v>3</v>
      </c>
      <c r="K66" s="17"/>
      <c r="L66" s="13"/>
      <c r="M66" s="17"/>
      <c r="N66" s="19"/>
      <c r="O66" s="17"/>
      <c r="P66" s="127"/>
    </row>
    <row r="67" spans="1:16" ht="12" customHeight="1" x14ac:dyDescent="0.2">
      <c r="A67" s="242" t="s">
        <v>131</v>
      </c>
      <c r="B67" s="246"/>
      <c r="C67" s="247"/>
      <c r="D67" s="254"/>
      <c r="E67" s="255"/>
      <c r="F67" s="238" t="s">
        <v>64</v>
      </c>
      <c r="G67" s="239"/>
      <c r="H67" s="260" t="s">
        <v>132</v>
      </c>
      <c r="I67" s="261"/>
      <c r="J67" s="238" t="s">
        <v>64</v>
      </c>
      <c r="K67" s="239"/>
      <c r="L67" s="266" t="s">
        <v>62</v>
      </c>
      <c r="M67" s="267"/>
      <c r="N67" s="267"/>
      <c r="O67" s="268"/>
      <c r="P67" s="264" t="s">
        <v>131</v>
      </c>
    </row>
    <row r="68" spans="1:16" ht="12" customHeight="1" x14ac:dyDescent="0.2">
      <c r="A68" s="243"/>
      <c r="B68" s="246"/>
      <c r="C68" s="247"/>
      <c r="D68" s="256"/>
      <c r="E68" s="257"/>
      <c r="F68" s="240"/>
      <c r="G68" s="241"/>
      <c r="H68" s="262" t="s">
        <v>145</v>
      </c>
      <c r="I68" s="263"/>
      <c r="J68" s="240"/>
      <c r="K68" s="241"/>
      <c r="L68" s="258" t="s">
        <v>60</v>
      </c>
      <c r="M68" s="259"/>
      <c r="N68" s="258" t="s">
        <v>61</v>
      </c>
      <c r="O68" s="259"/>
      <c r="P68" s="265"/>
    </row>
    <row r="69" spans="1:16" ht="15" customHeight="1" thickBot="1" x14ac:dyDescent="0.25">
      <c r="A69" s="123"/>
      <c r="B69" s="248"/>
      <c r="C69" s="249"/>
      <c r="D69" s="192" t="s">
        <v>294</v>
      </c>
      <c r="E69" s="20" t="s">
        <v>221</v>
      </c>
      <c r="F69" s="192" t="s">
        <v>294</v>
      </c>
      <c r="G69" s="9" t="s">
        <v>221</v>
      </c>
      <c r="H69" s="194" t="s">
        <v>294</v>
      </c>
      <c r="I69" s="20" t="s">
        <v>221</v>
      </c>
      <c r="J69" s="192" t="s">
        <v>294</v>
      </c>
      <c r="K69" s="20" t="s">
        <v>221</v>
      </c>
      <c r="L69" s="192" t="s">
        <v>294</v>
      </c>
      <c r="M69" s="20" t="s">
        <v>221</v>
      </c>
      <c r="N69" s="192" t="s">
        <v>294</v>
      </c>
      <c r="O69" s="20" t="s">
        <v>221</v>
      </c>
      <c r="P69" s="128"/>
    </row>
    <row r="70" spans="1:16" x14ac:dyDescent="0.2">
      <c r="A70" s="122"/>
      <c r="C70" s="35"/>
      <c r="D70" s="10"/>
      <c r="E70" s="22"/>
      <c r="F70" s="10"/>
      <c r="G70" s="22"/>
      <c r="H70" s="10"/>
      <c r="I70" s="22"/>
      <c r="J70" s="10"/>
      <c r="K70" s="22"/>
      <c r="L70" s="10"/>
      <c r="M70" s="22"/>
      <c r="N70" s="10"/>
      <c r="O70" s="55"/>
      <c r="P70" s="124"/>
    </row>
    <row r="71" spans="1:16" x14ac:dyDescent="0.2">
      <c r="A71" s="122">
        <v>1</v>
      </c>
      <c r="C71" s="35" t="s">
        <v>31</v>
      </c>
      <c r="D71" s="52">
        <v>8388485</v>
      </c>
      <c r="E71" s="80">
        <v>92.394737989929254</v>
      </c>
      <c r="F71" s="52">
        <v>6887651</v>
      </c>
      <c r="G71" s="80">
        <v>93.776431269271399</v>
      </c>
      <c r="H71" s="52">
        <v>5697471</v>
      </c>
      <c r="I71" s="80">
        <v>93.986266965246756</v>
      </c>
      <c r="J71" s="52">
        <v>1500834</v>
      </c>
      <c r="K71" s="80">
        <v>86.543005848209503</v>
      </c>
      <c r="L71" s="52">
        <v>770571</v>
      </c>
      <c r="M71" s="80">
        <v>85.244964041112937</v>
      </c>
      <c r="N71" s="52">
        <v>479521</v>
      </c>
      <c r="O71" s="94">
        <v>89.523836194423438</v>
      </c>
      <c r="P71" s="124">
        <v>1</v>
      </c>
    </row>
    <row r="72" spans="1:16" ht="24" x14ac:dyDescent="0.2">
      <c r="A72" s="122">
        <v>2</v>
      </c>
      <c r="C72" s="172" t="s">
        <v>300</v>
      </c>
      <c r="D72" s="52">
        <v>778538</v>
      </c>
      <c r="E72" s="80">
        <v>8.575185450674768</v>
      </c>
      <c r="F72" s="52">
        <v>391040</v>
      </c>
      <c r="G72" s="80">
        <v>5.3240699454045926</v>
      </c>
      <c r="H72" s="52">
        <v>358168</v>
      </c>
      <c r="I72" s="80">
        <v>5.9083886984959646</v>
      </c>
      <c r="J72" s="52">
        <v>387497</v>
      </c>
      <c r="K72" s="80">
        <v>22.344346634713524</v>
      </c>
      <c r="L72" s="52">
        <v>279988</v>
      </c>
      <c r="M72" s="80">
        <v>30.973871313536495</v>
      </c>
      <c r="N72" s="52">
        <v>19374</v>
      </c>
      <c r="O72" s="94">
        <v>3.6170153182671037</v>
      </c>
      <c r="P72" s="124">
        <v>2</v>
      </c>
    </row>
    <row r="73" spans="1:16" x14ac:dyDescent="0.2">
      <c r="A73" s="122">
        <v>3</v>
      </c>
      <c r="C73" s="35" t="s">
        <v>246</v>
      </c>
      <c r="D73" s="52">
        <v>25986</v>
      </c>
      <c r="E73" s="80">
        <v>0.28622208436997876</v>
      </c>
      <c r="F73" s="52">
        <v>22436</v>
      </c>
      <c r="G73" s="80">
        <v>0.30546960232993414</v>
      </c>
      <c r="H73" s="52">
        <v>22486</v>
      </c>
      <c r="I73" s="80">
        <v>0.37093215550909142</v>
      </c>
      <c r="J73" s="52">
        <v>3550</v>
      </c>
      <c r="K73" s="80">
        <v>0.20470463139903794</v>
      </c>
      <c r="L73" s="52">
        <v>-910</v>
      </c>
      <c r="M73" s="80">
        <v>-0.10066939617168667</v>
      </c>
      <c r="N73" s="52">
        <v>-32</v>
      </c>
      <c r="O73" s="94">
        <v>-5.974217517525927E-3</v>
      </c>
      <c r="P73" s="124">
        <v>3</v>
      </c>
    </row>
    <row r="74" spans="1:16" x14ac:dyDescent="0.2">
      <c r="A74" s="122">
        <v>4</v>
      </c>
      <c r="C74" s="35" t="s">
        <v>32</v>
      </c>
      <c r="D74" s="52">
        <v>23723</v>
      </c>
      <c r="E74" s="80">
        <v>0.26129633292961618</v>
      </c>
      <c r="F74" s="52">
        <v>13671</v>
      </c>
      <c r="G74" s="80">
        <v>0.18613277471262835</v>
      </c>
      <c r="H74" s="52">
        <v>13453</v>
      </c>
      <c r="I74" s="80">
        <v>0.22192254238476417</v>
      </c>
      <c r="J74" s="52">
        <v>10052</v>
      </c>
      <c r="K74" s="80">
        <v>0.57963125487975475</v>
      </c>
      <c r="L74" s="52">
        <v>5583</v>
      </c>
      <c r="M74" s="80">
        <v>0.61762333936980962</v>
      </c>
      <c r="N74" s="52">
        <v>4016</v>
      </c>
      <c r="O74" s="94">
        <v>0.74976429844950387</v>
      </c>
      <c r="P74" s="124">
        <v>4</v>
      </c>
    </row>
    <row r="75" spans="1:16" x14ac:dyDescent="0.2">
      <c r="A75" s="122">
        <v>5</v>
      </c>
      <c r="C75" s="35" t="s">
        <v>33</v>
      </c>
      <c r="D75" s="52">
        <v>597554</v>
      </c>
      <c r="E75" s="80">
        <v>6.5817421459100398</v>
      </c>
      <c r="F75" s="52">
        <v>377783</v>
      </c>
      <c r="G75" s="80">
        <v>5.1435738445805628</v>
      </c>
      <c r="H75" s="52">
        <v>285399</v>
      </c>
      <c r="I75" s="80">
        <v>4.7079812438912736</v>
      </c>
      <c r="J75" s="52">
        <v>219770</v>
      </c>
      <c r="K75" s="80">
        <v>12.672658265511709</v>
      </c>
      <c r="L75" s="52">
        <v>128705</v>
      </c>
      <c r="M75" s="80">
        <v>14.238082015688938</v>
      </c>
      <c r="N75" s="52">
        <v>52130</v>
      </c>
      <c r="O75" s="94">
        <v>9.7323737246445816</v>
      </c>
      <c r="P75" s="124">
        <v>5</v>
      </c>
    </row>
    <row r="76" spans="1:16" x14ac:dyDescent="0.2">
      <c r="A76" s="122">
        <v>6</v>
      </c>
      <c r="C76" s="35" t="s">
        <v>318</v>
      </c>
      <c r="D76" s="52">
        <v>43216</v>
      </c>
      <c r="E76" s="80">
        <v>0.47600144686111762</v>
      </c>
      <c r="F76" s="52">
        <v>43216</v>
      </c>
      <c r="G76" s="80">
        <v>0.5883925091054748</v>
      </c>
      <c r="H76" s="52">
        <v>43216</v>
      </c>
      <c r="I76" s="80">
        <v>0.71289709296810888</v>
      </c>
      <c r="J76" s="52" t="s">
        <v>387</v>
      </c>
      <c r="K76" s="80" t="s">
        <v>387</v>
      </c>
      <c r="L76" s="52" t="s">
        <v>387</v>
      </c>
      <c r="M76" s="80" t="s">
        <v>387</v>
      </c>
      <c r="N76" s="52" t="s">
        <v>387</v>
      </c>
      <c r="O76" s="94" t="s">
        <v>387</v>
      </c>
      <c r="P76" s="124">
        <v>6</v>
      </c>
    </row>
    <row r="77" spans="1:16" x14ac:dyDescent="0.2">
      <c r="A77" s="122"/>
      <c r="C77" s="35"/>
      <c r="E77" s="80"/>
      <c r="G77" s="80"/>
      <c r="I77" s="80"/>
      <c r="K77" s="80"/>
      <c r="M77" s="80"/>
      <c r="O77" s="94"/>
      <c r="P77" s="124"/>
    </row>
    <row r="78" spans="1:16" x14ac:dyDescent="0.2">
      <c r="A78" s="224">
        <v>7</v>
      </c>
      <c r="B78" s="36"/>
      <c r="C78" s="37" t="s">
        <v>34</v>
      </c>
      <c r="D78" s="53">
        <v>9078964</v>
      </c>
      <c r="E78" s="93">
        <v>100.00000000000001</v>
      </c>
      <c r="F78" s="53">
        <v>7344757</v>
      </c>
      <c r="G78" s="93">
        <v>100</v>
      </c>
      <c r="H78" s="53">
        <v>6062025</v>
      </c>
      <c r="I78" s="93">
        <v>100</v>
      </c>
      <c r="J78" s="53">
        <v>1734206</v>
      </c>
      <c r="K78" s="93">
        <v>100</v>
      </c>
      <c r="L78" s="53">
        <v>903949</v>
      </c>
      <c r="M78" s="93">
        <v>100</v>
      </c>
      <c r="N78" s="53">
        <v>535635</v>
      </c>
      <c r="O78" s="95">
        <v>99.999999999999986</v>
      </c>
      <c r="P78" s="130">
        <v>7</v>
      </c>
    </row>
    <row r="79" spans="1:16" x14ac:dyDescent="0.2">
      <c r="A79" s="224"/>
      <c r="B79" s="36"/>
      <c r="C79" s="37"/>
      <c r="D79" s="52"/>
      <c r="E79" s="80"/>
      <c r="F79" s="52"/>
      <c r="G79" s="80"/>
      <c r="H79" s="52"/>
      <c r="I79" s="80"/>
      <c r="J79" s="52"/>
      <c r="K79" s="80"/>
      <c r="L79" s="52"/>
      <c r="M79" s="80"/>
      <c r="N79" s="52"/>
      <c r="O79" s="94"/>
      <c r="P79" s="124"/>
    </row>
    <row r="80" spans="1:16" x14ac:dyDescent="0.2">
      <c r="A80" s="122">
        <v>8</v>
      </c>
      <c r="C80" s="35" t="s">
        <v>35</v>
      </c>
      <c r="D80" s="52">
        <v>4769075</v>
      </c>
      <c r="E80" s="80">
        <v>52.5288458022303</v>
      </c>
      <c r="F80" s="52">
        <v>4261772</v>
      </c>
      <c r="G80" s="80">
        <v>58.024683457873422</v>
      </c>
      <c r="H80" s="52">
        <v>3361145</v>
      </c>
      <c r="I80" s="80">
        <v>55.445911226034205</v>
      </c>
      <c r="J80" s="52">
        <v>507303</v>
      </c>
      <c r="K80" s="80">
        <v>29.252753133134124</v>
      </c>
      <c r="L80" s="52">
        <v>301766</v>
      </c>
      <c r="M80" s="80">
        <v>33.383078027632088</v>
      </c>
      <c r="N80" s="52">
        <v>143757</v>
      </c>
      <c r="O80" s="94">
        <v>26.838612114592959</v>
      </c>
      <c r="P80" s="124">
        <v>8</v>
      </c>
    </row>
    <row r="81" spans="1:16" s="31" customFormat="1" x14ac:dyDescent="0.2">
      <c r="A81" s="122">
        <v>9</v>
      </c>
      <c r="B81" s="1"/>
      <c r="C81" s="35" t="s">
        <v>139</v>
      </c>
      <c r="D81" s="52">
        <v>2530497</v>
      </c>
      <c r="E81" s="80">
        <v>27.87208981112823</v>
      </c>
      <c r="F81" s="52">
        <v>2408617</v>
      </c>
      <c r="G81" s="80">
        <v>32.793692153464029</v>
      </c>
      <c r="H81" s="52">
        <v>1836804</v>
      </c>
      <c r="I81" s="80">
        <v>30.300171972236999</v>
      </c>
      <c r="J81" s="52">
        <v>121880</v>
      </c>
      <c r="K81" s="80">
        <v>7.028000133778801</v>
      </c>
      <c r="L81" s="52">
        <v>60362</v>
      </c>
      <c r="M81" s="80">
        <v>6.6775891117751112</v>
      </c>
      <c r="N81" s="52">
        <v>43385</v>
      </c>
      <c r="O81" s="94">
        <v>8.0997320936831976</v>
      </c>
      <c r="P81" s="124">
        <v>9</v>
      </c>
    </row>
    <row r="82" spans="1:16" s="31" customFormat="1" x14ac:dyDescent="0.2">
      <c r="A82" s="122">
        <v>10</v>
      </c>
      <c r="B82" s="1"/>
      <c r="C82" s="35" t="s">
        <v>36</v>
      </c>
      <c r="D82" s="52">
        <v>2238578</v>
      </c>
      <c r="E82" s="80">
        <v>24.65675599110207</v>
      </c>
      <c r="F82" s="52">
        <v>1853155</v>
      </c>
      <c r="G82" s="80">
        <v>25.23099130440939</v>
      </c>
      <c r="H82" s="52">
        <v>1524341</v>
      </c>
      <c r="I82" s="80">
        <v>25.145739253797206</v>
      </c>
      <c r="J82" s="52">
        <v>385423</v>
      </c>
      <c r="K82" s="80">
        <v>22.224752999355324</v>
      </c>
      <c r="L82" s="52">
        <v>241404</v>
      </c>
      <c r="M82" s="80">
        <v>26.705488915856979</v>
      </c>
      <c r="N82" s="52">
        <v>100372</v>
      </c>
      <c r="O82" s="94">
        <v>18.738880020909761</v>
      </c>
      <c r="P82" s="124">
        <v>10</v>
      </c>
    </row>
    <row r="83" spans="1:16" x14ac:dyDescent="0.2">
      <c r="A83" s="122">
        <v>11</v>
      </c>
      <c r="C83" s="35" t="s">
        <v>37</v>
      </c>
      <c r="D83" s="52">
        <v>1978621</v>
      </c>
      <c r="E83" s="80">
        <v>21.793466743562369</v>
      </c>
      <c r="F83" s="52">
        <v>1582949</v>
      </c>
      <c r="G83" s="80">
        <v>21.552094916142224</v>
      </c>
      <c r="H83" s="52">
        <v>1484565</v>
      </c>
      <c r="I83" s="80">
        <v>24.489588875004639</v>
      </c>
      <c r="J83" s="52">
        <v>395672</v>
      </c>
      <c r="K83" s="80">
        <v>22.815743919695816</v>
      </c>
      <c r="L83" s="52">
        <v>181395</v>
      </c>
      <c r="M83" s="80">
        <v>20.066950679739676</v>
      </c>
      <c r="N83" s="52">
        <v>94318</v>
      </c>
      <c r="O83" s="94">
        <v>17.608632744312825</v>
      </c>
      <c r="P83" s="124">
        <v>11</v>
      </c>
    </row>
    <row r="84" spans="1:16" x14ac:dyDescent="0.2">
      <c r="A84" s="122">
        <v>12</v>
      </c>
      <c r="C84" s="35" t="s">
        <v>38</v>
      </c>
      <c r="D84" s="52">
        <v>1632658</v>
      </c>
      <c r="E84" s="80">
        <v>17.982866767617978</v>
      </c>
      <c r="F84" s="52">
        <v>1306817</v>
      </c>
      <c r="G84" s="80">
        <v>17.79251512337304</v>
      </c>
      <c r="H84" s="52">
        <v>1228109</v>
      </c>
      <c r="I84" s="80">
        <v>20.259055348666493</v>
      </c>
      <c r="J84" s="52">
        <v>325841</v>
      </c>
      <c r="K84" s="80">
        <v>18.789059661885613</v>
      </c>
      <c r="L84" s="52">
        <v>147590</v>
      </c>
      <c r="M84" s="80">
        <v>16.327248550526633</v>
      </c>
      <c r="N84" s="52">
        <v>76676</v>
      </c>
      <c r="O84" s="94">
        <v>14.314971949181812</v>
      </c>
      <c r="P84" s="124">
        <v>12</v>
      </c>
    </row>
    <row r="85" spans="1:16" x14ac:dyDescent="0.2">
      <c r="A85" s="122">
        <v>13</v>
      </c>
      <c r="C85" s="35" t="s">
        <v>39</v>
      </c>
      <c r="D85" s="52">
        <v>345963</v>
      </c>
      <c r="E85" s="80">
        <v>3.8105999759443918</v>
      </c>
      <c r="F85" s="52">
        <v>276133</v>
      </c>
      <c r="G85" s="80">
        <v>3.7595934079235023</v>
      </c>
      <c r="H85" s="52">
        <v>256456</v>
      </c>
      <c r="I85" s="80">
        <v>4.2305335263381458</v>
      </c>
      <c r="J85" s="52">
        <v>69831</v>
      </c>
      <c r="K85" s="80">
        <v>4.0266842578102029</v>
      </c>
      <c r="L85" s="52">
        <v>33805</v>
      </c>
      <c r="M85" s="80">
        <v>3.7397021292130419</v>
      </c>
      <c r="N85" s="52">
        <v>17642</v>
      </c>
      <c r="O85" s="94">
        <v>3.2936607951310126</v>
      </c>
      <c r="P85" s="124">
        <v>13</v>
      </c>
    </row>
    <row r="86" spans="1:16" x14ac:dyDescent="0.2">
      <c r="A86" s="122">
        <v>14</v>
      </c>
      <c r="C86" s="35" t="s">
        <v>40</v>
      </c>
      <c r="D86" s="52">
        <v>800404</v>
      </c>
      <c r="E86" s="80">
        <v>8.8160279080300352</v>
      </c>
      <c r="F86" s="52">
        <v>505373</v>
      </c>
      <c r="G86" s="80">
        <v>6.8807313843058386</v>
      </c>
      <c r="H86" s="52">
        <v>420210</v>
      </c>
      <c r="I86" s="80">
        <v>6.9318420824724409</v>
      </c>
      <c r="J86" s="52">
        <v>295031</v>
      </c>
      <c r="K86" s="80">
        <v>17.012454114447763</v>
      </c>
      <c r="L86" s="52">
        <v>128965</v>
      </c>
      <c r="M86" s="80">
        <v>14.26684470030942</v>
      </c>
      <c r="N86" s="52">
        <v>138584</v>
      </c>
      <c r="O86" s="94">
        <v>25.872842514025407</v>
      </c>
      <c r="P86" s="124">
        <v>14</v>
      </c>
    </row>
    <row r="87" spans="1:16" ht="24" x14ac:dyDescent="0.2">
      <c r="A87" s="171">
        <v>15</v>
      </c>
      <c r="C87" s="172" t="s">
        <v>275</v>
      </c>
      <c r="D87" s="52">
        <v>799391</v>
      </c>
      <c r="E87" s="80">
        <v>8.8048702473101557</v>
      </c>
      <c r="F87" s="52">
        <v>504762</v>
      </c>
      <c r="G87" s="80">
        <v>6.8724125250161441</v>
      </c>
      <c r="H87" s="52">
        <v>419599</v>
      </c>
      <c r="I87" s="80">
        <v>6.9217629422511457</v>
      </c>
      <c r="J87" s="52">
        <v>294629</v>
      </c>
      <c r="K87" s="80">
        <v>16.98927347731469</v>
      </c>
      <c r="L87" s="52">
        <v>128965</v>
      </c>
      <c r="M87" s="80">
        <v>14.26684470030942</v>
      </c>
      <c r="N87" s="52">
        <v>138182</v>
      </c>
      <c r="O87" s="94">
        <v>25.797791406461489</v>
      </c>
      <c r="P87" s="124">
        <v>15</v>
      </c>
    </row>
    <row r="88" spans="1:16" ht="24" x14ac:dyDescent="0.2">
      <c r="A88" s="171">
        <v>16</v>
      </c>
      <c r="C88" s="172" t="s">
        <v>276</v>
      </c>
      <c r="D88" s="52">
        <v>1014</v>
      </c>
      <c r="E88" s="80">
        <v>1.1168675192455879E-2</v>
      </c>
      <c r="F88" s="52">
        <v>612</v>
      </c>
      <c r="G88" s="80">
        <v>8.3324744440149614E-3</v>
      </c>
      <c r="H88" s="52">
        <v>612</v>
      </c>
      <c r="I88" s="80">
        <v>1.0095636359137418E-2</v>
      </c>
      <c r="J88" s="52">
        <v>402</v>
      </c>
      <c r="K88" s="80">
        <v>2.3180637133074156E-2</v>
      </c>
      <c r="L88" s="52" t="s">
        <v>387</v>
      </c>
      <c r="M88" s="80" t="s">
        <v>387</v>
      </c>
      <c r="N88" s="52">
        <v>402</v>
      </c>
      <c r="O88" s="94">
        <v>7.5051107563919459E-2</v>
      </c>
      <c r="P88" s="124">
        <v>16</v>
      </c>
    </row>
    <row r="89" spans="1:16" x14ac:dyDescent="0.2">
      <c r="A89" s="122">
        <v>17</v>
      </c>
      <c r="C89" s="35" t="s">
        <v>41</v>
      </c>
      <c r="D89" s="52">
        <v>850916</v>
      </c>
      <c r="E89" s="80">
        <v>9.3723909468084692</v>
      </c>
      <c r="F89" s="52">
        <v>554720</v>
      </c>
      <c r="G89" s="80">
        <v>7.552598404548986</v>
      </c>
      <c r="H89" s="52">
        <v>518687</v>
      </c>
      <c r="I89" s="80">
        <v>8.5563322487122697</v>
      </c>
      <c r="J89" s="52">
        <v>296196</v>
      </c>
      <c r="K89" s="80">
        <v>17.079631831512518</v>
      </c>
      <c r="L89" s="52">
        <v>119019</v>
      </c>
      <c r="M89" s="80">
        <v>13.166561387865908</v>
      </c>
      <c r="N89" s="52">
        <v>101339</v>
      </c>
      <c r="O89" s="94">
        <v>18.919413406517499</v>
      </c>
      <c r="P89" s="124">
        <v>17</v>
      </c>
    </row>
    <row r="90" spans="1:16" x14ac:dyDescent="0.2">
      <c r="A90" s="122"/>
      <c r="C90" s="35"/>
      <c r="D90" s="52"/>
      <c r="E90" s="80"/>
      <c r="F90" s="52"/>
      <c r="G90" s="80"/>
      <c r="H90" s="52"/>
      <c r="I90" s="80"/>
      <c r="J90" s="52"/>
      <c r="K90" s="80"/>
      <c r="L90" s="52"/>
      <c r="M90" s="80"/>
      <c r="N90" s="52"/>
      <c r="O90" s="94"/>
      <c r="P90" s="124"/>
    </row>
    <row r="91" spans="1:16" s="4" customFormat="1" x14ac:dyDescent="0.2">
      <c r="A91" s="224">
        <v>18</v>
      </c>
      <c r="B91" s="36"/>
      <c r="C91" s="37" t="s">
        <v>180</v>
      </c>
      <c r="D91" s="53">
        <v>8399016</v>
      </c>
      <c r="E91" s="53" t="s">
        <v>65</v>
      </c>
      <c r="F91" s="53">
        <v>6904814</v>
      </c>
      <c r="G91" s="53" t="s">
        <v>65</v>
      </c>
      <c r="H91" s="53">
        <v>5784607</v>
      </c>
      <c r="I91" s="53" t="s">
        <v>65</v>
      </c>
      <c r="J91" s="53">
        <v>1494202</v>
      </c>
      <c r="K91" s="53" t="s">
        <v>65</v>
      </c>
      <c r="L91" s="53">
        <v>731145</v>
      </c>
      <c r="M91" s="53" t="s">
        <v>65</v>
      </c>
      <c r="N91" s="53">
        <v>477998</v>
      </c>
      <c r="O91" s="213" t="s">
        <v>65</v>
      </c>
      <c r="P91" s="130">
        <v>18</v>
      </c>
    </row>
    <row r="92" spans="1:16" x14ac:dyDescent="0.2">
      <c r="A92" s="122"/>
      <c r="C92" s="35"/>
      <c r="D92" s="52"/>
      <c r="E92" s="80"/>
      <c r="F92" s="52"/>
      <c r="G92" s="80"/>
      <c r="H92" s="52"/>
      <c r="I92" s="80"/>
      <c r="J92" s="52"/>
      <c r="K92" s="80"/>
      <c r="L92" s="52"/>
      <c r="M92" s="80"/>
      <c r="N92" s="52"/>
      <c r="O92" s="94"/>
      <c r="P92" s="124"/>
    </row>
    <row r="93" spans="1:16" x14ac:dyDescent="0.2">
      <c r="A93" s="122">
        <v>19</v>
      </c>
      <c r="C93" s="35" t="s">
        <v>42</v>
      </c>
      <c r="D93" s="52">
        <v>133984</v>
      </c>
      <c r="E93" s="80">
        <v>1.4757630936745647</v>
      </c>
      <c r="F93" s="52">
        <v>129365</v>
      </c>
      <c r="G93" s="80">
        <v>1.7613244386437836</v>
      </c>
      <c r="H93" s="52">
        <v>45316</v>
      </c>
      <c r="I93" s="80">
        <v>0.74753898243573724</v>
      </c>
      <c r="J93" s="52">
        <v>4619</v>
      </c>
      <c r="K93" s="80">
        <v>0.26634667392455108</v>
      </c>
      <c r="L93" s="52">
        <v>4140</v>
      </c>
      <c r="M93" s="80">
        <v>0.45799043972613501</v>
      </c>
      <c r="N93" s="52">
        <v>479</v>
      </c>
      <c r="O93" s="94">
        <v>8.9426568465466219E-2</v>
      </c>
      <c r="P93" s="124">
        <v>19</v>
      </c>
    </row>
    <row r="94" spans="1:16" ht="24" x14ac:dyDescent="0.2">
      <c r="A94" s="171">
        <v>20</v>
      </c>
      <c r="C94" s="172" t="s">
        <v>277</v>
      </c>
      <c r="D94" s="52">
        <v>64389</v>
      </c>
      <c r="E94" s="80">
        <v>0.70921087472094835</v>
      </c>
      <c r="F94" s="52">
        <v>7348</v>
      </c>
      <c r="G94" s="80">
        <v>0.10004415394546069</v>
      </c>
      <c r="H94" s="52">
        <v>4239</v>
      </c>
      <c r="I94" s="80">
        <v>6.9927128311084163E-2</v>
      </c>
      <c r="J94" s="52">
        <v>57041</v>
      </c>
      <c r="K94" s="80">
        <v>3.2891709520091617</v>
      </c>
      <c r="L94" s="52">
        <v>43676</v>
      </c>
      <c r="M94" s="80">
        <v>4.8316885134006453</v>
      </c>
      <c r="N94" s="52">
        <v>206</v>
      </c>
      <c r="O94" s="94">
        <v>3.8459025269073153E-2</v>
      </c>
      <c r="P94" s="124">
        <v>20</v>
      </c>
    </row>
    <row r="95" spans="1:16" x14ac:dyDescent="0.2">
      <c r="A95" s="122">
        <v>21</v>
      </c>
      <c r="C95" s="35" t="s">
        <v>271</v>
      </c>
      <c r="D95" s="52">
        <v>15044</v>
      </c>
      <c r="E95" s="80">
        <v>0.16570172543915804</v>
      </c>
      <c r="F95" s="52">
        <v>7972</v>
      </c>
      <c r="G95" s="80">
        <v>0.10854001024131908</v>
      </c>
      <c r="H95" s="52">
        <v>6486</v>
      </c>
      <c r="I95" s="80">
        <v>0.10699395004144654</v>
      </c>
      <c r="J95" s="52">
        <v>7072</v>
      </c>
      <c r="K95" s="80">
        <v>0.40779469105746374</v>
      </c>
      <c r="L95" s="52">
        <v>3392</v>
      </c>
      <c r="M95" s="80">
        <v>0.37524240858721014</v>
      </c>
      <c r="N95" s="52">
        <v>3294</v>
      </c>
      <c r="O95" s="94">
        <v>0.61497101571032509</v>
      </c>
      <c r="P95" s="124">
        <v>21</v>
      </c>
    </row>
    <row r="96" spans="1:16" ht="24" x14ac:dyDescent="0.2">
      <c r="A96" s="171">
        <v>22</v>
      </c>
      <c r="C96" s="172" t="s">
        <v>278</v>
      </c>
      <c r="D96" s="52">
        <v>14712</v>
      </c>
      <c r="E96" s="80">
        <v>0.16204492054379774</v>
      </c>
      <c r="F96" s="52">
        <v>14554</v>
      </c>
      <c r="G96" s="80">
        <v>0.19815495597744079</v>
      </c>
      <c r="H96" s="52">
        <v>7028</v>
      </c>
      <c r="I96" s="80">
        <v>0.11593485675166301</v>
      </c>
      <c r="J96" s="52">
        <v>158</v>
      </c>
      <c r="K96" s="80">
        <v>9.1107976791684493E-3</v>
      </c>
      <c r="L96" s="52">
        <v>0</v>
      </c>
      <c r="M96" s="80">
        <v>0</v>
      </c>
      <c r="N96" s="52" t="s">
        <v>387</v>
      </c>
      <c r="O96" s="94" t="s">
        <v>387</v>
      </c>
      <c r="P96" s="124">
        <v>22</v>
      </c>
    </row>
    <row r="97" spans="1:16" x14ac:dyDescent="0.2">
      <c r="A97" s="122">
        <v>23</v>
      </c>
      <c r="C97" s="35" t="s">
        <v>267</v>
      </c>
      <c r="D97" s="52">
        <v>185394</v>
      </c>
      <c r="E97" s="80">
        <v>2.0420171288265929</v>
      </c>
      <c r="F97" s="52">
        <v>140706</v>
      </c>
      <c r="G97" s="80">
        <v>1.9157339037901457</v>
      </c>
      <c r="H97" s="52">
        <v>85618</v>
      </c>
      <c r="I97" s="80">
        <v>1.4123663297330513</v>
      </c>
      <c r="J97" s="52">
        <v>44688</v>
      </c>
      <c r="K97" s="80">
        <v>2.5768564980169599</v>
      </c>
      <c r="L97" s="52">
        <v>14676</v>
      </c>
      <c r="M97" s="80">
        <v>1.623542921116125</v>
      </c>
      <c r="N97" s="52">
        <v>29060</v>
      </c>
      <c r="O97" s="94">
        <v>5.425336283103233</v>
      </c>
      <c r="P97" s="124">
        <v>23</v>
      </c>
    </row>
    <row r="98" spans="1:16" ht="24" x14ac:dyDescent="0.2">
      <c r="A98" s="171">
        <v>24</v>
      </c>
      <c r="C98" s="172" t="s">
        <v>279</v>
      </c>
      <c r="D98" s="52">
        <v>122370</v>
      </c>
      <c r="E98" s="80">
        <v>1.3478410091724122</v>
      </c>
      <c r="F98" s="52">
        <v>122370</v>
      </c>
      <c r="G98" s="80">
        <v>1.6660864341733839</v>
      </c>
      <c r="H98" s="52">
        <v>119985</v>
      </c>
      <c r="I98" s="80">
        <v>1.9792890989397107</v>
      </c>
      <c r="J98" s="52" t="s">
        <v>387</v>
      </c>
      <c r="K98" s="80" t="s">
        <v>387</v>
      </c>
      <c r="L98" s="52" t="s">
        <v>387</v>
      </c>
      <c r="M98" s="80" t="s">
        <v>387</v>
      </c>
      <c r="N98" s="52" t="s">
        <v>387</v>
      </c>
      <c r="O98" s="94" t="s">
        <v>387</v>
      </c>
      <c r="P98" s="124">
        <v>24</v>
      </c>
    </row>
    <row r="99" spans="1:16" x14ac:dyDescent="0.2">
      <c r="A99" s="122">
        <v>25</v>
      </c>
      <c r="C99" s="35" t="s">
        <v>269</v>
      </c>
      <c r="D99" s="52">
        <v>66316</v>
      </c>
      <c r="E99" s="80">
        <v>0.73043576337564509</v>
      </c>
      <c r="F99" s="52">
        <v>55540</v>
      </c>
      <c r="G99" s="80">
        <v>0.75618567094867806</v>
      </c>
      <c r="H99" s="52">
        <v>38749</v>
      </c>
      <c r="I99" s="80">
        <v>0.6392088452291107</v>
      </c>
      <c r="J99" s="52">
        <v>10776</v>
      </c>
      <c r="K99" s="80">
        <v>0.62137946702986846</v>
      </c>
      <c r="L99" s="52" t="s">
        <v>387</v>
      </c>
      <c r="M99" s="80" t="s">
        <v>387</v>
      </c>
      <c r="N99" s="52">
        <v>10776</v>
      </c>
      <c r="O99" s="94">
        <v>2.0118177490268558</v>
      </c>
      <c r="P99" s="124">
        <v>25</v>
      </c>
    </row>
    <row r="100" spans="1:16" x14ac:dyDescent="0.2">
      <c r="A100" s="122">
        <v>26</v>
      </c>
      <c r="C100" s="35" t="s">
        <v>43</v>
      </c>
      <c r="D100" s="52">
        <v>111392</v>
      </c>
      <c r="E100" s="80">
        <v>1.2269241292288415</v>
      </c>
      <c r="F100" s="52">
        <v>103440</v>
      </c>
      <c r="G100" s="80">
        <v>1.408351562890372</v>
      </c>
      <c r="H100" s="52">
        <v>75621</v>
      </c>
      <c r="I100" s="80">
        <v>1.2474544397292984</v>
      </c>
      <c r="J100" s="52">
        <v>7952</v>
      </c>
      <c r="K100" s="80">
        <v>0.45853837433384498</v>
      </c>
      <c r="L100" s="52">
        <v>1436</v>
      </c>
      <c r="M100" s="80">
        <v>0.15885851967312314</v>
      </c>
      <c r="N100" s="52">
        <v>6350</v>
      </c>
      <c r="O100" s="94">
        <v>1.1855087886340512</v>
      </c>
      <c r="P100" s="124">
        <v>26</v>
      </c>
    </row>
    <row r="101" spans="1:16" s="169" customFormat="1" ht="36" customHeight="1" x14ac:dyDescent="0.2">
      <c r="A101" s="225">
        <v>27</v>
      </c>
      <c r="B101" s="165"/>
      <c r="C101" s="174" t="s">
        <v>268</v>
      </c>
      <c r="D101" s="166">
        <v>637919</v>
      </c>
      <c r="E101" s="182">
        <v>7.02634133145588</v>
      </c>
      <c r="F101" s="166">
        <v>392757</v>
      </c>
      <c r="G101" s="182">
        <v>5.3474471653725235</v>
      </c>
      <c r="H101" s="166">
        <v>246428</v>
      </c>
      <c r="I101" s="182">
        <v>4.0651102560612999</v>
      </c>
      <c r="J101" s="166">
        <v>245162</v>
      </c>
      <c r="K101" s="182">
        <v>14.136844181141111</v>
      </c>
      <c r="L101" s="166">
        <v>207900</v>
      </c>
      <c r="M101" s="182">
        <v>22.999085125377647</v>
      </c>
      <c r="N101" s="166">
        <v>15430</v>
      </c>
      <c r="O101" s="183">
        <v>2.8806930092320329</v>
      </c>
      <c r="P101" s="226">
        <v>27</v>
      </c>
    </row>
    <row r="102" spans="1:16" x14ac:dyDescent="0.2">
      <c r="A102" s="122">
        <v>28</v>
      </c>
      <c r="C102" s="35" t="s">
        <v>44</v>
      </c>
      <c r="D102" s="212">
        <v>38859</v>
      </c>
      <c r="E102" s="80">
        <v>0.42801138984580178</v>
      </c>
      <c r="F102" s="52">
        <v>7322</v>
      </c>
      <c r="G102" s="80">
        <v>9.9690159933133252E-2</v>
      </c>
      <c r="H102" s="52">
        <v>7219</v>
      </c>
      <c r="I102" s="80">
        <v>0.11908561907943303</v>
      </c>
      <c r="J102" s="52">
        <v>31537</v>
      </c>
      <c r="K102" s="80">
        <v>1.8185267494173125</v>
      </c>
      <c r="L102" s="52">
        <v>27658</v>
      </c>
      <c r="M102" s="80">
        <v>3.0596858893588021</v>
      </c>
      <c r="N102" s="52">
        <v>265</v>
      </c>
      <c r="O102" s="94">
        <v>4.9473988817011587E-2</v>
      </c>
      <c r="P102" s="124">
        <v>28</v>
      </c>
    </row>
    <row r="103" spans="1:16" x14ac:dyDescent="0.2">
      <c r="A103" s="122">
        <v>29</v>
      </c>
      <c r="C103" s="35" t="s">
        <v>270</v>
      </c>
      <c r="D103" s="212">
        <v>60434</v>
      </c>
      <c r="E103" s="80">
        <v>0.66564863568133981</v>
      </c>
      <c r="F103" s="52">
        <v>55511</v>
      </c>
      <c r="G103" s="80">
        <v>0.75579083147338977</v>
      </c>
      <c r="H103" s="52">
        <v>47874</v>
      </c>
      <c r="I103" s="80">
        <v>0.78973610303487696</v>
      </c>
      <c r="J103" s="52">
        <v>4924</v>
      </c>
      <c r="K103" s="80">
        <v>0.2839339732419332</v>
      </c>
      <c r="L103" s="52" t="s">
        <v>387</v>
      </c>
      <c r="M103" s="80" t="s">
        <v>387</v>
      </c>
      <c r="N103" s="52">
        <v>4924</v>
      </c>
      <c r="O103" s="94">
        <v>0.91928272050930204</v>
      </c>
      <c r="P103" s="227">
        <v>29</v>
      </c>
    </row>
    <row r="104" spans="1:16" x14ac:dyDescent="0.2">
      <c r="A104" s="122">
        <v>30</v>
      </c>
      <c r="C104" s="35" t="s">
        <v>288</v>
      </c>
      <c r="D104" s="212">
        <v>183587</v>
      </c>
      <c r="E104" s="80">
        <v>2.0221139768810628</v>
      </c>
      <c r="F104" s="52">
        <v>149870</v>
      </c>
      <c r="G104" s="80">
        <v>2.0405031779812455</v>
      </c>
      <c r="H104" s="52">
        <v>146619</v>
      </c>
      <c r="I104" s="80">
        <v>2.418647234216289</v>
      </c>
      <c r="J104" s="52">
        <v>33718</v>
      </c>
      <c r="K104" s="80">
        <v>1.9442903553557074</v>
      </c>
      <c r="L104" s="52">
        <v>32158</v>
      </c>
      <c r="M104" s="80">
        <v>3.5575015847132967</v>
      </c>
      <c r="N104" s="52">
        <v>150</v>
      </c>
      <c r="O104" s="94">
        <v>2.8004144613402785E-2</v>
      </c>
      <c r="P104" s="124">
        <v>30</v>
      </c>
    </row>
    <row r="105" spans="1:16" x14ac:dyDescent="0.2">
      <c r="A105" s="122"/>
      <c r="C105" s="35"/>
      <c r="D105" s="52"/>
      <c r="E105" s="80"/>
      <c r="F105" s="52"/>
      <c r="G105" s="80"/>
      <c r="H105" s="52"/>
      <c r="I105" s="80"/>
      <c r="J105" s="52"/>
      <c r="K105" s="80"/>
      <c r="L105" s="52"/>
      <c r="M105" s="80"/>
      <c r="N105" s="52"/>
      <c r="O105" s="94"/>
      <c r="P105" s="124"/>
    </row>
    <row r="106" spans="1:16" x14ac:dyDescent="0.2">
      <c r="A106" s="224">
        <v>31</v>
      </c>
      <c r="B106" s="36"/>
      <c r="C106" s="37" t="s">
        <v>235</v>
      </c>
      <c r="D106" s="52"/>
      <c r="E106" s="80"/>
      <c r="F106" s="52"/>
      <c r="G106" s="80"/>
      <c r="H106" s="52"/>
      <c r="I106" s="80"/>
      <c r="J106" s="52"/>
      <c r="K106" s="80"/>
      <c r="L106" s="52"/>
      <c r="M106" s="80"/>
      <c r="N106" s="52"/>
      <c r="O106" s="94"/>
      <c r="P106" s="124"/>
    </row>
    <row r="107" spans="1:16" x14ac:dyDescent="0.2">
      <c r="A107" s="224"/>
      <c r="B107" s="36"/>
      <c r="C107" s="37" t="s">
        <v>236</v>
      </c>
      <c r="D107" s="53">
        <v>475906</v>
      </c>
      <c r="E107" s="93">
        <v>5.2418535859377791</v>
      </c>
      <c r="F107" s="53">
        <v>291076</v>
      </c>
      <c r="G107" s="93">
        <v>3.9630446589315342</v>
      </c>
      <c r="H107" s="53">
        <v>140464</v>
      </c>
      <c r="I107" s="93">
        <v>2.3171135058004544</v>
      </c>
      <c r="J107" s="53">
        <v>184831</v>
      </c>
      <c r="K107" s="93">
        <v>10.657961049610023</v>
      </c>
      <c r="L107" s="53">
        <v>148084</v>
      </c>
      <c r="M107" s="93">
        <v>16.38189765130555</v>
      </c>
      <c r="N107" s="53">
        <v>19939</v>
      </c>
      <c r="O107" s="95">
        <v>3.7224975963109208</v>
      </c>
      <c r="P107" s="130">
        <v>31</v>
      </c>
    </row>
    <row r="108" spans="1:16" x14ac:dyDescent="0.2">
      <c r="A108" s="224"/>
      <c r="B108" s="36"/>
      <c r="C108" s="37"/>
      <c r="D108" s="53"/>
      <c r="E108" s="93"/>
      <c r="F108" s="53"/>
      <c r="G108" s="93"/>
      <c r="H108" s="53"/>
      <c r="I108" s="93"/>
      <c r="J108" s="53"/>
      <c r="K108" s="93"/>
      <c r="L108" s="53"/>
      <c r="M108" s="93"/>
      <c r="N108" s="53"/>
      <c r="O108" s="95"/>
      <c r="P108" s="130"/>
    </row>
    <row r="109" spans="1:16" x14ac:dyDescent="0.2">
      <c r="A109" s="224">
        <v>32</v>
      </c>
      <c r="B109" s="36"/>
      <c r="C109" s="37" t="s">
        <v>319</v>
      </c>
      <c r="D109" s="53">
        <v>568500</v>
      </c>
      <c r="E109" s="93">
        <v>6.2617276596757074</v>
      </c>
      <c r="F109" s="53">
        <v>391333</v>
      </c>
      <c r="G109" s="93">
        <v>5.3280591856204369</v>
      </c>
      <c r="H109" s="53">
        <v>373510</v>
      </c>
      <c r="I109" s="93">
        <v>6.1614724452637528</v>
      </c>
      <c r="J109" s="53">
        <v>177168</v>
      </c>
      <c r="K109" s="93">
        <v>10.216087362170354</v>
      </c>
      <c r="L109" s="53">
        <v>93494</v>
      </c>
      <c r="M109" s="93">
        <v>10.342840138105137</v>
      </c>
      <c r="N109" s="53">
        <v>18419</v>
      </c>
      <c r="O109" s="95">
        <v>3.438722264228439</v>
      </c>
      <c r="P109" s="130">
        <v>32</v>
      </c>
    </row>
    <row r="110" spans="1:16" x14ac:dyDescent="0.2">
      <c r="A110" s="122">
        <v>33</v>
      </c>
      <c r="C110" s="35" t="s">
        <v>320</v>
      </c>
      <c r="D110" s="52">
        <v>139789</v>
      </c>
      <c r="E110" s="80">
        <v>1.5397021069804881</v>
      </c>
      <c r="F110" s="52">
        <v>84562</v>
      </c>
      <c r="G110" s="80">
        <v>1.1513246796320151</v>
      </c>
      <c r="H110" s="52">
        <v>75863</v>
      </c>
      <c r="I110" s="80">
        <v>1.2514465050869965</v>
      </c>
      <c r="J110" s="52">
        <v>55227</v>
      </c>
      <c r="K110" s="80">
        <v>3.1845697685280756</v>
      </c>
      <c r="L110" s="52">
        <v>27514</v>
      </c>
      <c r="M110" s="80">
        <v>3.0437557871074583</v>
      </c>
      <c r="N110" s="52">
        <v>16961</v>
      </c>
      <c r="O110" s="94">
        <v>3.166521978586164</v>
      </c>
      <c r="P110" s="124">
        <v>33</v>
      </c>
    </row>
    <row r="111" spans="1:16" s="4" customFormat="1" x14ac:dyDescent="0.2">
      <c r="A111" s="122">
        <v>34</v>
      </c>
      <c r="B111" s="1"/>
      <c r="C111" s="35" t="s">
        <v>321</v>
      </c>
      <c r="D111" s="52">
        <v>428711</v>
      </c>
      <c r="E111" s="80">
        <v>4.7220255526952197</v>
      </c>
      <c r="F111" s="52">
        <v>306770</v>
      </c>
      <c r="G111" s="80">
        <v>4.1767208908341011</v>
      </c>
      <c r="H111" s="52">
        <v>297647</v>
      </c>
      <c r="I111" s="80">
        <v>4.9100259401767561</v>
      </c>
      <c r="J111" s="52">
        <v>121941</v>
      </c>
      <c r="K111" s="80">
        <v>7.0315175936422776</v>
      </c>
      <c r="L111" s="52">
        <v>65980</v>
      </c>
      <c r="M111" s="80">
        <v>7.2990843509976777</v>
      </c>
      <c r="N111" s="52">
        <v>1459</v>
      </c>
      <c r="O111" s="94">
        <v>0.27238697993969774</v>
      </c>
      <c r="P111" s="124">
        <v>34</v>
      </c>
    </row>
    <row r="112" spans="1:16" s="4" customFormat="1" x14ac:dyDescent="0.2">
      <c r="A112" s="32" t="s">
        <v>28</v>
      </c>
      <c r="B112" s="32"/>
      <c r="C112" s="208"/>
      <c r="D112" s="134"/>
      <c r="E112" s="207"/>
      <c r="F112" s="135"/>
      <c r="G112" s="207"/>
      <c r="H112" s="27"/>
      <c r="I112" s="188"/>
      <c r="J112" s="27"/>
      <c r="K112" s="188"/>
      <c r="L112" s="27"/>
      <c r="M112" s="188"/>
      <c r="N112" s="212"/>
      <c r="O112" s="188"/>
      <c r="P112" s="125"/>
    </row>
    <row r="113" spans="1:16" x14ac:dyDescent="0.2">
      <c r="A113" s="133" t="s">
        <v>304</v>
      </c>
      <c r="B113" s="205"/>
      <c r="C113" s="32"/>
      <c r="D113" s="135"/>
      <c r="E113" s="207"/>
      <c r="F113" s="135"/>
      <c r="G113" s="207"/>
      <c r="H113" s="27"/>
      <c r="I113" s="188"/>
      <c r="J113" s="27"/>
      <c r="K113" s="188"/>
      <c r="L113" s="27"/>
      <c r="M113" s="188"/>
      <c r="N113" s="27"/>
      <c r="O113" s="188"/>
      <c r="P113" s="126"/>
    </row>
    <row r="114" spans="1:16" x14ac:dyDescent="0.2">
      <c r="D114" s="2"/>
      <c r="E114" s="3"/>
      <c r="F114" s="2"/>
      <c r="G114" s="34" t="s">
        <v>299</v>
      </c>
      <c r="H114" s="2" t="s">
        <v>380</v>
      </c>
      <c r="J114" s="2"/>
      <c r="K114" s="34"/>
      <c r="L114" s="2"/>
      <c r="M114" s="34"/>
      <c r="N114" s="2"/>
      <c r="O114" s="34"/>
    </row>
    <row r="115" spans="1:16" s="31" customFormat="1" x14ac:dyDescent="0.2">
      <c r="A115" s="1"/>
      <c r="B115" s="1"/>
      <c r="C115" s="2"/>
      <c r="D115" s="2"/>
      <c r="E115" s="3"/>
      <c r="F115" s="2"/>
      <c r="G115" s="34"/>
      <c r="H115" s="2"/>
      <c r="I115" s="34"/>
      <c r="J115" s="2"/>
      <c r="K115" s="34"/>
      <c r="L115" s="2"/>
      <c r="M115" s="34"/>
      <c r="N115" s="2"/>
      <c r="O115" s="34"/>
      <c r="P115" s="120"/>
    </row>
    <row r="116" spans="1:16" s="31" customFormat="1" x14ac:dyDescent="0.2">
      <c r="A116" s="1"/>
      <c r="B116" s="1"/>
      <c r="C116" s="2"/>
      <c r="D116" s="2"/>
      <c r="E116" s="3"/>
      <c r="F116" s="2"/>
      <c r="G116" s="34" t="s">
        <v>210</v>
      </c>
      <c r="H116" s="2" t="s">
        <v>147</v>
      </c>
      <c r="I116" s="34"/>
      <c r="J116" s="2"/>
      <c r="K116" s="34"/>
      <c r="L116" s="2"/>
      <c r="M116" s="34"/>
      <c r="N116" s="2"/>
      <c r="O116" s="34"/>
      <c r="P116" s="120"/>
    </row>
    <row r="117" spans="1:16" s="31" customFormat="1" x14ac:dyDescent="0.2">
      <c r="A117" s="1"/>
      <c r="B117" s="1"/>
      <c r="C117" s="2"/>
      <c r="D117" s="2"/>
      <c r="E117" s="3"/>
      <c r="F117" s="2"/>
      <c r="G117" s="34"/>
      <c r="H117" s="2"/>
      <c r="I117" s="34"/>
      <c r="J117" s="2"/>
      <c r="K117" s="34"/>
      <c r="L117" s="2"/>
      <c r="M117" s="34"/>
      <c r="N117" s="2"/>
      <c r="O117" s="34"/>
      <c r="P117" s="120"/>
    </row>
    <row r="118" spans="1:16" ht="12.75" thickBot="1" x14ac:dyDescent="0.25">
      <c r="A118" s="6"/>
      <c r="B118" s="6"/>
      <c r="C118" s="7"/>
      <c r="D118" s="7"/>
      <c r="E118" s="8"/>
      <c r="F118" s="7"/>
      <c r="G118" s="9"/>
      <c r="H118" s="7"/>
      <c r="I118" s="9"/>
      <c r="J118" s="7"/>
      <c r="K118" s="9"/>
      <c r="L118" s="7"/>
      <c r="M118" s="9"/>
      <c r="N118" s="7"/>
      <c r="O118" s="9"/>
      <c r="P118" s="121"/>
    </row>
    <row r="119" spans="1:16" x14ac:dyDescent="0.2">
      <c r="A119" s="122"/>
      <c r="B119" s="244" t="s">
        <v>201</v>
      </c>
      <c r="C119" s="245"/>
      <c r="D119" s="252" t="s">
        <v>4</v>
      </c>
      <c r="E119" s="253"/>
      <c r="F119" s="13"/>
      <c r="G119" s="14" t="s">
        <v>1</v>
      </c>
      <c r="H119" s="15" t="s">
        <v>2</v>
      </c>
      <c r="I119" s="16"/>
      <c r="J119" s="13" t="s">
        <v>3</v>
      </c>
      <c r="K119" s="17"/>
      <c r="L119" s="13"/>
      <c r="M119" s="17"/>
      <c r="N119" s="19"/>
      <c r="O119" s="17"/>
      <c r="P119" s="127"/>
    </row>
    <row r="120" spans="1:16" ht="12" customHeight="1" x14ac:dyDescent="0.2">
      <c r="A120" s="242" t="s">
        <v>131</v>
      </c>
      <c r="B120" s="246"/>
      <c r="C120" s="247"/>
      <c r="D120" s="254"/>
      <c r="E120" s="255"/>
      <c r="F120" s="238" t="s">
        <v>64</v>
      </c>
      <c r="G120" s="239"/>
      <c r="H120" s="260" t="s">
        <v>133</v>
      </c>
      <c r="I120" s="261"/>
      <c r="J120" s="238" t="s">
        <v>64</v>
      </c>
      <c r="K120" s="270"/>
      <c r="L120" s="266" t="s">
        <v>62</v>
      </c>
      <c r="M120" s="267"/>
      <c r="N120" s="267"/>
      <c r="O120" s="268"/>
      <c r="P120" s="264" t="s">
        <v>131</v>
      </c>
    </row>
    <row r="121" spans="1:16" ht="12" customHeight="1" x14ac:dyDescent="0.2">
      <c r="A121" s="243"/>
      <c r="B121" s="246"/>
      <c r="C121" s="247"/>
      <c r="D121" s="256"/>
      <c r="E121" s="257"/>
      <c r="F121" s="240"/>
      <c r="G121" s="241"/>
      <c r="H121" s="262" t="s">
        <v>145</v>
      </c>
      <c r="I121" s="269"/>
      <c r="J121" s="271"/>
      <c r="K121" s="272"/>
      <c r="L121" s="258" t="s">
        <v>60</v>
      </c>
      <c r="M121" s="259"/>
      <c r="N121" s="258" t="s">
        <v>61</v>
      </c>
      <c r="O121" s="259"/>
      <c r="P121" s="265"/>
    </row>
    <row r="122" spans="1:16" ht="15" customHeight="1" thickBot="1" x14ac:dyDescent="0.25">
      <c r="A122" s="123"/>
      <c r="B122" s="248"/>
      <c r="C122" s="249"/>
      <c r="D122" s="192" t="s">
        <v>294</v>
      </c>
      <c r="E122" s="20" t="s">
        <v>221</v>
      </c>
      <c r="F122" s="192" t="s">
        <v>294</v>
      </c>
      <c r="G122" s="9" t="s">
        <v>221</v>
      </c>
      <c r="H122" s="194" t="s">
        <v>294</v>
      </c>
      <c r="I122" s="20" t="s">
        <v>221</v>
      </c>
      <c r="J122" s="192" t="s">
        <v>294</v>
      </c>
      <c r="K122" s="20" t="s">
        <v>221</v>
      </c>
      <c r="L122" s="192" t="s">
        <v>294</v>
      </c>
      <c r="M122" s="20" t="s">
        <v>221</v>
      </c>
      <c r="N122" s="192" t="s">
        <v>294</v>
      </c>
      <c r="O122" s="20" t="s">
        <v>221</v>
      </c>
      <c r="P122" s="128"/>
    </row>
    <row r="123" spans="1:16" x14ac:dyDescent="0.2">
      <c r="A123" s="124"/>
      <c r="B123" s="11"/>
      <c r="C123" s="10"/>
      <c r="D123" s="11"/>
      <c r="E123" s="18"/>
      <c r="F123" s="10"/>
      <c r="G123" s="22"/>
      <c r="H123" s="10"/>
      <c r="I123" s="38"/>
      <c r="J123" s="10"/>
      <c r="K123" s="38"/>
      <c r="L123" s="10"/>
      <c r="M123" s="38"/>
      <c r="N123" s="10"/>
      <c r="O123" s="38"/>
      <c r="P123" s="124"/>
    </row>
    <row r="124" spans="1:16" x14ac:dyDescent="0.2">
      <c r="A124" s="124"/>
      <c r="B124" s="11"/>
      <c r="C124" s="39" t="s">
        <v>142</v>
      </c>
      <c r="D124" s="23"/>
      <c r="E124" s="18"/>
      <c r="F124" s="23"/>
      <c r="G124" s="18"/>
      <c r="H124" s="24" t="s">
        <v>142</v>
      </c>
      <c r="I124" s="40"/>
      <c r="J124" s="23"/>
      <c r="K124" s="40"/>
      <c r="L124" s="23"/>
      <c r="M124" s="40"/>
      <c r="N124" s="23"/>
      <c r="O124" s="40"/>
      <c r="P124" s="124"/>
    </row>
    <row r="125" spans="1:16" x14ac:dyDescent="0.2">
      <c r="A125" s="124"/>
      <c r="C125" s="39"/>
      <c r="P125" s="124"/>
    </row>
    <row r="126" spans="1:16" x14ac:dyDescent="0.2">
      <c r="A126" s="122">
        <v>1</v>
      </c>
      <c r="C126" s="35" t="s">
        <v>45</v>
      </c>
      <c r="D126" s="52">
        <v>141925</v>
      </c>
      <c r="E126" s="80">
        <v>0.67217379513468833</v>
      </c>
      <c r="F126" s="52">
        <v>83987</v>
      </c>
      <c r="G126" s="80">
        <v>0.87292196823652035</v>
      </c>
      <c r="H126" s="52">
        <v>74327</v>
      </c>
      <c r="I126" s="80">
        <v>0.99685066700356828</v>
      </c>
      <c r="J126" s="52">
        <v>57938</v>
      </c>
      <c r="K126" s="80">
        <v>0.50411699607246763</v>
      </c>
      <c r="L126" s="52">
        <v>22052</v>
      </c>
      <c r="M126" s="80">
        <v>0.44485965396083854</v>
      </c>
      <c r="N126" s="99">
        <v>30323</v>
      </c>
      <c r="O126" s="94">
        <v>0.8046236872425101</v>
      </c>
      <c r="P126" s="124">
        <v>1</v>
      </c>
    </row>
    <row r="127" spans="1:16" x14ac:dyDescent="0.2">
      <c r="A127" s="122"/>
      <c r="C127" s="35" t="s">
        <v>290</v>
      </c>
      <c r="D127" s="52"/>
      <c r="E127" s="80"/>
      <c r="F127" s="52"/>
      <c r="G127" s="80"/>
      <c r="H127" s="52"/>
      <c r="I127" s="80"/>
      <c r="J127" s="52"/>
      <c r="K127" s="80"/>
      <c r="L127" s="52"/>
      <c r="M127" s="80"/>
      <c r="N127" s="99"/>
      <c r="O127" s="94"/>
      <c r="P127" s="124"/>
    </row>
    <row r="128" spans="1:16" x14ac:dyDescent="0.2">
      <c r="A128" s="122">
        <v>2</v>
      </c>
      <c r="C128" s="35" t="s">
        <v>293</v>
      </c>
      <c r="D128" s="52">
        <v>34225</v>
      </c>
      <c r="E128" s="80">
        <v>0.16209369835113413</v>
      </c>
      <c r="F128" s="52">
        <v>30682</v>
      </c>
      <c r="G128" s="80">
        <v>0.31889449354582156</v>
      </c>
      <c r="H128" s="52">
        <v>28672</v>
      </c>
      <c r="I128" s="80">
        <v>0.38453996965202836</v>
      </c>
      <c r="J128" s="52">
        <v>3543</v>
      </c>
      <c r="K128" s="80">
        <v>3.082754870870159E-2</v>
      </c>
      <c r="L128" s="52">
        <v>1826</v>
      </c>
      <c r="M128" s="80">
        <v>3.6836283699097187E-2</v>
      </c>
      <c r="N128" s="99">
        <v>1335</v>
      </c>
      <c r="O128" s="94">
        <v>3.5424351893570918E-2</v>
      </c>
      <c r="P128" s="124">
        <v>2</v>
      </c>
    </row>
    <row r="129" spans="1:16" x14ac:dyDescent="0.2">
      <c r="A129" s="122">
        <v>3</v>
      </c>
      <c r="C129" s="35" t="s">
        <v>322</v>
      </c>
      <c r="D129" s="52">
        <v>9687</v>
      </c>
      <c r="E129" s="80">
        <v>4.5878791992036122E-2</v>
      </c>
      <c r="F129" s="52">
        <v>6156</v>
      </c>
      <c r="G129" s="80">
        <v>6.3982612028814209E-2</v>
      </c>
      <c r="H129" s="52">
        <v>5759</v>
      </c>
      <c r="I129" s="80">
        <v>7.7237921499233794E-2</v>
      </c>
      <c r="J129" s="52">
        <v>3531</v>
      </c>
      <c r="K129" s="80">
        <v>3.0723137028062467E-2</v>
      </c>
      <c r="L129" s="52">
        <v>540</v>
      </c>
      <c r="M129" s="80">
        <v>1.0893534062164558E-2</v>
      </c>
      <c r="N129" s="99">
        <v>322</v>
      </c>
      <c r="O129" s="94">
        <v>8.544300606539202E-3</v>
      </c>
      <c r="P129" s="124">
        <v>3</v>
      </c>
    </row>
    <row r="130" spans="1:16" x14ac:dyDescent="0.2">
      <c r="A130" s="122">
        <v>4</v>
      </c>
      <c r="C130" s="35" t="s">
        <v>381</v>
      </c>
      <c r="D130" s="52">
        <v>5924</v>
      </c>
      <c r="E130" s="80">
        <v>2.8056773382969132E-2</v>
      </c>
      <c r="F130" s="52">
        <v>2524</v>
      </c>
      <c r="G130" s="80">
        <v>2.6233286673282501E-2</v>
      </c>
      <c r="H130" s="52">
        <v>2128</v>
      </c>
      <c r="I130" s="80">
        <v>2.8540075872611478E-2</v>
      </c>
      <c r="J130" s="52">
        <v>3401</v>
      </c>
      <c r="K130" s="80">
        <v>2.9592010487805281E-2</v>
      </c>
      <c r="L130" s="52">
        <v>464</v>
      </c>
      <c r="M130" s="80">
        <v>9.3603700089710268E-3</v>
      </c>
      <c r="N130" s="99">
        <v>275</v>
      </c>
      <c r="O130" s="94">
        <v>7.2971511391250951E-3</v>
      </c>
      <c r="P130" s="124">
        <v>4</v>
      </c>
    </row>
    <row r="131" spans="1:16" x14ac:dyDescent="0.2">
      <c r="A131" s="122">
        <v>5</v>
      </c>
      <c r="C131" s="35" t="s">
        <v>169</v>
      </c>
      <c r="D131" s="52">
        <v>16695690</v>
      </c>
      <c r="E131" s="80">
        <v>79.072787103697479</v>
      </c>
      <c r="F131" s="52">
        <v>7641709</v>
      </c>
      <c r="G131" s="80">
        <v>79.424383070841102</v>
      </c>
      <c r="H131" s="52">
        <v>6535385</v>
      </c>
      <c r="I131" s="80">
        <v>87.650556276657412</v>
      </c>
      <c r="J131" s="52">
        <v>9053981</v>
      </c>
      <c r="K131" s="80">
        <v>78.778447723725307</v>
      </c>
      <c r="L131" s="52">
        <v>3114392</v>
      </c>
      <c r="M131" s="80">
        <v>62.827287657282966</v>
      </c>
      <c r="N131" s="99">
        <v>3696742</v>
      </c>
      <c r="O131" s="94">
        <v>98.093400350369393</v>
      </c>
      <c r="P131" s="124">
        <v>5</v>
      </c>
    </row>
    <row r="132" spans="1:16" x14ac:dyDescent="0.2">
      <c r="A132" s="122">
        <v>6</v>
      </c>
      <c r="C132" s="35" t="s">
        <v>46</v>
      </c>
      <c r="D132" s="52">
        <v>6867724</v>
      </c>
      <c r="E132" s="80">
        <v>32.52636325536433</v>
      </c>
      <c r="F132" s="52">
        <v>5058239</v>
      </c>
      <c r="G132" s="80">
        <v>52.572992769008636</v>
      </c>
      <c r="H132" s="52">
        <v>4837440</v>
      </c>
      <c r="I132" s="80">
        <v>64.878244656581614</v>
      </c>
      <c r="J132" s="52">
        <v>1809485</v>
      </c>
      <c r="K132" s="80">
        <v>15.744280828440559</v>
      </c>
      <c r="L132" s="52">
        <v>993027</v>
      </c>
      <c r="M132" s="80">
        <v>20.032543424350155</v>
      </c>
      <c r="N132" s="99">
        <v>165917</v>
      </c>
      <c r="O132" s="94">
        <v>4.4026233656371581</v>
      </c>
      <c r="P132" s="124">
        <v>6</v>
      </c>
    </row>
    <row r="133" spans="1:16" x14ac:dyDescent="0.2">
      <c r="A133" s="122"/>
      <c r="C133" s="35" t="s">
        <v>14</v>
      </c>
      <c r="D133" s="52"/>
      <c r="E133" s="80"/>
      <c r="F133" s="52"/>
      <c r="G133" s="80"/>
      <c r="H133" s="52"/>
      <c r="I133" s="80"/>
      <c r="J133" s="52"/>
      <c r="K133" s="80"/>
      <c r="L133" s="52"/>
      <c r="M133" s="80"/>
      <c r="N133" s="99"/>
      <c r="O133" s="94"/>
      <c r="P133" s="124"/>
    </row>
    <row r="134" spans="1:16" x14ac:dyDescent="0.2">
      <c r="A134" s="122">
        <v>7</v>
      </c>
      <c r="C134" s="35" t="s">
        <v>47</v>
      </c>
      <c r="D134" s="52">
        <v>3184128</v>
      </c>
      <c r="E134" s="80">
        <v>15.080411498711468</v>
      </c>
      <c r="F134" s="52">
        <v>1915843</v>
      </c>
      <c r="G134" s="80">
        <v>19.912384564184453</v>
      </c>
      <c r="H134" s="52">
        <v>1764712</v>
      </c>
      <c r="I134" s="80">
        <v>23.667769912268774</v>
      </c>
      <c r="J134" s="52">
        <v>1268286</v>
      </c>
      <c r="K134" s="80">
        <v>11.035322732589417</v>
      </c>
      <c r="L134" s="52">
        <v>919914</v>
      </c>
      <c r="M134" s="80">
        <v>18.557619431966753</v>
      </c>
      <c r="N134" s="99">
        <v>163109</v>
      </c>
      <c r="O134" s="94">
        <v>4.3281128187329276</v>
      </c>
      <c r="P134" s="124">
        <v>7</v>
      </c>
    </row>
    <row r="135" spans="1:16" x14ac:dyDescent="0.2">
      <c r="A135" s="122">
        <v>8</v>
      </c>
      <c r="C135" s="35" t="s">
        <v>48</v>
      </c>
      <c r="D135" s="52">
        <v>3096643</v>
      </c>
      <c r="E135" s="80">
        <v>14.66607206261946</v>
      </c>
      <c r="F135" s="52">
        <v>3055479</v>
      </c>
      <c r="G135" s="80">
        <v>31.757233174007343</v>
      </c>
      <c r="H135" s="52">
        <v>3017981</v>
      </c>
      <c r="I135" s="80">
        <v>40.476224963392795</v>
      </c>
      <c r="J135" s="52">
        <v>41164</v>
      </c>
      <c r="K135" s="80">
        <v>0.35816686848574436</v>
      </c>
      <c r="L135" s="52">
        <v>39834</v>
      </c>
      <c r="M135" s="80">
        <v>0.80357969598567214</v>
      </c>
      <c r="N135" s="99">
        <v>63</v>
      </c>
      <c r="O135" s="94">
        <v>1.6717109882359309E-3</v>
      </c>
      <c r="P135" s="124">
        <v>8</v>
      </c>
    </row>
    <row r="136" spans="1:16" x14ac:dyDescent="0.2">
      <c r="A136" s="122">
        <v>9</v>
      </c>
      <c r="C136" s="35" t="s">
        <v>272</v>
      </c>
      <c r="D136" s="52">
        <v>227289</v>
      </c>
      <c r="E136" s="80">
        <v>1.0764679212426858</v>
      </c>
      <c r="F136" s="52">
        <v>214150</v>
      </c>
      <c r="G136" s="80">
        <v>2.2257758879094482</v>
      </c>
      <c r="H136" s="52">
        <v>144399</v>
      </c>
      <c r="I136" s="80">
        <v>1.9366345939517033</v>
      </c>
      <c r="J136" s="52">
        <v>13140</v>
      </c>
      <c r="K136" s="80">
        <v>0.11433079029984164</v>
      </c>
      <c r="L136" s="52">
        <v>4642</v>
      </c>
      <c r="M136" s="80">
        <v>9.3644046512162737E-2</v>
      </c>
      <c r="N136" s="99">
        <v>154</v>
      </c>
      <c r="O136" s="94">
        <v>4.0864046379100539E-3</v>
      </c>
      <c r="P136" s="124">
        <v>9</v>
      </c>
    </row>
    <row r="137" spans="1:16" x14ac:dyDescent="0.2">
      <c r="A137" s="122">
        <v>10</v>
      </c>
      <c r="C137" s="35" t="s">
        <v>245</v>
      </c>
      <c r="D137" s="52">
        <v>7521023</v>
      </c>
      <c r="E137" s="80">
        <v>35.620465550151692</v>
      </c>
      <c r="F137" s="52">
        <v>1878803</v>
      </c>
      <c r="G137" s="80">
        <v>19.527407964193017</v>
      </c>
      <c r="H137" s="52">
        <v>1157422</v>
      </c>
      <c r="I137" s="80">
        <v>15.522984819844794</v>
      </c>
      <c r="J137" s="52">
        <v>5642220</v>
      </c>
      <c r="K137" s="80">
        <v>49.092806061306888</v>
      </c>
      <c r="L137" s="52">
        <v>1938374</v>
      </c>
      <c r="M137" s="80">
        <v>39.103228137433632</v>
      </c>
      <c r="N137" s="99">
        <v>3416251</v>
      </c>
      <c r="O137" s="94">
        <v>90.650545004317266</v>
      </c>
      <c r="P137" s="124">
        <v>10</v>
      </c>
    </row>
    <row r="138" spans="1:16" x14ac:dyDescent="0.2">
      <c r="A138" s="122">
        <v>11</v>
      </c>
      <c r="C138" s="35" t="s">
        <v>273</v>
      </c>
      <c r="D138" s="52">
        <v>1521195</v>
      </c>
      <c r="E138" s="80">
        <v>7.2045616789847617</v>
      </c>
      <c r="F138" s="52">
        <v>175951</v>
      </c>
      <c r="G138" s="80">
        <v>1.8287531788632048</v>
      </c>
      <c r="H138" s="52">
        <v>166838</v>
      </c>
      <c r="I138" s="80">
        <v>2.2375795011441513</v>
      </c>
      <c r="J138" s="52">
        <v>1345244</v>
      </c>
      <c r="K138" s="80">
        <v>11.704932242474898</v>
      </c>
      <c r="L138" s="52">
        <v>44918</v>
      </c>
      <c r="M138" s="80">
        <v>0.90614030185982886</v>
      </c>
      <c r="N138" s="99">
        <v>25464</v>
      </c>
      <c r="O138" s="94">
        <v>0.67568966038793243</v>
      </c>
      <c r="P138" s="124">
        <v>11</v>
      </c>
    </row>
    <row r="139" spans="1:16" x14ac:dyDescent="0.2">
      <c r="A139" s="122">
        <v>12</v>
      </c>
      <c r="C139" s="35" t="s">
        <v>274</v>
      </c>
      <c r="D139" s="52">
        <v>558458</v>
      </c>
      <c r="E139" s="80">
        <v>2.6449239618342633</v>
      </c>
      <c r="F139" s="52">
        <v>314566</v>
      </c>
      <c r="G139" s="80">
        <v>3.269453270866792</v>
      </c>
      <c r="H139" s="52">
        <v>229286</v>
      </c>
      <c r="I139" s="80">
        <v>3.0751127051351483</v>
      </c>
      <c r="J139" s="52">
        <v>243893</v>
      </c>
      <c r="K139" s="80">
        <v>2.1221065021765049</v>
      </c>
      <c r="L139" s="52">
        <v>133431</v>
      </c>
      <c r="M139" s="80">
        <v>2.6917317471271835</v>
      </c>
      <c r="N139" s="99">
        <v>88956</v>
      </c>
      <c r="O139" s="94">
        <v>2.3604559153891347</v>
      </c>
      <c r="P139" s="124">
        <v>12</v>
      </c>
    </row>
    <row r="140" spans="1:16" x14ac:dyDescent="0.2">
      <c r="A140" s="122"/>
      <c r="C140" s="35" t="s">
        <v>290</v>
      </c>
      <c r="D140" s="52"/>
      <c r="E140" s="80"/>
      <c r="F140" s="52"/>
      <c r="G140" s="80"/>
      <c r="H140" s="52"/>
      <c r="I140" s="80"/>
      <c r="J140" s="52"/>
      <c r="K140" s="80"/>
      <c r="L140" s="52"/>
      <c r="M140" s="80"/>
      <c r="N140" s="99"/>
      <c r="O140" s="94"/>
      <c r="P140" s="124"/>
    </row>
    <row r="141" spans="1:16" x14ac:dyDescent="0.2">
      <c r="A141" s="122">
        <v>13</v>
      </c>
      <c r="C141" s="35" t="s">
        <v>293</v>
      </c>
      <c r="D141" s="52">
        <v>906897</v>
      </c>
      <c r="E141" s="80">
        <v>4.2951727904616064</v>
      </c>
      <c r="F141" s="52">
        <v>536019</v>
      </c>
      <c r="G141" s="80">
        <v>5.5711331574192595</v>
      </c>
      <c r="H141" s="52">
        <v>426139</v>
      </c>
      <c r="I141" s="80">
        <v>5.715244075318977</v>
      </c>
      <c r="J141" s="52">
        <v>370878</v>
      </c>
      <c r="K141" s="80">
        <v>3.2269996076731098</v>
      </c>
      <c r="L141" s="52">
        <v>159254</v>
      </c>
      <c r="M141" s="80">
        <v>3.2126645806221377</v>
      </c>
      <c r="N141" s="99">
        <v>189467</v>
      </c>
      <c r="O141" s="94">
        <v>5.0275248540967796</v>
      </c>
      <c r="P141" s="124">
        <v>13</v>
      </c>
    </row>
    <row r="142" spans="1:16" x14ac:dyDescent="0.2">
      <c r="A142" s="122">
        <v>14</v>
      </c>
      <c r="C142" s="35" t="s">
        <v>322</v>
      </c>
      <c r="D142" s="52">
        <v>197219</v>
      </c>
      <c r="E142" s="80">
        <v>0.93405280044155792</v>
      </c>
      <c r="F142" s="52">
        <v>151817</v>
      </c>
      <c r="G142" s="80">
        <v>1.5779155637391955</v>
      </c>
      <c r="H142" s="52">
        <v>112653</v>
      </c>
      <c r="I142" s="80">
        <v>1.5108670898859498</v>
      </c>
      <c r="J142" s="52">
        <v>45401</v>
      </c>
      <c r="K142" s="80">
        <v>0.39503289272474201</v>
      </c>
      <c r="L142" s="52">
        <v>20130</v>
      </c>
      <c r="M142" s="80">
        <v>0.40608674198402323</v>
      </c>
      <c r="N142" s="99">
        <v>21516</v>
      </c>
      <c r="O142" s="94">
        <v>0.5709291051251475</v>
      </c>
      <c r="P142" s="124">
        <v>14</v>
      </c>
    </row>
    <row r="143" spans="1:16" x14ac:dyDescent="0.2">
      <c r="A143" s="122">
        <v>15</v>
      </c>
      <c r="C143" s="35" t="s">
        <v>381</v>
      </c>
      <c r="D143" s="52">
        <v>118370</v>
      </c>
      <c r="E143" s="80">
        <v>0.56061449448718026</v>
      </c>
      <c r="F143" s="52">
        <v>94886</v>
      </c>
      <c r="G143" s="80">
        <v>0.98620112491326595</v>
      </c>
      <c r="H143" s="52">
        <v>65254</v>
      </c>
      <c r="I143" s="80">
        <v>0.87516640554106651</v>
      </c>
      <c r="J143" s="52">
        <v>23484</v>
      </c>
      <c r="K143" s="80">
        <v>0.20433365901076719</v>
      </c>
      <c r="L143" s="52">
        <v>11445</v>
      </c>
      <c r="M143" s="80">
        <v>0.23088240248420994</v>
      </c>
      <c r="N143" s="99">
        <v>10044</v>
      </c>
      <c r="O143" s="94">
        <v>0.26651849469589983</v>
      </c>
      <c r="P143" s="124">
        <v>15</v>
      </c>
    </row>
    <row r="144" spans="1:16" x14ac:dyDescent="0.2">
      <c r="A144" s="122">
        <v>16</v>
      </c>
      <c r="C144" s="35" t="s">
        <v>202</v>
      </c>
      <c r="D144" s="52">
        <v>4276716</v>
      </c>
      <c r="E144" s="80">
        <v>20.255039101167828</v>
      </c>
      <c r="F144" s="52">
        <v>1895668</v>
      </c>
      <c r="G144" s="80">
        <v>19.702694960922379</v>
      </c>
      <c r="H144" s="52">
        <v>846470</v>
      </c>
      <c r="I144" s="80">
        <v>11.352593056339021</v>
      </c>
      <c r="J144" s="52">
        <v>2381048</v>
      </c>
      <c r="K144" s="80">
        <v>20.717435280202231</v>
      </c>
      <c r="L144" s="52">
        <v>1820625</v>
      </c>
      <c r="M144" s="80">
        <v>36.727852688756201</v>
      </c>
      <c r="N144" s="99">
        <v>41529</v>
      </c>
      <c r="O144" s="94">
        <v>1.1019759623880949</v>
      </c>
      <c r="P144" s="124">
        <v>16</v>
      </c>
    </row>
    <row r="145" spans="1:16" x14ac:dyDescent="0.2">
      <c r="A145" s="122">
        <v>17</v>
      </c>
      <c r="C145" s="35" t="s">
        <v>49</v>
      </c>
      <c r="D145" s="52">
        <v>1407760</v>
      </c>
      <c r="E145" s="80">
        <v>6.6673199354504771</v>
      </c>
      <c r="F145" s="52">
        <v>1391554</v>
      </c>
      <c r="G145" s="80">
        <v>14.463167592453628</v>
      </c>
      <c r="H145" s="52">
        <v>661121</v>
      </c>
      <c r="I145" s="80">
        <v>8.8667497654966034</v>
      </c>
      <c r="J145" s="52">
        <v>16206</v>
      </c>
      <c r="K145" s="80">
        <v>0.14100797470313803</v>
      </c>
      <c r="L145" s="52">
        <v>9186</v>
      </c>
      <c r="M145" s="80">
        <v>0.18531111832415487</v>
      </c>
      <c r="N145" s="99">
        <v>5441</v>
      </c>
      <c r="O145" s="94">
        <v>0.14437745217447143</v>
      </c>
      <c r="P145" s="124">
        <v>17</v>
      </c>
    </row>
    <row r="146" spans="1:16" x14ac:dyDescent="0.2">
      <c r="A146" s="122">
        <v>18</v>
      </c>
      <c r="C146" s="35" t="s">
        <v>50</v>
      </c>
      <c r="D146" s="52">
        <v>339264</v>
      </c>
      <c r="E146" s="80">
        <v>1.6067949299459217</v>
      </c>
      <c r="F146" s="52">
        <v>333519</v>
      </c>
      <c r="G146" s="80">
        <v>3.4664419722608977</v>
      </c>
      <c r="H146" s="52">
        <v>94299</v>
      </c>
      <c r="I146" s="80">
        <v>1.2647089354846757</v>
      </c>
      <c r="J146" s="52">
        <v>5744</v>
      </c>
      <c r="K146" s="80">
        <v>4.9978391132594398E-2</v>
      </c>
      <c r="L146" s="52">
        <v>5271</v>
      </c>
      <c r="M146" s="80">
        <v>0.10633299637346182</v>
      </c>
      <c r="N146" s="99">
        <v>474</v>
      </c>
      <c r="O146" s="94">
        <v>1.2577635054346527E-2</v>
      </c>
      <c r="P146" s="124">
        <v>18</v>
      </c>
    </row>
    <row r="147" spans="1:16" x14ac:dyDescent="0.2">
      <c r="A147" s="122">
        <v>19</v>
      </c>
      <c r="C147" s="35" t="s">
        <v>51</v>
      </c>
      <c r="D147" s="52">
        <v>117753</v>
      </c>
      <c r="E147" s="80">
        <v>0.55769230860309993</v>
      </c>
      <c r="F147" s="52">
        <v>98192</v>
      </c>
      <c r="G147" s="80">
        <v>1.0205621572991106</v>
      </c>
      <c r="H147" s="52">
        <v>74080</v>
      </c>
      <c r="I147" s="80">
        <v>0.99353797962549739</v>
      </c>
      <c r="J147" s="52">
        <v>19560</v>
      </c>
      <c r="K147" s="80">
        <v>0.17019103944177338</v>
      </c>
      <c r="L147" s="52">
        <v>11245</v>
      </c>
      <c r="M147" s="80">
        <v>0.2268477602389638</v>
      </c>
      <c r="N147" s="99">
        <v>8315</v>
      </c>
      <c r="O147" s="94">
        <v>0.22063931535209153</v>
      </c>
      <c r="P147" s="124">
        <v>19</v>
      </c>
    </row>
    <row r="148" spans="1:16" x14ac:dyDescent="0.2">
      <c r="A148" s="122">
        <v>20</v>
      </c>
      <c r="C148" s="35" t="s">
        <v>52</v>
      </c>
      <c r="D148" s="52">
        <v>62496</v>
      </c>
      <c r="E148" s="80">
        <v>0.29598853972688027</v>
      </c>
      <c r="F148" s="52">
        <v>57763</v>
      </c>
      <c r="G148" s="80">
        <v>0.60036186137433323</v>
      </c>
      <c r="H148" s="52">
        <v>37036</v>
      </c>
      <c r="I148" s="80">
        <v>0.49671534305358961</v>
      </c>
      <c r="J148" s="52">
        <v>4733</v>
      </c>
      <c r="K148" s="80">
        <v>4.1181707038748135E-2</v>
      </c>
      <c r="L148" s="52" t="s">
        <v>387</v>
      </c>
      <c r="M148" s="80" t="s">
        <v>387</v>
      </c>
      <c r="N148" s="99">
        <v>4733</v>
      </c>
      <c r="O148" s="94">
        <v>0.12559060487810572</v>
      </c>
      <c r="P148" s="124">
        <v>20</v>
      </c>
    </row>
    <row r="149" spans="1:16" x14ac:dyDescent="0.2">
      <c r="A149" s="122">
        <v>21</v>
      </c>
      <c r="C149" s="35" t="s">
        <v>203</v>
      </c>
      <c r="D149" s="52">
        <v>20253</v>
      </c>
      <c r="E149" s="80">
        <v>9.5920633241943581E-2</v>
      </c>
      <c r="F149" s="52">
        <v>13751</v>
      </c>
      <c r="G149" s="80">
        <v>0.14292152339314884</v>
      </c>
      <c r="H149" s="52">
        <v>12973</v>
      </c>
      <c r="I149" s="80">
        <v>0.17398985164256989</v>
      </c>
      <c r="J149" s="52">
        <v>6502</v>
      </c>
      <c r="K149" s="80">
        <v>5.657372895963244E-2</v>
      </c>
      <c r="L149" s="52">
        <v>6502</v>
      </c>
      <c r="M149" s="80">
        <v>0.13116621939295176</v>
      </c>
      <c r="N149" s="99" t="s">
        <v>387</v>
      </c>
      <c r="O149" s="94" t="s">
        <v>387</v>
      </c>
      <c r="P149" s="124">
        <v>21</v>
      </c>
    </row>
    <row r="150" spans="1:16" x14ac:dyDescent="0.2">
      <c r="A150" s="122">
        <v>22</v>
      </c>
      <c r="C150" s="35" t="s">
        <v>289</v>
      </c>
      <c r="D150" s="52">
        <v>35004</v>
      </c>
      <c r="E150" s="80">
        <v>0.16578313563427607</v>
      </c>
      <c r="F150" s="52">
        <v>26678</v>
      </c>
      <c r="G150" s="80">
        <v>0.27727877253162858</v>
      </c>
      <c r="H150" s="52">
        <v>24071</v>
      </c>
      <c r="I150" s="80">
        <v>0.32283278492933781</v>
      </c>
      <c r="J150" s="52">
        <v>8326</v>
      </c>
      <c r="K150" s="80">
        <v>7.2444304416779404E-2</v>
      </c>
      <c r="L150" s="52">
        <v>4744</v>
      </c>
      <c r="M150" s="80">
        <v>9.5701714057238263E-2</v>
      </c>
      <c r="N150" s="99">
        <v>3582</v>
      </c>
      <c r="O150" s="94">
        <v>9.504871047398579E-2</v>
      </c>
      <c r="P150" s="124">
        <v>22</v>
      </c>
    </row>
    <row r="151" spans="1:16" x14ac:dyDescent="0.2">
      <c r="A151" s="122">
        <v>23</v>
      </c>
      <c r="C151" s="35" t="s">
        <v>54</v>
      </c>
      <c r="D151" s="52">
        <v>2411939</v>
      </c>
      <c r="E151" s="80">
        <v>11.423231927168329</v>
      </c>
      <c r="F151" s="52">
        <v>72402</v>
      </c>
      <c r="G151" s="80">
        <v>0.75251284537202834</v>
      </c>
      <c r="H151" s="52">
        <v>16970</v>
      </c>
      <c r="I151" s="80">
        <v>0.22759637573224473</v>
      </c>
      <c r="J151" s="52">
        <v>2339537</v>
      </c>
      <c r="K151" s="80">
        <v>20.35624917395134</v>
      </c>
      <c r="L151" s="52">
        <v>1794922</v>
      </c>
      <c r="M151" s="80">
        <v>36.209340640608389</v>
      </c>
      <c r="N151" s="99">
        <v>27300</v>
      </c>
      <c r="O151" s="94">
        <v>0.72440809490223679</v>
      </c>
      <c r="P151" s="124">
        <v>23</v>
      </c>
    </row>
    <row r="152" spans="1:16" x14ac:dyDescent="0.2">
      <c r="A152" s="122"/>
      <c r="C152" s="35" t="s">
        <v>290</v>
      </c>
      <c r="D152" s="52"/>
      <c r="E152" s="80"/>
      <c r="F152" s="52"/>
      <c r="G152" s="80"/>
      <c r="H152" s="52"/>
      <c r="I152" s="80"/>
      <c r="J152" s="52"/>
      <c r="K152" s="80"/>
      <c r="L152" s="52"/>
      <c r="M152" s="80"/>
      <c r="N152" s="99"/>
      <c r="O152" s="94"/>
      <c r="P152" s="124"/>
    </row>
    <row r="153" spans="1:16" x14ac:dyDescent="0.2">
      <c r="A153" s="122">
        <v>24</v>
      </c>
      <c r="C153" s="35" t="s">
        <v>293</v>
      </c>
      <c r="D153" s="52">
        <v>276971</v>
      </c>
      <c r="E153" s="80">
        <v>1.311767822527742</v>
      </c>
      <c r="F153" s="52">
        <v>64515</v>
      </c>
      <c r="G153" s="80">
        <v>0.67053902128637899</v>
      </c>
      <c r="H153" s="52">
        <v>44792</v>
      </c>
      <c r="I153" s="80">
        <v>0.60073640906297621</v>
      </c>
      <c r="J153" s="52">
        <v>212457</v>
      </c>
      <c r="K153" s="80">
        <v>1.8485827027955444</v>
      </c>
      <c r="L153" s="52">
        <v>165903</v>
      </c>
      <c r="M153" s="80">
        <v>3.3467962620653453</v>
      </c>
      <c r="N153" s="99">
        <v>11600</v>
      </c>
      <c r="O153" s="94">
        <v>0.30780710259582222</v>
      </c>
      <c r="P153" s="124">
        <v>24</v>
      </c>
    </row>
    <row r="154" spans="1:16" x14ac:dyDescent="0.2">
      <c r="A154" s="122">
        <v>25</v>
      </c>
      <c r="C154" s="35" t="s">
        <v>322</v>
      </c>
      <c r="D154" s="52">
        <v>188246</v>
      </c>
      <c r="E154" s="80">
        <v>0.89155559794908967</v>
      </c>
      <c r="F154" s="52">
        <v>134291</v>
      </c>
      <c r="G154" s="80">
        <v>1.395758439240008</v>
      </c>
      <c r="H154" s="52">
        <v>14323</v>
      </c>
      <c r="I154" s="80">
        <v>0.19209563285874728</v>
      </c>
      <c r="J154" s="52">
        <v>53954</v>
      </c>
      <c r="K154" s="80">
        <v>0.46945231810027821</v>
      </c>
      <c r="L154" s="52">
        <v>45550</v>
      </c>
      <c r="M154" s="80">
        <v>0.91888977135480665</v>
      </c>
      <c r="N154" s="99">
        <v>828</v>
      </c>
      <c r="O154" s="94">
        <v>2.197105870252938E-2</v>
      </c>
      <c r="P154" s="124">
        <v>25</v>
      </c>
    </row>
    <row r="155" spans="1:16" x14ac:dyDescent="0.2">
      <c r="A155" s="122">
        <v>26</v>
      </c>
      <c r="C155" s="35" t="s">
        <v>381</v>
      </c>
      <c r="D155" s="52">
        <v>1435</v>
      </c>
      <c r="E155" s="80">
        <v>6.7963318373667628E-3</v>
      </c>
      <c r="F155" s="52">
        <v>1421</v>
      </c>
      <c r="G155" s="80">
        <v>1.4769215674617446E-2</v>
      </c>
      <c r="H155" s="52">
        <v>1421</v>
      </c>
      <c r="I155" s="80">
        <v>1.9058011191250428E-2</v>
      </c>
      <c r="J155" s="52">
        <v>14</v>
      </c>
      <c r="K155" s="80">
        <v>1.2181362741231224E-4</v>
      </c>
      <c r="L155" s="52" t="s">
        <v>387</v>
      </c>
      <c r="M155" s="80" t="s">
        <v>387</v>
      </c>
      <c r="N155" s="99" t="s">
        <v>387</v>
      </c>
      <c r="O155" s="94" t="s">
        <v>387</v>
      </c>
      <c r="P155" s="124">
        <v>26</v>
      </c>
    </row>
    <row r="156" spans="1:16" x14ac:dyDescent="0.2">
      <c r="A156" s="122"/>
      <c r="C156" s="35"/>
      <c r="D156" s="52"/>
      <c r="E156" s="80"/>
      <c r="F156" s="52"/>
      <c r="G156" s="80"/>
      <c r="H156" s="52"/>
      <c r="I156" s="80"/>
      <c r="J156" s="52"/>
      <c r="K156" s="80"/>
      <c r="L156" s="52"/>
      <c r="M156" s="80"/>
      <c r="N156" s="99"/>
      <c r="O156" s="94"/>
      <c r="P156" s="124"/>
    </row>
    <row r="157" spans="1:16" ht="13.5" x14ac:dyDescent="0.2">
      <c r="A157" s="224">
        <v>27</v>
      </c>
      <c r="B157" s="36"/>
      <c r="C157" s="37" t="s">
        <v>158</v>
      </c>
      <c r="D157" s="53">
        <v>21114331</v>
      </c>
      <c r="E157" s="179">
        <v>100</v>
      </c>
      <c r="F157" s="53">
        <v>9621364</v>
      </c>
      <c r="G157" s="179">
        <v>100</v>
      </c>
      <c r="H157" s="53">
        <v>7456182</v>
      </c>
      <c r="I157" s="179">
        <v>100</v>
      </c>
      <c r="J157" s="53">
        <v>11492967</v>
      </c>
      <c r="K157" s="179">
        <v>100</v>
      </c>
      <c r="L157" s="53">
        <v>4957069</v>
      </c>
      <c r="M157" s="179">
        <v>100</v>
      </c>
      <c r="N157" s="97">
        <v>3768594</v>
      </c>
      <c r="O157" s="180">
        <v>100</v>
      </c>
      <c r="P157" s="130">
        <v>27</v>
      </c>
    </row>
    <row r="158" spans="1:16" x14ac:dyDescent="0.2">
      <c r="A158" s="122"/>
      <c r="B158" s="219"/>
      <c r="C158" s="26"/>
      <c r="D158" s="52"/>
      <c r="E158" s="57"/>
      <c r="F158" s="52"/>
      <c r="G158" s="57"/>
      <c r="H158" s="52"/>
      <c r="I158" s="57"/>
      <c r="J158" s="52"/>
      <c r="K158" s="57"/>
      <c r="L158" s="52"/>
      <c r="M158" s="57"/>
      <c r="N158" s="99"/>
      <c r="O158" s="98"/>
      <c r="P158" s="124"/>
    </row>
    <row r="159" spans="1:16" x14ac:dyDescent="0.2">
      <c r="A159" s="122">
        <v>28</v>
      </c>
      <c r="B159" s="219"/>
      <c r="C159" s="26" t="s">
        <v>224</v>
      </c>
      <c r="D159" s="52"/>
      <c r="E159" s="57"/>
      <c r="F159" s="52"/>
      <c r="G159" s="57"/>
      <c r="H159" s="52"/>
      <c r="I159" s="57"/>
      <c r="J159" s="52"/>
      <c r="K159" s="57"/>
      <c r="L159" s="52"/>
      <c r="M159" s="57"/>
      <c r="N159" s="99"/>
      <c r="O159" s="98"/>
      <c r="P159" s="124"/>
    </row>
    <row r="160" spans="1:16" x14ac:dyDescent="0.2">
      <c r="A160" s="122"/>
      <c r="B160" s="219"/>
      <c r="C160" s="26" t="s">
        <v>218</v>
      </c>
      <c r="D160" s="52">
        <v>619</v>
      </c>
      <c r="E160" s="57" t="s">
        <v>65</v>
      </c>
      <c r="F160" s="52">
        <v>472</v>
      </c>
      <c r="G160" s="57" t="s">
        <v>65</v>
      </c>
      <c r="H160" s="52">
        <v>445</v>
      </c>
      <c r="I160" s="57" t="s">
        <v>65</v>
      </c>
      <c r="J160" s="52">
        <v>147</v>
      </c>
      <c r="K160" s="57" t="s">
        <v>65</v>
      </c>
      <c r="L160" s="52">
        <v>82</v>
      </c>
      <c r="M160" s="57" t="s">
        <v>65</v>
      </c>
      <c r="N160" s="99">
        <v>55</v>
      </c>
      <c r="O160" s="98" t="s">
        <v>65</v>
      </c>
      <c r="P160" s="124">
        <v>28</v>
      </c>
    </row>
    <row r="161" spans="1:16" s="4" customFormat="1" x14ac:dyDescent="0.2">
      <c r="A161" s="122"/>
      <c r="B161" s="219"/>
      <c r="C161" s="26" t="s">
        <v>14</v>
      </c>
      <c r="D161" s="52"/>
      <c r="E161" s="57"/>
      <c r="F161" s="52"/>
      <c r="G161" s="57"/>
      <c r="H161" s="52"/>
      <c r="I161" s="57"/>
      <c r="J161" s="52"/>
      <c r="K161" s="57"/>
      <c r="L161" s="52"/>
      <c r="M161" s="57"/>
      <c r="N161" s="99"/>
      <c r="O161" s="98"/>
      <c r="P161" s="124"/>
    </row>
    <row r="162" spans="1:16" s="49" customFormat="1" x14ac:dyDescent="0.2">
      <c r="A162" s="122">
        <v>29</v>
      </c>
      <c r="B162" s="11"/>
      <c r="C162" s="26" t="s">
        <v>59</v>
      </c>
      <c r="D162" s="52">
        <v>101</v>
      </c>
      <c r="E162" s="57" t="s">
        <v>65</v>
      </c>
      <c r="F162" s="52">
        <v>97</v>
      </c>
      <c r="G162" s="57" t="s">
        <v>65</v>
      </c>
      <c r="H162" s="52">
        <v>94</v>
      </c>
      <c r="I162" s="57" t="s">
        <v>65</v>
      </c>
      <c r="J162" s="52">
        <v>4</v>
      </c>
      <c r="K162" s="57" t="s">
        <v>65</v>
      </c>
      <c r="L162" s="52">
        <v>3</v>
      </c>
      <c r="M162" s="57" t="s">
        <v>65</v>
      </c>
      <c r="N162" s="99">
        <v>1</v>
      </c>
      <c r="O162" s="98" t="s">
        <v>65</v>
      </c>
      <c r="P162" s="124">
        <v>29</v>
      </c>
    </row>
    <row r="163" spans="1:16" s="136" customFormat="1" x14ac:dyDescent="0.2">
      <c r="A163" s="102" t="s">
        <v>28</v>
      </c>
      <c r="B163" s="190"/>
      <c r="C163" s="190"/>
      <c r="D163" s="190"/>
      <c r="E163" s="190"/>
      <c r="F163" s="190"/>
      <c r="G163" s="190"/>
      <c r="H163" s="190"/>
      <c r="I163" s="190"/>
      <c r="J163" s="190"/>
      <c r="K163" s="190"/>
      <c r="L163" s="190"/>
      <c r="M163" s="190"/>
      <c r="N163" s="190"/>
      <c r="O163" s="190"/>
      <c r="P163" s="205"/>
    </row>
    <row r="164" spans="1:16" s="139" customFormat="1" x14ac:dyDescent="0.2">
      <c r="A164" s="133" t="s">
        <v>305</v>
      </c>
      <c r="B164" s="205"/>
      <c r="C164" s="32"/>
      <c r="D164" s="137"/>
      <c r="E164" s="138"/>
      <c r="F164" s="137"/>
      <c r="G164" s="138"/>
      <c r="H164" s="137"/>
      <c r="I164" s="138"/>
      <c r="J164" s="137"/>
      <c r="K164" s="138"/>
      <c r="L164" s="137"/>
      <c r="M164" s="138"/>
      <c r="N164" s="137"/>
      <c r="O164" s="138"/>
      <c r="P164" s="133"/>
    </row>
  </sheetData>
  <customSheetViews>
    <customSheetView guid="{08A8D61F-AA66-4754-9836-B58A6A6822D3}" scale="75" showRuler="0" topLeftCell="A5">
      <selection activeCell="C25" sqref="C25"/>
      <rowBreaks count="2" manualBreakCount="2">
        <brk id="62" max="15" man="1"/>
        <brk id="120" max="15" man="1"/>
      </rowBreaks>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customSheetView>
  </customSheetViews>
  <mergeCells count="35">
    <mergeCell ref="P120:P121"/>
    <mergeCell ref="L67:O67"/>
    <mergeCell ref="L68:M68"/>
    <mergeCell ref="H121:I121"/>
    <mergeCell ref="L7:M7"/>
    <mergeCell ref="N7:O7"/>
    <mergeCell ref="P6:P7"/>
    <mergeCell ref="P67:P68"/>
    <mergeCell ref="H33:O33"/>
    <mergeCell ref="H120:I120"/>
    <mergeCell ref="N68:O68"/>
    <mergeCell ref="J120:K121"/>
    <mergeCell ref="L120:O120"/>
    <mergeCell ref="L121:M121"/>
    <mergeCell ref="L6:O6"/>
    <mergeCell ref="J67:K68"/>
    <mergeCell ref="N121:O121"/>
    <mergeCell ref="H67:I67"/>
    <mergeCell ref="H68:I68"/>
    <mergeCell ref="J6:K7"/>
    <mergeCell ref="H6:I6"/>
    <mergeCell ref="H7:I7"/>
    <mergeCell ref="F6:G7"/>
    <mergeCell ref="A67:A68"/>
    <mergeCell ref="B66:C69"/>
    <mergeCell ref="A120:A121"/>
    <mergeCell ref="B119:C122"/>
    <mergeCell ref="F120:G121"/>
    <mergeCell ref="A6:A7"/>
    <mergeCell ref="C33:G33"/>
    <mergeCell ref="C5:C8"/>
    <mergeCell ref="D5:E7"/>
    <mergeCell ref="D66:E68"/>
    <mergeCell ref="F67:G68"/>
    <mergeCell ref="D119:E121"/>
  </mergeCells>
  <phoneticPr fontId="0" type="noConversion"/>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rowBreaks count="2" manualBreakCount="2">
    <brk id="60" max="15" man="1"/>
    <brk id="113"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zoomScaleNormal="100" workbookViewId="0"/>
  </sheetViews>
  <sheetFormatPr baseColWidth="10" defaultRowHeight="12" x14ac:dyDescent="0.2"/>
  <cols>
    <col min="1" max="1" width="4" style="120" customWidth="1"/>
    <col min="2" max="2" width="0.85546875" style="1" customWidth="1"/>
    <col min="3" max="3" width="42" style="2" customWidth="1"/>
    <col min="4" max="4" width="12.7109375" style="25" customWidth="1"/>
    <col min="5" max="5" width="8.7109375" style="42" customWidth="1"/>
    <col min="6" max="6" width="12.7109375" style="25" customWidth="1"/>
    <col min="7" max="7" width="9.42578125" style="42" customWidth="1"/>
    <col min="8" max="8" width="12.7109375" style="25" customWidth="1"/>
    <col min="9" max="9" width="8.7109375" style="42" customWidth="1"/>
    <col min="10" max="10" width="12.7109375" style="25" customWidth="1"/>
    <col min="11" max="11" width="8.7109375" style="42" customWidth="1"/>
    <col min="12" max="12" width="12.7109375" style="25" customWidth="1"/>
    <col min="13" max="13" width="8.7109375" style="42" customWidth="1"/>
    <col min="14" max="14" width="12.7109375" style="25" customWidth="1"/>
    <col min="15" max="15" width="8.7109375" style="42" customWidth="1"/>
    <col min="16" max="16" width="4.42578125" style="120" customWidth="1"/>
    <col min="17" max="16384" width="11.42578125" style="2"/>
  </cols>
  <sheetData>
    <row r="1" spans="1:16" x14ac:dyDescent="0.2">
      <c r="D1" s="2"/>
      <c r="E1" s="41"/>
      <c r="F1" s="2"/>
      <c r="G1" s="103" t="s">
        <v>301</v>
      </c>
      <c r="H1" s="4" t="s">
        <v>382</v>
      </c>
      <c r="J1" s="2"/>
      <c r="K1" s="209"/>
      <c r="L1" s="2"/>
      <c r="M1" s="209"/>
      <c r="N1" s="2"/>
      <c r="O1" s="209"/>
    </row>
    <row r="2" spans="1:16" x14ac:dyDescent="0.2">
      <c r="D2" s="2"/>
      <c r="E2" s="41"/>
      <c r="F2" s="2"/>
      <c r="G2" s="103"/>
      <c r="H2" s="2"/>
      <c r="I2" s="209"/>
      <c r="J2" s="2"/>
      <c r="K2" s="209"/>
      <c r="L2" s="2"/>
      <c r="M2" s="209"/>
      <c r="N2" s="2"/>
      <c r="O2" s="209"/>
    </row>
    <row r="3" spans="1:16" x14ac:dyDescent="0.2">
      <c r="D3" s="2"/>
      <c r="E3" s="41"/>
      <c r="F3" s="2"/>
      <c r="G3" s="34" t="s">
        <v>55</v>
      </c>
      <c r="H3" s="2" t="s">
        <v>185</v>
      </c>
      <c r="I3" s="209"/>
      <c r="J3" s="2"/>
      <c r="K3" s="209"/>
      <c r="L3" s="2"/>
      <c r="M3" s="209"/>
      <c r="N3" s="2"/>
      <c r="O3" s="209"/>
    </row>
    <row r="4" spans="1:16" s="10" customFormat="1" ht="12.75" thickBot="1" x14ac:dyDescent="0.25">
      <c r="A4" s="121"/>
      <c r="B4" s="6"/>
      <c r="C4" s="7"/>
      <c r="D4" s="7"/>
      <c r="E4" s="43"/>
      <c r="F4" s="43"/>
      <c r="G4" s="43"/>
      <c r="H4" s="7"/>
      <c r="I4" s="43"/>
      <c r="J4" s="7"/>
      <c r="K4" s="43"/>
      <c r="L4" s="7"/>
      <c r="M4" s="43"/>
      <c r="N4" s="7"/>
      <c r="O4" s="43"/>
      <c r="P4" s="121"/>
    </row>
    <row r="5" spans="1:16" s="10" customFormat="1" ht="12.75" customHeight="1" x14ac:dyDescent="0.2">
      <c r="A5" s="122"/>
      <c r="B5" s="11"/>
      <c r="C5" s="251" t="s">
        <v>217</v>
      </c>
      <c r="D5" s="274" t="s">
        <v>4</v>
      </c>
      <c r="E5" s="282"/>
      <c r="F5" s="285" t="s">
        <v>127</v>
      </c>
      <c r="G5" s="286"/>
      <c r="H5" s="290" t="s">
        <v>154</v>
      </c>
      <c r="I5" s="290"/>
      <c r="J5" s="290"/>
      <c r="K5" s="290"/>
      <c r="L5" s="290"/>
      <c r="M5" s="290"/>
      <c r="N5" s="290"/>
      <c r="O5" s="291"/>
      <c r="P5" s="124"/>
    </row>
    <row r="6" spans="1:16" s="10" customFormat="1" x14ac:dyDescent="0.2">
      <c r="A6" s="242" t="s">
        <v>131</v>
      </c>
      <c r="B6" s="11"/>
      <c r="C6" s="247"/>
      <c r="D6" s="254"/>
      <c r="E6" s="283"/>
      <c r="F6" s="287"/>
      <c r="G6" s="288"/>
      <c r="H6" s="292" t="s">
        <v>74</v>
      </c>
      <c r="I6" s="281"/>
      <c r="J6" s="275" t="s">
        <v>73</v>
      </c>
      <c r="K6" s="281"/>
      <c r="L6" s="275" t="s">
        <v>76</v>
      </c>
      <c r="M6" s="276"/>
      <c r="N6" s="275" t="s">
        <v>252</v>
      </c>
      <c r="O6" s="278"/>
      <c r="P6" s="264" t="s">
        <v>131</v>
      </c>
    </row>
    <row r="7" spans="1:16" s="10" customFormat="1" ht="12" customHeight="1" x14ac:dyDescent="0.2">
      <c r="A7" s="284"/>
      <c r="B7" s="11"/>
      <c r="C7" s="247"/>
      <c r="D7" s="256"/>
      <c r="E7" s="241"/>
      <c r="F7" s="279"/>
      <c r="G7" s="289"/>
      <c r="H7" s="241"/>
      <c r="I7" s="257"/>
      <c r="J7" s="240"/>
      <c r="K7" s="257"/>
      <c r="L7" s="240"/>
      <c r="M7" s="257"/>
      <c r="N7" s="279"/>
      <c r="O7" s="280"/>
      <c r="P7" s="273"/>
    </row>
    <row r="8" spans="1:16" ht="15" customHeight="1" thickBot="1" x14ac:dyDescent="0.25">
      <c r="A8" s="123"/>
      <c r="B8" s="6"/>
      <c r="C8" s="249"/>
      <c r="D8" s="192" t="s">
        <v>294</v>
      </c>
      <c r="E8" s="20" t="s">
        <v>220</v>
      </c>
      <c r="F8" s="192" t="s">
        <v>294</v>
      </c>
      <c r="G8" s="9" t="s">
        <v>220</v>
      </c>
      <c r="H8" s="194" t="s">
        <v>294</v>
      </c>
      <c r="I8" s="20" t="s">
        <v>220</v>
      </c>
      <c r="J8" s="192" t="s">
        <v>294</v>
      </c>
      <c r="K8" s="20" t="s">
        <v>220</v>
      </c>
      <c r="L8" s="192" t="s">
        <v>294</v>
      </c>
      <c r="M8" s="20" t="s">
        <v>220</v>
      </c>
      <c r="N8" s="192" t="s">
        <v>294</v>
      </c>
      <c r="O8" s="20" t="s">
        <v>220</v>
      </c>
      <c r="P8" s="128"/>
    </row>
    <row r="9" spans="1:16" s="10" customFormat="1" ht="8.1" customHeight="1" x14ac:dyDescent="0.2">
      <c r="A9" s="124"/>
      <c r="B9" s="11"/>
      <c r="E9" s="44"/>
      <c r="G9" s="44"/>
      <c r="I9" s="44"/>
      <c r="K9" s="44"/>
      <c r="M9" s="44"/>
      <c r="O9" s="44"/>
      <c r="P9" s="124"/>
    </row>
    <row r="10" spans="1:16" x14ac:dyDescent="0.2">
      <c r="A10" s="124"/>
      <c r="B10" s="11"/>
      <c r="C10" s="24" t="s">
        <v>6</v>
      </c>
      <c r="D10" s="23"/>
      <c r="E10" s="45"/>
      <c r="F10" s="23"/>
      <c r="G10" s="45"/>
      <c r="H10" s="24" t="s">
        <v>6</v>
      </c>
      <c r="I10" s="45"/>
      <c r="J10" s="23"/>
      <c r="K10" s="45"/>
      <c r="L10" s="23"/>
      <c r="M10" s="45"/>
      <c r="N10" s="23"/>
      <c r="O10" s="45"/>
      <c r="P10" s="124"/>
    </row>
    <row r="11" spans="1:16" ht="8.1" customHeight="1" x14ac:dyDescent="0.2">
      <c r="A11" s="124"/>
      <c r="B11" s="11"/>
      <c r="C11" s="10"/>
      <c r="D11" s="27"/>
      <c r="P11" s="124"/>
    </row>
    <row r="12" spans="1:16" x14ac:dyDescent="0.2">
      <c r="A12" s="122">
        <v>1</v>
      </c>
      <c r="B12" s="11"/>
      <c r="C12" s="26" t="s">
        <v>157</v>
      </c>
      <c r="D12" s="52">
        <v>21309835</v>
      </c>
      <c r="E12" s="80">
        <v>83.697728282313719</v>
      </c>
      <c r="F12" s="52">
        <v>6249604</v>
      </c>
      <c r="G12" s="80">
        <v>83.524960643885933</v>
      </c>
      <c r="H12" s="52">
        <v>1539524</v>
      </c>
      <c r="I12" s="80">
        <v>76.896112698624378</v>
      </c>
      <c r="J12" s="52">
        <v>115001</v>
      </c>
      <c r="K12" s="80">
        <v>79.91785905391977</v>
      </c>
      <c r="L12" s="52">
        <v>3699421</v>
      </c>
      <c r="M12" s="80">
        <v>90.051982731655428</v>
      </c>
      <c r="N12" s="52">
        <v>895658</v>
      </c>
      <c r="O12" s="94">
        <v>72.921948606219289</v>
      </c>
      <c r="P12" s="124">
        <v>1</v>
      </c>
    </row>
    <row r="13" spans="1:16" x14ac:dyDescent="0.2">
      <c r="A13" s="122">
        <v>2</v>
      </c>
      <c r="B13" s="11"/>
      <c r="C13" s="26" t="s">
        <v>8</v>
      </c>
      <c r="D13" s="52">
        <v>149023</v>
      </c>
      <c r="E13" s="80">
        <v>0.58531126880218631</v>
      </c>
      <c r="F13" s="52">
        <v>62693</v>
      </c>
      <c r="G13" s="80">
        <v>0.83788194542360461</v>
      </c>
      <c r="H13" s="52">
        <v>5429</v>
      </c>
      <c r="I13" s="80">
        <v>0.2711675789665064</v>
      </c>
      <c r="J13" s="52">
        <v>2470</v>
      </c>
      <c r="K13" s="80">
        <v>1.716481698969416</v>
      </c>
      <c r="L13" s="52">
        <v>29986</v>
      </c>
      <c r="M13" s="80">
        <v>0.72992469745709387</v>
      </c>
      <c r="N13" s="52">
        <v>24808</v>
      </c>
      <c r="O13" s="94">
        <v>2.0197974014892832</v>
      </c>
      <c r="P13" s="124">
        <v>2</v>
      </c>
    </row>
    <row r="14" spans="1:16" x14ac:dyDescent="0.2">
      <c r="A14" s="122">
        <v>3</v>
      </c>
      <c r="B14" s="11"/>
      <c r="C14" s="26" t="s">
        <v>9</v>
      </c>
      <c r="D14" s="52">
        <v>16868153</v>
      </c>
      <c r="E14" s="80">
        <v>66.252323700230207</v>
      </c>
      <c r="F14" s="52">
        <v>5569639</v>
      </c>
      <c r="G14" s="80">
        <v>74.437336873768686</v>
      </c>
      <c r="H14" s="52">
        <v>1052332</v>
      </c>
      <c r="I14" s="80">
        <v>52.561856826115601</v>
      </c>
      <c r="J14" s="52">
        <v>109257</v>
      </c>
      <c r="K14" s="80">
        <v>75.926170438988464</v>
      </c>
      <c r="L14" s="52">
        <v>3652205</v>
      </c>
      <c r="M14" s="80">
        <v>88.90264222224657</v>
      </c>
      <c r="N14" s="52">
        <v>755844</v>
      </c>
      <c r="O14" s="94">
        <v>61.538687001421543</v>
      </c>
      <c r="P14" s="124">
        <v>3</v>
      </c>
    </row>
    <row r="15" spans="1:16" ht="13.5" x14ac:dyDescent="0.2">
      <c r="A15" s="122">
        <v>4</v>
      </c>
      <c r="B15" s="11"/>
      <c r="C15" s="26" t="s">
        <v>172</v>
      </c>
      <c r="D15" s="52">
        <v>6867724</v>
      </c>
      <c r="E15" s="80">
        <v>26.974066071836067</v>
      </c>
      <c r="F15" s="52">
        <v>447756</v>
      </c>
      <c r="G15" s="80">
        <v>5.9841875226116397</v>
      </c>
      <c r="H15" s="52">
        <v>145754</v>
      </c>
      <c r="I15" s="80">
        <v>7.2801177573557139</v>
      </c>
      <c r="J15" s="52">
        <v>4459</v>
      </c>
      <c r="K15" s="80">
        <v>3.0987011723500513</v>
      </c>
      <c r="L15" s="52">
        <v>169560</v>
      </c>
      <c r="M15" s="80">
        <v>4.1274605382786911</v>
      </c>
      <c r="N15" s="52">
        <v>127983</v>
      </c>
      <c r="O15" s="94">
        <v>10.420014948194249</v>
      </c>
      <c r="P15" s="124">
        <v>4</v>
      </c>
    </row>
    <row r="16" spans="1:16" ht="13.5" x14ac:dyDescent="0.2">
      <c r="A16" s="122">
        <v>5</v>
      </c>
      <c r="B16" s="11"/>
      <c r="C16" s="26" t="s">
        <v>250</v>
      </c>
      <c r="D16" s="52">
        <v>7521023</v>
      </c>
      <c r="E16" s="80">
        <v>29.540000636280478</v>
      </c>
      <c r="F16" s="52">
        <v>4854966</v>
      </c>
      <c r="G16" s="80">
        <v>64.885846219601163</v>
      </c>
      <c r="H16" s="52">
        <v>812478</v>
      </c>
      <c r="I16" s="80">
        <v>40.581634227951589</v>
      </c>
      <c r="J16" s="52">
        <v>100737</v>
      </c>
      <c r="K16" s="80">
        <v>70.005350975336867</v>
      </c>
      <c r="L16" s="52">
        <v>3353451</v>
      </c>
      <c r="M16" s="80">
        <v>81.630317702000568</v>
      </c>
      <c r="N16" s="52">
        <v>588300</v>
      </c>
      <c r="O16" s="94">
        <v>47.897726995168703</v>
      </c>
      <c r="P16" s="124">
        <v>5</v>
      </c>
    </row>
    <row r="17" spans="1:16" ht="13.5" x14ac:dyDescent="0.2">
      <c r="A17" s="122">
        <v>6</v>
      </c>
      <c r="B17" s="11"/>
      <c r="C17" s="26" t="s">
        <v>173</v>
      </c>
      <c r="D17" s="52">
        <v>1521195</v>
      </c>
      <c r="E17" s="80">
        <v>5.9747325952741646</v>
      </c>
      <c r="F17" s="52">
        <v>48220</v>
      </c>
      <c r="G17" s="80">
        <v>0.64445260887700728</v>
      </c>
      <c r="H17" s="52">
        <v>7632</v>
      </c>
      <c r="I17" s="80">
        <v>0.38120297709935103</v>
      </c>
      <c r="J17" s="52">
        <v>1347</v>
      </c>
      <c r="K17" s="80">
        <v>0.9360732180209731</v>
      </c>
      <c r="L17" s="52">
        <v>26112</v>
      </c>
      <c r="M17" s="80">
        <v>0.63562308077101426</v>
      </c>
      <c r="N17" s="52">
        <v>13129</v>
      </c>
      <c r="O17" s="94">
        <v>1.0689261562460819</v>
      </c>
      <c r="P17" s="124">
        <v>6</v>
      </c>
    </row>
    <row r="18" spans="1:16" ht="13.5" x14ac:dyDescent="0.2">
      <c r="A18" s="122">
        <v>7</v>
      </c>
      <c r="B18" s="11"/>
      <c r="C18" s="26" t="s">
        <v>174</v>
      </c>
      <c r="D18" s="52">
        <v>558458</v>
      </c>
      <c r="E18" s="80">
        <v>2.1934316216472043</v>
      </c>
      <c r="F18" s="52">
        <v>210923</v>
      </c>
      <c r="G18" s="80">
        <v>2.8189522526371835</v>
      </c>
      <c r="H18" s="52">
        <v>80388</v>
      </c>
      <c r="I18" s="80">
        <v>4.0152181502964659</v>
      </c>
      <c r="J18" s="52">
        <v>2714</v>
      </c>
      <c r="K18" s="80">
        <v>1.8860450732805649</v>
      </c>
      <c r="L18" s="52">
        <v>103083</v>
      </c>
      <c r="M18" s="80">
        <v>2.5092652433792306</v>
      </c>
      <c r="N18" s="52">
        <v>24739</v>
      </c>
      <c r="O18" s="94">
        <v>2.0141796160691459</v>
      </c>
      <c r="P18" s="124">
        <v>7</v>
      </c>
    </row>
    <row r="19" spans="1:16" x14ac:dyDescent="0.2">
      <c r="A19" s="122">
        <v>8</v>
      </c>
      <c r="B19" s="11"/>
      <c r="C19" s="26" t="s">
        <v>10</v>
      </c>
      <c r="D19" s="52">
        <v>4292660</v>
      </c>
      <c r="E19" s="80">
        <v>16.8600972409386</v>
      </c>
      <c r="F19" s="52">
        <v>617273</v>
      </c>
      <c r="G19" s="80">
        <v>8.2497551895341541</v>
      </c>
      <c r="H19" s="52">
        <v>481763</v>
      </c>
      <c r="I19" s="80">
        <v>24.063088293542275</v>
      </c>
      <c r="J19" s="52">
        <v>3275</v>
      </c>
      <c r="K19" s="80">
        <v>2.2759018478238207</v>
      </c>
      <c r="L19" s="52">
        <v>17230</v>
      </c>
      <c r="M19" s="80">
        <v>0.41941581195176841</v>
      </c>
      <c r="N19" s="52">
        <v>115005</v>
      </c>
      <c r="O19" s="94">
        <v>9.3633827861284669</v>
      </c>
      <c r="P19" s="124">
        <v>8</v>
      </c>
    </row>
    <row r="20" spans="1:16" x14ac:dyDescent="0.2">
      <c r="A20" s="122">
        <v>9</v>
      </c>
      <c r="B20" s="11"/>
      <c r="C20" s="26" t="s">
        <v>11</v>
      </c>
      <c r="D20" s="52">
        <v>3922441</v>
      </c>
      <c r="E20" s="80">
        <v>15.406003895450477</v>
      </c>
      <c r="F20" s="52">
        <v>1193590</v>
      </c>
      <c r="G20" s="80">
        <v>15.95213997157833</v>
      </c>
      <c r="H20" s="52">
        <v>438675</v>
      </c>
      <c r="I20" s="80">
        <v>21.910929766648035</v>
      </c>
      <c r="J20" s="52">
        <v>28829</v>
      </c>
      <c r="K20" s="80">
        <v>20.034190647607002</v>
      </c>
      <c r="L20" s="52">
        <v>407667</v>
      </c>
      <c r="M20" s="80">
        <v>9.9235046901300965</v>
      </c>
      <c r="N20" s="52">
        <v>318419</v>
      </c>
      <c r="O20" s="94">
        <v>25.924777039052564</v>
      </c>
      <c r="P20" s="124">
        <v>9</v>
      </c>
    </row>
    <row r="21" spans="1:16" x14ac:dyDescent="0.2">
      <c r="A21" s="122">
        <v>10</v>
      </c>
      <c r="B21" s="11"/>
      <c r="C21" s="26" t="s">
        <v>12</v>
      </c>
      <c r="D21" s="52">
        <v>484882</v>
      </c>
      <c r="E21" s="80">
        <v>1.9044503106187749</v>
      </c>
      <c r="F21" s="52">
        <v>46795</v>
      </c>
      <c r="G21" s="80">
        <v>0.62540771116548222</v>
      </c>
      <c r="H21" s="52">
        <v>24195</v>
      </c>
      <c r="I21" s="80">
        <v>1.2084913562524631</v>
      </c>
      <c r="J21" s="52">
        <v>1692</v>
      </c>
      <c r="K21" s="80">
        <v>1.1758247103871466</v>
      </c>
      <c r="L21" s="52">
        <v>3498</v>
      </c>
      <c r="M21" s="80">
        <v>8.5148955902918502E-2</v>
      </c>
      <c r="N21" s="52">
        <v>17409</v>
      </c>
      <c r="O21" s="94">
        <v>1.4173916866545844</v>
      </c>
      <c r="P21" s="124">
        <v>10</v>
      </c>
    </row>
    <row r="22" spans="1:16" x14ac:dyDescent="0.2">
      <c r="A22" s="122">
        <v>11</v>
      </c>
      <c r="B22" s="11"/>
      <c r="C22" s="26" t="s">
        <v>13</v>
      </c>
      <c r="D22" s="52">
        <v>1946295</v>
      </c>
      <c r="E22" s="80">
        <v>7.644379699196441</v>
      </c>
      <c r="F22" s="52">
        <v>894323</v>
      </c>
      <c r="G22" s="80">
        <v>11.952484249869592</v>
      </c>
      <c r="H22" s="52">
        <v>373018</v>
      </c>
      <c r="I22" s="80">
        <v>18.631495297647501</v>
      </c>
      <c r="J22" s="52">
        <v>16421</v>
      </c>
      <c r="K22" s="80">
        <v>11.411476104767928</v>
      </c>
      <c r="L22" s="52">
        <v>283665</v>
      </c>
      <c r="M22" s="80">
        <v>6.9050253219557973</v>
      </c>
      <c r="N22" s="52">
        <v>221219</v>
      </c>
      <c r="O22" s="94">
        <v>18.011027142859469</v>
      </c>
      <c r="P22" s="124">
        <v>11</v>
      </c>
    </row>
    <row r="23" spans="1:16" x14ac:dyDescent="0.2">
      <c r="A23" s="122">
        <v>12</v>
      </c>
      <c r="B23" s="11"/>
      <c r="C23" s="26" t="s">
        <v>15</v>
      </c>
      <c r="D23" s="52">
        <v>684896</v>
      </c>
      <c r="E23" s="80">
        <v>2.6900367510890413</v>
      </c>
      <c r="F23" s="52">
        <v>405039</v>
      </c>
      <c r="G23" s="80">
        <v>5.4132816310023673</v>
      </c>
      <c r="H23" s="52">
        <v>186401</v>
      </c>
      <c r="I23" s="80">
        <v>9.3103532670723439</v>
      </c>
      <c r="J23" s="52">
        <v>11076</v>
      </c>
      <c r="K23" s="80">
        <v>7.6970653027470659</v>
      </c>
      <c r="L23" s="52">
        <v>87058</v>
      </c>
      <c r="M23" s="80">
        <v>2.1191817618628588</v>
      </c>
      <c r="N23" s="52">
        <v>120503</v>
      </c>
      <c r="O23" s="94">
        <v>9.8110144417793883</v>
      </c>
      <c r="P23" s="124">
        <v>12</v>
      </c>
    </row>
    <row r="24" spans="1:16" ht="24" x14ac:dyDescent="0.2">
      <c r="A24" s="171">
        <v>13</v>
      </c>
      <c r="B24" s="11"/>
      <c r="C24" s="170" t="s">
        <v>281</v>
      </c>
      <c r="D24" s="52">
        <v>550161</v>
      </c>
      <c r="E24" s="80">
        <v>2.160843849308359</v>
      </c>
      <c r="F24" s="52">
        <v>231311</v>
      </c>
      <c r="G24" s="80">
        <v>3.0914346207372341</v>
      </c>
      <c r="H24" s="52">
        <v>148865</v>
      </c>
      <c r="I24" s="80">
        <v>7.4355059205837124</v>
      </c>
      <c r="J24" s="52">
        <v>1607</v>
      </c>
      <c r="K24" s="80">
        <v>1.1167555021230169</v>
      </c>
      <c r="L24" s="52">
        <v>6329</v>
      </c>
      <c r="M24" s="80">
        <v>0.15406167578889973</v>
      </c>
      <c r="N24" s="52">
        <v>74509</v>
      </c>
      <c r="O24" s="94">
        <v>6.0663126647680183</v>
      </c>
      <c r="P24" s="124">
        <v>13</v>
      </c>
    </row>
    <row r="25" spans="1:16" ht="24" x14ac:dyDescent="0.2">
      <c r="A25" s="171">
        <v>14</v>
      </c>
      <c r="B25" s="11"/>
      <c r="C25" s="170" t="s">
        <v>296</v>
      </c>
      <c r="D25" s="52">
        <v>271194</v>
      </c>
      <c r="E25" s="80">
        <v>1.0651570846885388</v>
      </c>
      <c r="F25" s="52">
        <v>103792</v>
      </c>
      <c r="G25" s="80">
        <v>1.3871635251049841</v>
      </c>
      <c r="H25" s="52">
        <v>759</v>
      </c>
      <c r="I25" s="80">
        <v>3.791051619738043E-2</v>
      </c>
      <c r="J25" s="52" t="s">
        <v>387</v>
      </c>
      <c r="K25" s="80" t="s">
        <v>387</v>
      </c>
      <c r="L25" s="52">
        <v>101927</v>
      </c>
      <c r="M25" s="80">
        <v>2.4811256799075969</v>
      </c>
      <c r="N25" s="52">
        <v>1106</v>
      </c>
      <c r="O25" s="94">
        <v>9.0047401082197151E-2</v>
      </c>
      <c r="P25" s="124">
        <v>14</v>
      </c>
    </row>
    <row r="26" spans="1:16" x14ac:dyDescent="0.2">
      <c r="A26" s="171">
        <v>15</v>
      </c>
      <c r="B26" s="11"/>
      <c r="C26" s="170" t="s">
        <v>323</v>
      </c>
      <c r="D26" s="52">
        <v>440044</v>
      </c>
      <c r="E26" s="80">
        <v>1.7283420141105015</v>
      </c>
      <c r="F26" s="52">
        <v>154182</v>
      </c>
      <c r="G26" s="80">
        <v>2.0606178378655065</v>
      </c>
      <c r="H26" s="52">
        <v>36993</v>
      </c>
      <c r="I26" s="80">
        <v>1.8477255937940635</v>
      </c>
      <c r="J26" s="52">
        <v>3738</v>
      </c>
      <c r="K26" s="80">
        <v>2.5976552998978448</v>
      </c>
      <c r="L26" s="52">
        <v>88351</v>
      </c>
      <c r="M26" s="80">
        <v>2.1506562043964417</v>
      </c>
      <c r="N26" s="52">
        <v>25100</v>
      </c>
      <c r="O26" s="94">
        <v>2.0435712180498631</v>
      </c>
      <c r="P26" s="124">
        <v>15</v>
      </c>
    </row>
    <row r="27" spans="1:16" x14ac:dyDescent="0.2">
      <c r="A27" s="122">
        <v>16</v>
      </c>
      <c r="B27" s="11"/>
      <c r="C27" s="26" t="s">
        <v>175</v>
      </c>
      <c r="D27" s="52">
        <v>32559</v>
      </c>
      <c r="E27" s="80">
        <v>0.12788059293485154</v>
      </c>
      <c r="F27" s="52">
        <v>1061</v>
      </c>
      <c r="G27" s="80">
        <v>1.418009576977405E-2</v>
      </c>
      <c r="H27" s="52" t="s">
        <v>387</v>
      </c>
      <c r="I27" s="80" t="s">
        <v>387</v>
      </c>
      <c r="J27" s="52" t="s">
        <v>387</v>
      </c>
      <c r="K27" s="80" t="s">
        <v>387</v>
      </c>
      <c r="L27" s="52" t="s">
        <v>387</v>
      </c>
      <c r="M27" s="80" t="s">
        <v>387</v>
      </c>
      <c r="N27" s="52">
        <v>1061</v>
      </c>
      <c r="O27" s="94">
        <v>8.6383627982107761E-2</v>
      </c>
      <c r="P27" s="124">
        <v>16</v>
      </c>
    </row>
    <row r="28" spans="1:16" x14ac:dyDescent="0.2">
      <c r="A28" s="122">
        <v>17</v>
      </c>
      <c r="B28" s="11"/>
      <c r="C28" s="26" t="s">
        <v>181</v>
      </c>
      <c r="D28" s="52">
        <v>1458706</v>
      </c>
      <c r="E28" s="80">
        <v>5.729297220357676</v>
      </c>
      <c r="F28" s="52">
        <v>251410</v>
      </c>
      <c r="G28" s="80">
        <v>3.3600545499329821</v>
      </c>
      <c r="H28" s="52">
        <v>41461</v>
      </c>
      <c r="I28" s="80">
        <v>2.0708931647688931</v>
      </c>
      <c r="J28" s="52">
        <v>10715</v>
      </c>
      <c r="K28" s="80">
        <v>7.4461949005899974</v>
      </c>
      <c r="L28" s="52">
        <v>120504</v>
      </c>
      <c r="M28" s="80">
        <v>2.9333304122713812</v>
      </c>
      <c r="N28" s="52">
        <v>78730</v>
      </c>
      <c r="O28" s="94">
        <v>6.4099745815564031</v>
      </c>
      <c r="P28" s="124">
        <v>17</v>
      </c>
    </row>
    <row r="29" spans="1:16" x14ac:dyDescent="0.2">
      <c r="A29" s="122">
        <v>18</v>
      </c>
      <c r="B29" s="11"/>
      <c r="C29" s="26" t="s">
        <v>177</v>
      </c>
      <c r="D29" s="52">
        <v>228193</v>
      </c>
      <c r="E29" s="80">
        <v>0.89626389457853683</v>
      </c>
      <c r="F29" s="52">
        <v>39125</v>
      </c>
      <c r="G29" s="80">
        <v>0.52289938453573015</v>
      </c>
      <c r="H29" s="52">
        <v>23884</v>
      </c>
      <c r="I29" s="80">
        <v>1.1929575347275811</v>
      </c>
      <c r="J29" s="52">
        <v>69</v>
      </c>
      <c r="K29" s="80">
        <v>4.7950298473234697E-2</v>
      </c>
      <c r="L29" s="52">
        <v>1007</v>
      </c>
      <c r="M29" s="80">
        <v>2.4512578214476541E-2</v>
      </c>
      <c r="N29" s="52">
        <v>14164</v>
      </c>
      <c r="O29" s="94">
        <v>1.153192937548138</v>
      </c>
      <c r="P29" s="124">
        <v>18</v>
      </c>
    </row>
    <row r="30" spans="1:16" ht="8.1" customHeight="1" x14ac:dyDescent="0.2">
      <c r="A30" s="124"/>
      <c r="B30" s="11"/>
      <c r="C30" s="28" t="s">
        <v>16</v>
      </c>
      <c r="D30" s="210"/>
      <c r="E30" s="29"/>
      <c r="F30" s="51"/>
      <c r="G30" s="29"/>
      <c r="H30" s="101"/>
      <c r="I30" s="175"/>
      <c r="J30" s="101"/>
      <c r="K30" s="175"/>
      <c r="L30" s="101"/>
      <c r="M30" s="175"/>
      <c r="N30" s="101"/>
      <c r="O30" s="175"/>
      <c r="P30" s="124"/>
    </row>
    <row r="31" spans="1:16" x14ac:dyDescent="0.2">
      <c r="A31" s="124"/>
      <c r="B31" s="11"/>
      <c r="C31" s="250" t="s">
        <v>17</v>
      </c>
      <c r="D31" s="250"/>
      <c r="E31" s="250"/>
      <c r="F31" s="250"/>
      <c r="G31" s="250"/>
      <c r="H31" s="277" t="s">
        <v>17</v>
      </c>
      <c r="I31" s="277"/>
      <c r="J31" s="277"/>
      <c r="K31" s="277"/>
      <c r="L31" s="277"/>
      <c r="M31" s="277"/>
      <c r="N31" s="277"/>
      <c r="O31" s="277"/>
      <c r="P31" s="124"/>
    </row>
    <row r="32" spans="1:16" ht="8.1" customHeight="1" x14ac:dyDescent="0.2">
      <c r="A32" s="124"/>
      <c r="B32" s="11"/>
      <c r="C32" s="28"/>
      <c r="D32" s="201"/>
      <c r="E32" s="34"/>
      <c r="F32" s="201"/>
      <c r="G32" s="34"/>
      <c r="H32" s="202"/>
      <c r="I32" s="62"/>
      <c r="J32" s="202"/>
      <c r="K32" s="62"/>
      <c r="L32" s="202"/>
      <c r="M32" s="62"/>
      <c r="N32" s="202"/>
      <c r="O32" s="62"/>
      <c r="P32" s="124"/>
    </row>
    <row r="33" spans="1:16" x14ac:dyDescent="0.2">
      <c r="A33" s="122">
        <v>19</v>
      </c>
      <c r="B33" s="11"/>
      <c r="C33" s="26" t="s">
        <v>18</v>
      </c>
      <c r="D33" s="52">
        <v>11678391</v>
      </c>
      <c r="E33" s="80">
        <v>45.868717270341044</v>
      </c>
      <c r="F33" s="52">
        <v>3085874</v>
      </c>
      <c r="G33" s="80">
        <v>41.242213810985604</v>
      </c>
      <c r="H33" s="52">
        <v>692476</v>
      </c>
      <c r="I33" s="80">
        <v>34.587776830431103</v>
      </c>
      <c r="J33" s="52">
        <v>67482</v>
      </c>
      <c r="K33" s="80">
        <v>46.895391906823534</v>
      </c>
      <c r="L33" s="52">
        <v>1787672</v>
      </c>
      <c r="M33" s="80">
        <v>43.515838849880538</v>
      </c>
      <c r="N33" s="52">
        <v>538244</v>
      </c>
      <c r="O33" s="94">
        <v>43.822308632989262</v>
      </c>
      <c r="P33" s="124">
        <v>19</v>
      </c>
    </row>
    <row r="34" spans="1:16" x14ac:dyDescent="0.2">
      <c r="A34" s="122">
        <v>20</v>
      </c>
      <c r="B34" s="11"/>
      <c r="C34" s="26" t="s">
        <v>19</v>
      </c>
      <c r="D34" s="52">
        <v>1202549</v>
      </c>
      <c r="E34" s="80">
        <v>4.7232003179831326</v>
      </c>
      <c r="F34" s="52">
        <v>445388</v>
      </c>
      <c r="G34" s="80">
        <v>5.95253958030926</v>
      </c>
      <c r="H34" s="52">
        <v>161327</v>
      </c>
      <c r="I34" s="80">
        <v>8.0579576371209392</v>
      </c>
      <c r="J34" s="52">
        <v>18248</v>
      </c>
      <c r="K34" s="80">
        <v>12.68111661651575</v>
      </c>
      <c r="L34" s="52">
        <v>115226</v>
      </c>
      <c r="M34" s="80">
        <v>2.8048523707460515</v>
      </c>
      <c r="N34" s="52">
        <v>150586</v>
      </c>
      <c r="O34" s="94">
        <v>12.26028746777915</v>
      </c>
      <c r="P34" s="124">
        <v>20</v>
      </c>
    </row>
    <row r="35" spans="1:16" x14ac:dyDescent="0.2">
      <c r="A35" s="122">
        <v>21</v>
      </c>
      <c r="B35" s="11"/>
      <c r="C35" s="26" t="s">
        <v>20</v>
      </c>
      <c r="D35" s="52">
        <v>10079876</v>
      </c>
      <c r="E35" s="80">
        <v>39.590298215233261</v>
      </c>
      <c r="F35" s="52">
        <v>2352660</v>
      </c>
      <c r="G35" s="80">
        <v>31.44292564912028</v>
      </c>
      <c r="H35" s="52">
        <v>392956</v>
      </c>
      <c r="I35" s="80">
        <v>19.627358106532046</v>
      </c>
      <c r="J35" s="52">
        <v>29609</v>
      </c>
      <c r="K35" s="80">
        <v>20.576237499913134</v>
      </c>
      <c r="L35" s="52">
        <v>1554701</v>
      </c>
      <c r="M35" s="80">
        <v>37.844816149577845</v>
      </c>
      <c r="N35" s="52">
        <v>375395</v>
      </c>
      <c r="O35" s="94">
        <v>30.56360228684575</v>
      </c>
      <c r="P35" s="124">
        <v>21</v>
      </c>
    </row>
    <row r="36" spans="1:16" x14ac:dyDescent="0.2">
      <c r="A36" s="122">
        <v>22</v>
      </c>
      <c r="B36" s="11"/>
      <c r="C36" s="26" t="s">
        <v>324</v>
      </c>
      <c r="D36" s="52">
        <v>5691594</v>
      </c>
      <c r="E36" s="80">
        <v>22.35463053117244</v>
      </c>
      <c r="F36" s="52">
        <v>896063</v>
      </c>
      <c r="G36" s="80">
        <v>11.975739072338403</v>
      </c>
      <c r="H36" s="52">
        <v>186650</v>
      </c>
      <c r="I36" s="80">
        <v>9.3227903138880848</v>
      </c>
      <c r="J36" s="52">
        <v>8670</v>
      </c>
      <c r="K36" s="80">
        <v>6.0250592429412295</v>
      </c>
      <c r="L36" s="52">
        <v>403188</v>
      </c>
      <c r="M36" s="80">
        <v>9.8144760527689847</v>
      </c>
      <c r="N36" s="52">
        <v>297556</v>
      </c>
      <c r="O36" s="94">
        <v>24.22617041267112</v>
      </c>
      <c r="P36" s="124">
        <v>22</v>
      </c>
    </row>
    <row r="37" spans="1:16" x14ac:dyDescent="0.2">
      <c r="A37" s="122">
        <v>23</v>
      </c>
      <c r="B37" s="11"/>
      <c r="C37" s="26" t="s">
        <v>325</v>
      </c>
      <c r="D37" s="52">
        <v>2578675</v>
      </c>
      <c r="E37" s="80">
        <v>10.128151601286229</v>
      </c>
      <c r="F37" s="52">
        <v>448220</v>
      </c>
      <c r="G37" s="80">
        <v>5.9903888086033223</v>
      </c>
      <c r="H37" s="52">
        <v>206306</v>
      </c>
      <c r="I37" s="80">
        <v>10.304567792643962</v>
      </c>
      <c r="J37" s="52">
        <v>20938</v>
      </c>
      <c r="K37" s="80">
        <v>14.550483325109973</v>
      </c>
      <c r="L37" s="52">
        <v>143136</v>
      </c>
      <c r="M37" s="80">
        <v>3.4842426964322879</v>
      </c>
      <c r="N37" s="52">
        <v>77840</v>
      </c>
      <c r="O37" s="94">
        <v>6.337513291354635</v>
      </c>
      <c r="P37" s="124">
        <v>23</v>
      </c>
    </row>
    <row r="38" spans="1:16" x14ac:dyDescent="0.2">
      <c r="A38" s="122">
        <v>24</v>
      </c>
      <c r="B38" s="11"/>
      <c r="C38" s="26" t="s">
        <v>326</v>
      </c>
      <c r="D38" s="52">
        <v>1809607</v>
      </c>
      <c r="E38" s="80">
        <v>7.1075160827745911</v>
      </c>
      <c r="F38" s="52">
        <v>1008377</v>
      </c>
      <c r="G38" s="80">
        <v>13.476797768178555</v>
      </c>
      <c r="H38" s="52" t="s">
        <v>387</v>
      </c>
      <c r="I38" s="80" t="s">
        <v>387</v>
      </c>
      <c r="J38" s="52" t="s">
        <v>387</v>
      </c>
      <c r="K38" s="80" t="s">
        <v>387</v>
      </c>
      <c r="L38" s="52">
        <v>1008377</v>
      </c>
      <c r="M38" s="80">
        <v>24.546097400376574</v>
      </c>
      <c r="N38" s="215" t="s">
        <v>387</v>
      </c>
      <c r="O38" s="94" t="s">
        <v>387</v>
      </c>
      <c r="P38" s="124">
        <v>24</v>
      </c>
    </row>
    <row r="39" spans="1:16" x14ac:dyDescent="0.2">
      <c r="A39" s="122">
        <v>25</v>
      </c>
      <c r="B39" s="11"/>
      <c r="C39" s="26" t="s">
        <v>314</v>
      </c>
      <c r="D39" s="52">
        <v>342238</v>
      </c>
      <c r="E39" s="80">
        <v>1.3441935675185885</v>
      </c>
      <c r="F39" s="52">
        <v>286180</v>
      </c>
      <c r="G39" s="80">
        <v>3.8247500540941921</v>
      </c>
      <c r="H39" s="52">
        <v>137697</v>
      </c>
      <c r="I39" s="80">
        <v>6.8776868891049974</v>
      </c>
      <c r="J39" s="52">
        <v>19624</v>
      </c>
      <c r="K39" s="80">
        <v>13.637342858532721</v>
      </c>
      <c r="L39" s="52">
        <v>117501</v>
      </c>
      <c r="M39" s="80">
        <v>2.8602308369207625</v>
      </c>
      <c r="N39" s="52">
        <v>11358</v>
      </c>
      <c r="O39" s="94">
        <v>0.92473633046256354</v>
      </c>
      <c r="P39" s="124">
        <v>25</v>
      </c>
    </row>
    <row r="40" spans="1:16" x14ac:dyDescent="0.2">
      <c r="A40" s="122">
        <v>26</v>
      </c>
      <c r="B40" s="11"/>
      <c r="C40" s="26" t="s">
        <v>287</v>
      </c>
      <c r="D40" s="52">
        <v>53729</v>
      </c>
      <c r="E40" s="80">
        <v>0.21102909726332625</v>
      </c>
      <c r="F40" s="52">
        <v>1646</v>
      </c>
      <c r="G40" s="80">
        <v>2.1998527461873786E-2</v>
      </c>
      <c r="H40" s="52">
        <v>496</v>
      </c>
      <c r="I40" s="80">
        <v>2.477419767312344E-2</v>
      </c>
      <c r="J40" s="52" t="s">
        <v>387</v>
      </c>
      <c r="K40" s="80" t="s">
        <v>387</v>
      </c>
      <c r="L40" s="52">
        <v>245</v>
      </c>
      <c r="M40" s="80">
        <v>5.9638348188150465E-3</v>
      </c>
      <c r="N40" s="52">
        <v>905</v>
      </c>
      <c r="O40" s="94">
        <v>7.368254790179786E-2</v>
      </c>
      <c r="P40" s="124">
        <v>26</v>
      </c>
    </row>
    <row r="41" spans="1:16" ht="24" x14ac:dyDescent="0.2">
      <c r="A41" s="122">
        <v>27</v>
      </c>
      <c r="B41" s="11"/>
      <c r="C41" s="170" t="s">
        <v>282</v>
      </c>
      <c r="D41" s="52">
        <v>1624390</v>
      </c>
      <c r="E41" s="80">
        <v>6.380047186874398</v>
      </c>
      <c r="F41" s="52">
        <v>379204</v>
      </c>
      <c r="G41" s="80">
        <v>5.0680009767025433</v>
      </c>
      <c r="H41" s="52">
        <v>81748</v>
      </c>
      <c r="I41" s="80">
        <v>4.0831474019808374</v>
      </c>
      <c r="J41" s="52">
        <v>4802</v>
      </c>
      <c r="K41" s="80">
        <v>3.3370628009923626</v>
      </c>
      <c r="L41" s="52">
        <v>228713</v>
      </c>
      <c r="M41" s="80">
        <v>5.5673736853699829</v>
      </c>
      <c r="N41" s="52">
        <v>63942</v>
      </c>
      <c r="O41" s="94">
        <v>5.2059773236870255</v>
      </c>
      <c r="P41" s="124">
        <v>27</v>
      </c>
    </row>
    <row r="42" spans="1:16" x14ac:dyDescent="0.2">
      <c r="A42" s="122">
        <v>28</v>
      </c>
      <c r="B42" s="11"/>
      <c r="C42" s="26" t="s">
        <v>21</v>
      </c>
      <c r="D42" s="52">
        <v>1833415</v>
      </c>
      <c r="E42" s="80">
        <v>7.2010257469716779</v>
      </c>
      <c r="F42" s="52">
        <v>971067</v>
      </c>
      <c r="G42" s="80">
        <v>12.978155569149083</v>
      </c>
      <c r="H42" s="52">
        <v>23455</v>
      </c>
      <c r="I42" s="80">
        <v>1.1715298516594965</v>
      </c>
      <c r="J42" s="52">
        <v>2038</v>
      </c>
      <c r="K42" s="80">
        <v>1.416271134615251</v>
      </c>
      <c r="L42" s="52">
        <v>921681</v>
      </c>
      <c r="M42" s="80">
        <v>22.435727508735802</v>
      </c>
      <c r="N42" s="52">
        <v>23893</v>
      </c>
      <c r="O42" s="94">
        <v>1.9453006817874654</v>
      </c>
      <c r="P42" s="124">
        <v>28</v>
      </c>
    </row>
    <row r="43" spans="1:16" x14ac:dyDescent="0.2">
      <c r="A43" s="122">
        <v>29</v>
      </c>
      <c r="B43" s="11"/>
      <c r="C43" s="26" t="s">
        <v>263</v>
      </c>
      <c r="D43" s="52">
        <v>436224</v>
      </c>
      <c r="E43" s="80">
        <v>1.7133383633530723</v>
      </c>
      <c r="F43" s="52">
        <v>47672</v>
      </c>
      <c r="G43" s="80">
        <v>0.63712867628338221</v>
      </c>
      <c r="H43" s="52">
        <v>703</v>
      </c>
      <c r="I43" s="80">
        <v>3.5113429363318106E-2</v>
      </c>
      <c r="J43" s="52">
        <v>4625</v>
      </c>
      <c r="K43" s="80">
        <v>3.2140598614305866</v>
      </c>
      <c r="L43" s="52">
        <v>35927</v>
      </c>
      <c r="M43" s="80">
        <v>0.87454160626762523</v>
      </c>
      <c r="N43" s="52">
        <v>6416</v>
      </c>
      <c r="O43" s="94">
        <v>0.52237262689274588</v>
      </c>
      <c r="P43" s="124">
        <v>29</v>
      </c>
    </row>
    <row r="44" spans="1:16" x14ac:dyDescent="0.2">
      <c r="A44" s="122">
        <v>30</v>
      </c>
      <c r="B44" s="11"/>
      <c r="C44" s="26" t="s">
        <v>22</v>
      </c>
      <c r="D44" s="52">
        <v>3068498</v>
      </c>
      <c r="E44" s="80">
        <v>12.052008466458004</v>
      </c>
      <c r="F44" s="52">
        <v>608356</v>
      </c>
      <c r="G44" s="80">
        <v>8.1305809068017556</v>
      </c>
      <c r="H44" s="52">
        <v>388436</v>
      </c>
      <c r="I44" s="80">
        <v>19.401593240639873</v>
      </c>
      <c r="J44" s="52">
        <v>4498</v>
      </c>
      <c r="K44" s="80">
        <v>3.1258035149653578</v>
      </c>
      <c r="L44" s="52">
        <v>111052</v>
      </c>
      <c r="M44" s="80">
        <v>2.70324809917979</v>
      </c>
      <c r="N44" s="52">
        <v>104370</v>
      </c>
      <c r="O44" s="94">
        <v>8.4975110768073385</v>
      </c>
      <c r="P44" s="124">
        <v>30</v>
      </c>
    </row>
    <row r="45" spans="1:16" x14ac:dyDescent="0.2">
      <c r="A45" s="122">
        <v>31</v>
      </c>
      <c r="B45" s="11"/>
      <c r="C45" s="26" t="s">
        <v>23</v>
      </c>
      <c r="D45" s="52">
        <v>125050</v>
      </c>
      <c r="E45" s="80">
        <v>0.49115354115615306</v>
      </c>
      <c r="F45" s="52">
        <v>48030</v>
      </c>
      <c r="G45" s="80">
        <v>0.6419132891821373</v>
      </c>
      <c r="H45" s="52">
        <v>40837</v>
      </c>
      <c r="I45" s="80">
        <v>2.0397256257607701</v>
      </c>
      <c r="J45" s="52">
        <v>177</v>
      </c>
      <c r="K45" s="80">
        <v>0.12300293956177596</v>
      </c>
      <c r="L45" s="52">
        <v>399</v>
      </c>
      <c r="M45" s="80">
        <v>9.7125309906416473E-3</v>
      </c>
      <c r="N45" s="52">
        <v>6617</v>
      </c>
      <c r="O45" s="94">
        <v>0.53873748007314515</v>
      </c>
      <c r="P45" s="124">
        <v>31</v>
      </c>
    </row>
    <row r="46" spans="1:16" x14ac:dyDescent="0.2">
      <c r="A46" s="122">
        <v>32</v>
      </c>
      <c r="B46" s="11"/>
      <c r="C46" s="26" t="s">
        <v>24</v>
      </c>
      <c r="D46" s="52">
        <v>44225</v>
      </c>
      <c r="E46" s="80">
        <v>0.17370064260400533</v>
      </c>
      <c r="F46" s="52">
        <v>20383</v>
      </c>
      <c r="G46" s="80">
        <v>0.27241554389755368</v>
      </c>
      <c r="H46" s="52">
        <v>6405</v>
      </c>
      <c r="I46" s="80">
        <v>0.31991680664587829</v>
      </c>
      <c r="J46" s="52">
        <v>179</v>
      </c>
      <c r="K46" s="80">
        <v>0.12439280328563784</v>
      </c>
      <c r="L46" s="52">
        <v>3486</v>
      </c>
      <c r="M46" s="80">
        <v>8.4856849707711235E-2</v>
      </c>
      <c r="N46" s="52">
        <v>10313</v>
      </c>
      <c r="O46" s="94">
        <v>0.83965537736048756</v>
      </c>
      <c r="P46" s="124">
        <v>32</v>
      </c>
    </row>
    <row r="47" spans="1:16" x14ac:dyDescent="0.2">
      <c r="A47" s="122">
        <v>33</v>
      </c>
      <c r="B47" s="11"/>
      <c r="C47" s="26" t="s">
        <v>25</v>
      </c>
      <c r="D47" s="52">
        <v>2899223</v>
      </c>
      <c r="E47" s="80">
        <v>11.387154282697844</v>
      </c>
      <c r="F47" s="52">
        <v>539943</v>
      </c>
      <c r="G47" s="80">
        <v>7.2162520737220639</v>
      </c>
      <c r="H47" s="52">
        <v>341194</v>
      </c>
      <c r="I47" s="80">
        <v>17.041950808233224</v>
      </c>
      <c r="J47" s="52">
        <v>4142</v>
      </c>
      <c r="K47" s="80">
        <v>2.878407772117944</v>
      </c>
      <c r="L47" s="52">
        <v>107166</v>
      </c>
      <c r="M47" s="80">
        <v>2.6086543762985035</v>
      </c>
      <c r="N47" s="52">
        <v>87441</v>
      </c>
      <c r="O47" s="94">
        <v>7.1191996365537085</v>
      </c>
      <c r="P47" s="124">
        <v>33</v>
      </c>
    </row>
    <row r="48" spans="1:16" x14ac:dyDescent="0.2">
      <c r="A48" s="122">
        <v>34</v>
      </c>
      <c r="B48" s="11"/>
      <c r="C48" s="26" t="s">
        <v>26</v>
      </c>
      <c r="D48" s="52">
        <v>6728966</v>
      </c>
      <c r="E48" s="80">
        <v>26.429072204872888</v>
      </c>
      <c r="F48" s="52">
        <v>2373366</v>
      </c>
      <c r="G48" s="80">
        <v>31.719658036499112</v>
      </c>
      <c r="H48" s="52">
        <v>813117</v>
      </c>
      <c r="I48" s="80">
        <v>40.613550986647404</v>
      </c>
      <c r="J48" s="52">
        <v>59358</v>
      </c>
      <c r="K48" s="80">
        <v>41.249765460496597</v>
      </c>
      <c r="L48" s="52">
        <v>1019054</v>
      </c>
      <c r="M48" s="80">
        <v>24.805998887562239</v>
      </c>
      <c r="N48" s="52">
        <v>481837</v>
      </c>
      <c r="O48" s="94">
        <v>39.229809760617208</v>
      </c>
      <c r="P48" s="124">
        <v>34</v>
      </c>
    </row>
    <row r="49" spans="1:16" x14ac:dyDescent="0.2">
      <c r="A49" s="122"/>
      <c r="B49" s="11"/>
      <c r="C49" s="26" t="s">
        <v>316</v>
      </c>
      <c r="D49" s="52"/>
      <c r="E49" s="80">
        <v>0</v>
      </c>
      <c r="F49" s="52"/>
      <c r="G49" s="80">
        <v>0</v>
      </c>
      <c r="H49" s="52"/>
      <c r="I49" s="80">
        <v>0</v>
      </c>
      <c r="J49" s="52"/>
      <c r="K49" s="80">
        <v>0</v>
      </c>
      <c r="L49" s="52"/>
      <c r="M49" s="80"/>
      <c r="N49" s="52"/>
      <c r="O49" s="94">
        <v>0</v>
      </c>
      <c r="P49" s="124"/>
    </row>
    <row r="50" spans="1:16" x14ac:dyDescent="0.2">
      <c r="A50" s="122">
        <v>35</v>
      </c>
      <c r="B50" s="11"/>
      <c r="C50" s="26" t="s">
        <v>317</v>
      </c>
      <c r="D50" s="52">
        <v>1850648</v>
      </c>
      <c r="E50" s="80">
        <v>7.2687110646425612</v>
      </c>
      <c r="F50" s="52">
        <v>661387</v>
      </c>
      <c r="G50" s="80">
        <v>8.8393317633209705</v>
      </c>
      <c r="H50" s="52">
        <v>211195</v>
      </c>
      <c r="I50" s="80">
        <v>10.548763462853438</v>
      </c>
      <c r="J50" s="52">
        <v>34399</v>
      </c>
      <c r="K50" s="80">
        <v>23.904961118562326</v>
      </c>
      <c r="L50" s="52">
        <v>149666</v>
      </c>
      <c r="M50" s="80">
        <v>3.6431971509909093</v>
      </c>
      <c r="N50" s="52">
        <v>266127</v>
      </c>
      <c r="O50" s="94">
        <v>21.667309862388681</v>
      </c>
      <c r="P50" s="124">
        <v>35</v>
      </c>
    </row>
    <row r="51" spans="1:16" x14ac:dyDescent="0.2">
      <c r="A51" s="122">
        <v>36</v>
      </c>
      <c r="B51" s="11"/>
      <c r="C51" s="26" t="s">
        <v>178</v>
      </c>
      <c r="D51" s="52">
        <v>1485082</v>
      </c>
      <c r="E51" s="80">
        <v>5.8328931084147309</v>
      </c>
      <c r="F51" s="52">
        <v>374617</v>
      </c>
      <c r="G51" s="80">
        <v>5.0066964533321823</v>
      </c>
      <c r="H51" s="52">
        <v>49588</v>
      </c>
      <c r="I51" s="80">
        <v>2.476820391562188</v>
      </c>
      <c r="J51" s="52">
        <v>19339</v>
      </c>
      <c r="K51" s="80">
        <v>13.439287277882404</v>
      </c>
      <c r="L51" s="52">
        <v>190463</v>
      </c>
      <c r="M51" s="80">
        <v>4.6362851881468172</v>
      </c>
      <c r="N51" s="52">
        <v>115228</v>
      </c>
      <c r="O51" s="94">
        <v>9.3815388172689094</v>
      </c>
      <c r="P51" s="124">
        <v>36</v>
      </c>
    </row>
    <row r="52" spans="1:16" x14ac:dyDescent="0.2">
      <c r="A52" s="122">
        <v>37</v>
      </c>
      <c r="B52" s="11"/>
      <c r="C52" s="26" t="s">
        <v>179</v>
      </c>
      <c r="D52" s="52">
        <v>3393236</v>
      </c>
      <c r="E52" s="80">
        <v>13.327468031815595</v>
      </c>
      <c r="F52" s="52">
        <v>1337362</v>
      </c>
      <c r="G52" s="80">
        <v>17.873629819845959</v>
      </c>
      <c r="H52" s="52">
        <v>552335</v>
      </c>
      <c r="I52" s="80">
        <v>27.58801708021096</v>
      </c>
      <c r="J52" s="52">
        <v>5621</v>
      </c>
      <c r="K52" s="80">
        <v>3.9062119959138006</v>
      </c>
      <c r="L52" s="52">
        <v>678925</v>
      </c>
      <c r="M52" s="80">
        <v>16.526516548424514</v>
      </c>
      <c r="N52" s="52">
        <v>100482</v>
      </c>
      <c r="O52" s="94">
        <v>8.1809610809596158</v>
      </c>
      <c r="P52" s="124">
        <v>37</v>
      </c>
    </row>
    <row r="53" spans="1:16" x14ac:dyDescent="0.2">
      <c r="A53" s="122">
        <v>38</v>
      </c>
      <c r="B53" s="11"/>
      <c r="C53" s="26" t="s">
        <v>315</v>
      </c>
      <c r="D53" s="52">
        <v>90584</v>
      </c>
      <c r="E53" s="80">
        <v>0.35578290581438599</v>
      </c>
      <c r="F53" s="52">
        <v>16779</v>
      </c>
      <c r="G53" s="80">
        <v>0.22424865873801958</v>
      </c>
      <c r="H53" s="52">
        <v>2148</v>
      </c>
      <c r="I53" s="80">
        <v>0.107288259277962</v>
      </c>
      <c r="J53" s="52">
        <v>1096</v>
      </c>
      <c r="K53" s="80">
        <v>0.76164532067630764</v>
      </c>
      <c r="L53" s="52">
        <v>3995</v>
      </c>
      <c r="M53" s="80">
        <v>9.7247020821086175E-2</v>
      </c>
      <c r="N53" s="52">
        <v>9540</v>
      </c>
      <c r="O53" s="94">
        <v>0.77671989721895196</v>
      </c>
      <c r="P53" s="124">
        <v>38</v>
      </c>
    </row>
    <row r="54" spans="1:16" s="4" customFormat="1" ht="8.1" customHeight="1" x14ac:dyDescent="0.2">
      <c r="A54" s="122"/>
      <c r="B54" s="11"/>
      <c r="C54" s="26" t="s">
        <v>16</v>
      </c>
      <c r="D54" s="52"/>
      <c r="E54" s="80"/>
      <c r="F54" s="52"/>
      <c r="G54" s="80"/>
      <c r="H54" s="52"/>
      <c r="I54" s="80"/>
      <c r="J54" s="52"/>
      <c r="K54" s="80"/>
      <c r="L54" s="52"/>
      <c r="M54" s="80"/>
      <c r="N54" s="52"/>
      <c r="O54" s="94"/>
      <c r="P54" s="124"/>
    </row>
    <row r="55" spans="1:16" s="31" customFormat="1" x14ac:dyDescent="0.2">
      <c r="A55" s="224">
        <v>39</v>
      </c>
      <c r="B55" s="219"/>
      <c r="C55" s="46" t="s">
        <v>27</v>
      </c>
      <c r="D55" s="178">
        <v>25460470</v>
      </c>
      <c r="E55" s="179">
        <v>100</v>
      </c>
      <c r="F55" s="178">
        <v>7482319</v>
      </c>
      <c r="G55" s="179">
        <v>100</v>
      </c>
      <c r="H55" s="178">
        <v>2002083</v>
      </c>
      <c r="I55" s="179">
        <v>100</v>
      </c>
      <c r="J55" s="178">
        <v>143899</v>
      </c>
      <c r="K55" s="179">
        <v>100</v>
      </c>
      <c r="L55" s="178">
        <v>4108095</v>
      </c>
      <c r="M55" s="179">
        <v>100</v>
      </c>
      <c r="N55" s="178">
        <v>1228242</v>
      </c>
      <c r="O55" s="180">
        <v>100</v>
      </c>
      <c r="P55" s="130">
        <v>39</v>
      </c>
    </row>
    <row r="56" spans="1:16" s="31" customFormat="1" x14ac:dyDescent="0.2">
      <c r="A56" s="32" t="s">
        <v>28</v>
      </c>
      <c r="B56" s="33"/>
      <c r="C56" s="187"/>
      <c r="D56" s="189"/>
      <c r="E56" s="188"/>
      <c r="F56" s="189"/>
      <c r="G56" s="188"/>
      <c r="H56" s="189"/>
      <c r="I56" s="188"/>
      <c r="J56" s="189"/>
      <c r="K56" s="188"/>
      <c r="L56" s="189"/>
      <c r="M56" s="188"/>
      <c r="N56" s="189"/>
      <c r="O56" s="4"/>
      <c r="P56" s="125"/>
    </row>
    <row r="57" spans="1:16" s="31" customFormat="1" x14ac:dyDescent="0.2">
      <c r="A57" s="133" t="s">
        <v>307</v>
      </c>
      <c r="B57" s="219"/>
      <c r="C57" s="33"/>
      <c r="D57" s="189"/>
      <c r="E57" s="188"/>
      <c r="F57" s="189"/>
      <c r="G57" s="188"/>
      <c r="H57" s="25" t="s">
        <v>160</v>
      </c>
      <c r="I57" s="188"/>
      <c r="J57" s="189"/>
      <c r="K57" s="188"/>
      <c r="L57" s="189"/>
      <c r="M57" s="188"/>
      <c r="N57" s="189"/>
      <c r="O57" s="188"/>
      <c r="P57" s="126"/>
    </row>
    <row r="58" spans="1:16" x14ac:dyDescent="0.2">
      <c r="A58" s="133" t="s">
        <v>328</v>
      </c>
      <c r="B58" s="219"/>
      <c r="C58" s="33"/>
      <c r="D58" s="189"/>
      <c r="E58" s="188"/>
      <c r="F58" s="189"/>
      <c r="G58" s="188"/>
      <c r="I58" s="188"/>
      <c r="J58" s="189"/>
      <c r="K58" s="188"/>
      <c r="L58" s="189"/>
      <c r="M58" s="188"/>
      <c r="N58" s="189"/>
      <c r="O58" s="188"/>
      <c r="P58" s="126"/>
    </row>
    <row r="59" spans="1:16" s="31" customFormat="1" x14ac:dyDescent="0.2">
      <c r="A59" s="32"/>
      <c r="B59" s="33"/>
      <c r="C59" s="187"/>
      <c r="D59" s="189"/>
      <c r="E59" s="188"/>
      <c r="F59" s="189"/>
      <c r="G59" s="188"/>
      <c r="H59" s="189"/>
      <c r="I59" s="188"/>
      <c r="J59" s="189"/>
      <c r="K59" s="188"/>
      <c r="L59" s="189"/>
      <c r="M59" s="188"/>
      <c r="N59" s="189"/>
      <c r="O59" s="4"/>
      <c r="P59" s="125"/>
    </row>
    <row r="62" spans="1:16" x14ac:dyDescent="0.2">
      <c r="D62" s="2"/>
      <c r="E62" s="41"/>
      <c r="F62" s="2"/>
      <c r="G62" s="34" t="s">
        <v>302</v>
      </c>
      <c r="H62" s="2" t="s">
        <v>383</v>
      </c>
      <c r="J62" s="2"/>
      <c r="K62" s="209"/>
      <c r="L62" s="2"/>
      <c r="M62" s="209"/>
      <c r="N62" s="2"/>
      <c r="O62" s="209"/>
    </row>
    <row r="63" spans="1:16" x14ac:dyDescent="0.2">
      <c r="D63" s="2"/>
      <c r="E63" s="41"/>
      <c r="F63" s="2"/>
      <c r="G63" s="103"/>
      <c r="H63" s="2"/>
      <c r="I63" s="209"/>
      <c r="J63" s="2"/>
      <c r="K63" s="209"/>
      <c r="L63" s="2"/>
      <c r="M63" s="209"/>
      <c r="N63" s="2"/>
      <c r="O63" s="209"/>
    </row>
    <row r="64" spans="1:16" x14ac:dyDescent="0.2">
      <c r="D64" s="2"/>
      <c r="E64" s="41"/>
      <c r="F64" s="2"/>
      <c r="G64" s="34" t="s">
        <v>153</v>
      </c>
      <c r="H64" s="2" t="s">
        <v>185</v>
      </c>
      <c r="I64" s="209"/>
      <c r="J64" s="2"/>
      <c r="K64" s="209"/>
      <c r="L64" s="2"/>
      <c r="M64" s="209"/>
      <c r="N64" s="2"/>
      <c r="O64" s="209"/>
    </row>
    <row r="65" spans="1:16" ht="12.75" thickBot="1" x14ac:dyDescent="0.25">
      <c r="A65" s="121"/>
      <c r="B65" s="6"/>
      <c r="C65" s="7"/>
      <c r="D65" s="7"/>
      <c r="E65" s="43"/>
      <c r="F65" s="7"/>
      <c r="G65" s="43"/>
      <c r="H65" s="7"/>
      <c r="I65" s="43"/>
      <c r="J65" s="7"/>
      <c r="K65" s="43"/>
      <c r="L65" s="7"/>
      <c r="M65" s="43"/>
      <c r="N65" s="7"/>
      <c r="O65" s="43"/>
      <c r="P65" s="121"/>
    </row>
    <row r="66" spans="1:16" ht="12.75" customHeight="1" x14ac:dyDescent="0.2">
      <c r="A66" s="122"/>
      <c r="B66" s="11"/>
      <c r="C66" s="251" t="s">
        <v>217</v>
      </c>
      <c r="D66" s="274" t="s">
        <v>124</v>
      </c>
      <c r="E66" s="253"/>
      <c r="F66" s="297" t="s">
        <v>57</v>
      </c>
      <c r="G66" s="298"/>
      <c r="H66" s="294" t="s">
        <v>77</v>
      </c>
      <c r="I66" s="294"/>
      <c r="J66" s="297" t="s">
        <v>262</v>
      </c>
      <c r="K66" s="298"/>
      <c r="L66" s="297" t="s">
        <v>183</v>
      </c>
      <c r="M66" s="298"/>
      <c r="N66" s="297" t="s">
        <v>156</v>
      </c>
      <c r="O66" s="298"/>
      <c r="P66" s="131"/>
    </row>
    <row r="67" spans="1:16" ht="12" customHeight="1" x14ac:dyDescent="0.2">
      <c r="A67" s="242" t="s">
        <v>131</v>
      </c>
      <c r="B67" s="11"/>
      <c r="C67" s="247"/>
      <c r="D67" s="254"/>
      <c r="E67" s="255"/>
      <c r="F67" s="299"/>
      <c r="G67" s="300"/>
      <c r="H67" s="295"/>
      <c r="I67" s="295"/>
      <c r="J67" s="299"/>
      <c r="K67" s="300"/>
      <c r="L67" s="299"/>
      <c r="M67" s="300"/>
      <c r="N67" s="299"/>
      <c r="O67" s="300"/>
      <c r="P67" s="264" t="s">
        <v>131</v>
      </c>
    </row>
    <row r="68" spans="1:16" ht="12" customHeight="1" x14ac:dyDescent="0.2">
      <c r="A68" s="284"/>
      <c r="B68" s="11"/>
      <c r="C68" s="247"/>
      <c r="D68" s="256"/>
      <c r="E68" s="257"/>
      <c r="F68" s="301"/>
      <c r="G68" s="302"/>
      <c r="H68" s="296"/>
      <c r="I68" s="296"/>
      <c r="J68" s="301"/>
      <c r="K68" s="302"/>
      <c r="L68" s="301"/>
      <c r="M68" s="302"/>
      <c r="N68" s="301"/>
      <c r="O68" s="302"/>
      <c r="P68" s="273"/>
    </row>
    <row r="69" spans="1:16" ht="15" customHeight="1" thickBot="1" x14ac:dyDescent="0.25">
      <c r="A69" s="123"/>
      <c r="B69" s="6"/>
      <c r="C69" s="249"/>
      <c r="D69" s="192" t="s">
        <v>294</v>
      </c>
      <c r="E69" s="20" t="s">
        <v>220</v>
      </c>
      <c r="F69" s="192" t="s">
        <v>294</v>
      </c>
      <c r="G69" s="9" t="s">
        <v>220</v>
      </c>
      <c r="H69" s="194" t="s">
        <v>294</v>
      </c>
      <c r="I69" s="20" t="s">
        <v>220</v>
      </c>
      <c r="J69" s="192" t="s">
        <v>294</v>
      </c>
      <c r="K69" s="20" t="s">
        <v>221</v>
      </c>
      <c r="L69" s="192" t="s">
        <v>294</v>
      </c>
      <c r="M69" s="20" t="s">
        <v>220</v>
      </c>
      <c r="N69" s="192" t="s">
        <v>294</v>
      </c>
      <c r="O69" s="20" t="s">
        <v>220</v>
      </c>
      <c r="P69" s="128"/>
    </row>
    <row r="70" spans="1:16" ht="8.1" customHeight="1" x14ac:dyDescent="0.2">
      <c r="A70" s="124"/>
      <c r="B70" s="11"/>
      <c r="C70" s="10"/>
      <c r="D70" s="10"/>
      <c r="E70" s="44"/>
      <c r="F70" s="10"/>
      <c r="G70" s="44"/>
      <c r="H70" s="10"/>
      <c r="I70" s="44"/>
      <c r="J70" s="10"/>
      <c r="K70" s="44"/>
      <c r="L70" s="10"/>
      <c r="M70" s="44"/>
      <c r="N70" s="10"/>
      <c r="O70" s="44"/>
      <c r="P70" s="124"/>
    </row>
    <row r="71" spans="1:16" x14ac:dyDescent="0.2">
      <c r="A71" s="124"/>
      <c r="B71" s="11"/>
      <c r="C71" s="24" t="s">
        <v>6</v>
      </c>
      <c r="D71" s="23"/>
      <c r="E71" s="45"/>
      <c r="F71" s="23"/>
      <c r="G71" s="45"/>
      <c r="H71" s="24" t="s">
        <v>6</v>
      </c>
      <c r="I71" s="45"/>
      <c r="J71" s="23"/>
      <c r="K71" s="45"/>
      <c r="L71" s="23"/>
      <c r="M71" s="45"/>
      <c r="N71" s="23"/>
      <c r="O71" s="45"/>
      <c r="P71" s="124"/>
    </row>
    <row r="72" spans="1:16" ht="8.1" customHeight="1" x14ac:dyDescent="0.2">
      <c r="A72" s="124"/>
      <c r="B72" s="11"/>
      <c r="C72" s="10"/>
      <c r="D72" s="27"/>
      <c r="P72" s="124"/>
    </row>
    <row r="73" spans="1:16" x14ac:dyDescent="0.2">
      <c r="A73" s="122">
        <v>1</v>
      </c>
      <c r="B73" s="11"/>
      <c r="C73" s="26" t="s">
        <v>157</v>
      </c>
      <c r="D73" s="52">
        <v>2829359</v>
      </c>
      <c r="E73" s="80">
        <v>84.570464053295652</v>
      </c>
      <c r="F73" s="52">
        <v>3759058</v>
      </c>
      <c r="G73" s="80">
        <v>89.04188243810394</v>
      </c>
      <c r="H73" s="52">
        <v>543435</v>
      </c>
      <c r="I73" s="80">
        <v>76.855899519575502</v>
      </c>
      <c r="J73" s="52">
        <v>839123</v>
      </c>
      <c r="K73" s="80">
        <v>63.232349720846358</v>
      </c>
      <c r="L73" s="52">
        <v>372559</v>
      </c>
      <c r="M73" s="80">
        <v>75.520757317765344</v>
      </c>
      <c r="N73" s="52">
        <v>6716697</v>
      </c>
      <c r="O73" s="94">
        <v>85.199829059894114</v>
      </c>
      <c r="P73" s="124">
        <v>1</v>
      </c>
    </row>
    <row r="74" spans="1:16" x14ac:dyDescent="0.2">
      <c r="A74" s="122">
        <v>2</v>
      </c>
      <c r="B74" s="11"/>
      <c r="C74" s="26" t="s">
        <v>8</v>
      </c>
      <c r="D74" s="52">
        <v>24338</v>
      </c>
      <c r="E74" s="80">
        <v>0.72747076427173418</v>
      </c>
      <c r="F74" s="52">
        <v>3006</v>
      </c>
      <c r="G74" s="80">
        <v>7.1203982117046455E-2</v>
      </c>
      <c r="H74" s="52">
        <v>4430</v>
      </c>
      <c r="I74" s="80">
        <v>0.62651767897120991</v>
      </c>
      <c r="J74" s="52">
        <v>6002</v>
      </c>
      <c r="K74" s="80">
        <v>0.45228239843803575</v>
      </c>
      <c r="L74" s="52">
        <v>2821</v>
      </c>
      <c r="M74" s="80">
        <v>0.57183977945349873</v>
      </c>
      <c r="N74" s="52">
        <v>45733</v>
      </c>
      <c r="O74" s="94">
        <v>0.5801130797468067</v>
      </c>
      <c r="P74" s="124">
        <v>2</v>
      </c>
    </row>
    <row r="75" spans="1:16" x14ac:dyDescent="0.2">
      <c r="A75" s="122">
        <v>3</v>
      </c>
      <c r="B75" s="11"/>
      <c r="C75" s="26" t="s">
        <v>9</v>
      </c>
      <c r="D75" s="52">
        <v>2759941</v>
      </c>
      <c r="E75" s="80">
        <v>82.495537374266348</v>
      </c>
      <c r="F75" s="52">
        <v>3731111</v>
      </c>
      <c r="G75" s="80">
        <v>88.379893852533385</v>
      </c>
      <c r="H75" s="52">
        <v>529839</v>
      </c>
      <c r="I75" s="80">
        <v>74.933070092195678</v>
      </c>
      <c r="J75" s="52">
        <v>805520</v>
      </c>
      <c r="K75" s="80">
        <v>60.70018620290012</v>
      </c>
      <c r="L75" s="52">
        <v>302418</v>
      </c>
      <c r="M75" s="80">
        <v>61.302602773047923</v>
      </c>
      <c r="N75" s="52">
        <v>3169684</v>
      </c>
      <c r="O75" s="94">
        <v>40.206746705096478</v>
      </c>
      <c r="P75" s="124">
        <v>3</v>
      </c>
    </row>
    <row r="76" spans="1:16" ht="13.5" x14ac:dyDescent="0.2">
      <c r="A76" s="122">
        <v>4</v>
      </c>
      <c r="B76" s="11"/>
      <c r="C76" s="26" t="s">
        <v>172</v>
      </c>
      <c r="D76" s="52">
        <v>508795</v>
      </c>
      <c r="E76" s="80">
        <v>15.208048627974238</v>
      </c>
      <c r="F76" s="52">
        <v>3552655</v>
      </c>
      <c r="G76" s="80">
        <v>84.152755518308609</v>
      </c>
      <c r="H76" s="52">
        <v>190766</v>
      </c>
      <c r="I76" s="80">
        <v>26.97929380284917</v>
      </c>
      <c r="J76" s="52">
        <v>662822</v>
      </c>
      <c r="K76" s="80">
        <v>49.947138270159236</v>
      </c>
      <c r="L76" s="52">
        <v>181516</v>
      </c>
      <c r="M76" s="80">
        <v>36.794778237249652</v>
      </c>
      <c r="N76" s="52">
        <v>1323414</v>
      </c>
      <c r="O76" s="94">
        <v>16.787216480879025</v>
      </c>
      <c r="P76" s="124">
        <v>4</v>
      </c>
    </row>
    <row r="77" spans="1:16" ht="13.5" x14ac:dyDescent="0.2">
      <c r="A77" s="122">
        <v>5</v>
      </c>
      <c r="B77" s="11"/>
      <c r="C77" s="26" t="s">
        <v>250</v>
      </c>
      <c r="D77" s="52">
        <v>2116915</v>
      </c>
      <c r="E77" s="80">
        <v>63.275280341371442</v>
      </c>
      <c r="F77" s="52">
        <v>5811</v>
      </c>
      <c r="G77" s="80">
        <v>0.13764681972127643</v>
      </c>
      <c r="H77" s="52">
        <v>70170</v>
      </c>
      <c r="I77" s="80">
        <v>9.9238703235688028</v>
      </c>
      <c r="J77" s="52">
        <v>31460</v>
      </c>
      <c r="K77" s="80">
        <v>2.3706771500934027</v>
      </c>
      <c r="L77" s="52">
        <v>20805</v>
      </c>
      <c r="M77" s="80">
        <v>4.2173437119922159</v>
      </c>
      <c r="N77" s="52">
        <v>420896</v>
      </c>
      <c r="O77" s="94">
        <v>5.3389734942626106</v>
      </c>
      <c r="P77" s="124">
        <v>5</v>
      </c>
    </row>
    <row r="78" spans="1:16" ht="13.5" x14ac:dyDescent="0.2">
      <c r="A78" s="122">
        <v>6</v>
      </c>
      <c r="B78" s="11"/>
      <c r="C78" s="26" t="s">
        <v>182</v>
      </c>
      <c r="D78" s="52">
        <v>35405</v>
      </c>
      <c r="E78" s="80">
        <v>1.0582670066990199</v>
      </c>
      <c r="F78" s="52">
        <v>8005</v>
      </c>
      <c r="G78" s="80">
        <v>0.18961672549798966</v>
      </c>
      <c r="H78" s="52">
        <v>14118</v>
      </c>
      <c r="I78" s="80">
        <v>1.9966538581750657</v>
      </c>
      <c r="J78" s="52">
        <v>75351</v>
      </c>
      <c r="K78" s="80">
        <v>5.6780958021833436</v>
      </c>
      <c r="L78" s="52">
        <v>22908</v>
      </c>
      <c r="M78" s="80">
        <v>4.6436390172707371</v>
      </c>
      <c r="N78" s="52">
        <v>1317188</v>
      </c>
      <c r="O78" s="94">
        <v>16.708241035697128</v>
      </c>
      <c r="P78" s="124">
        <v>6</v>
      </c>
    </row>
    <row r="79" spans="1:16" ht="13.5" x14ac:dyDescent="0.2">
      <c r="A79" s="122">
        <v>7</v>
      </c>
      <c r="B79" s="11"/>
      <c r="C79" s="26" t="s">
        <v>174</v>
      </c>
      <c r="D79" s="52">
        <v>92973</v>
      </c>
      <c r="E79" s="80">
        <v>2.7789933177186268</v>
      </c>
      <c r="F79" s="52">
        <v>89620</v>
      </c>
      <c r="G79" s="80">
        <v>2.1228545832766814</v>
      </c>
      <c r="H79" s="52">
        <v>34025</v>
      </c>
      <c r="I79" s="80">
        <v>4.8120234823917416</v>
      </c>
      <c r="J79" s="52">
        <v>35416</v>
      </c>
      <c r="K79" s="80">
        <v>2.6687826429659234</v>
      </c>
      <c r="L79" s="52">
        <v>13841</v>
      </c>
      <c r="M79" s="80">
        <v>2.8056839374037135</v>
      </c>
      <c r="N79" s="52">
        <v>81660</v>
      </c>
      <c r="O79" s="94">
        <v>1.0358391990930889</v>
      </c>
      <c r="P79" s="124">
        <v>7</v>
      </c>
    </row>
    <row r="80" spans="1:16" x14ac:dyDescent="0.2">
      <c r="A80" s="122">
        <v>8</v>
      </c>
      <c r="B80" s="11"/>
      <c r="C80" s="26" t="s">
        <v>10</v>
      </c>
      <c r="D80" s="52">
        <v>45079</v>
      </c>
      <c r="E80" s="80">
        <v>1.3474260244311571</v>
      </c>
      <c r="F80" s="52">
        <v>24941</v>
      </c>
      <c r="G80" s="80">
        <v>0.59078460345351158</v>
      </c>
      <c r="H80" s="52">
        <v>9166</v>
      </c>
      <c r="I80" s="80">
        <v>1.2963117484086026</v>
      </c>
      <c r="J80" s="52">
        <v>27601</v>
      </c>
      <c r="K80" s="80">
        <v>2.0798811195082014</v>
      </c>
      <c r="L80" s="52">
        <v>67321</v>
      </c>
      <c r="M80" s="80">
        <v>13.646517473445229</v>
      </c>
      <c r="N80" s="52">
        <v>3501280</v>
      </c>
      <c r="O80" s="94">
        <v>44.412969275050827</v>
      </c>
      <c r="P80" s="124">
        <v>8</v>
      </c>
    </row>
    <row r="81" spans="1:16" x14ac:dyDescent="0.2">
      <c r="A81" s="122">
        <v>9</v>
      </c>
      <c r="B81" s="11"/>
      <c r="C81" s="26" t="s">
        <v>11</v>
      </c>
      <c r="D81" s="52">
        <v>506961</v>
      </c>
      <c r="E81" s="80">
        <v>15.153229769330373</v>
      </c>
      <c r="F81" s="52">
        <v>450610</v>
      </c>
      <c r="G81" s="80">
        <v>10.673728004578278</v>
      </c>
      <c r="H81" s="52">
        <v>162700</v>
      </c>
      <c r="I81" s="80">
        <v>23.01002852564692</v>
      </c>
      <c r="J81" s="52">
        <v>349837</v>
      </c>
      <c r="K81" s="80">
        <v>26.362065548545001</v>
      </c>
      <c r="L81" s="52">
        <v>118559</v>
      </c>
      <c r="M81" s="80">
        <v>24.032879267007218</v>
      </c>
      <c r="N81" s="52">
        <v>1140184</v>
      </c>
      <c r="O81" s="94">
        <v>14.462984097217175</v>
      </c>
      <c r="P81" s="124">
        <v>9</v>
      </c>
    </row>
    <row r="82" spans="1:16" x14ac:dyDescent="0.2">
      <c r="A82" s="122">
        <v>10</v>
      </c>
      <c r="B82" s="11"/>
      <c r="C82" s="26" t="s">
        <v>12</v>
      </c>
      <c r="D82" s="52">
        <v>4557</v>
      </c>
      <c r="E82" s="80">
        <v>0.13621021747005885</v>
      </c>
      <c r="F82" s="52">
        <v>192848</v>
      </c>
      <c r="G82" s="80">
        <v>4.5680457562568781</v>
      </c>
      <c r="H82" s="52">
        <v>14548</v>
      </c>
      <c r="I82" s="80">
        <v>2.0574670866079372</v>
      </c>
      <c r="J82" s="52">
        <v>19851</v>
      </c>
      <c r="K82" s="80">
        <v>1.4958776893357959</v>
      </c>
      <c r="L82" s="52">
        <v>2067</v>
      </c>
      <c r="M82" s="80">
        <v>0.41899781075164194</v>
      </c>
      <c r="N82" s="52">
        <v>204216</v>
      </c>
      <c r="O82" s="94">
        <v>2.5904351932646859</v>
      </c>
      <c r="P82" s="124">
        <v>10</v>
      </c>
    </row>
    <row r="83" spans="1:16" x14ac:dyDescent="0.2">
      <c r="A83" s="122">
        <v>11</v>
      </c>
      <c r="B83" s="11"/>
      <c r="C83" s="26" t="s">
        <v>13</v>
      </c>
      <c r="D83" s="52">
        <v>289316</v>
      </c>
      <c r="E83" s="80">
        <v>8.6477496768855708</v>
      </c>
      <c r="F83" s="52">
        <v>63926</v>
      </c>
      <c r="G83" s="80">
        <v>1.5142334533647079</v>
      </c>
      <c r="H83" s="52">
        <v>67587</v>
      </c>
      <c r="I83" s="80">
        <v>9.5585666746336706</v>
      </c>
      <c r="J83" s="52">
        <v>150796</v>
      </c>
      <c r="K83" s="80">
        <v>11.36327500081007</v>
      </c>
      <c r="L83" s="52">
        <v>41968</v>
      </c>
      <c r="M83" s="80">
        <v>8.5072569528906179</v>
      </c>
      <c r="N83" s="52">
        <v>438378</v>
      </c>
      <c r="O83" s="94">
        <v>5.5607288319866539</v>
      </c>
      <c r="P83" s="124">
        <v>11</v>
      </c>
    </row>
    <row r="84" spans="1:16" x14ac:dyDescent="0.2">
      <c r="A84" s="122">
        <v>12</v>
      </c>
      <c r="B84" s="11"/>
      <c r="C84" s="26" t="s">
        <v>15</v>
      </c>
      <c r="D84" s="52">
        <v>57779</v>
      </c>
      <c r="E84" s="80">
        <v>1.7270331698930286</v>
      </c>
      <c r="F84" s="52">
        <v>7848</v>
      </c>
      <c r="G84" s="80">
        <v>0.18589782157504345</v>
      </c>
      <c r="H84" s="52">
        <v>21725</v>
      </c>
      <c r="I84" s="80">
        <v>3.072482296986351</v>
      </c>
      <c r="J84" s="52">
        <v>100118</v>
      </c>
      <c r="K84" s="80">
        <v>7.5444200544517264</v>
      </c>
      <c r="L84" s="52">
        <v>6095</v>
      </c>
      <c r="M84" s="80">
        <v>1.2355063650368929</v>
      </c>
      <c r="N84" s="52">
        <v>86291</v>
      </c>
      <c r="O84" s="94">
        <v>1.0945824189191984</v>
      </c>
      <c r="P84" s="124">
        <v>12</v>
      </c>
    </row>
    <row r="85" spans="1:16" ht="24" x14ac:dyDescent="0.2">
      <c r="A85" s="171">
        <v>13</v>
      </c>
      <c r="B85" s="11"/>
      <c r="C85" s="170" t="s">
        <v>281</v>
      </c>
      <c r="D85" s="52">
        <v>27054</v>
      </c>
      <c r="E85" s="80">
        <v>0.80865289081302882</v>
      </c>
      <c r="F85" s="52">
        <v>36157</v>
      </c>
      <c r="G85" s="80">
        <v>0.85646120472589782</v>
      </c>
      <c r="H85" s="52">
        <v>29666</v>
      </c>
      <c r="I85" s="80">
        <v>4.1955470574175875</v>
      </c>
      <c r="J85" s="52">
        <v>7533</v>
      </c>
      <c r="K85" s="80">
        <v>0.56765133412757796</v>
      </c>
      <c r="L85" s="52">
        <v>19479</v>
      </c>
      <c r="M85" s="80">
        <v>3.9485526635855024</v>
      </c>
      <c r="N85" s="52">
        <v>198962</v>
      </c>
      <c r="O85" s="94">
        <v>2.5237893550080721</v>
      </c>
      <c r="P85" s="124">
        <v>13</v>
      </c>
    </row>
    <row r="86" spans="1:16" ht="24" x14ac:dyDescent="0.2">
      <c r="A86" s="171">
        <v>14</v>
      </c>
      <c r="B86" s="11"/>
      <c r="C86" s="170" t="s">
        <v>296</v>
      </c>
      <c r="D86" s="52">
        <v>77777</v>
      </c>
      <c r="E86" s="80">
        <v>2.3247799175266115</v>
      </c>
      <c r="F86" s="52">
        <v>913</v>
      </c>
      <c r="G86" s="80">
        <v>2.1626492239808191E-2</v>
      </c>
      <c r="H86" s="52">
        <v>454</v>
      </c>
      <c r="I86" s="80">
        <v>6.4207455136101418E-2</v>
      </c>
      <c r="J86" s="52">
        <v>37694</v>
      </c>
      <c r="K86" s="80">
        <v>2.8404419737959543</v>
      </c>
      <c r="L86" s="52">
        <v>7313</v>
      </c>
      <c r="M86" s="80">
        <v>1.4824049298629693</v>
      </c>
      <c r="N86" s="52">
        <v>43250</v>
      </c>
      <c r="O86" s="94">
        <v>0.54861676905187484</v>
      </c>
      <c r="P86" s="124">
        <v>14</v>
      </c>
    </row>
    <row r="87" spans="1:16" x14ac:dyDescent="0.2">
      <c r="A87" s="171">
        <v>15</v>
      </c>
      <c r="B87" s="11"/>
      <c r="C87" s="170" t="s">
        <v>310</v>
      </c>
      <c r="D87" s="52">
        <v>126706</v>
      </c>
      <c r="E87" s="80">
        <v>3.7872836986529026</v>
      </c>
      <c r="F87" s="52">
        <v>19009</v>
      </c>
      <c r="G87" s="80">
        <v>0.45027162211009186</v>
      </c>
      <c r="H87" s="52">
        <v>15742</v>
      </c>
      <c r="I87" s="80">
        <v>2.2263298650936312</v>
      </c>
      <c r="J87" s="52">
        <v>5450</v>
      </c>
      <c r="K87" s="80">
        <v>0.41068628315349798</v>
      </c>
      <c r="L87" s="52">
        <v>9081</v>
      </c>
      <c r="M87" s="80">
        <v>1.8407929944052541</v>
      </c>
      <c r="N87" s="52">
        <v>109876</v>
      </c>
      <c r="O87" s="94">
        <v>1.3937529737882959</v>
      </c>
      <c r="P87" s="124">
        <v>15</v>
      </c>
    </row>
    <row r="88" spans="1:16" x14ac:dyDescent="0.2">
      <c r="A88" s="171">
        <v>16</v>
      </c>
      <c r="B88" s="11"/>
      <c r="C88" s="26" t="s">
        <v>175</v>
      </c>
      <c r="D88" s="52">
        <v>6</v>
      </c>
      <c r="E88" s="80">
        <v>1.7934195848592346E-4</v>
      </c>
      <c r="F88" s="52">
        <v>10396</v>
      </c>
      <c r="G88" s="80">
        <v>0.24625302664298571</v>
      </c>
      <c r="H88" s="52">
        <v>550</v>
      </c>
      <c r="I88" s="80">
        <v>7.7784361949021538E-2</v>
      </c>
      <c r="J88" s="52">
        <v>16872</v>
      </c>
      <c r="K88" s="80">
        <v>1.2713943063056545</v>
      </c>
      <c r="L88" s="52">
        <v>2750</v>
      </c>
      <c r="M88" s="80">
        <v>0.5574474985810427</v>
      </c>
      <c r="N88" s="52">
        <v>925</v>
      </c>
      <c r="O88" s="94">
        <v>1.173342222827709E-2</v>
      </c>
      <c r="P88" s="124">
        <v>16</v>
      </c>
    </row>
    <row r="89" spans="1:16" x14ac:dyDescent="0.2">
      <c r="A89" s="171">
        <v>17</v>
      </c>
      <c r="B89" s="11"/>
      <c r="C89" s="26" t="s">
        <v>176</v>
      </c>
      <c r="D89" s="52">
        <v>213081</v>
      </c>
      <c r="E89" s="80">
        <v>6.3690606426898428</v>
      </c>
      <c r="F89" s="52">
        <v>183441</v>
      </c>
      <c r="G89" s="80">
        <v>4.3452194555998407</v>
      </c>
      <c r="H89" s="52">
        <v>80015</v>
      </c>
      <c r="I89" s="80">
        <v>11.316210402456289</v>
      </c>
      <c r="J89" s="52">
        <v>162319</v>
      </c>
      <c r="K89" s="80">
        <v>12.231593907374796</v>
      </c>
      <c r="L89" s="52">
        <v>71775</v>
      </c>
      <c r="M89" s="80">
        <v>14.549379712965216</v>
      </c>
      <c r="N89" s="52">
        <v>496665</v>
      </c>
      <c r="O89" s="94">
        <v>6.3000866497375583</v>
      </c>
      <c r="P89" s="124">
        <v>17</v>
      </c>
    </row>
    <row r="90" spans="1:16" x14ac:dyDescent="0.2">
      <c r="A90" s="171">
        <v>18</v>
      </c>
      <c r="B90" s="11"/>
      <c r="C90" s="26" t="s">
        <v>177</v>
      </c>
      <c r="D90" s="52">
        <v>9245</v>
      </c>
      <c r="E90" s="80">
        <v>0.27633606770039371</v>
      </c>
      <c r="F90" s="52">
        <v>12005</v>
      </c>
      <c r="G90" s="80">
        <v>0.28436587003165092</v>
      </c>
      <c r="H90" s="52">
        <v>948</v>
      </c>
      <c r="I90" s="80">
        <v>0.13407195477758621</v>
      </c>
      <c r="J90" s="52">
        <v>138086</v>
      </c>
      <c r="K90" s="80">
        <v>10.405509375327325</v>
      </c>
      <c r="L90" s="52">
        <v>2202</v>
      </c>
      <c r="M90" s="80">
        <v>0.44636341522743855</v>
      </c>
      <c r="N90" s="52">
        <v>26583</v>
      </c>
      <c r="O90" s="94">
        <v>0.33719952766950262</v>
      </c>
      <c r="P90" s="124">
        <v>18</v>
      </c>
    </row>
    <row r="91" spans="1:16" ht="8.1" customHeight="1" x14ac:dyDescent="0.2">
      <c r="A91" s="124"/>
      <c r="B91" s="11"/>
      <c r="C91" s="28" t="s">
        <v>16</v>
      </c>
      <c r="E91" s="29"/>
      <c r="F91" s="51"/>
      <c r="G91" s="29"/>
      <c r="H91" s="51"/>
      <c r="I91" s="29"/>
      <c r="J91" s="51"/>
      <c r="K91" s="29"/>
      <c r="L91" s="51"/>
      <c r="M91" s="29"/>
      <c r="N91" s="51"/>
      <c r="O91" s="29"/>
      <c r="P91" s="124"/>
    </row>
    <row r="92" spans="1:16" x14ac:dyDescent="0.2">
      <c r="A92" s="124"/>
      <c r="B92" s="11"/>
      <c r="C92" s="250" t="s">
        <v>17</v>
      </c>
      <c r="D92" s="250"/>
      <c r="E92" s="250"/>
      <c r="F92" s="250"/>
      <c r="G92" s="250"/>
      <c r="H92" s="293" t="s">
        <v>17</v>
      </c>
      <c r="I92" s="293"/>
      <c r="J92" s="293"/>
      <c r="K92" s="293"/>
      <c r="L92" s="293"/>
      <c r="M92" s="293"/>
      <c r="N92" s="293"/>
      <c r="O92" s="293"/>
      <c r="P92" s="124"/>
    </row>
    <row r="93" spans="1:16" ht="8.1" customHeight="1" x14ac:dyDescent="0.2">
      <c r="A93" s="124"/>
      <c r="B93" s="11"/>
      <c r="C93" s="28"/>
      <c r="D93" s="201"/>
      <c r="E93" s="34"/>
      <c r="F93" s="201"/>
      <c r="G93" s="34"/>
      <c r="H93" s="201"/>
      <c r="I93" s="34"/>
      <c r="J93" s="201"/>
      <c r="K93" s="34"/>
      <c r="L93" s="201"/>
      <c r="M93" s="34"/>
      <c r="N93" s="201"/>
      <c r="O93" s="34"/>
      <c r="P93" s="124"/>
    </row>
    <row r="94" spans="1:16" x14ac:dyDescent="0.2">
      <c r="A94" s="122">
        <v>19</v>
      </c>
      <c r="B94" s="11"/>
      <c r="C94" s="26" t="s">
        <v>18</v>
      </c>
      <c r="D94" s="52">
        <v>1223463</v>
      </c>
      <c r="E94" s="80">
        <v>36.569708425843892</v>
      </c>
      <c r="F94" s="52">
        <v>2191986</v>
      </c>
      <c r="G94" s="80">
        <v>51.92219958244052</v>
      </c>
      <c r="H94" s="52">
        <v>262856</v>
      </c>
      <c r="I94" s="80">
        <v>37.174702262676377</v>
      </c>
      <c r="J94" s="52">
        <v>530551</v>
      </c>
      <c r="K94" s="80">
        <v>39.979819855664495</v>
      </c>
      <c r="L94" s="52">
        <v>276710</v>
      </c>
      <c r="M94" s="80">
        <v>56.091380848131031</v>
      </c>
      <c r="N94" s="52">
        <v>4106949</v>
      </c>
      <c r="O94" s="94">
        <v>52.095747769730131</v>
      </c>
      <c r="P94" s="124">
        <v>19</v>
      </c>
    </row>
    <row r="95" spans="1:16" x14ac:dyDescent="0.2">
      <c r="A95" s="122">
        <v>20</v>
      </c>
      <c r="B95" s="11"/>
      <c r="C95" s="26" t="s">
        <v>19</v>
      </c>
      <c r="D95" s="52">
        <v>38022</v>
      </c>
      <c r="E95" s="80">
        <v>1.136489990925297</v>
      </c>
      <c r="F95" s="52">
        <v>233788</v>
      </c>
      <c r="G95" s="80">
        <v>5.5378032505589019</v>
      </c>
      <c r="H95" s="52">
        <v>70376</v>
      </c>
      <c r="I95" s="80">
        <v>9.9530041027715281</v>
      </c>
      <c r="J95" s="52">
        <v>29172</v>
      </c>
      <c r="K95" s="80">
        <v>2.1982642664502463</v>
      </c>
      <c r="L95" s="52">
        <v>37878</v>
      </c>
      <c r="M95" s="80">
        <v>7.6781804913646319</v>
      </c>
      <c r="N95" s="52">
        <v>347926</v>
      </c>
      <c r="O95" s="94">
        <v>4.4133650402113895</v>
      </c>
      <c r="P95" s="124">
        <v>20</v>
      </c>
    </row>
    <row r="96" spans="1:16" x14ac:dyDescent="0.2">
      <c r="A96" s="122">
        <v>21</v>
      </c>
      <c r="B96" s="11"/>
      <c r="C96" s="26" t="s">
        <v>20</v>
      </c>
      <c r="D96" s="52">
        <v>1133086</v>
      </c>
      <c r="E96" s="80">
        <v>33.868310395496842</v>
      </c>
      <c r="F96" s="52">
        <v>1940648</v>
      </c>
      <c r="G96" s="80">
        <v>45.968684460240176</v>
      </c>
      <c r="H96" s="52">
        <v>199375</v>
      </c>
      <c r="I96" s="80">
        <v>28.196831206520308</v>
      </c>
      <c r="J96" s="52">
        <v>518825</v>
      </c>
      <c r="K96" s="80">
        <v>39.096203826993317</v>
      </c>
      <c r="L96" s="52">
        <v>245991</v>
      </c>
      <c r="M96" s="80">
        <v>49.864388226708833</v>
      </c>
      <c r="N96" s="52">
        <v>3689291</v>
      </c>
      <c r="O96" s="94">
        <v>46.797847595656883</v>
      </c>
      <c r="P96" s="124">
        <v>21</v>
      </c>
    </row>
    <row r="97" spans="1:16" x14ac:dyDescent="0.2">
      <c r="A97" s="122">
        <v>22</v>
      </c>
      <c r="B97" s="11"/>
      <c r="C97" s="26" t="s">
        <v>311</v>
      </c>
      <c r="D97" s="52">
        <v>601982</v>
      </c>
      <c r="E97" s="80">
        <v>17.993438475545528</v>
      </c>
      <c r="F97" s="52">
        <v>840321</v>
      </c>
      <c r="G97" s="80">
        <v>19.904923970917697</v>
      </c>
      <c r="H97" s="52">
        <v>143678</v>
      </c>
      <c r="I97" s="80">
        <v>20.319821011111848</v>
      </c>
      <c r="J97" s="52">
        <v>210097</v>
      </c>
      <c r="K97" s="80">
        <v>15.83191853792669</v>
      </c>
      <c r="L97" s="52">
        <v>158863</v>
      </c>
      <c r="M97" s="80">
        <v>32.202829806210978</v>
      </c>
      <c r="N97" s="52">
        <v>2840590</v>
      </c>
      <c r="O97" s="94">
        <v>36.032261456672025</v>
      </c>
      <c r="P97" s="124">
        <v>22</v>
      </c>
    </row>
    <row r="98" spans="1:16" x14ac:dyDescent="0.2">
      <c r="A98" s="122">
        <v>23</v>
      </c>
      <c r="B98" s="11"/>
      <c r="C98" s="26" t="s">
        <v>312</v>
      </c>
      <c r="D98" s="52">
        <v>42872</v>
      </c>
      <c r="E98" s="80">
        <v>1.2814580740347516</v>
      </c>
      <c r="F98" s="52">
        <v>856941</v>
      </c>
      <c r="G98" s="80">
        <v>20.298606666455061</v>
      </c>
      <c r="H98" s="52">
        <v>55697</v>
      </c>
      <c r="I98" s="80">
        <v>7.8770101954084595</v>
      </c>
      <c r="J98" s="52">
        <v>308728</v>
      </c>
      <c r="K98" s="80">
        <v>23.264285289066628</v>
      </c>
      <c r="L98" s="52">
        <v>24351</v>
      </c>
      <c r="M98" s="80">
        <v>4.9361469228898081</v>
      </c>
      <c r="N98" s="52">
        <v>841865</v>
      </c>
      <c r="O98" s="94">
        <v>10.678872977522696</v>
      </c>
      <c r="P98" s="124">
        <v>23</v>
      </c>
    </row>
    <row r="99" spans="1:16" x14ac:dyDescent="0.2">
      <c r="A99" s="122">
        <v>24</v>
      </c>
      <c r="B99" s="11"/>
      <c r="C99" s="26" t="s">
        <v>327</v>
      </c>
      <c r="D99" s="52">
        <v>488232</v>
      </c>
      <c r="E99" s="80">
        <v>14.593413845916563</v>
      </c>
      <c r="F99" s="52">
        <v>243386</v>
      </c>
      <c r="G99" s="80">
        <v>5.765153822867422</v>
      </c>
      <c r="H99" s="52" t="s">
        <v>387</v>
      </c>
      <c r="I99" s="80" t="s">
        <v>387</v>
      </c>
      <c r="J99" s="52" t="s">
        <v>387</v>
      </c>
      <c r="K99" s="80" t="s">
        <v>387</v>
      </c>
      <c r="L99" s="52">
        <v>62776</v>
      </c>
      <c r="M99" s="80">
        <v>12.725208789426741</v>
      </c>
      <c r="N99" s="52">
        <v>6835</v>
      </c>
      <c r="O99" s="94">
        <v>8.6700476681377203E-2</v>
      </c>
      <c r="P99" s="124">
        <v>24</v>
      </c>
    </row>
    <row r="100" spans="1:16" x14ac:dyDescent="0.2">
      <c r="A100" s="122">
        <v>25</v>
      </c>
      <c r="B100" s="11"/>
      <c r="C100" s="26" t="s">
        <v>314</v>
      </c>
      <c r="D100" s="52">
        <v>52355</v>
      </c>
      <c r="E100" s="80">
        <v>1.5649080394217536</v>
      </c>
      <c r="F100" s="52">
        <v>11181</v>
      </c>
      <c r="G100" s="80">
        <v>0.26484754625771673</v>
      </c>
      <c r="H100" s="52">
        <v>-7364</v>
      </c>
      <c r="I100" s="80">
        <v>-1.0414618934410811</v>
      </c>
      <c r="J100" s="52">
        <v>-49233</v>
      </c>
      <c r="K100" s="80">
        <v>-3.7099665648616815</v>
      </c>
      <c r="L100" s="52">
        <v>-7397</v>
      </c>
      <c r="M100" s="80">
        <v>-1.4994324170923539</v>
      </c>
      <c r="N100" s="52">
        <v>56516</v>
      </c>
      <c r="O100" s="94">
        <v>0.71689307097654931</v>
      </c>
      <c r="P100" s="124">
        <v>25</v>
      </c>
    </row>
    <row r="101" spans="1:16" x14ac:dyDescent="0.2">
      <c r="A101" s="122">
        <v>26</v>
      </c>
      <c r="B101" s="11"/>
      <c r="C101" s="26" t="s">
        <v>244</v>
      </c>
      <c r="D101" s="52" t="s">
        <v>387</v>
      </c>
      <c r="E101" s="80" t="s">
        <v>387</v>
      </c>
      <c r="F101" s="52">
        <v>6370</v>
      </c>
      <c r="G101" s="80">
        <v>0.1508880126698556</v>
      </c>
      <c r="H101" s="52">
        <v>469</v>
      </c>
      <c r="I101" s="80">
        <v>6.6328846825620194E-2</v>
      </c>
      <c r="J101" s="52">
        <v>31788</v>
      </c>
      <c r="K101" s="80">
        <v>2.3953936823639252</v>
      </c>
      <c r="L101" s="52">
        <v>239</v>
      </c>
      <c r="M101" s="80">
        <v>4.8447255331225167E-2</v>
      </c>
      <c r="N101" s="52">
        <v>13218</v>
      </c>
      <c r="O101" s="94">
        <v>0.16766743244688279</v>
      </c>
      <c r="P101" s="124">
        <v>26</v>
      </c>
    </row>
    <row r="102" spans="1:16" ht="24" x14ac:dyDescent="0.2">
      <c r="A102" s="122">
        <v>27</v>
      </c>
      <c r="B102" s="11"/>
      <c r="C102" s="170" t="s">
        <v>282</v>
      </c>
      <c r="D102" s="52">
        <v>207233</v>
      </c>
      <c r="E102" s="80">
        <v>6.1942620138188955</v>
      </c>
      <c r="F102" s="52">
        <v>33738</v>
      </c>
      <c r="G102" s="80">
        <v>0.79916165956916618</v>
      </c>
      <c r="H102" s="52">
        <v>212674</v>
      </c>
      <c r="I102" s="80">
        <v>30.07765707844765</v>
      </c>
      <c r="J102" s="52">
        <v>525079</v>
      </c>
      <c r="K102" s="80">
        <v>39.567475756322118</v>
      </c>
      <c r="L102" s="52">
        <v>68428</v>
      </c>
      <c r="M102" s="80">
        <v>13.870915430146761</v>
      </c>
      <c r="N102" s="52">
        <v>198034</v>
      </c>
      <c r="O102" s="94">
        <v>2.5120178784374327</v>
      </c>
      <c r="P102" s="124">
        <v>27</v>
      </c>
    </row>
    <row r="103" spans="1:16" x14ac:dyDescent="0.2">
      <c r="A103" s="122">
        <v>28</v>
      </c>
      <c r="B103" s="11"/>
      <c r="C103" s="26" t="s">
        <v>21</v>
      </c>
      <c r="D103" s="52">
        <v>753634</v>
      </c>
      <c r="E103" s="80">
        <v>22.526366256930071</v>
      </c>
      <c r="F103" s="52">
        <v>104313</v>
      </c>
      <c r="G103" s="80">
        <v>2.4708918784349527</v>
      </c>
      <c r="H103" s="52" t="s">
        <v>387</v>
      </c>
      <c r="I103" s="80" t="s">
        <v>387</v>
      </c>
      <c r="J103" s="52" t="s">
        <v>387</v>
      </c>
      <c r="K103" s="80" t="s">
        <v>387</v>
      </c>
      <c r="L103" s="52">
        <v>10</v>
      </c>
      <c r="M103" s="80">
        <v>2.0270818130219736E-3</v>
      </c>
      <c r="N103" s="52">
        <v>4391</v>
      </c>
      <c r="O103" s="94">
        <v>5.5698872437151034E-2</v>
      </c>
      <c r="P103" s="124">
        <v>28</v>
      </c>
    </row>
    <row r="104" spans="1:16" x14ac:dyDescent="0.2">
      <c r="A104" s="122">
        <v>29</v>
      </c>
      <c r="B104" s="11"/>
      <c r="C104" s="26" t="s">
        <v>263</v>
      </c>
      <c r="D104" s="52">
        <v>23856</v>
      </c>
      <c r="E104" s="80">
        <v>0.71306362694003167</v>
      </c>
      <c r="F104" s="52">
        <v>37089</v>
      </c>
      <c r="G104" s="80">
        <v>0.87853775540224088</v>
      </c>
      <c r="H104" s="52">
        <v>1813</v>
      </c>
      <c r="I104" s="80">
        <v>0.25640554220650191</v>
      </c>
      <c r="J104" s="52" t="s">
        <v>387</v>
      </c>
      <c r="K104" s="80" t="s">
        <v>387</v>
      </c>
      <c r="L104" s="52">
        <v>326</v>
      </c>
      <c r="M104" s="80">
        <v>6.6082867104516343E-2</v>
      </c>
      <c r="N104" s="52">
        <v>325468</v>
      </c>
      <c r="O104" s="94">
        <v>4.1284902332896092</v>
      </c>
      <c r="P104" s="124">
        <v>29</v>
      </c>
    </row>
    <row r="105" spans="1:16" x14ac:dyDescent="0.2">
      <c r="A105" s="122">
        <v>30</v>
      </c>
      <c r="B105" s="11"/>
      <c r="C105" s="26" t="s">
        <v>22</v>
      </c>
      <c r="D105" s="52">
        <v>287298</v>
      </c>
      <c r="E105" s="80">
        <v>8.5874309981814729</v>
      </c>
      <c r="F105" s="52">
        <v>60580</v>
      </c>
      <c r="G105" s="80">
        <v>1.4349757939623002</v>
      </c>
      <c r="H105" s="52">
        <v>45155</v>
      </c>
      <c r="I105" s="80">
        <v>6.3860961160146683</v>
      </c>
      <c r="J105" s="52">
        <v>91736</v>
      </c>
      <c r="K105" s="80">
        <v>6.9127920864897776</v>
      </c>
      <c r="L105" s="52">
        <v>27273</v>
      </c>
      <c r="M105" s="80">
        <v>5.5284602286548283</v>
      </c>
      <c r="N105" s="52">
        <v>1948101</v>
      </c>
      <c r="O105" s="94">
        <v>24.711234136571708</v>
      </c>
      <c r="P105" s="124">
        <v>30</v>
      </c>
    </row>
    <row r="106" spans="1:16" x14ac:dyDescent="0.2">
      <c r="A106" s="122">
        <v>31</v>
      </c>
      <c r="B106" s="11"/>
      <c r="C106" s="26" t="s">
        <v>23</v>
      </c>
      <c r="D106" s="52">
        <v>7125</v>
      </c>
      <c r="E106" s="80">
        <v>0.21296857570203409</v>
      </c>
      <c r="F106" s="52">
        <v>5221</v>
      </c>
      <c r="G106" s="80">
        <v>0.1236713209025614</v>
      </c>
      <c r="H106" s="52">
        <v>1145</v>
      </c>
      <c r="I106" s="80">
        <v>0.1619328989665994</v>
      </c>
      <c r="J106" s="52">
        <v>32959</v>
      </c>
      <c r="K106" s="80">
        <v>2.4836347167809429</v>
      </c>
      <c r="L106" s="52">
        <v>8583</v>
      </c>
      <c r="M106" s="80">
        <v>1.7398443201167599</v>
      </c>
      <c r="N106" s="52">
        <v>21988</v>
      </c>
      <c r="O106" s="94">
        <v>0.27891295995173693</v>
      </c>
      <c r="P106" s="124">
        <v>31</v>
      </c>
    </row>
    <row r="107" spans="1:16" x14ac:dyDescent="0.2">
      <c r="A107" s="122">
        <v>32</v>
      </c>
      <c r="B107" s="11"/>
      <c r="C107" s="26" t="s">
        <v>24</v>
      </c>
      <c r="D107" s="52">
        <v>1485</v>
      </c>
      <c r="E107" s="80">
        <v>4.4387134725266057E-2</v>
      </c>
      <c r="F107" s="52">
        <v>2062</v>
      </c>
      <c r="G107" s="80">
        <v>4.8843184007102393E-2</v>
      </c>
      <c r="H107" s="52">
        <v>3609</v>
      </c>
      <c r="I107" s="80">
        <v>0.51040684049821594</v>
      </c>
      <c r="J107" s="52">
        <v>1404</v>
      </c>
      <c r="K107" s="80">
        <v>0.10579881496284607</v>
      </c>
      <c r="L107" s="52">
        <v>1503</v>
      </c>
      <c r="M107" s="80">
        <v>0.30467039649720262</v>
      </c>
      <c r="N107" s="52">
        <v>13779</v>
      </c>
      <c r="O107" s="94">
        <v>0.174783594468573</v>
      </c>
      <c r="P107" s="124">
        <v>32</v>
      </c>
    </row>
    <row r="108" spans="1:16" x14ac:dyDescent="0.2">
      <c r="A108" s="122">
        <v>33</v>
      </c>
      <c r="B108" s="11"/>
      <c r="C108" s="26" t="s">
        <v>25</v>
      </c>
      <c r="D108" s="52">
        <v>278688</v>
      </c>
      <c r="E108" s="80">
        <v>8.3300752877541733</v>
      </c>
      <c r="F108" s="52">
        <v>53297</v>
      </c>
      <c r="G108" s="80">
        <v>1.2624612890526365</v>
      </c>
      <c r="H108" s="52">
        <v>40402</v>
      </c>
      <c r="I108" s="80">
        <v>5.7138978026624878</v>
      </c>
      <c r="J108" s="52">
        <v>57373</v>
      </c>
      <c r="K108" s="80">
        <v>4.3233585547459885</v>
      </c>
      <c r="L108" s="52">
        <v>17187</v>
      </c>
      <c r="M108" s="80">
        <v>3.483945512040866</v>
      </c>
      <c r="N108" s="52">
        <v>1912334</v>
      </c>
      <c r="O108" s="94">
        <v>24.257537582151397</v>
      </c>
      <c r="P108" s="124">
        <v>33</v>
      </c>
    </row>
    <row r="109" spans="1:16" x14ac:dyDescent="0.2">
      <c r="A109" s="122">
        <v>34</v>
      </c>
      <c r="B109" s="11"/>
      <c r="C109" s="26" t="s">
        <v>26</v>
      </c>
      <c r="D109" s="52">
        <v>839000</v>
      </c>
      <c r="E109" s="80">
        <v>25.077983861614964</v>
      </c>
      <c r="F109" s="52">
        <v>1780648</v>
      </c>
      <c r="G109" s="80">
        <v>42.17871867889373</v>
      </c>
      <c r="H109" s="52">
        <v>178985</v>
      </c>
      <c r="I109" s="80">
        <v>25.31315276990113</v>
      </c>
      <c r="J109" s="52">
        <v>178423</v>
      </c>
      <c r="K109" s="80">
        <v>13.445115357632398</v>
      </c>
      <c r="L109" s="52">
        <v>112207</v>
      </c>
      <c r="M109" s="80">
        <v>22.745276899375657</v>
      </c>
      <c r="N109" s="52">
        <v>1266338</v>
      </c>
      <c r="O109" s="94">
        <v>16.063219932661571</v>
      </c>
      <c r="P109" s="124">
        <v>34</v>
      </c>
    </row>
    <row r="110" spans="1:16" x14ac:dyDescent="0.2">
      <c r="A110" s="122"/>
      <c r="B110" s="11"/>
      <c r="C110" s="26" t="s">
        <v>316</v>
      </c>
      <c r="D110" s="52"/>
      <c r="E110" s="80"/>
      <c r="F110" s="52"/>
      <c r="G110" s="80"/>
      <c r="H110" s="52"/>
      <c r="I110" s="80"/>
      <c r="J110" s="52"/>
      <c r="K110" s="80"/>
      <c r="L110" s="52"/>
      <c r="M110" s="80"/>
      <c r="N110" s="52"/>
      <c r="O110" s="94">
        <v>0</v>
      </c>
      <c r="P110" s="124"/>
    </row>
    <row r="111" spans="1:16" x14ac:dyDescent="0.2">
      <c r="A111" s="122">
        <v>35</v>
      </c>
      <c r="B111" s="11"/>
      <c r="C111" s="26" t="s">
        <v>317</v>
      </c>
      <c r="D111" s="52">
        <v>131807</v>
      </c>
      <c r="E111" s="80">
        <v>3.9397542536923522</v>
      </c>
      <c r="F111" s="52">
        <v>373068</v>
      </c>
      <c r="G111" s="80">
        <v>8.8369684632209875</v>
      </c>
      <c r="H111" s="52">
        <v>71123</v>
      </c>
      <c r="I111" s="80">
        <v>10.058649408909563</v>
      </c>
      <c r="J111" s="52">
        <v>135372</v>
      </c>
      <c r="K111" s="80">
        <v>10.200995141845015</v>
      </c>
      <c r="L111" s="52">
        <v>39708</v>
      </c>
      <c r="M111" s="80">
        <v>8.0491364631476525</v>
      </c>
      <c r="N111" s="52">
        <v>438183</v>
      </c>
      <c r="O111" s="94">
        <v>5.5582552997331245</v>
      </c>
      <c r="P111" s="124">
        <v>35</v>
      </c>
    </row>
    <row r="112" spans="1:16" x14ac:dyDescent="0.2">
      <c r="A112" s="122">
        <v>36</v>
      </c>
      <c r="B112" s="11"/>
      <c r="C112" s="26" t="s">
        <v>178</v>
      </c>
      <c r="D112" s="52">
        <v>188170</v>
      </c>
      <c r="E112" s="80">
        <v>5.6244627213827023</v>
      </c>
      <c r="F112" s="52">
        <v>411391</v>
      </c>
      <c r="G112" s="80">
        <v>9.7447363297118628</v>
      </c>
      <c r="H112" s="52">
        <v>57356</v>
      </c>
      <c r="I112" s="80">
        <v>8.111636116269235</v>
      </c>
      <c r="J112" s="52">
        <v>28069</v>
      </c>
      <c r="K112" s="80">
        <v>2.1151473911624832</v>
      </c>
      <c r="L112" s="52">
        <v>38426</v>
      </c>
      <c r="M112" s="80">
        <v>7.7892645747182359</v>
      </c>
      <c r="N112" s="52">
        <v>387052</v>
      </c>
      <c r="O112" s="94">
        <v>4.9096697732963293</v>
      </c>
      <c r="P112" s="124">
        <v>36</v>
      </c>
    </row>
    <row r="113" spans="1:16" x14ac:dyDescent="0.2">
      <c r="A113" s="122">
        <v>37</v>
      </c>
      <c r="B113" s="11"/>
      <c r="C113" s="26" t="s">
        <v>179</v>
      </c>
      <c r="D113" s="52">
        <v>519023</v>
      </c>
      <c r="E113" s="80">
        <v>15.513766886539909</v>
      </c>
      <c r="F113" s="52">
        <v>996188</v>
      </c>
      <c r="G113" s="80">
        <v>23.596990198674742</v>
      </c>
      <c r="H113" s="52">
        <v>50506</v>
      </c>
      <c r="I113" s="80">
        <v>7.1428672447223311</v>
      </c>
      <c r="J113" s="52">
        <v>14982</v>
      </c>
      <c r="K113" s="80">
        <v>1.1289728246249002</v>
      </c>
      <c r="L113" s="52">
        <v>34072</v>
      </c>
      <c r="M113" s="80">
        <v>6.9066731533284687</v>
      </c>
      <c r="N113" s="52">
        <v>441102</v>
      </c>
      <c r="O113" s="94">
        <v>5.5952821748513308</v>
      </c>
      <c r="P113" s="124">
        <v>37</v>
      </c>
    </row>
    <row r="114" spans="1:16" x14ac:dyDescent="0.2">
      <c r="A114" s="122">
        <v>38</v>
      </c>
      <c r="B114" s="11"/>
      <c r="C114" s="26" t="s">
        <v>315</v>
      </c>
      <c r="D114" s="52">
        <v>11080</v>
      </c>
      <c r="E114" s="80">
        <v>0.33118481667067196</v>
      </c>
      <c r="F114" s="52">
        <v>13319</v>
      </c>
      <c r="G114" s="80">
        <v>0.31549096401095866</v>
      </c>
      <c r="H114" s="52">
        <v>5599</v>
      </c>
      <c r="I114" s="80">
        <v>0.79184480464103935</v>
      </c>
      <c r="J114" s="52">
        <v>1258</v>
      </c>
      <c r="K114" s="80">
        <v>9.4796943891211086E-2</v>
      </c>
      <c r="L114" s="52">
        <v>8366</v>
      </c>
      <c r="M114" s="80">
        <v>1.6958566447741832</v>
      </c>
      <c r="N114" s="52">
        <v>34181</v>
      </c>
      <c r="O114" s="94">
        <v>0.43357849209160998</v>
      </c>
      <c r="P114" s="124">
        <v>38</v>
      </c>
    </row>
    <row r="115" spans="1:16" ht="8.1" customHeight="1" x14ac:dyDescent="0.2">
      <c r="A115" s="122"/>
      <c r="B115" s="11"/>
      <c r="C115" s="26" t="s">
        <v>16</v>
      </c>
      <c r="D115" s="52"/>
      <c r="E115" s="80"/>
      <c r="F115" s="52"/>
      <c r="G115" s="80"/>
      <c r="H115" s="52"/>
      <c r="I115" s="80"/>
      <c r="J115" s="52"/>
      <c r="K115" s="80">
        <v>0</v>
      </c>
      <c r="L115" s="52"/>
      <c r="M115" s="80"/>
      <c r="N115" s="52"/>
      <c r="O115" s="94"/>
      <c r="P115" s="124"/>
    </row>
    <row r="116" spans="1:16" x14ac:dyDescent="0.2">
      <c r="A116" s="224">
        <v>39</v>
      </c>
      <c r="B116" s="219"/>
      <c r="C116" s="46" t="s">
        <v>27</v>
      </c>
      <c r="D116" s="178">
        <v>3345564</v>
      </c>
      <c r="E116" s="179">
        <v>100</v>
      </c>
      <c r="F116" s="178">
        <v>4221674</v>
      </c>
      <c r="G116" s="179">
        <v>100</v>
      </c>
      <c r="H116" s="178">
        <v>707083</v>
      </c>
      <c r="I116" s="179">
        <v>100</v>
      </c>
      <c r="J116" s="178">
        <v>1327047</v>
      </c>
      <c r="K116" s="179">
        <v>100</v>
      </c>
      <c r="L116" s="178">
        <v>493320</v>
      </c>
      <c r="M116" s="179">
        <v>100</v>
      </c>
      <c r="N116" s="178">
        <v>7883463</v>
      </c>
      <c r="O116" s="180">
        <v>100</v>
      </c>
      <c r="P116" s="130">
        <v>39</v>
      </c>
    </row>
    <row r="117" spans="1:16" x14ac:dyDescent="0.2">
      <c r="A117" s="125" t="s">
        <v>28</v>
      </c>
      <c r="B117" s="33"/>
      <c r="C117" s="187"/>
      <c r="D117" s="189"/>
      <c r="E117" s="188"/>
      <c r="F117" s="189"/>
      <c r="G117" s="188"/>
      <c r="H117" s="189"/>
      <c r="I117" s="188"/>
      <c r="J117" s="189"/>
      <c r="K117" s="188"/>
      <c r="L117" s="189"/>
      <c r="M117" s="188"/>
      <c r="N117" s="189"/>
      <c r="O117" s="4"/>
      <c r="P117" s="125"/>
    </row>
    <row r="118" spans="1:16" x14ac:dyDescent="0.2">
      <c r="A118" s="133" t="s">
        <v>309</v>
      </c>
      <c r="B118" s="219"/>
      <c r="C118" s="33"/>
      <c r="D118" s="189"/>
      <c r="E118" s="188"/>
      <c r="F118" s="189"/>
      <c r="G118" s="188"/>
      <c r="H118" s="25" t="s">
        <v>160</v>
      </c>
      <c r="I118" s="188"/>
      <c r="J118" s="189"/>
      <c r="K118" s="188"/>
      <c r="L118" s="189"/>
      <c r="M118" s="188"/>
      <c r="N118" s="189"/>
      <c r="O118" s="188"/>
      <c r="P118" s="126"/>
    </row>
    <row r="119" spans="1:16" x14ac:dyDescent="0.2">
      <c r="A119" s="133" t="s">
        <v>328</v>
      </c>
      <c r="B119" s="219"/>
      <c r="C119" s="33"/>
      <c r="D119" s="189"/>
      <c r="E119" s="188"/>
      <c r="F119" s="189"/>
      <c r="G119" s="188"/>
      <c r="I119" s="188"/>
      <c r="J119" s="189"/>
      <c r="K119" s="188"/>
      <c r="L119" s="189"/>
      <c r="M119" s="188"/>
      <c r="N119" s="189"/>
      <c r="O119" s="188"/>
      <c r="P119" s="126"/>
    </row>
  </sheetData>
  <customSheetViews>
    <customSheetView guid="{08A8D61F-AA66-4754-9836-B58A6A6822D3}" scale="75" showRuler="0" topLeftCell="A95">
      <selection activeCell="F78" sqref="F78"/>
      <rowBreaks count="1" manualBreakCount="1">
        <brk id="119" max="15" man="1"/>
      </rowBreaks>
      <pageMargins left="0.59055118110236227" right="0.59055118110236227" top="0.78740157480314965" bottom="0.62992125984251968" header="0.47244094488188981" footer="0.47244094488188981"/>
      <printOptions horizontalCentered="1"/>
      <pageSetup paperSize="9" pageOrder="overThenDown" orientation="portrait" r:id="rId1"/>
      <headerFooter alignWithMargins="0">
        <oddHeader>&amp;C- &amp;P -</oddHeader>
      </headerFooter>
    </customSheetView>
  </customSheetViews>
  <mergeCells count="23">
    <mergeCell ref="C92:G92"/>
    <mergeCell ref="H92:O92"/>
    <mergeCell ref="H66:I68"/>
    <mergeCell ref="J66:K68"/>
    <mergeCell ref="L66:M68"/>
    <mergeCell ref="N66:O68"/>
    <mergeCell ref="F66:G68"/>
    <mergeCell ref="A67:A68"/>
    <mergeCell ref="F5:G7"/>
    <mergeCell ref="H5:O5"/>
    <mergeCell ref="A6:A7"/>
    <mergeCell ref="H6:I7"/>
    <mergeCell ref="C31:G31"/>
    <mergeCell ref="P67:P68"/>
    <mergeCell ref="C66:C69"/>
    <mergeCell ref="C5:C8"/>
    <mergeCell ref="D66:E68"/>
    <mergeCell ref="L6:M7"/>
    <mergeCell ref="H31:O31"/>
    <mergeCell ref="N6:O7"/>
    <mergeCell ref="P6:P7"/>
    <mergeCell ref="J6:K7"/>
    <mergeCell ref="D5:E7"/>
  </mergeCells>
  <phoneticPr fontId="0" type="noConversion"/>
  <printOptions horizontalCentered="1"/>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zoomScale="120" zoomScaleNormal="120" workbookViewId="0"/>
  </sheetViews>
  <sheetFormatPr baseColWidth="10" defaultRowHeight="12" x14ac:dyDescent="0.2"/>
  <cols>
    <col min="1" max="1" width="4" style="120" customWidth="1"/>
    <col min="2" max="2" width="0.85546875" style="1" customWidth="1"/>
    <col min="3" max="3" width="42.7109375" style="2" customWidth="1"/>
    <col min="4" max="4" width="12.7109375" style="25" customWidth="1"/>
    <col min="5" max="5" width="8.7109375" style="42" customWidth="1"/>
    <col min="6" max="6" width="12.7109375" style="25" customWidth="1"/>
    <col min="7" max="7" width="9.42578125" style="42" customWidth="1"/>
    <col min="8" max="8" width="12.7109375" style="25" customWidth="1"/>
    <col min="9" max="9" width="8.7109375" style="42" customWidth="1"/>
    <col min="10" max="10" width="12.7109375" style="25" customWidth="1"/>
    <col min="11" max="11" width="8.7109375" style="42" customWidth="1"/>
    <col min="12" max="12" width="12.7109375" style="25" customWidth="1"/>
    <col min="13" max="13" width="8.7109375" style="42" customWidth="1"/>
    <col min="14" max="14" width="12.7109375" style="25" customWidth="1"/>
    <col min="15" max="15" width="8.7109375" style="42" customWidth="1"/>
    <col min="16" max="16" width="4.42578125" style="120" customWidth="1"/>
    <col min="17" max="16384" width="11.42578125" style="2"/>
  </cols>
  <sheetData>
    <row r="1" spans="1:16" x14ac:dyDescent="0.2">
      <c r="B1" s="219"/>
      <c r="C1" s="184"/>
      <c r="D1" s="2"/>
      <c r="G1" s="34" t="s">
        <v>303</v>
      </c>
      <c r="H1" s="25" t="s">
        <v>383</v>
      </c>
    </row>
    <row r="2" spans="1:16" x14ac:dyDescent="0.2">
      <c r="B2" s="219"/>
      <c r="C2" s="184"/>
      <c r="D2" s="2"/>
      <c r="G2" s="103"/>
    </row>
    <row r="3" spans="1:16" s="10" customFormat="1" x14ac:dyDescent="0.2">
      <c r="A3" s="120"/>
      <c r="B3" s="219"/>
      <c r="C3" s="184"/>
      <c r="D3" s="2"/>
      <c r="E3" s="42"/>
      <c r="F3" s="25"/>
      <c r="G3" s="34" t="s">
        <v>58</v>
      </c>
      <c r="H3" s="25" t="s">
        <v>30</v>
      </c>
      <c r="I3" s="42"/>
      <c r="J3" s="25"/>
      <c r="K3" s="42"/>
      <c r="L3" s="25"/>
      <c r="M3" s="42"/>
      <c r="N3" s="25"/>
      <c r="O3" s="42"/>
      <c r="P3" s="120"/>
    </row>
    <row r="4" spans="1:16" s="10" customFormat="1" ht="12.75" thickBot="1" x14ac:dyDescent="0.25">
      <c r="A4" s="121"/>
      <c r="B4" s="6"/>
      <c r="C4" s="7"/>
      <c r="D4" s="7"/>
      <c r="E4" s="43"/>
      <c r="F4" s="7"/>
      <c r="G4" s="43"/>
      <c r="H4" s="7"/>
      <c r="I4" s="43"/>
      <c r="J4" s="7"/>
      <c r="K4" s="43"/>
      <c r="L4" s="7"/>
      <c r="M4" s="43"/>
      <c r="N4" s="7"/>
      <c r="O4" s="43"/>
      <c r="P4" s="121"/>
    </row>
    <row r="5" spans="1:16" s="10" customFormat="1" ht="12" customHeight="1" x14ac:dyDescent="0.2">
      <c r="A5" s="122"/>
      <c r="B5" s="303" t="s">
        <v>200</v>
      </c>
      <c r="C5" s="245"/>
      <c r="D5" s="274" t="s">
        <v>4</v>
      </c>
      <c r="E5" s="236"/>
      <c r="F5" s="285" t="s">
        <v>127</v>
      </c>
      <c r="G5" s="294"/>
      <c r="H5" s="290" t="s">
        <v>154</v>
      </c>
      <c r="I5" s="290"/>
      <c r="J5" s="290"/>
      <c r="K5" s="290"/>
      <c r="L5" s="290"/>
      <c r="M5" s="290"/>
      <c r="N5" s="290"/>
      <c r="O5" s="291"/>
      <c r="P5" s="124"/>
    </row>
    <row r="6" spans="1:16" s="10" customFormat="1" ht="12" customHeight="1" x14ac:dyDescent="0.2">
      <c r="A6" s="242" t="s">
        <v>131</v>
      </c>
      <c r="B6" s="246"/>
      <c r="C6" s="247"/>
      <c r="D6" s="304"/>
      <c r="E6" s="305"/>
      <c r="F6" s="313"/>
      <c r="G6" s="295"/>
      <c r="H6" s="292" t="s">
        <v>74</v>
      </c>
      <c r="I6" s="281"/>
      <c r="J6" s="275" t="s">
        <v>73</v>
      </c>
      <c r="K6" s="308"/>
      <c r="L6" s="275" t="s">
        <v>76</v>
      </c>
      <c r="M6" s="308"/>
      <c r="N6" s="311" t="s">
        <v>252</v>
      </c>
      <c r="O6" s="281"/>
      <c r="P6" s="264" t="s">
        <v>131</v>
      </c>
    </row>
    <row r="7" spans="1:16" s="10" customFormat="1" ht="11.25" customHeight="1" x14ac:dyDescent="0.2">
      <c r="A7" s="284"/>
      <c r="B7" s="246"/>
      <c r="C7" s="247"/>
      <c r="D7" s="306"/>
      <c r="E7" s="307"/>
      <c r="F7" s="309"/>
      <c r="G7" s="296"/>
      <c r="H7" s="241"/>
      <c r="I7" s="257"/>
      <c r="J7" s="309"/>
      <c r="K7" s="310"/>
      <c r="L7" s="309"/>
      <c r="M7" s="310"/>
      <c r="N7" s="312"/>
      <c r="O7" s="307"/>
      <c r="P7" s="273"/>
    </row>
    <row r="8" spans="1:16" ht="15" customHeight="1" thickBot="1" x14ac:dyDescent="0.25">
      <c r="A8" s="123"/>
      <c r="B8" s="248"/>
      <c r="C8" s="249"/>
      <c r="D8" s="192" t="s">
        <v>294</v>
      </c>
      <c r="E8" s="20" t="s">
        <v>221</v>
      </c>
      <c r="F8" s="192" t="s">
        <v>294</v>
      </c>
      <c r="G8" s="9" t="s">
        <v>221</v>
      </c>
      <c r="H8" s="194" t="s">
        <v>294</v>
      </c>
      <c r="I8" s="20" t="s">
        <v>221</v>
      </c>
      <c r="J8" s="192" t="s">
        <v>294</v>
      </c>
      <c r="K8" s="20" t="s">
        <v>221</v>
      </c>
      <c r="L8" s="192" t="s">
        <v>294</v>
      </c>
      <c r="M8" s="20" t="s">
        <v>221</v>
      </c>
      <c r="N8" s="192" t="s">
        <v>294</v>
      </c>
      <c r="O8" s="20" t="s">
        <v>221</v>
      </c>
      <c r="P8" s="128"/>
    </row>
    <row r="9" spans="1:16" x14ac:dyDescent="0.2">
      <c r="A9" s="122"/>
      <c r="C9" s="35"/>
      <c r="D9" s="10"/>
      <c r="E9" s="44"/>
      <c r="F9" s="10"/>
      <c r="G9" s="44"/>
      <c r="H9" s="10"/>
      <c r="I9" s="44"/>
      <c r="J9" s="10"/>
      <c r="K9" s="44"/>
      <c r="L9" s="10"/>
      <c r="M9" s="44"/>
      <c r="N9" s="10"/>
      <c r="O9" s="56"/>
      <c r="P9" s="124"/>
    </row>
    <row r="10" spans="1:16" x14ac:dyDescent="0.2">
      <c r="A10" s="122">
        <v>1</v>
      </c>
      <c r="C10" s="35" t="s">
        <v>31</v>
      </c>
      <c r="D10" s="52">
        <v>8388485</v>
      </c>
      <c r="E10" s="80">
        <v>92.394737989929254</v>
      </c>
      <c r="F10" s="52">
        <v>4279761</v>
      </c>
      <c r="G10" s="80">
        <v>96.734289519294137</v>
      </c>
      <c r="H10" s="52">
        <v>2409236</v>
      </c>
      <c r="I10" s="80">
        <v>97.720999601285456</v>
      </c>
      <c r="J10" s="52">
        <v>105441</v>
      </c>
      <c r="K10" s="80">
        <v>97.203042175616503</v>
      </c>
      <c r="L10" s="52">
        <v>437489</v>
      </c>
      <c r="M10" s="80">
        <v>89.407910602103343</v>
      </c>
      <c r="N10" s="52">
        <v>1327595</v>
      </c>
      <c r="O10" s="94">
        <v>97.543476296243497</v>
      </c>
      <c r="P10" s="124">
        <v>1</v>
      </c>
    </row>
    <row r="11" spans="1:16" ht="24" x14ac:dyDescent="0.2">
      <c r="A11" s="171">
        <v>2</v>
      </c>
      <c r="C11" s="172" t="s">
        <v>300</v>
      </c>
      <c r="D11" s="52">
        <v>778538</v>
      </c>
      <c r="E11" s="80">
        <v>8.575185450674768</v>
      </c>
      <c r="F11" s="52">
        <v>21857</v>
      </c>
      <c r="G11" s="80">
        <v>0.49402790623663612</v>
      </c>
      <c r="H11" s="52">
        <v>98</v>
      </c>
      <c r="I11" s="80">
        <v>3.9749771134608546E-3</v>
      </c>
      <c r="J11" s="52">
        <v>479</v>
      </c>
      <c r="K11" s="80">
        <v>0.44157640009218713</v>
      </c>
      <c r="L11" s="52">
        <v>17180</v>
      </c>
      <c r="M11" s="80">
        <v>3.5110092005607805</v>
      </c>
      <c r="N11" s="52">
        <v>4100</v>
      </c>
      <c r="O11" s="94">
        <v>0.30124266272063271</v>
      </c>
      <c r="P11" s="124">
        <v>2</v>
      </c>
    </row>
    <row r="12" spans="1:16" x14ac:dyDescent="0.2">
      <c r="A12" s="122">
        <v>3</v>
      </c>
      <c r="C12" s="35" t="s">
        <v>246</v>
      </c>
      <c r="D12" s="52">
        <v>25986</v>
      </c>
      <c r="E12" s="80">
        <v>0.28622208436997876</v>
      </c>
      <c r="F12" s="52">
        <v>7234</v>
      </c>
      <c r="G12" s="80">
        <v>0.16350816094229884</v>
      </c>
      <c r="H12" s="52">
        <v>7281</v>
      </c>
      <c r="I12" s="80">
        <v>0.29532457513375998</v>
      </c>
      <c r="J12" s="52">
        <v>-70</v>
      </c>
      <c r="K12" s="80">
        <v>-6.4530997925789355E-2</v>
      </c>
      <c r="L12" s="52">
        <v>-32</v>
      </c>
      <c r="M12" s="80">
        <v>-6.5397144597174025E-3</v>
      </c>
      <c r="N12" s="52">
        <v>56</v>
      </c>
      <c r="O12" s="94">
        <v>4.1145339298427879E-3</v>
      </c>
      <c r="P12" s="124">
        <v>3</v>
      </c>
    </row>
    <row r="13" spans="1:16" x14ac:dyDescent="0.2">
      <c r="A13" s="122">
        <v>4</v>
      </c>
      <c r="C13" s="35" t="s">
        <v>32</v>
      </c>
      <c r="D13" s="52">
        <v>23723</v>
      </c>
      <c r="E13" s="80">
        <v>0.26129633292961618</v>
      </c>
      <c r="F13" s="52">
        <v>12064</v>
      </c>
      <c r="G13" s="80">
        <v>0.27267935493612017</v>
      </c>
      <c r="H13" s="52">
        <v>445</v>
      </c>
      <c r="I13" s="80">
        <v>1.8049640974388572E-2</v>
      </c>
      <c r="J13" s="52">
        <v>1132</v>
      </c>
      <c r="K13" s="80">
        <v>1.0435584235999078</v>
      </c>
      <c r="L13" s="52">
        <v>5112</v>
      </c>
      <c r="M13" s="80">
        <v>1.0447193849398551</v>
      </c>
      <c r="N13" s="52">
        <v>5375</v>
      </c>
      <c r="O13" s="94">
        <v>0.39492178344473189</v>
      </c>
      <c r="P13" s="124">
        <v>4</v>
      </c>
    </row>
    <row r="14" spans="1:16" x14ac:dyDescent="0.2">
      <c r="A14" s="122">
        <v>5</v>
      </c>
      <c r="C14" s="35" t="s">
        <v>33</v>
      </c>
      <c r="D14" s="52">
        <v>597554</v>
      </c>
      <c r="E14" s="80">
        <v>6.5817421459100398</v>
      </c>
      <c r="F14" s="52">
        <v>125185</v>
      </c>
      <c r="G14" s="80">
        <v>2.8295229648274374</v>
      </c>
      <c r="H14" s="52">
        <v>48461</v>
      </c>
      <c r="I14" s="80">
        <v>1.9656261826063925</v>
      </c>
      <c r="J14" s="52">
        <v>1972</v>
      </c>
      <c r="K14" s="80">
        <v>1.81793039870938</v>
      </c>
      <c r="L14" s="52">
        <v>46749</v>
      </c>
      <c r="M14" s="80">
        <v>9.5539097274165261</v>
      </c>
      <c r="N14" s="52">
        <v>28003</v>
      </c>
      <c r="O14" s="94">
        <v>2.0574873863819212</v>
      </c>
      <c r="P14" s="124">
        <v>5</v>
      </c>
    </row>
    <row r="15" spans="1:16" x14ac:dyDescent="0.2">
      <c r="A15" s="122">
        <v>6</v>
      </c>
      <c r="C15" s="35" t="s">
        <v>318</v>
      </c>
      <c r="D15" s="52">
        <v>43216</v>
      </c>
      <c r="E15" s="80">
        <v>0.47600144686111762</v>
      </c>
      <c r="F15" s="52" t="s">
        <v>387</v>
      </c>
      <c r="G15" s="80" t="s">
        <v>387</v>
      </c>
      <c r="H15" s="52" t="s">
        <v>387</v>
      </c>
      <c r="I15" s="80" t="s">
        <v>387</v>
      </c>
      <c r="J15" s="52" t="s">
        <v>387</v>
      </c>
      <c r="K15" s="80" t="s">
        <v>387</v>
      </c>
      <c r="L15" s="52" t="s">
        <v>387</v>
      </c>
      <c r="M15" s="80" t="s">
        <v>387</v>
      </c>
      <c r="N15" s="215" t="s">
        <v>387</v>
      </c>
      <c r="O15" s="94" t="s">
        <v>387</v>
      </c>
      <c r="P15" s="124">
        <v>6</v>
      </c>
    </row>
    <row r="16" spans="1:16" s="31" customFormat="1" x14ac:dyDescent="0.2">
      <c r="A16" s="122"/>
      <c r="B16" s="1"/>
      <c r="C16" s="35"/>
      <c r="D16" s="25"/>
      <c r="E16" s="80"/>
      <c r="F16" s="25"/>
      <c r="G16" s="80"/>
      <c r="H16" s="25"/>
      <c r="I16" s="80"/>
      <c r="J16" s="25"/>
      <c r="K16" s="80"/>
      <c r="L16" s="25"/>
      <c r="M16" s="80"/>
      <c r="N16" s="25"/>
      <c r="O16" s="94"/>
      <c r="P16" s="124"/>
    </row>
    <row r="17" spans="1:16" s="31" customFormat="1" x14ac:dyDescent="0.2">
      <c r="A17" s="224">
        <v>7</v>
      </c>
      <c r="B17" s="36"/>
      <c r="C17" s="37" t="s">
        <v>34</v>
      </c>
      <c r="D17" s="53">
        <v>9078964</v>
      </c>
      <c r="E17" s="179">
        <v>100.00000000000001</v>
      </c>
      <c r="F17" s="53">
        <v>4424244</v>
      </c>
      <c r="G17" s="179">
        <v>100</v>
      </c>
      <c r="H17" s="53">
        <v>2465423</v>
      </c>
      <c r="I17" s="179">
        <v>100</v>
      </c>
      <c r="J17" s="53">
        <v>108475</v>
      </c>
      <c r="K17" s="179">
        <v>100</v>
      </c>
      <c r="L17" s="53">
        <v>489318</v>
      </c>
      <c r="M17" s="179">
        <v>100</v>
      </c>
      <c r="N17" s="53">
        <v>1361029</v>
      </c>
      <c r="O17" s="180">
        <v>99.999999999999986</v>
      </c>
      <c r="P17" s="130">
        <v>7</v>
      </c>
    </row>
    <row r="18" spans="1:16" x14ac:dyDescent="0.2">
      <c r="A18" s="224"/>
      <c r="B18" s="36"/>
      <c r="C18" s="37"/>
      <c r="D18" s="52"/>
      <c r="E18" s="80"/>
      <c r="F18" s="52"/>
      <c r="G18" s="80"/>
      <c r="H18" s="52"/>
      <c r="I18" s="80"/>
      <c r="J18" s="52"/>
      <c r="K18" s="80"/>
      <c r="L18" s="52"/>
      <c r="M18" s="80"/>
      <c r="N18" s="52"/>
      <c r="O18" s="94"/>
      <c r="P18" s="130"/>
    </row>
    <row r="19" spans="1:16" x14ac:dyDescent="0.2">
      <c r="A19" s="122">
        <v>8</v>
      </c>
      <c r="C19" s="35" t="s">
        <v>35</v>
      </c>
      <c r="D19" s="52">
        <v>4769075</v>
      </c>
      <c r="E19" s="80">
        <v>52.5288458022303</v>
      </c>
      <c r="F19" s="52">
        <v>3239087</v>
      </c>
      <c r="G19" s="80">
        <v>73.21221433537572</v>
      </c>
      <c r="H19" s="52">
        <v>2080105</v>
      </c>
      <c r="I19" s="80">
        <v>84.371120087709087</v>
      </c>
      <c r="J19" s="52">
        <v>67019</v>
      </c>
      <c r="K19" s="80">
        <v>61.782899285549668</v>
      </c>
      <c r="L19" s="52">
        <v>122880</v>
      </c>
      <c r="M19" s="80">
        <v>25.112503525314825</v>
      </c>
      <c r="N19" s="52">
        <v>969083</v>
      </c>
      <c r="O19" s="94">
        <v>71.20223007738997</v>
      </c>
      <c r="P19" s="124">
        <v>8</v>
      </c>
    </row>
    <row r="20" spans="1:16" x14ac:dyDescent="0.2">
      <c r="A20" s="122">
        <v>9</v>
      </c>
      <c r="C20" s="35" t="s">
        <v>139</v>
      </c>
      <c r="D20" s="52">
        <v>2530497</v>
      </c>
      <c r="E20" s="80">
        <v>27.87208981112823</v>
      </c>
      <c r="F20" s="52">
        <v>1998686</v>
      </c>
      <c r="G20" s="80">
        <v>45.175763362056884</v>
      </c>
      <c r="H20" s="52">
        <v>1249991</v>
      </c>
      <c r="I20" s="80">
        <v>50.700873643184153</v>
      </c>
      <c r="J20" s="52">
        <v>43844</v>
      </c>
      <c r="K20" s="80">
        <v>40.418529615118693</v>
      </c>
      <c r="L20" s="52">
        <v>61441</v>
      </c>
      <c r="M20" s="80">
        <v>12.556456128734279</v>
      </c>
      <c r="N20" s="52">
        <v>643409</v>
      </c>
      <c r="O20" s="94">
        <v>47.273717165468184</v>
      </c>
      <c r="P20" s="124">
        <v>9</v>
      </c>
    </row>
    <row r="21" spans="1:16" x14ac:dyDescent="0.2">
      <c r="A21" s="122">
        <v>10</v>
      </c>
      <c r="C21" s="35" t="s">
        <v>36</v>
      </c>
      <c r="D21" s="52">
        <v>2238578</v>
      </c>
      <c r="E21" s="80">
        <v>24.65675599110207</v>
      </c>
      <c r="F21" s="52">
        <v>1240401</v>
      </c>
      <c r="G21" s="80">
        <v>28.036450973318832</v>
      </c>
      <c r="H21" s="52">
        <v>830114</v>
      </c>
      <c r="I21" s="80">
        <v>33.670246444524935</v>
      </c>
      <c r="J21" s="52">
        <v>23176</v>
      </c>
      <c r="K21" s="80">
        <v>21.365291541829915</v>
      </c>
      <c r="L21" s="52">
        <v>61438</v>
      </c>
      <c r="M21" s="80">
        <v>12.555843030503681</v>
      </c>
      <c r="N21" s="52">
        <v>325673</v>
      </c>
      <c r="O21" s="94">
        <v>23.928439438101613</v>
      </c>
      <c r="P21" s="124">
        <v>10</v>
      </c>
    </row>
    <row r="22" spans="1:16" x14ac:dyDescent="0.2">
      <c r="A22" s="122">
        <v>11</v>
      </c>
      <c r="C22" s="35" t="s">
        <v>37</v>
      </c>
      <c r="D22" s="52">
        <v>1978621</v>
      </c>
      <c r="E22" s="80">
        <v>21.793466743562369</v>
      </c>
      <c r="F22" s="52">
        <v>336169</v>
      </c>
      <c r="G22" s="80">
        <v>7.5983377047016392</v>
      </c>
      <c r="H22" s="52">
        <v>113334</v>
      </c>
      <c r="I22" s="80">
        <v>4.5969393487446171</v>
      </c>
      <c r="J22" s="52">
        <v>8706</v>
      </c>
      <c r="K22" s="80">
        <v>8.0258123991703165</v>
      </c>
      <c r="L22" s="52">
        <v>105431</v>
      </c>
      <c r="M22" s="80">
        <v>21.546519850077047</v>
      </c>
      <c r="N22" s="52">
        <v>108699</v>
      </c>
      <c r="O22" s="94">
        <v>7.9865307792853786</v>
      </c>
      <c r="P22" s="124">
        <v>11</v>
      </c>
    </row>
    <row r="23" spans="1:16" x14ac:dyDescent="0.2">
      <c r="A23" s="122">
        <v>12</v>
      </c>
      <c r="C23" s="35" t="s">
        <v>38</v>
      </c>
      <c r="D23" s="52">
        <v>1632658</v>
      </c>
      <c r="E23" s="80">
        <v>17.982866767617978</v>
      </c>
      <c r="F23" s="52">
        <v>272180</v>
      </c>
      <c r="G23" s="80">
        <v>6.1520115075027508</v>
      </c>
      <c r="H23" s="52">
        <v>89419</v>
      </c>
      <c r="I23" s="80">
        <v>3.6269232500873074</v>
      </c>
      <c r="J23" s="52">
        <v>7263</v>
      </c>
      <c r="K23" s="80">
        <v>6.695551970500115</v>
      </c>
      <c r="L23" s="52">
        <v>85618</v>
      </c>
      <c r="M23" s="80">
        <v>17.497414769127644</v>
      </c>
      <c r="N23" s="52">
        <v>89880</v>
      </c>
      <c r="O23" s="94">
        <v>6.6038269573976747</v>
      </c>
      <c r="P23" s="124">
        <v>12</v>
      </c>
    </row>
    <row r="24" spans="1:16" x14ac:dyDescent="0.2">
      <c r="A24" s="122">
        <v>13</v>
      </c>
      <c r="C24" s="35" t="s">
        <v>39</v>
      </c>
      <c r="D24" s="52">
        <v>345963</v>
      </c>
      <c r="E24" s="80">
        <v>3.8105999759443918</v>
      </c>
      <c r="F24" s="52">
        <v>63989</v>
      </c>
      <c r="G24" s="80">
        <v>1.4463261971988888</v>
      </c>
      <c r="H24" s="52">
        <v>23915</v>
      </c>
      <c r="I24" s="80">
        <v>0.97001609865730953</v>
      </c>
      <c r="J24" s="52">
        <v>1443</v>
      </c>
      <c r="K24" s="80">
        <v>1.3302604286702004</v>
      </c>
      <c r="L24" s="52">
        <v>19813</v>
      </c>
      <c r="M24" s="80">
        <v>4.0491050809494027</v>
      </c>
      <c r="N24" s="52">
        <v>18819</v>
      </c>
      <c r="O24" s="94">
        <v>1.3827038218877041</v>
      </c>
      <c r="P24" s="124">
        <v>13</v>
      </c>
    </row>
    <row r="25" spans="1:16" x14ac:dyDescent="0.2">
      <c r="A25" s="122">
        <v>14</v>
      </c>
      <c r="C25" s="35" t="s">
        <v>40</v>
      </c>
      <c r="D25" s="52">
        <v>800404</v>
      </c>
      <c r="E25" s="80">
        <v>8.8160279080300352</v>
      </c>
      <c r="F25" s="52">
        <v>299075</v>
      </c>
      <c r="G25" s="80">
        <v>6.7599119759217619</v>
      </c>
      <c r="H25" s="52">
        <v>75210</v>
      </c>
      <c r="I25" s="80">
        <v>3.0505921296264371</v>
      </c>
      <c r="J25" s="52">
        <v>10429</v>
      </c>
      <c r="K25" s="80">
        <v>9.6141968195436736</v>
      </c>
      <c r="L25" s="52">
        <v>145194</v>
      </c>
      <c r="M25" s="80">
        <v>29.672728164506516</v>
      </c>
      <c r="N25" s="52">
        <v>68242</v>
      </c>
      <c r="O25" s="94">
        <v>5.0140004364344914</v>
      </c>
      <c r="P25" s="124">
        <v>14</v>
      </c>
    </row>
    <row r="26" spans="1:16" ht="24" x14ac:dyDescent="0.2">
      <c r="A26" s="171">
        <v>15</v>
      </c>
      <c r="C26" s="172" t="s">
        <v>275</v>
      </c>
      <c r="D26" s="52">
        <v>799391</v>
      </c>
      <c r="E26" s="80">
        <v>8.8048702473101557</v>
      </c>
      <c r="F26" s="52">
        <v>299075</v>
      </c>
      <c r="G26" s="80">
        <v>6.7599119759217619</v>
      </c>
      <c r="H26" s="52">
        <v>75210</v>
      </c>
      <c r="I26" s="80">
        <v>3.0505921296264371</v>
      </c>
      <c r="J26" s="52">
        <v>10429</v>
      </c>
      <c r="K26" s="80">
        <v>9.6141968195436736</v>
      </c>
      <c r="L26" s="52">
        <v>145194</v>
      </c>
      <c r="M26" s="80">
        <v>29.672728164506516</v>
      </c>
      <c r="N26" s="52">
        <v>68242</v>
      </c>
      <c r="O26" s="94">
        <v>5.0140004364344914</v>
      </c>
      <c r="P26" s="124">
        <v>15</v>
      </c>
    </row>
    <row r="27" spans="1:16" ht="24" x14ac:dyDescent="0.2">
      <c r="A27" s="171">
        <v>16</v>
      </c>
      <c r="C27" s="172" t="s">
        <v>276</v>
      </c>
      <c r="D27" s="52">
        <v>1014</v>
      </c>
      <c r="E27" s="80">
        <v>1.1168675192455879E-2</v>
      </c>
      <c r="F27" s="52" t="s">
        <v>387</v>
      </c>
      <c r="G27" s="80" t="s">
        <v>387</v>
      </c>
      <c r="H27" s="52" t="s">
        <v>387</v>
      </c>
      <c r="I27" s="80" t="s">
        <v>387</v>
      </c>
      <c r="J27" s="52" t="s">
        <v>387</v>
      </c>
      <c r="K27" s="80" t="s">
        <v>387</v>
      </c>
      <c r="L27" s="52" t="s">
        <v>387</v>
      </c>
      <c r="M27" s="80" t="s">
        <v>387</v>
      </c>
      <c r="N27" s="215" t="s">
        <v>387</v>
      </c>
      <c r="O27" s="94" t="s">
        <v>387</v>
      </c>
      <c r="P27" s="124">
        <v>16</v>
      </c>
    </row>
    <row r="28" spans="1:16" x14ac:dyDescent="0.2">
      <c r="A28" s="122">
        <v>17</v>
      </c>
      <c r="C28" s="35" t="s">
        <v>41</v>
      </c>
      <c r="D28" s="52">
        <v>850916</v>
      </c>
      <c r="E28" s="80">
        <v>9.3723909468084692</v>
      </c>
      <c r="F28" s="52">
        <v>208831</v>
      </c>
      <c r="G28" s="80">
        <v>4.7201510585763353</v>
      </c>
      <c r="H28" s="52">
        <v>51276</v>
      </c>
      <c r="I28" s="80">
        <v>2.0798053721410077</v>
      </c>
      <c r="J28" s="52">
        <v>7602</v>
      </c>
      <c r="K28" s="80">
        <v>7.0080663747407232</v>
      </c>
      <c r="L28" s="52">
        <v>61436</v>
      </c>
      <c r="M28" s="80">
        <v>12.555434298349949</v>
      </c>
      <c r="N28" s="52">
        <v>88517</v>
      </c>
      <c r="O28" s="94">
        <v>6.5036821404981087</v>
      </c>
      <c r="P28" s="124">
        <v>17</v>
      </c>
    </row>
    <row r="29" spans="1:16" x14ac:dyDescent="0.2">
      <c r="A29" s="122"/>
      <c r="C29" s="35"/>
      <c r="D29" s="52"/>
      <c r="E29" s="80"/>
      <c r="F29" s="52"/>
      <c r="G29" s="80"/>
      <c r="H29" s="52"/>
      <c r="I29" s="80"/>
      <c r="J29" s="52"/>
      <c r="K29" s="80"/>
      <c r="L29" s="52"/>
      <c r="M29" s="80"/>
      <c r="N29" s="52"/>
      <c r="O29" s="94"/>
      <c r="P29" s="124"/>
    </row>
    <row r="30" spans="1:16" s="4" customFormat="1" x14ac:dyDescent="0.2">
      <c r="A30" s="224">
        <v>18</v>
      </c>
      <c r="B30" s="36"/>
      <c r="C30" s="37" t="s">
        <v>180</v>
      </c>
      <c r="D30" s="53">
        <v>8399016</v>
      </c>
      <c r="E30" s="93" t="s">
        <v>65</v>
      </c>
      <c r="F30" s="53">
        <v>4083162</v>
      </c>
      <c r="G30" s="93" t="s">
        <v>65</v>
      </c>
      <c r="H30" s="53">
        <v>2319925</v>
      </c>
      <c r="I30" s="93" t="s">
        <v>65</v>
      </c>
      <c r="J30" s="53">
        <v>93756</v>
      </c>
      <c r="K30" s="93" t="s">
        <v>65</v>
      </c>
      <c r="L30" s="53">
        <v>434941</v>
      </c>
      <c r="M30" s="93" t="s">
        <v>65</v>
      </c>
      <c r="N30" s="53">
        <v>1234541</v>
      </c>
      <c r="O30" s="95" t="s">
        <v>65</v>
      </c>
      <c r="P30" s="130">
        <v>18</v>
      </c>
    </row>
    <row r="31" spans="1:16" x14ac:dyDescent="0.2">
      <c r="A31" s="122"/>
      <c r="C31" s="35"/>
      <c r="D31" s="52"/>
      <c r="E31" s="80"/>
      <c r="F31" s="52"/>
      <c r="G31" s="80"/>
      <c r="H31" s="52"/>
      <c r="I31" s="80"/>
      <c r="J31" s="52"/>
      <c r="K31" s="80"/>
      <c r="L31" s="52"/>
      <c r="M31" s="80"/>
      <c r="N31" s="52"/>
      <c r="O31" s="94"/>
      <c r="P31" s="124"/>
    </row>
    <row r="32" spans="1:16" x14ac:dyDescent="0.2">
      <c r="A32" s="122">
        <v>19</v>
      </c>
      <c r="C32" s="35" t="s">
        <v>42</v>
      </c>
      <c r="D32" s="52">
        <v>133984</v>
      </c>
      <c r="E32" s="80">
        <v>1.4757630936745647</v>
      </c>
      <c r="F32" s="52">
        <v>57492</v>
      </c>
      <c r="G32" s="80">
        <v>1.2994762495016097</v>
      </c>
      <c r="H32" s="52">
        <v>50966</v>
      </c>
      <c r="I32" s="80">
        <v>2.0672314649453662</v>
      </c>
      <c r="J32" s="52">
        <v>100</v>
      </c>
      <c r="K32" s="80">
        <v>9.218713989398479E-2</v>
      </c>
      <c r="L32" s="52">
        <v>314</v>
      </c>
      <c r="M32" s="80">
        <v>6.4170948135977013E-2</v>
      </c>
      <c r="N32" s="52">
        <v>6112</v>
      </c>
      <c r="O32" s="94">
        <v>0.44907198891427003</v>
      </c>
      <c r="P32" s="124">
        <v>19</v>
      </c>
    </row>
    <row r="33" spans="1:16" ht="24" x14ac:dyDescent="0.2">
      <c r="A33" s="171">
        <v>20</v>
      </c>
      <c r="C33" s="172" t="s">
        <v>277</v>
      </c>
      <c r="D33" s="52">
        <v>64389</v>
      </c>
      <c r="E33" s="80">
        <v>0.70921087472094835</v>
      </c>
      <c r="F33" s="52">
        <v>1780</v>
      </c>
      <c r="G33" s="80">
        <v>4.0232862382816141E-2</v>
      </c>
      <c r="H33" s="52">
        <v>1590</v>
      </c>
      <c r="I33" s="80">
        <v>6.4491975616354683E-2</v>
      </c>
      <c r="J33" s="52">
        <v>1</v>
      </c>
      <c r="K33" s="80">
        <v>9.2187139893984784E-4</v>
      </c>
      <c r="L33" s="52" t="s">
        <v>387</v>
      </c>
      <c r="M33" s="80" t="s">
        <v>387</v>
      </c>
      <c r="N33" s="52">
        <v>189</v>
      </c>
      <c r="O33" s="94">
        <v>1.388655201321941E-2</v>
      </c>
      <c r="P33" s="124">
        <v>20</v>
      </c>
    </row>
    <row r="34" spans="1:16" x14ac:dyDescent="0.2">
      <c r="A34" s="122">
        <v>21</v>
      </c>
      <c r="C34" s="185" t="s">
        <v>271</v>
      </c>
      <c r="D34" s="52">
        <v>15044</v>
      </c>
      <c r="E34" s="80">
        <v>0.16570172543915804</v>
      </c>
      <c r="F34" s="52">
        <v>4090</v>
      </c>
      <c r="G34" s="80">
        <v>9.2445172553774158E-2</v>
      </c>
      <c r="H34" s="52">
        <v>1762</v>
      </c>
      <c r="I34" s="80">
        <v>7.1468466060388008E-2</v>
      </c>
      <c r="J34" s="52">
        <v>70</v>
      </c>
      <c r="K34" s="80">
        <v>6.4530997925789355E-2</v>
      </c>
      <c r="L34" s="52">
        <v>1693</v>
      </c>
      <c r="M34" s="80">
        <v>0.34599176813442384</v>
      </c>
      <c r="N34" s="52">
        <v>565</v>
      </c>
      <c r="O34" s="94">
        <v>4.1512708399306701E-2</v>
      </c>
      <c r="P34" s="124">
        <v>21</v>
      </c>
    </row>
    <row r="35" spans="1:16" ht="24" x14ac:dyDescent="0.2">
      <c r="A35" s="171">
        <v>22</v>
      </c>
      <c r="C35" s="172" t="s">
        <v>278</v>
      </c>
      <c r="D35" s="52">
        <v>14712</v>
      </c>
      <c r="E35" s="80">
        <v>0.16204492054379774</v>
      </c>
      <c r="F35" s="52">
        <v>65</v>
      </c>
      <c r="G35" s="80">
        <v>1.4691775589230612E-3</v>
      </c>
      <c r="H35" s="52">
        <v>8</v>
      </c>
      <c r="I35" s="80">
        <v>3.244879276294575E-4</v>
      </c>
      <c r="J35" s="52">
        <v>56</v>
      </c>
      <c r="K35" s="80">
        <v>5.1624798340631481E-2</v>
      </c>
      <c r="L35" s="52" t="s">
        <v>387</v>
      </c>
      <c r="M35" s="80" t="s">
        <v>387</v>
      </c>
      <c r="N35" s="52">
        <v>1</v>
      </c>
      <c r="O35" s="94">
        <v>7.3473820175764076E-5</v>
      </c>
      <c r="P35" s="124">
        <v>22</v>
      </c>
    </row>
    <row r="36" spans="1:16" x14ac:dyDescent="0.2">
      <c r="A36" s="122">
        <v>23</v>
      </c>
      <c r="C36" s="185" t="s">
        <v>267</v>
      </c>
      <c r="D36" s="52">
        <v>185394</v>
      </c>
      <c r="E36" s="80">
        <v>2.0420171288265929</v>
      </c>
      <c r="F36" s="52">
        <v>86051</v>
      </c>
      <c r="G36" s="80">
        <v>1.9449876634290513</v>
      </c>
      <c r="H36" s="52">
        <v>54779</v>
      </c>
      <c r="I36" s="80">
        <v>2.2218905234517567</v>
      </c>
      <c r="J36" s="52">
        <v>822</v>
      </c>
      <c r="K36" s="80">
        <v>0.757778289928555</v>
      </c>
      <c r="L36" s="52">
        <v>23888</v>
      </c>
      <c r="M36" s="80">
        <v>4.8818968441790407</v>
      </c>
      <c r="N36" s="52">
        <v>6562</v>
      </c>
      <c r="O36" s="94">
        <v>0.48213520799336385</v>
      </c>
      <c r="P36" s="124">
        <v>23</v>
      </c>
    </row>
    <row r="37" spans="1:16" ht="24" x14ac:dyDescent="0.2">
      <c r="A37" s="171">
        <v>24</v>
      </c>
      <c r="C37" s="172" t="s">
        <v>279</v>
      </c>
      <c r="D37" s="52">
        <v>122370</v>
      </c>
      <c r="E37" s="80">
        <v>1.3478410091724122</v>
      </c>
      <c r="F37" s="52">
        <v>23143</v>
      </c>
      <c r="G37" s="80">
        <v>0.52309501917163703</v>
      </c>
      <c r="H37" s="52">
        <v>12142</v>
      </c>
      <c r="I37" s="80">
        <v>0.4924915521596091</v>
      </c>
      <c r="J37" s="52">
        <v>98</v>
      </c>
      <c r="K37" s="80">
        <v>9.0343397096105088E-2</v>
      </c>
      <c r="L37" s="52" t="s">
        <v>387</v>
      </c>
      <c r="M37" s="80" t="s">
        <v>387</v>
      </c>
      <c r="N37" s="52">
        <v>10903</v>
      </c>
      <c r="O37" s="94">
        <v>0.80108506137635571</v>
      </c>
      <c r="P37" s="124">
        <v>24</v>
      </c>
    </row>
    <row r="38" spans="1:16" s="4" customFormat="1" x14ac:dyDescent="0.2">
      <c r="A38" s="122">
        <v>25</v>
      </c>
      <c r="B38" s="1"/>
      <c r="C38" s="35" t="s">
        <v>269</v>
      </c>
      <c r="D38" s="52">
        <v>66316</v>
      </c>
      <c r="E38" s="80">
        <v>0.73043576337564509</v>
      </c>
      <c r="F38" s="52">
        <v>25917</v>
      </c>
      <c r="G38" s="80">
        <v>0.58579499684013814</v>
      </c>
      <c r="H38" s="52">
        <v>16796</v>
      </c>
      <c r="I38" s="80">
        <v>0.68126240405804606</v>
      </c>
      <c r="J38" s="52">
        <v>113</v>
      </c>
      <c r="K38" s="80">
        <v>0.10417146808020281</v>
      </c>
      <c r="L38" s="52">
        <v>553</v>
      </c>
      <c r="M38" s="80">
        <v>0.11301444050699136</v>
      </c>
      <c r="N38" s="52">
        <v>8455</v>
      </c>
      <c r="O38" s="94">
        <v>0.62122114958608521</v>
      </c>
      <c r="P38" s="124">
        <v>25</v>
      </c>
    </row>
    <row r="39" spans="1:16" x14ac:dyDescent="0.2">
      <c r="A39" s="171">
        <v>26</v>
      </c>
      <c r="C39" s="35" t="s">
        <v>43</v>
      </c>
      <c r="D39" s="52">
        <v>111392</v>
      </c>
      <c r="E39" s="80">
        <v>1.2269241292288415</v>
      </c>
      <c r="F39" s="52">
        <v>68609</v>
      </c>
      <c r="G39" s="80">
        <v>1.5507508175408047</v>
      </c>
      <c r="H39" s="52">
        <v>29598</v>
      </c>
      <c r="I39" s="80">
        <v>1.2005242102470854</v>
      </c>
      <c r="J39" s="52">
        <v>3018</v>
      </c>
      <c r="K39" s="80">
        <v>2.7822078820004608</v>
      </c>
      <c r="L39" s="52">
        <v>6705</v>
      </c>
      <c r="M39" s="80">
        <v>1.3702745453876619</v>
      </c>
      <c r="N39" s="52">
        <v>29288</v>
      </c>
      <c r="O39" s="94">
        <v>2.1519012453077782</v>
      </c>
      <c r="P39" s="124">
        <v>26</v>
      </c>
    </row>
    <row r="40" spans="1:16" s="169" customFormat="1" ht="36" customHeight="1" x14ac:dyDescent="0.2">
      <c r="A40" s="225">
        <v>27</v>
      </c>
      <c r="B40" s="165"/>
      <c r="C40" s="186" t="s">
        <v>268</v>
      </c>
      <c r="D40" s="181">
        <v>637919</v>
      </c>
      <c r="E40" s="182">
        <v>7.02634133145588</v>
      </c>
      <c r="F40" s="181">
        <v>246943</v>
      </c>
      <c r="G40" s="182">
        <v>5.5815863682021156</v>
      </c>
      <c r="H40" s="181">
        <v>110776</v>
      </c>
      <c r="I40" s="182">
        <v>4.4931843338850976</v>
      </c>
      <c r="J40" s="181">
        <v>10977</v>
      </c>
      <c r="K40" s="182">
        <v>10.119382346162711</v>
      </c>
      <c r="L40" s="181">
        <v>25238</v>
      </c>
      <c r="M40" s="182">
        <v>5.1577910479483693</v>
      </c>
      <c r="N40" s="181">
        <v>99952</v>
      </c>
      <c r="O40" s="183">
        <v>7.3438552742079706</v>
      </c>
      <c r="P40" s="226">
        <v>27</v>
      </c>
    </row>
    <row r="41" spans="1:16" x14ac:dyDescent="0.2">
      <c r="A41" s="122">
        <v>28</v>
      </c>
      <c r="C41" s="35" t="s">
        <v>44</v>
      </c>
      <c r="D41" s="52">
        <v>38859</v>
      </c>
      <c r="E41" s="80">
        <v>0.42801138984580178</v>
      </c>
      <c r="F41" s="52">
        <v>4071</v>
      </c>
      <c r="G41" s="80">
        <v>9.2015720651935112E-2</v>
      </c>
      <c r="H41" s="52">
        <v>806</v>
      </c>
      <c r="I41" s="80">
        <v>3.2692158708667846E-2</v>
      </c>
      <c r="J41" s="52">
        <v>135</v>
      </c>
      <c r="K41" s="80">
        <v>0.12445263885687946</v>
      </c>
      <c r="L41" s="52">
        <v>393</v>
      </c>
      <c r="M41" s="80">
        <v>8.0315868208404348E-2</v>
      </c>
      <c r="N41" s="52">
        <v>2737</v>
      </c>
      <c r="O41" s="94">
        <v>0.20109784582106627</v>
      </c>
      <c r="P41" s="124">
        <v>28</v>
      </c>
    </row>
    <row r="42" spans="1:16" x14ac:dyDescent="0.2">
      <c r="A42" s="122">
        <v>29</v>
      </c>
      <c r="C42" s="35" t="s">
        <v>270</v>
      </c>
      <c r="D42" s="52">
        <v>60434</v>
      </c>
      <c r="E42" s="80">
        <v>0.66564863568133981</v>
      </c>
      <c r="F42" s="52">
        <v>20894</v>
      </c>
      <c r="G42" s="80">
        <v>0.47226147563289911</v>
      </c>
      <c r="H42" s="52">
        <v>16740</v>
      </c>
      <c r="I42" s="80">
        <v>0.6789909885646398</v>
      </c>
      <c r="J42" s="52" t="s">
        <v>387</v>
      </c>
      <c r="K42" s="80" t="s">
        <v>387</v>
      </c>
      <c r="L42" s="52" t="s">
        <v>387</v>
      </c>
      <c r="M42" s="80" t="s">
        <v>387</v>
      </c>
      <c r="N42" s="52">
        <v>4153</v>
      </c>
      <c r="O42" s="94">
        <v>0.3051367751899482</v>
      </c>
      <c r="P42" s="124">
        <v>29</v>
      </c>
    </row>
    <row r="43" spans="1:16" x14ac:dyDescent="0.2">
      <c r="A43" s="122">
        <v>30</v>
      </c>
      <c r="C43" s="35" t="s">
        <v>288</v>
      </c>
      <c r="D43" s="52">
        <v>183587</v>
      </c>
      <c r="E43" s="80">
        <v>2.0221139768810628</v>
      </c>
      <c r="F43" s="52">
        <v>132039</v>
      </c>
      <c r="G43" s="80">
        <v>2.9844420877329552</v>
      </c>
      <c r="H43" s="52">
        <v>45423</v>
      </c>
      <c r="I43" s="80">
        <v>1.8424018920891061</v>
      </c>
      <c r="J43" s="52">
        <v>4041</v>
      </c>
      <c r="K43" s="80">
        <v>3.7252823231159251</v>
      </c>
      <c r="L43" s="52">
        <v>1257</v>
      </c>
      <c r="M43" s="80">
        <v>0.25688815862077424</v>
      </c>
      <c r="N43" s="52">
        <v>81318</v>
      </c>
      <c r="O43" s="94">
        <v>5.9747441090527831</v>
      </c>
      <c r="P43" s="124">
        <v>30</v>
      </c>
    </row>
    <row r="44" spans="1:16" s="4" customFormat="1" ht="24" x14ac:dyDescent="0.2">
      <c r="A44" s="228">
        <v>31</v>
      </c>
      <c r="B44" s="36"/>
      <c r="C44" s="173" t="s">
        <v>280</v>
      </c>
      <c r="D44" s="178">
        <v>475906</v>
      </c>
      <c r="E44" s="179">
        <v>5.2418535859377791</v>
      </c>
      <c r="F44" s="178">
        <v>131727</v>
      </c>
      <c r="G44" s="179">
        <v>2.9773900354501244</v>
      </c>
      <c r="H44" s="178">
        <v>81287</v>
      </c>
      <c r="I44" s="179">
        <v>3.297081271651964</v>
      </c>
      <c r="J44" s="178">
        <v>6801</v>
      </c>
      <c r="K44" s="179">
        <v>6.2696473841899056</v>
      </c>
      <c r="L44" s="178">
        <v>23589</v>
      </c>
      <c r="M44" s="179">
        <v>4.8207913871960564</v>
      </c>
      <c r="N44" s="178">
        <v>20050</v>
      </c>
      <c r="O44" s="180">
        <v>1.4731500945240696</v>
      </c>
      <c r="P44" s="130">
        <v>31</v>
      </c>
    </row>
    <row r="45" spans="1:16" s="4" customFormat="1" x14ac:dyDescent="0.2">
      <c r="A45" s="228"/>
      <c r="B45" s="36"/>
      <c r="C45" s="173"/>
      <c r="D45" s="178"/>
      <c r="E45" s="179"/>
      <c r="F45" s="52"/>
      <c r="G45" s="179"/>
      <c r="H45" s="52"/>
      <c r="I45" s="179"/>
      <c r="J45" s="52"/>
      <c r="K45" s="179"/>
      <c r="L45" s="52"/>
      <c r="M45" s="179"/>
      <c r="N45" s="52"/>
      <c r="O45" s="180"/>
      <c r="P45" s="130"/>
    </row>
    <row r="46" spans="1:16" x14ac:dyDescent="0.2">
      <c r="A46" s="224">
        <v>32</v>
      </c>
      <c r="B46" s="36"/>
      <c r="C46" s="37" t="s">
        <v>319</v>
      </c>
      <c r="D46" s="53">
        <v>568500</v>
      </c>
      <c r="E46" s="93">
        <v>6.2617276596757074</v>
      </c>
      <c r="F46" s="53">
        <v>16789</v>
      </c>
      <c r="G46" s="93">
        <v>0.37947726210398885</v>
      </c>
      <c r="H46" s="53" t="s">
        <v>387</v>
      </c>
      <c r="I46" s="93" t="s">
        <v>387</v>
      </c>
      <c r="J46" s="53">
        <v>94</v>
      </c>
      <c r="K46" s="93">
        <v>8.6655911500345698E-2</v>
      </c>
      <c r="L46" s="53">
        <v>15649</v>
      </c>
      <c r="M46" s="93">
        <v>3.1981247368786758</v>
      </c>
      <c r="N46" s="53">
        <v>1046</v>
      </c>
      <c r="O46" s="95">
        <v>7.6853615903849218E-2</v>
      </c>
      <c r="P46" s="130">
        <v>32</v>
      </c>
    </row>
    <row r="47" spans="1:16" x14ac:dyDescent="0.2">
      <c r="A47" s="122">
        <v>33</v>
      </c>
      <c r="C47" s="35" t="s">
        <v>320</v>
      </c>
      <c r="D47" s="52">
        <v>139789</v>
      </c>
      <c r="E47" s="80">
        <v>1.5397021069804881</v>
      </c>
      <c r="F47" s="52">
        <v>16518</v>
      </c>
      <c r="G47" s="80">
        <v>0.37335192181986349</v>
      </c>
      <c r="H47" s="52" t="s">
        <v>387</v>
      </c>
      <c r="I47" s="80" t="s">
        <v>387</v>
      </c>
      <c r="J47" s="52">
        <v>94</v>
      </c>
      <c r="K47" s="80">
        <v>8.6655911500345698E-2</v>
      </c>
      <c r="L47" s="52">
        <v>15383</v>
      </c>
      <c r="M47" s="80">
        <v>3.143763360432275</v>
      </c>
      <c r="N47" s="52">
        <v>1040</v>
      </c>
      <c r="O47" s="94">
        <v>7.6412772982794641E-2</v>
      </c>
      <c r="P47" s="124">
        <v>33</v>
      </c>
    </row>
    <row r="48" spans="1:16" s="4" customFormat="1" x14ac:dyDescent="0.2">
      <c r="A48" s="122">
        <v>34</v>
      </c>
      <c r="B48" s="1"/>
      <c r="C48" s="35" t="s">
        <v>321</v>
      </c>
      <c r="D48" s="52">
        <v>428711</v>
      </c>
      <c r="E48" s="80">
        <v>4.7220255526952197</v>
      </c>
      <c r="F48" s="52">
        <v>272</v>
      </c>
      <c r="G48" s="80">
        <v>6.1479430158011177E-3</v>
      </c>
      <c r="H48" s="52" t="s">
        <v>387</v>
      </c>
      <c r="I48" s="80" t="s">
        <v>387</v>
      </c>
      <c r="J48" s="52" t="s">
        <v>387</v>
      </c>
      <c r="K48" s="80" t="s">
        <v>387</v>
      </c>
      <c r="L48" s="52">
        <v>266</v>
      </c>
      <c r="M48" s="80">
        <v>5.4361376446400912E-2</v>
      </c>
      <c r="N48" s="52">
        <v>6</v>
      </c>
      <c r="O48" s="94">
        <v>4.4084292105458443E-4</v>
      </c>
      <c r="P48" s="124">
        <v>34</v>
      </c>
    </row>
    <row r="49" spans="1:16" x14ac:dyDescent="0.2">
      <c r="A49" s="102" t="s">
        <v>28</v>
      </c>
      <c r="B49" s="33"/>
      <c r="C49" s="187"/>
      <c r="D49" s="30"/>
      <c r="E49" s="188"/>
      <c r="F49" s="27"/>
      <c r="G49" s="188"/>
      <c r="H49" s="27"/>
      <c r="I49" s="188"/>
      <c r="J49" s="27"/>
      <c r="K49" s="188"/>
      <c r="L49" s="27"/>
      <c r="M49" s="188"/>
      <c r="N49" s="27"/>
      <c r="O49" s="4"/>
      <c r="P49" s="125"/>
    </row>
    <row r="50" spans="1:16" x14ac:dyDescent="0.2">
      <c r="A50" s="133" t="s">
        <v>304</v>
      </c>
      <c r="B50" s="219"/>
      <c r="C50" s="33"/>
      <c r="D50" s="27"/>
      <c r="E50" s="188"/>
      <c r="F50" s="27"/>
      <c r="G50" s="188"/>
      <c r="H50" s="27"/>
      <c r="I50" s="188"/>
      <c r="J50" s="27"/>
      <c r="K50" s="188"/>
      <c r="L50" s="27"/>
      <c r="M50" s="188"/>
      <c r="N50" s="27"/>
      <c r="O50" s="4"/>
      <c r="P50" s="126"/>
    </row>
    <row r="51" spans="1:16" x14ac:dyDescent="0.2">
      <c r="A51" s="130"/>
      <c r="D51" s="189"/>
      <c r="F51" s="47"/>
      <c r="G51" s="29"/>
      <c r="H51" s="47"/>
      <c r="J51" s="47"/>
      <c r="L51" s="47"/>
      <c r="N51" s="47"/>
      <c r="P51" s="130"/>
    </row>
    <row r="52" spans="1:16" x14ac:dyDescent="0.2">
      <c r="B52" s="219"/>
      <c r="C52" s="184"/>
      <c r="D52" s="2"/>
      <c r="G52" s="34" t="s">
        <v>303</v>
      </c>
      <c r="H52" s="25" t="s">
        <v>383</v>
      </c>
    </row>
    <row r="53" spans="1:16" x14ac:dyDescent="0.2">
      <c r="B53" s="219"/>
      <c r="C53" s="184"/>
      <c r="D53" s="2"/>
      <c r="G53" s="103"/>
    </row>
    <row r="54" spans="1:16" x14ac:dyDescent="0.2">
      <c r="B54" s="219"/>
      <c r="C54" s="184"/>
      <c r="D54" s="2"/>
      <c r="G54" s="34" t="s">
        <v>155</v>
      </c>
      <c r="H54" s="25" t="s">
        <v>30</v>
      </c>
    </row>
    <row r="55" spans="1:16" x14ac:dyDescent="0.2">
      <c r="B55" s="219"/>
      <c r="C55" s="184"/>
      <c r="D55" s="2"/>
      <c r="G55" s="34"/>
    </row>
    <row r="56" spans="1:16" ht="12.75" thickBot="1" x14ac:dyDescent="0.25">
      <c r="A56" s="121"/>
      <c r="B56" s="6"/>
      <c r="C56" s="7"/>
      <c r="D56" s="7"/>
      <c r="E56" s="43"/>
      <c r="F56" s="7"/>
      <c r="G56" s="43"/>
      <c r="H56" s="7"/>
      <c r="I56" s="43"/>
      <c r="J56" s="7"/>
      <c r="K56" s="43"/>
      <c r="L56" s="7"/>
      <c r="M56" s="43"/>
      <c r="N56" s="7"/>
      <c r="O56" s="43"/>
      <c r="P56" s="121"/>
    </row>
    <row r="57" spans="1:16" ht="12" customHeight="1" x14ac:dyDescent="0.2">
      <c r="A57" s="122"/>
      <c r="B57" s="303" t="s">
        <v>200</v>
      </c>
      <c r="C57" s="251"/>
      <c r="D57" s="324" t="s">
        <v>124</v>
      </c>
      <c r="E57" s="314"/>
      <c r="F57" s="297" t="s">
        <v>57</v>
      </c>
      <c r="G57" s="298"/>
      <c r="H57" s="294" t="s">
        <v>77</v>
      </c>
      <c r="I57" s="314"/>
      <c r="J57" s="297" t="s">
        <v>262</v>
      </c>
      <c r="K57" s="298"/>
      <c r="L57" s="297" t="s">
        <v>183</v>
      </c>
      <c r="M57" s="298"/>
      <c r="N57" s="297" t="s">
        <v>156</v>
      </c>
      <c r="O57" s="316"/>
      <c r="P57" s="124"/>
    </row>
    <row r="58" spans="1:16" ht="12" customHeight="1" x14ac:dyDescent="0.2">
      <c r="A58" s="242" t="s">
        <v>131</v>
      </c>
      <c r="B58" s="320"/>
      <c r="C58" s="321"/>
      <c r="D58" s="325"/>
      <c r="E58" s="315"/>
      <c r="F58" s="299"/>
      <c r="G58" s="300"/>
      <c r="H58" s="295" t="s">
        <v>134</v>
      </c>
      <c r="I58" s="315"/>
      <c r="J58" s="299" t="s">
        <v>135</v>
      </c>
      <c r="K58" s="300"/>
      <c r="L58" s="299" t="s">
        <v>136</v>
      </c>
      <c r="M58" s="300"/>
      <c r="N58" s="299" t="s">
        <v>77</v>
      </c>
      <c r="O58" s="317"/>
      <c r="P58" s="319" t="s">
        <v>131</v>
      </c>
    </row>
    <row r="59" spans="1:16" ht="12" customHeight="1" x14ac:dyDescent="0.2">
      <c r="A59" s="242"/>
      <c r="B59" s="320"/>
      <c r="C59" s="321"/>
      <c r="D59" s="326"/>
      <c r="E59" s="310"/>
      <c r="F59" s="301"/>
      <c r="G59" s="302"/>
      <c r="H59" s="296"/>
      <c r="I59" s="310"/>
      <c r="J59" s="301"/>
      <c r="K59" s="302"/>
      <c r="L59" s="301"/>
      <c r="M59" s="302"/>
      <c r="N59" s="301"/>
      <c r="O59" s="318"/>
      <c r="P59" s="319"/>
    </row>
    <row r="60" spans="1:16" ht="15" customHeight="1" thickBot="1" x14ac:dyDescent="0.25">
      <c r="A60" s="123"/>
      <c r="B60" s="322"/>
      <c r="C60" s="323"/>
      <c r="D60" s="193" t="s">
        <v>294</v>
      </c>
      <c r="E60" s="87" t="s">
        <v>5</v>
      </c>
      <c r="F60" s="193" t="s">
        <v>294</v>
      </c>
      <c r="G60" s="88" t="s">
        <v>221</v>
      </c>
      <c r="H60" s="195" t="s">
        <v>294</v>
      </c>
      <c r="I60" s="87" t="s">
        <v>221</v>
      </c>
      <c r="J60" s="193" t="s">
        <v>294</v>
      </c>
      <c r="K60" s="87" t="s">
        <v>221</v>
      </c>
      <c r="L60" s="193" t="s">
        <v>294</v>
      </c>
      <c r="M60" s="87" t="s">
        <v>221</v>
      </c>
      <c r="N60" s="193" t="s">
        <v>294</v>
      </c>
      <c r="O60" s="87" t="s">
        <v>221</v>
      </c>
      <c r="P60" s="128"/>
    </row>
    <row r="61" spans="1:16" x14ac:dyDescent="0.2">
      <c r="A61" s="122"/>
      <c r="C61" s="35"/>
      <c r="D61" s="10"/>
      <c r="E61" s="44"/>
      <c r="F61" s="10"/>
      <c r="G61" s="44"/>
      <c r="H61" s="10"/>
      <c r="I61" s="44"/>
      <c r="J61" s="10"/>
      <c r="K61" s="44"/>
      <c r="L61" s="10"/>
      <c r="M61" s="44"/>
      <c r="N61" s="10"/>
      <c r="O61" s="56"/>
      <c r="P61" s="124"/>
    </row>
    <row r="62" spans="1:16" x14ac:dyDescent="0.2">
      <c r="A62" s="122">
        <v>1</v>
      </c>
      <c r="C62" s="35" t="s">
        <v>31</v>
      </c>
      <c r="D62" s="52">
        <v>509341</v>
      </c>
      <c r="E62" s="80">
        <v>89.092200293510075</v>
      </c>
      <c r="F62" s="52">
        <v>645121</v>
      </c>
      <c r="G62" s="80">
        <v>92.053886371160146</v>
      </c>
      <c r="H62" s="52">
        <v>398697</v>
      </c>
      <c r="I62" s="80">
        <v>85.786120488771545</v>
      </c>
      <c r="J62" s="52">
        <v>869749</v>
      </c>
      <c r="K62" s="80">
        <v>93.500284881908385</v>
      </c>
      <c r="L62" s="52">
        <v>171244</v>
      </c>
      <c r="M62" s="80">
        <v>62.049873540644548</v>
      </c>
      <c r="N62" s="52">
        <v>1514570</v>
      </c>
      <c r="O62" s="94">
        <v>88.505923107130172</v>
      </c>
      <c r="P62" s="124">
        <v>1</v>
      </c>
    </row>
    <row r="63" spans="1:16" ht="24" x14ac:dyDescent="0.2">
      <c r="A63" s="171">
        <v>2</v>
      </c>
      <c r="C63" s="172" t="s">
        <v>300</v>
      </c>
      <c r="D63" s="52">
        <v>110166</v>
      </c>
      <c r="E63" s="80">
        <v>19.269863092770521</v>
      </c>
      <c r="F63" s="52">
        <v>57622</v>
      </c>
      <c r="G63" s="80">
        <v>8.222223490599422</v>
      </c>
      <c r="H63" s="52">
        <v>174207</v>
      </c>
      <c r="I63" s="80">
        <v>37.483459097980237</v>
      </c>
      <c r="J63" s="52">
        <v>1565</v>
      </c>
      <c r="K63" s="80">
        <v>0.16824157985831156</v>
      </c>
      <c r="L63" s="52">
        <v>73375</v>
      </c>
      <c r="M63" s="80">
        <v>26.587264202219018</v>
      </c>
      <c r="N63" s="52">
        <v>339745</v>
      </c>
      <c r="O63" s="94">
        <v>19.85345335377826</v>
      </c>
      <c r="P63" s="124">
        <v>2</v>
      </c>
    </row>
    <row r="64" spans="1:16" x14ac:dyDescent="0.2">
      <c r="A64" s="122">
        <v>3</v>
      </c>
      <c r="C64" s="35" t="s">
        <v>246</v>
      </c>
      <c r="D64" s="52">
        <v>12</v>
      </c>
      <c r="E64" s="80">
        <v>2.0989993020827319E-3</v>
      </c>
      <c r="F64" s="52">
        <v>1575</v>
      </c>
      <c r="G64" s="80">
        <v>0.22474058515313752</v>
      </c>
      <c r="H64" s="52">
        <v>17</v>
      </c>
      <c r="I64" s="80">
        <v>3.6578254872976631E-3</v>
      </c>
      <c r="J64" s="52">
        <v>-420</v>
      </c>
      <c r="K64" s="80">
        <v>-4.5151094914051663E-2</v>
      </c>
      <c r="L64" s="52">
        <v>2</v>
      </c>
      <c r="M64" s="80">
        <v>7.2469544673850819E-4</v>
      </c>
      <c r="N64" s="52">
        <v>17565</v>
      </c>
      <c r="O64" s="94">
        <v>1.0264342614581969</v>
      </c>
      <c r="P64" s="124">
        <v>3</v>
      </c>
    </row>
    <row r="65" spans="1:16" x14ac:dyDescent="0.2">
      <c r="A65" s="171">
        <v>4</v>
      </c>
      <c r="C65" s="35" t="s">
        <v>32</v>
      </c>
      <c r="D65" s="52">
        <v>4143</v>
      </c>
      <c r="E65" s="80">
        <v>0.7246795090440632</v>
      </c>
      <c r="F65" s="52">
        <v>1958</v>
      </c>
      <c r="G65" s="80">
        <v>0.27939178776497986</v>
      </c>
      <c r="H65" s="52">
        <v>186</v>
      </c>
      <c r="I65" s="80">
        <v>4.0020914155139135E-2</v>
      </c>
      <c r="J65" s="52">
        <v>42</v>
      </c>
      <c r="K65" s="80">
        <v>4.5151094914051663E-3</v>
      </c>
      <c r="L65" s="52">
        <v>66</v>
      </c>
      <c r="M65" s="80">
        <v>2.391494974237077E-2</v>
      </c>
      <c r="N65" s="52">
        <v>5263</v>
      </c>
      <c r="O65" s="94">
        <v>0.30755044224619932</v>
      </c>
      <c r="P65" s="124">
        <v>4</v>
      </c>
    </row>
    <row r="66" spans="1:16" x14ac:dyDescent="0.2">
      <c r="A66" s="122">
        <v>5</v>
      </c>
      <c r="C66" s="35" t="s">
        <v>33</v>
      </c>
      <c r="D66" s="52">
        <v>58205</v>
      </c>
      <c r="E66" s="80">
        <v>10.181021198143785</v>
      </c>
      <c r="F66" s="52">
        <v>52154</v>
      </c>
      <c r="G66" s="80">
        <v>7.4419812559217364</v>
      </c>
      <c r="H66" s="52">
        <v>65857</v>
      </c>
      <c r="I66" s="80">
        <v>14.170200771586012</v>
      </c>
      <c r="J66" s="52">
        <v>20441</v>
      </c>
      <c r="K66" s="80">
        <v>2.1974607884241193</v>
      </c>
      <c r="L66" s="52">
        <v>104666</v>
      </c>
      <c r="M66" s="80">
        <v>37.925486814166348</v>
      </c>
      <c r="N66" s="52">
        <v>171047</v>
      </c>
      <c r="O66" s="94">
        <v>9.9953601548329196</v>
      </c>
      <c r="P66" s="124">
        <v>5</v>
      </c>
    </row>
    <row r="67" spans="1:16" x14ac:dyDescent="0.2">
      <c r="A67" s="171">
        <v>6</v>
      </c>
      <c r="C67" s="35" t="s">
        <v>308</v>
      </c>
      <c r="D67" s="52" t="s">
        <v>387</v>
      </c>
      <c r="E67" s="80" t="s">
        <v>387</v>
      </c>
      <c r="F67" s="52" t="s">
        <v>387</v>
      </c>
      <c r="G67" s="80" t="s">
        <v>387</v>
      </c>
      <c r="H67" s="52" t="s">
        <v>387</v>
      </c>
      <c r="I67" s="80" t="s">
        <v>387</v>
      </c>
      <c r="J67" s="52">
        <v>40398</v>
      </c>
      <c r="K67" s="80">
        <v>4.3428903150901412</v>
      </c>
      <c r="L67" s="215" t="s">
        <v>387</v>
      </c>
      <c r="M67" s="80" t="s">
        <v>387</v>
      </c>
      <c r="N67" s="52">
        <v>2819</v>
      </c>
      <c r="O67" s="94">
        <v>0.16473203433251679</v>
      </c>
      <c r="P67" s="124">
        <v>6</v>
      </c>
    </row>
    <row r="68" spans="1:16" x14ac:dyDescent="0.2">
      <c r="A68" s="122"/>
      <c r="C68" s="35"/>
      <c r="D68" s="52"/>
      <c r="E68" s="80"/>
      <c r="F68" s="52"/>
      <c r="G68" s="80"/>
      <c r="H68" s="52"/>
      <c r="I68" s="80"/>
      <c r="J68" s="52"/>
      <c r="K68" s="80"/>
      <c r="L68" s="52"/>
      <c r="M68" s="80"/>
      <c r="N68" s="52"/>
      <c r="O68" s="94"/>
      <c r="P68" s="124"/>
    </row>
    <row r="69" spans="1:16" x14ac:dyDescent="0.2">
      <c r="A69" s="224">
        <v>7</v>
      </c>
      <c r="B69" s="36"/>
      <c r="C69" s="37" t="s">
        <v>34</v>
      </c>
      <c r="D69" s="53">
        <v>571701</v>
      </c>
      <c r="E69" s="179">
        <v>100</v>
      </c>
      <c r="F69" s="53">
        <v>700808</v>
      </c>
      <c r="G69" s="179">
        <v>100</v>
      </c>
      <c r="H69" s="53">
        <v>464757</v>
      </c>
      <c r="I69" s="179">
        <v>99.999999999999986</v>
      </c>
      <c r="J69" s="53">
        <v>930210</v>
      </c>
      <c r="K69" s="179">
        <v>100</v>
      </c>
      <c r="L69" s="53">
        <v>275978</v>
      </c>
      <c r="M69" s="179">
        <v>100</v>
      </c>
      <c r="N69" s="53">
        <v>1711264</v>
      </c>
      <c r="O69" s="180">
        <v>100</v>
      </c>
      <c r="P69" s="130">
        <v>7</v>
      </c>
    </row>
    <row r="70" spans="1:16" x14ac:dyDescent="0.2">
      <c r="A70" s="224"/>
      <c r="B70" s="36"/>
      <c r="C70" s="37"/>
      <c r="D70" s="52"/>
      <c r="E70" s="80"/>
      <c r="F70" s="52"/>
      <c r="G70" s="80"/>
      <c r="H70" s="52"/>
      <c r="I70" s="80"/>
      <c r="J70" s="52"/>
      <c r="K70" s="80"/>
      <c r="L70" s="52"/>
      <c r="M70" s="80"/>
      <c r="N70" s="52"/>
      <c r="O70" s="94"/>
      <c r="P70" s="130"/>
    </row>
    <row r="71" spans="1:16" x14ac:dyDescent="0.2">
      <c r="A71" s="122">
        <v>8</v>
      </c>
      <c r="C71" s="35" t="s">
        <v>35</v>
      </c>
      <c r="D71" s="52">
        <v>206691</v>
      </c>
      <c r="E71" s="80">
        <v>36.153688728898494</v>
      </c>
      <c r="F71" s="52">
        <v>321440</v>
      </c>
      <c r="G71" s="80">
        <v>45.867056312142559</v>
      </c>
      <c r="H71" s="52">
        <v>205308</v>
      </c>
      <c r="I71" s="80">
        <v>44.17534324388874</v>
      </c>
      <c r="J71" s="52">
        <v>210525</v>
      </c>
      <c r="K71" s="80">
        <v>22.631986325668397</v>
      </c>
      <c r="L71" s="52">
        <v>61888</v>
      </c>
      <c r="M71" s="80">
        <v>22.424975903876398</v>
      </c>
      <c r="N71" s="52">
        <v>524136</v>
      </c>
      <c r="O71" s="94">
        <v>30.628587991098978</v>
      </c>
      <c r="P71" s="124">
        <v>8</v>
      </c>
    </row>
    <row r="72" spans="1:16" x14ac:dyDescent="0.2">
      <c r="A72" s="122">
        <v>9</v>
      </c>
      <c r="C72" s="35" t="s">
        <v>139</v>
      </c>
      <c r="D72" s="52">
        <v>50040</v>
      </c>
      <c r="E72" s="80">
        <v>8.7528270896849936</v>
      </c>
      <c r="F72" s="52">
        <v>66779</v>
      </c>
      <c r="G72" s="80">
        <v>9.5288581180580127</v>
      </c>
      <c r="H72" s="52">
        <v>66005</v>
      </c>
      <c r="I72" s="80">
        <v>14.202045369946015</v>
      </c>
      <c r="J72" s="52">
        <v>144747</v>
      </c>
      <c r="K72" s="80">
        <v>15.560679846486277</v>
      </c>
      <c r="L72" s="52">
        <v>18358</v>
      </c>
      <c r="M72" s="80">
        <v>6.6519795056127666</v>
      </c>
      <c r="N72" s="52">
        <v>185882</v>
      </c>
      <c r="O72" s="94">
        <v>10.862263215962003</v>
      </c>
      <c r="P72" s="124">
        <v>9</v>
      </c>
    </row>
    <row r="73" spans="1:16" x14ac:dyDescent="0.2">
      <c r="A73" s="122">
        <v>10</v>
      </c>
      <c r="C73" s="35" t="s">
        <v>36</v>
      </c>
      <c r="D73" s="52">
        <v>156652</v>
      </c>
      <c r="E73" s="80">
        <v>27.40103655582201</v>
      </c>
      <c r="F73" s="52">
        <v>254661</v>
      </c>
      <c r="G73" s="80">
        <v>36.338198194084541</v>
      </c>
      <c r="H73" s="52">
        <v>139303</v>
      </c>
      <c r="I73" s="80">
        <v>29.973297873942727</v>
      </c>
      <c r="J73" s="52">
        <v>65778</v>
      </c>
      <c r="K73" s="80">
        <v>7.0713064791821205</v>
      </c>
      <c r="L73" s="52">
        <v>43530</v>
      </c>
      <c r="M73" s="80">
        <v>15.772996398263629</v>
      </c>
      <c r="N73" s="52">
        <v>338254</v>
      </c>
      <c r="O73" s="94">
        <v>19.766324775136976</v>
      </c>
      <c r="P73" s="124">
        <v>10</v>
      </c>
    </row>
    <row r="74" spans="1:16" x14ac:dyDescent="0.2">
      <c r="A74" s="122">
        <v>11</v>
      </c>
      <c r="C74" s="35" t="s">
        <v>37</v>
      </c>
      <c r="D74" s="52">
        <v>130160</v>
      </c>
      <c r="E74" s="80">
        <v>22.767145763257368</v>
      </c>
      <c r="F74" s="52">
        <v>80699</v>
      </c>
      <c r="G74" s="80">
        <v>11.515136813506695</v>
      </c>
      <c r="H74" s="52">
        <v>163355</v>
      </c>
      <c r="I74" s="80">
        <v>35.148475439853513</v>
      </c>
      <c r="J74" s="52">
        <v>563661</v>
      </c>
      <c r="K74" s="80">
        <v>60.595026929403041</v>
      </c>
      <c r="L74" s="52">
        <v>152620</v>
      </c>
      <c r="M74" s="80">
        <v>55.301509540615555</v>
      </c>
      <c r="N74" s="52">
        <v>551957</v>
      </c>
      <c r="O74" s="94">
        <v>32.254345326028009</v>
      </c>
      <c r="P74" s="124">
        <v>11</v>
      </c>
    </row>
    <row r="75" spans="1:16" x14ac:dyDescent="0.2">
      <c r="A75" s="122">
        <v>12</v>
      </c>
      <c r="C75" s="35" t="s">
        <v>38</v>
      </c>
      <c r="D75" s="52">
        <v>106134</v>
      </c>
      <c r="E75" s="80">
        <v>18.564599327270724</v>
      </c>
      <c r="F75" s="52">
        <v>66580</v>
      </c>
      <c r="G75" s="80">
        <v>9.5004623234894581</v>
      </c>
      <c r="H75" s="52">
        <v>134265</v>
      </c>
      <c r="I75" s="80">
        <v>28.889290532471808</v>
      </c>
      <c r="J75" s="52">
        <v>469518</v>
      </c>
      <c r="K75" s="80">
        <v>50.474409004418355</v>
      </c>
      <c r="L75" s="52">
        <v>124948</v>
      </c>
      <c r="M75" s="80">
        <v>45.274623339541556</v>
      </c>
      <c r="N75" s="52">
        <v>459032</v>
      </c>
      <c r="O75" s="94">
        <v>26.82414869944088</v>
      </c>
      <c r="P75" s="124">
        <v>12</v>
      </c>
    </row>
    <row r="76" spans="1:16" x14ac:dyDescent="0.2">
      <c r="A76" s="122">
        <v>13</v>
      </c>
      <c r="C76" s="35" t="s">
        <v>39</v>
      </c>
      <c r="D76" s="52">
        <v>24025</v>
      </c>
      <c r="E76" s="80">
        <v>4.2023715193781364</v>
      </c>
      <c r="F76" s="52">
        <v>14119</v>
      </c>
      <c r="G76" s="80">
        <v>2.0146744900172373</v>
      </c>
      <c r="H76" s="52">
        <v>29090</v>
      </c>
      <c r="I76" s="80">
        <v>6.259184907381707</v>
      </c>
      <c r="J76" s="52">
        <v>94143</v>
      </c>
      <c r="K76" s="80">
        <v>10.12061792498468</v>
      </c>
      <c r="L76" s="52">
        <v>27672</v>
      </c>
      <c r="M76" s="80">
        <v>10.026886201073999</v>
      </c>
      <c r="N76" s="52">
        <v>92924</v>
      </c>
      <c r="O76" s="94">
        <v>5.4301381902500143</v>
      </c>
      <c r="P76" s="124">
        <v>13</v>
      </c>
    </row>
    <row r="77" spans="1:16" x14ac:dyDescent="0.2">
      <c r="A77" s="122">
        <v>14</v>
      </c>
      <c r="C77" s="35" t="s">
        <v>40</v>
      </c>
      <c r="D77" s="52">
        <v>117521</v>
      </c>
      <c r="E77" s="80">
        <v>20.55637474833873</v>
      </c>
      <c r="F77" s="52">
        <v>141350</v>
      </c>
      <c r="G77" s="80">
        <v>20.169575689775233</v>
      </c>
      <c r="H77" s="52">
        <v>58643</v>
      </c>
      <c r="I77" s="80">
        <v>12.617991767740991</v>
      </c>
      <c r="J77" s="52">
        <v>60075</v>
      </c>
      <c r="K77" s="80">
        <v>6.4582191118134613</v>
      </c>
      <c r="L77" s="52">
        <v>20081</v>
      </c>
      <c r="M77" s="80">
        <v>7.2763046329779906</v>
      </c>
      <c r="N77" s="52">
        <v>103659</v>
      </c>
      <c r="O77" s="94">
        <v>6.0574522691998434</v>
      </c>
      <c r="P77" s="124">
        <v>14</v>
      </c>
    </row>
    <row r="78" spans="1:16" ht="24" x14ac:dyDescent="0.2">
      <c r="A78" s="171">
        <v>15</v>
      </c>
      <c r="C78" s="172" t="s">
        <v>275</v>
      </c>
      <c r="D78" s="52">
        <v>117119</v>
      </c>
      <c r="E78" s="80">
        <v>20.486058271718957</v>
      </c>
      <c r="F78" s="52">
        <v>140837</v>
      </c>
      <c r="G78" s="80">
        <v>20.096374470611067</v>
      </c>
      <c r="H78" s="52">
        <v>58643</v>
      </c>
      <c r="I78" s="80">
        <v>12.617991767740991</v>
      </c>
      <c r="J78" s="52">
        <v>60075</v>
      </c>
      <c r="K78" s="80">
        <v>6.4582191118134613</v>
      </c>
      <c r="L78" s="52">
        <v>20078</v>
      </c>
      <c r="M78" s="80">
        <v>7.275217589807883</v>
      </c>
      <c r="N78" s="52">
        <v>103564</v>
      </c>
      <c r="O78" s="94">
        <v>6.0519008171737383</v>
      </c>
      <c r="P78" s="124">
        <v>15</v>
      </c>
    </row>
    <row r="79" spans="1:16" ht="24" x14ac:dyDescent="0.2">
      <c r="A79" s="171">
        <v>16</v>
      </c>
      <c r="C79" s="172" t="s">
        <v>276</v>
      </c>
      <c r="D79" s="52">
        <v>402</v>
      </c>
      <c r="E79" s="80">
        <v>7.0316476619771529E-2</v>
      </c>
      <c r="F79" s="52">
        <v>513</v>
      </c>
      <c r="G79" s="80">
        <v>7.3201219164164791E-2</v>
      </c>
      <c r="H79" s="52" t="s">
        <v>387</v>
      </c>
      <c r="I79" s="80" t="s">
        <v>387</v>
      </c>
      <c r="J79" s="52" t="s">
        <v>387</v>
      </c>
      <c r="K79" s="80" t="s">
        <v>387</v>
      </c>
      <c r="L79" s="52">
        <v>3</v>
      </c>
      <c r="M79" s="80">
        <v>1.0870431701077623E-3</v>
      </c>
      <c r="N79" s="52">
        <v>95</v>
      </c>
      <c r="O79" s="94">
        <v>5.5514520261046802E-3</v>
      </c>
      <c r="P79" s="124">
        <v>16</v>
      </c>
    </row>
    <row r="80" spans="1:16" x14ac:dyDescent="0.2">
      <c r="A80" s="122">
        <v>17</v>
      </c>
      <c r="C80" s="35" t="s">
        <v>41</v>
      </c>
      <c r="D80" s="52">
        <v>72219</v>
      </c>
      <c r="E80" s="80">
        <v>12.632302549759402</v>
      </c>
      <c r="F80" s="52">
        <v>43109</v>
      </c>
      <c r="G80" s="80">
        <v>6.1513281811851463</v>
      </c>
      <c r="H80" s="52">
        <v>44477</v>
      </c>
      <c r="I80" s="80">
        <v>9.5699473057963615</v>
      </c>
      <c r="J80" s="52">
        <v>87202</v>
      </c>
      <c r="K80" s="80">
        <v>9.3744423302265076</v>
      </c>
      <c r="L80" s="52">
        <v>56064</v>
      </c>
      <c r="M80" s="80">
        <v>20.31466276297386</v>
      </c>
      <c r="N80" s="52">
        <v>339014</v>
      </c>
      <c r="O80" s="94">
        <v>19.810736391345813</v>
      </c>
      <c r="P80" s="124">
        <v>17</v>
      </c>
    </row>
    <row r="81" spans="1:16" x14ac:dyDescent="0.2">
      <c r="A81" s="122"/>
      <c r="C81" s="35"/>
      <c r="D81" s="52"/>
      <c r="E81" s="80"/>
      <c r="F81" s="52"/>
      <c r="G81" s="80"/>
      <c r="H81" s="52"/>
      <c r="I81" s="80"/>
      <c r="J81" s="52"/>
      <c r="K81" s="80"/>
      <c r="L81" s="52"/>
      <c r="M81" s="80"/>
      <c r="N81" s="52"/>
      <c r="O81" s="94"/>
      <c r="P81" s="124"/>
    </row>
    <row r="82" spans="1:16" s="4" customFormat="1" x14ac:dyDescent="0.2">
      <c r="A82" s="224">
        <v>18</v>
      </c>
      <c r="B82" s="36"/>
      <c r="C82" s="37" t="s">
        <v>180</v>
      </c>
      <c r="D82" s="53">
        <v>526591</v>
      </c>
      <c r="E82" s="93" t="s">
        <v>65</v>
      </c>
      <c r="F82" s="53">
        <v>586598</v>
      </c>
      <c r="G82" s="93" t="s">
        <v>65</v>
      </c>
      <c r="H82" s="53">
        <v>471783</v>
      </c>
      <c r="I82" s="93" t="s">
        <v>65</v>
      </c>
      <c r="J82" s="53">
        <v>921463</v>
      </c>
      <c r="K82" s="93" t="s">
        <v>65</v>
      </c>
      <c r="L82" s="53">
        <v>290653</v>
      </c>
      <c r="M82" s="93" t="s">
        <v>65</v>
      </c>
      <c r="N82" s="53">
        <v>1518766</v>
      </c>
      <c r="O82" s="95" t="s">
        <v>65</v>
      </c>
      <c r="P82" s="130">
        <v>18</v>
      </c>
    </row>
    <row r="83" spans="1:16" x14ac:dyDescent="0.2">
      <c r="A83" s="122"/>
      <c r="C83" s="35"/>
      <c r="D83" s="52"/>
      <c r="E83" s="80"/>
      <c r="F83" s="52"/>
      <c r="G83" s="80"/>
      <c r="H83" s="52"/>
      <c r="I83" s="80"/>
      <c r="J83" s="52"/>
      <c r="K83" s="80"/>
      <c r="L83" s="52"/>
      <c r="M83" s="80"/>
      <c r="N83" s="52"/>
      <c r="O83" s="94"/>
      <c r="P83" s="124"/>
    </row>
    <row r="84" spans="1:16" x14ac:dyDescent="0.2">
      <c r="A84" s="122">
        <v>19</v>
      </c>
      <c r="C84" s="35" t="s">
        <v>42</v>
      </c>
      <c r="D84" s="52">
        <v>478</v>
      </c>
      <c r="E84" s="80">
        <v>8.3610138866295494E-2</v>
      </c>
      <c r="F84" s="52">
        <v>1915</v>
      </c>
      <c r="G84" s="80">
        <v>0.27325601305921166</v>
      </c>
      <c r="H84" s="52">
        <v>194</v>
      </c>
      <c r="I84" s="80">
        <v>4.1742243796220393E-2</v>
      </c>
      <c r="J84" s="52">
        <v>101</v>
      </c>
      <c r="K84" s="80">
        <v>1.0857763300760043E-2</v>
      </c>
      <c r="L84" s="52">
        <v>4673</v>
      </c>
      <c r="M84" s="80">
        <v>1.6932509113045242</v>
      </c>
      <c r="N84" s="52">
        <v>69132</v>
      </c>
      <c r="O84" s="94">
        <v>4.0398208575649344</v>
      </c>
      <c r="P84" s="124">
        <v>19</v>
      </c>
    </row>
    <row r="85" spans="1:16" ht="24" x14ac:dyDescent="0.2">
      <c r="A85" s="171">
        <v>20</v>
      </c>
      <c r="C85" s="172" t="s">
        <v>277</v>
      </c>
      <c r="D85" s="52">
        <v>274</v>
      </c>
      <c r="E85" s="80">
        <v>4.7927150730889045E-2</v>
      </c>
      <c r="F85" s="52">
        <v>133</v>
      </c>
      <c r="G85" s="80">
        <v>1.8978093857376057E-2</v>
      </c>
      <c r="H85" s="52">
        <v>54</v>
      </c>
      <c r="I85" s="80">
        <v>1.1618975077298459E-2</v>
      </c>
      <c r="J85" s="52">
        <v>18</v>
      </c>
      <c r="K85" s="80">
        <v>1.9350469248879286E-3</v>
      </c>
      <c r="L85" s="52">
        <v>327</v>
      </c>
      <c r="M85" s="80">
        <v>0.11848770554174608</v>
      </c>
      <c r="N85" s="52">
        <v>61803</v>
      </c>
      <c r="O85" s="94">
        <v>3.6115409428352376</v>
      </c>
      <c r="P85" s="124">
        <v>20</v>
      </c>
    </row>
    <row r="86" spans="1:16" x14ac:dyDescent="0.2">
      <c r="A86" s="122">
        <v>21</v>
      </c>
      <c r="C86" s="185" t="s">
        <v>271</v>
      </c>
      <c r="D86" s="52">
        <v>4688</v>
      </c>
      <c r="E86" s="80">
        <v>0.82000906068032064</v>
      </c>
      <c r="F86" s="52">
        <v>1656</v>
      </c>
      <c r="G86" s="80">
        <v>0.2362986723895846</v>
      </c>
      <c r="H86" s="52">
        <v>167</v>
      </c>
      <c r="I86" s="80">
        <v>3.5932756257571162E-2</v>
      </c>
      <c r="J86" s="52">
        <v>516</v>
      </c>
      <c r="K86" s="80">
        <v>5.5471345180120618E-2</v>
      </c>
      <c r="L86" s="52">
        <v>397</v>
      </c>
      <c r="M86" s="80">
        <v>0.14385204617759387</v>
      </c>
      <c r="N86" s="52">
        <v>3530</v>
      </c>
      <c r="O86" s="94">
        <v>0.20628027002262656</v>
      </c>
      <c r="P86" s="124">
        <v>21</v>
      </c>
    </row>
    <row r="87" spans="1:16" ht="24" x14ac:dyDescent="0.2">
      <c r="A87" s="171">
        <v>22</v>
      </c>
      <c r="C87" s="172" t="s">
        <v>278</v>
      </c>
      <c r="D87" s="52" t="s">
        <v>387</v>
      </c>
      <c r="E87" s="80" t="s">
        <v>387</v>
      </c>
      <c r="F87" s="52">
        <v>17</v>
      </c>
      <c r="G87" s="80">
        <v>2.4257713953037066E-3</v>
      </c>
      <c r="H87" s="52" t="s">
        <v>387</v>
      </c>
      <c r="I87" s="80" t="s">
        <v>387</v>
      </c>
      <c r="J87" s="52">
        <v>123</v>
      </c>
      <c r="K87" s="80">
        <v>1.3222820653400845E-2</v>
      </c>
      <c r="L87" s="52">
        <v>596</v>
      </c>
      <c r="M87" s="80">
        <v>0.21595924312807543</v>
      </c>
      <c r="N87" s="52">
        <v>13910</v>
      </c>
      <c r="O87" s="94">
        <v>0.81284944929595904</v>
      </c>
      <c r="P87" s="124">
        <v>22</v>
      </c>
    </row>
    <row r="88" spans="1:16" x14ac:dyDescent="0.2">
      <c r="A88" s="122">
        <v>23</v>
      </c>
      <c r="C88" s="185" t="s">
        <v>267</v>
      </c>
      <c r="D88" s="52">
        <v>21334</v>
      </c>
      <c r="E88" s="80">
        <v>3.7316709258860836</v>
      </c>
      <c r="F88" s="52">
        <v>42378</v>
      </c>
      <c r="G88" s="80">
        <v>6.0470200111870867</v>
      </c>
      <c r="H88" s="52">
        <v>3749</v>
      </c>
      <c r="I88" s="80">
        <v>0.80665810305170227</v>
      </c>
      <c r="J88" s="52">
        <v>2639</v>
      </c>
      <c r="K88" s="80">
        <v>0.28369937970995796</v>
      </c>
      <c r="L88" s="52">
        <v>2868</v>
      </c>
      <c r="M88" s="80">
        <v>1.0392132706230206</v>
      </c>
      <c r="N88" s="52">
        <v>26376</v>
      </c>
      <c r="O88" s="94">
        <v>1.5413168277951268</v>
      </c>
      <c r="P88" s="124">
        <v>23</v>
      </c>
    </row>
    <row r="89" spans="1:16" ht="24" x14ac:dyDescent="0.2">
      <c r="A89" s="171">
        <v>24</v>
      </c>
      <c r="C89" s="172" t="s">
        <v>279</v>
      </c>
      <c r="D89" s="52" t="s">
        <v>387</v>
      </c>
      <c r="E89" s="80" t="s">
        <v>387</v>
      </c>
      <c r="F89" s="52">
        <v>326</v>
      </c>
      <c r="G89" s="80">
        <v>4.6517733815824018E-2</v>
      </c>
      <c r="H89" s="52">
        <v>2868</v>
      </c>
      <c r="I89" s="80">
        <v>0.61709667632762932</v>
      </c>
      <c r="J89" s="52" t="s">
        <v>387</v>
      </c>
      <c r="K89" s="80" t="s">
        <v>387</v>
      </c>
      <c r="L89" s="52">
        <v>9427</v>
      </c>
      <c r="M89" s="80">
        <v>3.415851988201958</v>
      </c>
      <c r="N89" s="52">
        <v>86605</v>
      </c>
      <c r="O89" s="94">
        <v>5.060878976008377</v>
      </c>
      <c r="P89" s="124">
        <v>24</v>
      </c>
    </row>
    <row r="90" spans="1:16" s="4" customFormat="1" x14ac:dyDescent="0.2">
      <c r="A90" s="122">
        <v>25</v>
      </c>
      <c r="B90" s="1"/>
      <c r="C90" s="35" t="s">
        <v>269</v>
      </c>
      <c r="D90" s="52">
        <v>10776</v>
      </c>
      <c r="E90" s="80">
        <v>1.8849013732702933</v>
      </c>
      <c r="F90" s="52">
        <v>95</v>
      </c>
      <c r="G90" s="80">
        <v>1.3555781326697184E-2</v>
      </c>
      <c r="H90" s="52">
        <v>11</v>
      </c>
      <c r="I90" s="80">
        <v>2.366828256486723E-3</v>
      </c>
      <c r="J90" s="52" t="s">
        <v>387</v>
      </c>
      <c r="K90" s="80" t="s">
        <v>387</v>
      </c>
      <c r="L90" s="215" t="s">
        <v>387</v>
      </c>
      <c r="M90" s="80" t="s">
        <v>387</v>
      </c>
      <c r="N90" s="52">
        <v>29516</v>
      </c>
      <c r="O90" s="94">
        <v>1.7248069263421657</v>
      </c>
      <c r="P90" s="124">
        <v>25</v>
      </c>
    </row>
    <row r="91" spans="1:16" x14ac:dyDescent="0.2">
      <c r="A91" s="171">
        <v>26</v>
      </c>
      <c r="C91" s="35" t="s">
        <v>43</v>
      </c>
      <c r="D91" s="52">
        <v>3427</v>
      </c>
      <c r="E91" s="80">
        <v>0.59943921735312689</v>
      </c>
      <c r="F91" s="52">
        <v>8630</v>
      </c>
      <c r="G91" s="80">
        <v>1.2314357142041759</v>
      </c>
      <c r="H91" s="52">
        <v>4462</v>
      </c>
      <c r="I91" s="80">
        <v>0.96007160731306895</v>
      </c>
      <c r="J91" s="52">
        <v>1420</v>
      </c>
      <c r="K91" s="80">
        <v>0.15265370185226992</v>
      </c>
      <c r="L91" s="52">
        <v>2024</v>
      </c>
      <c r="M91" s="80">
        <v>0.73339179209937022</v>
      </c>
      <c r="N91" s="52">
        <v>22821</v>
      </c>
      <c r="O91" s="94">
        <v>1.3335756493445781</v>
      </c>
      <c r="P91" s="124">
        <v>26</v>
      </c>
    </row>
    <row r="92" spans="1:16" s="169" customFormat="1" ht="36" customHeight="1" x14ac:dyDescent="0.2">
      <c r="A92" s="225">
        <v>27</v>
      </c>
      <c r="B92" s="165"/>
      <c r="C92" s="186" t="s">
        <v>268</v>
      </c>
      <c r="D92" s="166">
        <v>15014</v>
      </c>
      <c r="E92" s="167">
        <v>2.6261979601225116</v>
      </c>
      <c r="F92" s="166">
        <v>67120</v>
      </c>
      <c r="G92" s="167">
        <v>9.5775162383991042</v>
      </c>
      <c r="H92" s="166">
        <v>-11964</v>
      </c>
      <c r="I92" s="167">
        <v>-2.5742484782370143</v>
      </c>
      <c r="J92" s="166">
        <v>5198</v>
      </c>
      <c r="K92" s="167">
        <v>0.55879855086485852</v>
      </c>
      <c r="L92" s="166">
        <v>-5336</v>
      </c>
      <c r="M92" s="167">
        <v>-1.9334874518983398</v>
      </c>
      <c r="N92" s="166">
        <v>320944</v>
      </c>
      <c r="O92" s="168">
        <v>18.754791779643586</v>
      </c>
      <c r="P92" s="226">
        <v>27</v>
      </c>
    </row>
    <row r="93" spans="1:16" x14ac:dyDescent="0.2">
      <c r="A93" s="122">
        <v>28</v>
      </c>
      <c r="C93" s="35" t="s">
        <v>44</v>
      </c>
      <c r="D93" s="52">
        <v>650</v>
      </c>
      <c r="E93" s="80">
        <v>0.11369579552948132</v>
      </c>
      <c r="F93" s="52">
        <v>1524</v>
      </c>
      <c r="G93" s="80">
        <v>0.2174632709672264</v>
      </c>
      <c r="H93" s="52">
        <v>390</v>
      </c>
      <c r="I93" s="80">
        <v>8.3914820002711096E-2</v>
      </c>
      <c r="J93" s="52">
        <v>33</v>
      </c>
      <c r="K93" s="80">
        <v>3.5475860289612025E-3</v>
      </c>
      <c r="L93" s="52">
        <v>681</v>
      </c>
      <c r="M93" s="80">
        <v>0.24675879961446201</v>
      </c>
      <c r="N93" s="52">
        <v>31509</v>
      </c>
      <c r="O93" s="94">
        <v>1.8412705462161303</v>
      </c>
      <c r="P93" s="124">
        <v>28</v>
      </c>
    </row>
    <row r="94" spans="1:16" x14ac:dyDescent="0.2">
      <c r="A94" s="122">
        <v>29</v>
      </c>
      <c r="C94" s="35" t="s">
        <v>270</v>
      </c>
      <c r="D94" s="52">
        <v>5181</v>
      </c>
      <c r="E94" s="80">
        <v>0.90624294867421962</v>
      </c>
      <c r="F94" s="52">
        <v>917</v>
      </c>
      <c r="G94" s="80">
        <v>0.13084896291138229</v>
      </c>
      <c r="H94" s="52">
        <v>18207</v>
      </c>
      <c r="I94" s="80">
        <v>3.917531096895797</v>
      </c>
      <c r="J94" s="52">
        <v>923</v>
      </c>
      <c r="K94" s="80">
        <v>9.9224906203975449E-2</v>
      </c>
      <c r="L94" s="52">
        <v>7815</v>
      </c>
      <c r="M94" s="80">
        <v>2.8317474581307205</v>
      </c>
      <c r="N94" s="52">
        <v>6497</v>
      </c>
      <c r="O94" s="94">
        <v>0.37966088224844324</v>
      </c>
      <c r="P94" s="124">
        <v>29</v>
      </c>
    </row>
    <row r="95" spans="1:16" x14ac:dyDescent="0.2">
      <c r="A95" s="122">
        <v>30</v>
      </c>
      <c r="C95" s="35" t="s">
        <v>288</v>
      </c>
      <c r="D95" s="52">
        <v>548</v>
      </c>
      <c r="E95" s="80">
        <v>9.5854301461778091E-2</v>
      </c>
      <c r="F95" s="52">
        <v>731</v>
      </c>
      <c r="G95" s="80">
        <v>0.10430816999805938</v>
      </c>
      <c r="H95" s="52">
        <v>7</v>
      </c>
      <c r="I95" s="80">
        <v>1.5061634359460965E-3</v>
      </c>
      <c r="J95" s="52" t="s">
        <v>387</v>
      </c>
      <c r="K95" s="80" t="s">
        <v>387</v>
      </c>
      <c r="L95" s="52">
        <v>1104</v>
      </c>
      <c r="M95" s="80">
        <v>0.40003188659965649</v>
      </c>
      <c r="N95" s="52">
        <v>49160</v>
      </c>
      <c r="O95" s="94">
        <v>2.87273033266638</v>
      </c>
      <c r="P95" s="124">
        <v>30</v>
      </c>
    </row>
    <row r="96" spans="1:16" ht="24" x14ac:dyDescent="0.2">
      <c r="A96" s="228">
        <v>31</v>
      </c>
      <c r="B96" s="36"/>
      <c r="C96" s="173" t="s">
        <v>280</v>
      </c>
      <c r="D96" s="178">
        <v>18997</v>
      </c>
      <c r="E96" s="179">
        <v>3.3228908118054719</v>
      </c>
      <c r="F96" s="178">
        <v>65782</v>
      </c>
      <c r="G96" s="179">
        <v>9.3865937603452014</v>
      </c>
      <c r="H96" s="178">
        <v>5846</v>
      </c>
      <c r="I96" s="179">
        <v>1.2578616352201257</v>
      </c>
      <c r="J96" s="178">
        <v>6087</v>
      </c>
      <c r="K96" s="179">
        <v>0.65436836843293444</v>
      </c>
      <c r="L96" s="178">
        <v>694</v>
      </c>
      <c r="M96" s="179">
        <v>0.25146932001826233</v>
      </c>
      <c r="N96" s="178">
        <v>246774</v>
      </c>
      <c r="O96" s="180">
        <v>14.420568655683752</v>
      </c>
      <c r="P96" s="130">
        <v>31</v>
      </c>
    </row>
    <row r="97" spans="1:16" x14ac:dyDescent="0.2">
      <c r="A97" s="228"/>
      <c r="B97" s="36"/>
      <c r="C97" s="173"/>
      <c r="D97" s="52"/>
      <c r="E97" s="179"/>
      <c r="F97" s="52"/>
      <c r="G97" s="179"/>
      <c r="H97" s="52"/>
      <c r="I97" s="179"/>
      <c r="J97" s="52"/>
      <c r="K97" s="179"/>
      <c r="L97" s="52"/>
      <c r="M97" s="179"/>
      <c r="N97" s="52"/>
      <c r="O97" s="180"/>
      <c r="P97" s="130"/>
    </row>
    <row r="98" spans="1:16" x14ac:dyDescent="0.2">
      <c r="A98" s="228">
        <v>32</v>
      </c>
      <c r="B98" s="36"/>
      <c r="C98" s="173" t="s">
        <v>319</v>
      </c>
      <c r="D98" s="53">
        <v>23848</v>
      </c>
      <c r="E98" s="93">
        <v>4.1714112796724159</v>
      </c>
      <c r="F98" s="53">
        <v>18536</v>
      </c>
      <c r="G98" s="93">
        <v>2.6449469754911474</v>
      </c>
      <c r="H98" s="53">
        <v>183333</v>
      </c>
      <c r="I98" s="93">
        <v>39.447065886043674</v>
      </c>
      <c r="J98" s="53">
        <v>29329</v>
      </c>
      <c r="K98" s="93">
        <v>3.1529439588910031</v>
      </c>
      <c r="L98" s="53">
        <v>155218</v>
      </c>
      <c r="M98" s="93">
        <v>56.242888925928881</v>
      </c>
      <c r="N98" s="53">
        <v>141448</v>
      </c>
      <c r="O98" s="95">
        <v>8.2657030125100519</v>
      </c>
      <c r="P98" s="130">
        <v>32</v>
      </c>
    </row>
    <row r="99" spans="1:16" x14ac:dyDescent="0.2">
      <c r="A99" s="122">
        <v>33</v>
      </c>
      <c r="C99" s="35" t="s">
        <v>320</v>
      </c>
      <c r="D99" s="52">
        <v>16997</v>
      </c>
      <c r="E99" s="80">
        <v>2.9730575947916829</v>
      </c>
      <c r="F99" s="52">
        <v>12585</v>
      </c>
      <c r="G99" s="80">
        <v>1.7957842946998321</v>
      </c>
      <c r="H99" s="52">
        <v>18729</v>
      </c>
      <c r="I99" s="80">
        <v>4.0298478559763486</v>
      </c>
      <c r="J99" s="52">
        <v>25526</v>
      </c>
      <c r="K99" s="80">
        <v>2.7441115447049591</v>
      </c>
      <c r="L99" s="52">
        <v>14942</v>
      </c>
      <c r="M99" s="80">
        <v>5.4141996825833942</v>
      </c>
      <c r="N99" s="52">
        <v>34492</v>
      </c>
      <c r="O99" s="94">
        <v>2.0155861398358175</v>
      </c>
      <c r="P99" s="124">
        <v>33</v>
      </c>
    </row>
    <row r="100" spans="1:16" x14ac:dyDescent="0.2">
      <c r="A100" s="122">
        <v>34</v>
      </c>
      <c r="C100" s="35" t="s">
        <v>321</v>
      </c>
      <c r="D100" s="52">
        <v>6851</v>
      </c>
      <c r="E100" s="80">
        <v>1.198353684880733</v>
      </c>
      <c r="F100" s="52">
        <v>5951</v>
      </c>
      <c r="G100" s="80">
        <v>0.84916268079131518</v>
      </c>
      <c r="H100" s="52">
        <v>164604</v>
      </c>
      <c r="I100" s="80">
        <v>35.417218030067325</v>
      </c>
      <c r="J100" s="52">
        <v>3803</v>
      </c>
      <c r="K100" s="80">
        <v>0.40883241418604399</v>
      </c>
      <c r="L100" s="52">
        <v>140276</v>
      </c>
      <c r="M100" s="80">
        <v>50.828689243345487</v>
      </c>
      <c r="N100" s="52">
        <v>106956</v>
      </c>
      <c r="O100" s="94">
        <v>6.2501168726742335</v>
      </c>
      <c r="P100" s="124">
        <v>34</v>
      </c>
    </row>
    <row r="101" spans="1:16" x14ac:dyDescent="0.2">
      <c r="A101" s="32" t="s">
        <v>28</v>
      </c>
      <c r="B101" s="33"/>
      <c r="C101" s="187"/>
      <c r="D101" s="30"/>
      <c r="E101" s="188"/>
      <c r="F101" s="27"/>
      <c r="G101" s="188"/>
      <c r="H101" s="27"/>
      <c r="I101" s="188"/>
      <c r="J101" s="27"/>
      <c r="K101" s="188"/>
      <c r="L101" s="27"/>
      <c r="M101" s="188"/>
      <c r="N101" s="27"/>
      <c r="O101" s="4"/>
      <c r="P101" s="125"/>
    </row>
    <row r="102" spans="1:16" x14ac:dyDescent="0.2">
      <c r="A102" s="133" t="s">
        <v>304</v>
      </c>
      <c r="B102" s="219"/>
      <c r="C102" s="33"/>
      <c r="D102" s="27"/>
      <c r="E102" s="188"/>
      <c r="F102" s="27"/>
      <c r="G102" s="188"/>
      <c r="H102" s="27"/>
      <c r="I102" s="188"/>
      <c r="J102" s="27"/>
      <c r="K102" s="188"/>
      <c r="L102" s="27"/>
      <c r="M102" s="188"/>
      <c r="N102" s="27"/>
      <c r="O102" s="4"/>
      <c r="P102" s="126"/>
    </row>
    <row r="103" spans="1:16" x14ac:dyDescent="0.2">
      <c r="A103" s="130"/>
      <c r="D103" s="189"/>
      <c r="F103" s="47"/>
      <c r="G103" s="29"/>
      <c r="H103" s="47"/>
      <c r="J103" s="47"/>
      <c r="L103" s="47"/>
      <c r="N103" s="47"/>
      <c r="P103" s="130"/>
    </row>
  </sheetData>
  <mergeCells count="19">
    <mergeCell ref="P58:P59"/>
    <mergeCell ref="B57:C60"/>
    <mergeCell ref="D57:E59"/>
    <mergeCell ref="A58:A59"/>
    <mergeCell ref="B5:C8"/>
    <mergeCell ref="D5:E7"/>
    <mergeCell ref="P6:P7"/>
    <mergeCell ref="A6:A7"/>
    <mergeCell ref="H6:I7"/>
    <mergeCell ref="J6:K7"/>
    <mergeCell ref="L6:M7"/>
    <mergeCell ref="N6:O7"/>
    <mergeCell ref="F5:G7"/>
    <mergeCell ref="H5:O5"/>
    <mergeCell ref="F57:G59"/>
    <mergeCell ref="H57:I59"/>
    <mergeCell ref="J57:K59"/>
    <mergeCell ref="L57:M59"/>
    <mergeCell ref="N57:O59"/>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51"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zoomScale="120" zoomScaleNormal="120" workbookViewId="0"/>
  </sheetViews>
  <sheetFormatPr baseColWidth="10" defaultRowHeight="12" x14ac:dyDescent="0.2"/>
  <cols>
    <col min="1" max="1" width="4" style="120" customWidth="1"/>
    <col min="2" max="2" width="0.85546875" style="1" customWidth="1"/>
    <col min="3" max="3" width="42" style="2" customWidth="1"/>
    <col min="4" max="4" width="12.7109375" style="25" customWidth="1"/>
    <col min="5" max="5" width="8.7109375" style="42" customWidth="1"/>
    <col min="6" max="6" width="12.7109375" style="25" customWidth="1"/>
    <col min="7" max="7" width="9.42578125" style="42" customWidth="1"/>
    <col min="8" max="8" width="12.7109375" style="25" customWidth="1"/>
    <col min="9" max="9" width="8.7109375" style="42" customWidth="1"/>
    <col min="10" max="10" width="12.7109375" style="25" customWidth="1"/>
    <col min="11" max="11" width="8.7109375" style="42" customWidth="1"/>
    <col min="12" max="12" width="12.7109375" style="25" customWidth="1"/>
    <col min="13" max="13" width="8.7109375" style="42" customWidth="1"/>
    <col min="14" max="14" width="12.7109375" style="25" customWidth="1"/>
    <col min="15" max="15" width="8.7109375" style="42" customWidth="1"/>
    <col min="16" max="16" width="4.42578125" style="120" customWidth="1"/>
    <col min="17" max="16384" width="11.42578125" style="2"/>
  </cols>
  <sheetData>
    <row r="1" spans="1:16" x14ac:dyDescent="0.2">
      <c r="D1" s="2"/>
      <c r="F1" s="47"/>
      <c r="G1" s="34" t="s">
        <v>303</v>
      </c>
      <c r="H1" s="47" t="s">
        <v>384</v>
      </c>
      <c r="J1" s="47"/>
      <c r="L1" s="47"/>
      <c r="N1" s="47"/>
    </row>
    <row r="2" spans="1:16" x14ac:dyDescent="0.2">
      <c r="D2" s="2"/>
      <c r="F2" s="47"/>
      <c r="G2" s="29"/>
      <c r="H2" s="47"/>
      <c r="J2" s="47"/>
      <c r="L2" s="47"/>
      <c r="N2" s="47"/>
    </row>
    <row r="3" spans="1:16" s="10" customFormat="1" x14ac:dyDescent="0.2">
      <c r="A3" s="120"/>
      <c r="B3" s="1"/>
      <c r="C3" s="2"/>
      <c r="D3" s="2"/>
      <c r="E3" s="42"/>
      <c r="F3" s="47"/>
      <c r="G3" s="34" t="s">
        <v>212</v>
      </c>
      <c r="H3" s="47" t="s">
        <v>147</v>
      </c>
      <c r="I3" s="42"/>
      <c r="J3" s="47"/>
      <c r="K3" s="42"/>
      <c r="L3" s="47"/>
      <c r="M3" s="42"/>
      <c r="N3" s="47"/>
      <c r="O3" s="42"/>
      <c r="P3" s="120"/>
    </row>
    <row r="4" spans="1:16" s="10" customFormat="1" ht="12.75" thickBot="1" x14ac:dyDescent="0.25">
      <c r="A4" s="121"/>
      <c r="B4" s="6"/>
      <c r="C4" s="7"/>
      <c r="D4" s="7"/>
      <c r="E4" s="43"/>
      <c r="F4" s="7"/>
      <c r="G4" s="43"/>
      <c r="H4" s="7"/>
      <c r="I4" s="43"/>
      <c r="J4" s="7"/>
      <c r="K4" s="43"/>
      <c r="L4" s="7"/>
      <c r="M4" s="43"/>
      <c r="N4" s="7"/>
      <c r="O4" s="43"/>
      <c r="P4" s="121"/>
    </row>
    <row r="5" spans="1:16" s="10" customFormat="1" ht="12.75" customHeight="1" x14ac:dyDescent="0.2">
      <c r="A5" s="122"/>
      <c r="B5" s="303" t="s">
        <v>201</v>
      </c>
      <c r="C5" s="245"/>
      <c r="D5" s="274" t="s">
        <v>4</v>
      </c>
      <c r="E5" s="253"/>
      <c r="F5" s="285" t="s">
        <v>127</v>
      </c>
      <c r="G5" s="294"/>
      <c r="H5" s="327" t="s">
        <v>154</v>
      </c>
      <c r="I5" s="327"/>
      <c r="J5" s="327"/>
      <c r="K5" s="327"/>
      <c r="L5" s="327"/>
      <c r="M5" s="327"/>
      <c r="N5" s="327"/>
      <c r="O5" s="328"/>
      <c r="P5" s="124"/>
    </row>
    <row r="6" spans="1:16" s="10" customFormat="1" ht="12" customHeight="1" x14ac:dyDescent="0.2">
      <c r="A6" s="242" t="s">
        <v>131</v>
      </c>
      <c r="B6" s="246"/>
      <c r="C6" s="247"/>
      <c r="D6" s="254"/>
      <c r="E6" s="255"/>
      <c r="F6" s="313"/>
      <c r="G6" s="295"/>
      <c r="H6" s="295" t="s">
        <v>74</v>
      </c>
      <c r="I6" s="315"/>
      <c r="J6" s="275" t="s">
        <v>73</v>
      </c>
      <c r="K6" s="308"/>
      <c r="L6" s="275" t="s">
        <v>76</v>
      </c>
      <c r="M6" s="308"/>
      <c r="N6" s="311" t="s">
        <v>252</v>
      </c>
      <c r="O6" s="281"/>
      <c r="P6" s="264" t="s">
        <v>131</v>
      </c>
    </row>
    <row r="7" spans="1:16" s="10" customFormat="1" ht="12" customHeight="1" x14ac:dyDescent="0.2">
      <c r="A7" s="284"/>
      <c r="B7" s="246"/>
      <c r="C7" s="247"/>
      <c r="D7" s="256"/>
      <c r="E7" s="257"/>
      <c r="F7" s="309"/>
      <c r="G7" s="296"/>
      <c r="H7" s="296"/>
      <c r="I7" s="310"/>
      <c r="J7" s="309"/>
      <c r="K7" s="310"/>
      <c r="L7" s="309"/>
      <c r="M7" s="310"/>
      <c r="N7" s="312"/>
      <c r="O7" s="307"/>
      <c r="P7" s="273"/>
    </row>
    <row r="8" spans="1:16" ht="15" customHeight="1" thickBot="1" x14ac:dyDescent="0.25">
      <c r="A8" s="123"/>
      <c r="B8" s="248"/>
      <c r="C8" s="249"/>
      <c r="D8" s="192" t="s">
        <v>294</v>
      </c>
      <c r="E8" s="20" t="s">
        <v>221</v>
      </c>
      <c r="F8" s="192" t="s">
        <v>294</v>
      </c>
      <c r="G8" s="9" t="s">
        <v>221</v>
      </c>
      <c r="H8" s="194" t="s">
        <v>294</v>
      </c>
      <c r="I8" s="20" t="s">
        <v>221</v>
      </c>
      <c r="J8" s="192" t="s">
        <v>294</v>
      </c>
      <c r="K8" s="20" t="s">
        <v>221</v>
      </c>
      <c r="L8" s="192" t="s">
        <v>294</v>
      </c>
      <c r="M8" s="20" t="s">
        <v>221</v>
      </c>
      <c r="N8" s="192" t="s">
        <v>294</v>
      </c>
      <c r="O8" s="20" t="s">
        <v>221</v>
      </c>
      <c r="P8" s="128"/>
    </row>
    <row r="9" spans="1:16" x14ac:dyDescent="0.2">
      <c r="A9" s="124"/>
      <c r="C9" s="10"/>
      <c r="D9" s="10"/>
      <c r="E9" s="44"/>
      <c r="F9" s="10"/>
      <c r="G9" s="44"/>
      <c r="H9" s="10"/>
      <c r="I9" s="44"/>
      <c r="J9" s="10"/>
      <c r="K9" s="44"/>
      <c r="L9" s="10"/>
      <c r="M9" s="44"/>
      <c r="N9" s="10"/>
      <c r="O9" s="44"/>
      <c r="P9" s="124"/>
    </row>
    <row r="10" spans="1:16" s="10" customFormat="1" x14ac:dyDescent="0.2">
      <c r="A10" s="124"/>
      <c r="B10" s="11"/>
      <c r="C10" s="24" t="s">
        <v>142</v>
      </c>
      <c r="D10" s="23"/>
      <c r="E10" s="18"/>
      <c r="F10" s="48"/>
      <c r="G10" s="18"/>
      <c r="H10" s="24" t="s">
        <v>142</v>
      </c>
      <c r="I10" s="18"/>
      <c r="J10" s="48"/>
      <c r="K10" s="18"/>
      <c r="L10" s="48"/>
      <c r="M10" s="18"/>
      <c r="N10" s="48"/>
      <c r="O10" s="18"/>
      <c r="P10" s="124"/>
    </row>
    <row r="11" spans="1:16" x14ac:dyDescent="0.2">
      <c r="A11" s="124"/>
      <c r="C11" s="10"/>
      <c r="E11" s="44"/>
      <c r="F11" s="10"/>
      <c r="G11" s="44"/>
      <c r="H11" s="10"/>
      <c r="I11" s="44"/>
      <c r="J11" s="10"/>
      <c r="K11" s="44"/>
      <c r="L11" s="10"/>
      <c r="M11" s="44"/>
      <c r="N11" s="10"/>
      <c r="O11" s="44"/>
      <c r="P11" s="124"/>
    </row>
    <row r="12" spans="1:16" x14ac:dyDescent="0.2">
      <c r="A12" s="122">
        <v>1</v>
      </c>
      <c r="C12" s="35" t="s">
        <v>45</v>
      </c>
      <c r="D12" s="52">
        <v>141925</v>
      </c>
      <c r="E12" s="80">
        <v>0.67217379513468833</v>
      </c>
      <c r="F12" s="52">
        <v>62632</v>
      </c>
      <c r="G12" s="80">
        <v>1.0034842848291896</v>
      </c>
      <c r="H12" s="52">
        <v>5426</v>
      </c>
      <c r="I12" s="80">
        <v>0.35391765185487156</v>
      </c>
      <c r="J12" s="52">
        <v>2470</v>
      </c>
      <c r="K12" s="80">
        <v>2.1478074103703446</v>
      </c>
      <c r="L12" s="52">
        <v>29986</v>
      </c>
      <c r="M12" s="80">
        <v>0.81055927400531058</v>
      </c>
      <c r="N12" s="99">
        <v>24750</v>
      </c>
      <c r="O12" s="94">
        <v>2.768747496940394</v>
      </c>
      <c r="P12" s="124">
        <v>1</v>
      </c>
    </row>
    <row r="13" spans="1:16" x14ac:dyDescent="0.2">
      <c r="A13" s="122"/>
      <c r="C13" s="35" t="s">
        <v>290</v>
      </c>
      <c r="D13" s="52"/>
      <c r="E13" s="80"/>
      <c r="F13" s="52"/>
      <c r="G13" s="80"/>
      <c r="H13" s="52"/>
      <c r="I13" s="80"/>
      <c r="J13" s="52"/>
      <c r="K13" s="80"/>
      <c r="L13" s="52"/>
      <c r="M13" s="80"/>
      <c r="N13" s="99"/>
      <c r="O13" s="94"/>
      <c r="P13" s="124"/>
    </row>
    <row r="14" spans="1:16" x14ac:dyDescent="0.2">
      <c r="A14" s="122">
        <v>2</v>
      </c>
      <c r="C14" s="35" t="s">
        <v>293</v>
      </c>
      <c r="D14" s="52">
        <v>34225</v>
      </c>
      <c r="E14" s="80">
        <v>0.16209369835113413</v>
      </c>
      <c r="F14" s="52">
        <v>10528</v>
      </c>
      <c r="G14" s="80">
        <v>0.16867867145679058</v>
      </c>
      <c r="H14" s="52">
        <v>1616</v>
      </c>
      <c r="I14" s="80">
        <v>0.10540562576437015</v>
      </c>
      <c r="J14" s="52">
        <v>403</v>
      </c>
      <c r="K14" s="80">
        <v>0.35043173537621414</v>
      </c>
      <c r="L14" s="52">
        <v>1885</v>
      </c>
      <c r="M14" s="80">
        <v>5.095391954578838E-2</v>
      </c>
      <c r="N14" s="99">
        <v>6624</v>
      </c>
      <c r="O14" s="94">
        <v>0.74101751190841092</v>
      </c>
      <c r="P14" s="124">
        <v>2</v>
      </c>
    </row>
    <row r="15" spans="1:16" x14ac:dyDescent="0.2">
      <c r="A15" s="122">
        <v>3</v>
      </c>
      <c r="C15" s="35" t="s">
        <v>322</v>
      </c>
      <c r="D15" s="52">
        <v>9687</v>
      </c>
      <c r="E15" s="80">
        <v>4.5878791992036122E-2</v>
      </c>
      <c r="F15" s="52">
        <v>1519</v>
      </c>
      <c r="G15" s="80">
        <v>2.4337281719497048E-2</v>
      </c>
      <c r="H15" s="52">
        <v>284</v>
      </c>
      <c r="I15" s="80">
        <v>1.8524256013045252E-2</v>
      </c>
      <c r="J15" s="52">
        <v>2</v>
      </c>
      <c r="K15" s="80">
        <v>1.7391153120407648E-3</v>
      </c>
      <c r="L15" s="52">
        <v>607</v>
      </c>
      <c r="M15" s="80">
        <v>1.6407973031455463E-2</v>
      </c>
      <c r="N15" s="99">
        <v>626</v>
      </c>
      <c r="O15" s="94">
        <v>7.0029734670088356E-2</v>
      </c>
      <c r="P15" s="124">
        <v>3</v>
      </c>
    </row>
    <row r="16" spans="1:16" x14ac:dyDescent="0.2">
      <c r="A16" s="122">
        <v>4</v>
      </c>
      <c r="C16" s="35" t="s">
        <v>381</v>
      </c>
      <c r="D16" s="52">
        <v>5924</v>
      </c>
      <c r="E16" s="80">
        <v>2.8056773382969132E-2</v>
      </c>
      <c r="F16" s="52">
        <v>1367</v>
      </c>
      <c r="G16" s="80">
        <v>2.1901951356519067E-2</v>
      </c>
      <c r="H16" s="52">
        <v>284</v>
      </c>
      <c r="I16" s="80">
        <v>1.8524256013045252E-2</v>
      </c>
      <c r="J16" s="52">
        <v>1</v>
      </c>
      <c r="K16" s="80">
        <v>8.6955765602038241E-4</v>
      </c>
      <c r="L16" s="52">
        <v>586</v>
      </c>
      <c r="M16" s="80">
        <v>1.5840316633332623E-2</v>
      </c>
      <c r="N16" s="99">
        <v>496</v>
      </c>
      <c r="O16" s="94">
        <v>5.5486818524542847E-2</v>
      </c>
      <c r="P16" s="124">
        <v>4</v>
      </c>
    </row>
    <row r="17" spans="1:16" x14ac:dyDescent="0.2">
      <c r="A17" s="122">
        <v>5</v>
      </c>
      <c r="C17" s="35" t="s">
        <v>169</v>
      </c>
      <c r="D17" s="52">
        <v>16695690</v>
      </c>
      <c r="E17" s="80">
        <v>79.072787103697479</v>
      </c>
      <c r="F17" s="52">
        <v>5561865</v>
      </c>
      <c r="G17" s="80">
        <v>89.11170203476658</v>
      </c>
      <c r="H17" s="52">
        <v>1046252</v>
      </c>
      <c r="I17" s="80">
        <v>68.243098247044429</v>
      </c>
      <c r="J17" s="52">
        <v>109257</v>
      </c>
      <c r="K17" s="80">
        <v>95.005260823818929</v>
      </c>
      <c r="L17" s="52">
        <v>3652205</v>
      </c>
      <c r="M17" s="80">
        <v>98.723692166963431</v>
      </c>
      <c r="N17" s="99">
        <v>754151</v>
      </c>
      <c r="O17" s="94">
        <v>84.365805800609905</v>
      </c>
      <c r="P17" s="124">
        <v>5</v>
      </c>
    </row>
    <row r="18" spans="1:16" ht="24" x14ac:dyDescent="0.2">
      <c r="A18" s="171">
        <v>6</v>
      </c>
      <c r="C18" s="172" t="s">
        <v>330</v>
      </c>
      <c r="D18" s="52">
        <v>6867724</v>
      </c>
      <c r="E18" s="80">
        <v>32.52636325536433</v>
      </c>
      <c r="F18" s="52">
        <v>447756</v>
      </c>
      <c r="G18" s="80">
        <v>7.1739064605629492</v>
      </c>
      <c r="H18" s="52">
        <v>145754</v>
      </c>
      <c r="I18" s="80">
        <v>9.5069873624133709</v>
      </c>
      <c r="J18" s="52">
        <v>4459</v>
      </c>
      <c r="K18" s="80">
        <v>3.8773575881948852</v>
      </c>
      <c r="L18" s="52">
        <v>169560</v>
      </c>
      <c r="M18" s="80">
        <v>4.583419945986142</v>
      </c>
      <c r="N18" s="99">
        <v>127983</v>
      </c>
      <c r="O18" s="94">
        <v>14.31727720811808</v>
      </c>
      <c r="P18" s="124">
        <v>6</v>
      </c>
    </row>
    <row r="19" spans="1:16" x14ac:dyDescent="0.2">
      <c r="A19" s="122">
        <v>7</v>
      </c>
      <c r="C19" s="35" t="s">
        <v>47</v>
      </c>
      <c r="D19" s="52">
        <v>3184128</v>
      </c>
      <c r="E19" s="80">
        <v>15.080411498711468</v>
      </c>
      <c r="F19" s="52">
        <v>444159</v>
      </c>
      <c r="G19" s="80">
        <v>7.1162756492758978</v>
      </c>
      <c r="H19" s="52">
        <v>145340</v>
      </c>
      <c r="I19" s="80">
        <v>9.4799836934366084</v>
      </c>
      <c r="J19" s="52">
        <v>4459</v>
      </c>
      <c r="K19" s="80">
        <v>3.8773575881948852</v>
      </c>
      <c r="L19" s="52">
        <v>167053</v>
      </c>
      <c r="M19" s="80">
        <v>4.5156525845530959</v>
      </c>
      <c r="N19" s="99">
        <v>127307</v>
      </c>
      <c r="O19" s="94">
        <v>14.241654044161242</v>
      </c>
      <c r="P19" s="124">
        <v>7</v>
      </c>
    </row>
    <row r="20" spans="1:16" x14ac:dyDescent="0.2">
      <c r="A20" s="122">
        <v>8</v>
      </c>
      <c r="C20" s="35" t="s">
        <v>48</v>
      </c>
      <c r="D20" s="52">
        <v>3096643</v>
      </c>
      <c r="E20" s="80">
        <v>14.66607206261946</v>
      </c>
      <c r="F20" s="52">
        <v>68</v>
      </c>
      <c r="G20" s="80">
        <v>1.089489899226991E-3</v>
      </c>
      <c r="H20" s="52" t="s">
        <v>387</v>
      </c>
      <c r="I20" s="80" t="s">
        <v>387</v>
      </c>
      <c r="J20" s="52" t="s">
        <v>387</v>
      </c>
      <c r="K20" s="80" t="s">
        <v>387</v>
      </c>
      <c r="L20" s="52">
        <v>68</v>
      </c>
      <c r="M20" s="80">
        <v>1.8381254796358674E-3</v>
      </c>
      <c r="N20" s="99" t="s">
        <v>387</v>
      </c>
      <c r="O20" s="94" t="s">
        <v>387</v>
      </c>
      <c r="P20" s="124">
        <v>8</v>
      </c>
    </row>
    <row r="21" spans="1:16" x14ac:dyDescent="0.2">
      <c r="A21" s="122">
        <v>9</v>
      </c>
      <c r="C21" s="35" t="s">
        <v>272</v>
      </c>
      <c r="D21" s="52">
        <v>227289</v>
      </c>
      <c r="E21" s="80">
        <v>1.0764679212426858</v>
      </c>
      <c r="F21" s="52" t="s">
        <v>387</v>
      </c>
      <c r="G21" s="80" t="s">
        <v>387</v>
      </c>
      <c r="H21" s="52" t="s">
        <v>387</v>
      </c>
      <c r="I21" s="80" t="s">
        <v>387</v>
      </c>
      <c r="J21" s="52" t="s">
        <v>387</v>
      </c>
      <c r="K21" s="80" t="s">
        <v>387</v>
      </c>
      <c r="L21" s="52" t="s">
        <v>387</v>
      </c>
      <c r="M21" s="80" t="s">
        <v>387</v>
      </c>
      <c r="N21" s="99" t="s">
        <v>387</v>
      </c>
      <c r="O21" s="94" t="s">
        <v>387</v>
      </c>
      <c r="P21" s="124">
        <v>9</v>
      </c>
    </row>
    <row r="22" spans="1:16" x14ac:dyDescent="0.2">
      <c r="A22" s="122">
        <v>10</v>
      </c>
      <c r="C22" s="35" t="s">
        <v>245</v>
      </c>
      <c r="D22" s="52">
        <v>7521023</v>
      </c>
      <c r="E22" s="80">
        <v>35.620465550151692</v>
      </c>
      <c r="F22" s="52">
        <v>4854966</v>
      </c>
      <c r="G22" s="80">
        <v>77.78582967780099</v>
      </c>
      <c r="H22" s="52">
        <v>812478</v>
      </c>
      <c r="I22" s="80">
        <v>52.994896045658379</v>
      </c>
      <c r="J22" s="52">
        <v>100737</v>
      </c>
      <c r="K22" s="80">
        <v>87.596629594525268</v>
      </c>
      <c r="L22" s="52">
        <v>3353451</v>
      </c>
      <c r="M22" s="80">
        <v>90.647995997211453</v>
      </c>
      <c r="N22" s="99">
        <v>588300</v>
      </c>
      <c r="O22" s="94">
        <v>65.812288987880152</v>
      </c>
      <c r="P22" s="124">
        <v>10</v>
      </c>
    </row>
    <row r="23" spans="1:16" x14ac:dyDescent="0.2">
      <c r="A23" s="122">
        <v>11</v>
      </c>
      <c r="C23" s="35" t="s">
        <v>273</v>
      </c>
      <c r="D23" s="52">
        <v>1521195</v>
      </c>
      <c r="E23" s="80">
        <v>7.2045616789847617</v>
      </c>
      <c r="F23" s="52">
        <v>48220</v>
      </c>
      <c r="G23" s="80">
        <v>0.77257651383419856</v>
      </c>
      <c r="H23" s="52">
        <v>7632</v>
      </c>
      <c r="I23" s="80">
        <v>0.49780676722380757</v>
      </c>
      <c r="J23" s="52">
        <v>1347</v>
      </c>
      <c r="K23" s="80">
        <v>1.1712941626594551</v>
      </c>
      <c r="L23" s="52">
        <v>26112</v>
      </c>
      <c r="M23" s="80">
        <v>0.70584018418017302</v>
      </c>
      <c r="N23" s="99">
        <v>13129</v>
      </c>
      <c r="O23" s="94">
        <v>1.468722662114361</v>
      </c>
      <c r="P23" s="124">
        <v>11</v>
      </c>
    </row>
    <row r="24" spans="1:16" x14ac:dyDescent="0.2">
      <c r="A24" s="122">
        <v>12</v>
      </c>
      <c r="C24" s="35" t="s">
        <v>274</v>
      </c>
      <c r="D24" s="52">
        <v>558458</v>
      </c>
      <c r="E24" s="80">
        <v>2.6449239618342633</v>
      </c>
      <c r="F24" s="52">
        <v>210923</v>
      </c>
      <c r="G24" s="80">
        <v>3.37938938256845</v>
      </c>
      <c r="H24" s="52">
        <v>80388</v>
      </c>
      <c r="I24" s="80">
        <v>5.2434080717488794</v>
      </c>
      <c r="J24" s="52">
        <v>2714</v>
      </c>
      <c r="K24" s="80">
        <v>2.359979478439318</v>
      </c>
      <c r="L24" s="52">
        <v>103083</v>
      </c>
      <c r="M24" s="80">
        <v>2.7864630708427076</v>
      </c>
      <c r="N24" s="99">
        <v>24739</v>
      </c>
      <c r="O24" s="94">
        <v>2.7675169424973096</v>
      </c>
      <c r="P24" s="124">
        <v>12</v>
      </c>
    </row>
    <row r="25" spans="1:16" x14ac:dyDescent="0.2">
      <c r="A25" s="122"/>
      <c r="C25" s="35" t="s">
        <v>290</v>
      </c>
      <c r="D25" s="52"/>
      <c r="E25" s="80"/>
      <c r="F25" s="52"/>
      <c r="G25" s="80"/>
      <c r="H25" s="52"/>
      <c r="I25" s="80"/>
      <c r="J25" s="52"/>
      <c r="K25" s="80"/>
      <c r="L25" s="52"/>
      <c r="M25" s="80"/>
      <c r="N25" s="99"/>
      <c r="O25" s="94"/>
      <c r="P25" s="124"/>
    </row>
    <row r="26" spans="1:16" x14ac:dyDescent="0.2">
      <c r="A26" s="122">
        <v>13</v>
      </c>
      <c r="C26" s="35" t="s">
        <v>293</v>
      </c>
      <c r="D26" s="52">
        <v>906897</v>
      </c>
      <c r="E26" s="80">
        <v>4.2951727904616064</v>
      </c>
      <c r="F26" s="52">
        <v>392827</v>
      </c>
      <c r="G26" s="80">
        <v>6.2938389506417813</v>
      </c>
      <c r="H26" s="52">
        <v>101182</v>
      </c>
      <c r="I26" s="80">
        <v>6.5997227884223397</v>
      </c>
      <c r="J26" s="52">
        <v>10895</v>
      </c>
      <c r="K26" s="80">
        <v>9.4738306623420669</v>
      </c>
      <c r="L26" s="52">
        <v>189357</v>
      </c>
      <c r="M26" s="80">
        <v>5.1185577418736612</v>
      </c>
      <c r="N26" s="99">
        <v>91394</v>
      </c>
      <c r="O26" s="94">
        <v>10.22411752466143</v>
      </c>
      <c r="P26" s="124">
        <v>13</v>
      </c>
    </row>
    <row r="27" spans="1:16" x14ac:dyDescent="0.2">
      <c r="A27" s="122">
        <v>14</v>
      </c>
      <c r="C27" s="35" t="s">
        <v>322</v>
      </c>
      <c r="D27" s="52">
        <v>197219</v>
      </c>
      <c r="E27" s="80">
        <v>0.93405280044155792</v>
      </c>
      <c r="F27" s="52">
        <v>71102</v>
      </c>
      <c r="G27" s="80">
        <v>1.139189864924081</v>
      </c>
      <c r="H27" s="52">
        <v>37677</v>
      </c>
      <c r="I27" s="80">
        <v>2.4575295556461474</v>
      </c>
      <c r="J27" s="52">
        <v>846</v>
      </c>
      <c r="K27" s="80">
        <v>0.73564577699324352</v>
      </c>
      <c r="L27" s="52">
        <v>13694</v>
      </c>
      <c r="M27" s="80">
        <v>0.37016603409019955</v>
      </c>
      <c r="N27" s="99">
        <v>18885</v>
      </c>
      <c r="O27" s="94">
        <v>2.1126382416048219</v>
      </c>
      <c r="P27" s="124">
        <v>14</v>
      </c>
    </row>
    <row r="28" spans="1:16" x14ac:dyDescent="0.2">
      <c r="A28" s="122">
        <v>15</v>
      </c>
      <c r="C28" s="35" t="s">
        <v>385</v>
      </c>
      <c r="D28" s="52">
        <v>118370</v>
      </c>
      <c r="E28" s="80">
        <v>0.56061449448718026</v>
      </c>
      <c r="F28" s="52">
        <v>47921</v>
      </c>
      <c r="G28" s="80">
        <v>0.76778596265965637</v>
      </c>
      <c r="H28" s="52">
        <v>27874</v>
      </c>
      <c r="I28" s="80">
        <v>1.8181165919282511</v>
      </c>
      <c r="J28" s="52">
        <v>773</v>
      </c>
      <c r="K28" s="80">
        <v>0.67216806810375562</v>
      </c>
      <c r="L28" s="52">
        <v>8828</v>
      </c>
      <c r="M28" s="80">
        <v>0.23863193726802112</v>
      </c>
      <c r="N28" s="99">
        <v>10447</v>
      </c>
      <c r="O28" s="94">
        <v>1.1686911151731838</v>
      </c>
      <c r="P28" s="124">
        <v>15</v>
      </c>
    </row>
    <row r="29" spans="1:16" x14ac:dyDescent="0.2">
      <c r="A29" s="122">
        <v>16</v>
      </c>
      <c r="C29" s="35" t="s">
        <v>202</v>
      </c>
      <c r="D29" s="52">
        <v>4276716</v>
      </c>
      <c r="E29" s="80">
        <v>20.255039101167828</v>
      </c>
      <c r="F29" s="52">
        <v>616956</v>
      </c>
      <c r="G29" s="80">
        <v>9.8848136804042266</v>
      </c>
      <c r="H29" s="52">
        <v>481447</v>
      </c>
      <c r="I29" s="80">
        <v>31.402984101100692</v>
      </c>
      <c r="J29" s="52">
        <v>3275</v>
      </c>
      <c r="K29" s="80">
        <v>2.8478013234667525</v>
      </c>
      <c r="L29" s="52">
        <v>17230</v>
      </c>
      <c r="M29" s="80">
        <v>0.46574855903126461</v>
      </c>
      <c r="N29" s="99">
        <v>115005</v>
      </c>
      <c r="O29" s="94">
        <v>12.865446702449699</v>
      </c>
      <c r="P29" s="124">
        <v>16</v>
      </c>
    </row>
    <row r="30" spans="1:16" x14ac:dyDescent="0.2">
      <c r="A30" s="122">
        <v>17</v>
      </c>
      <c r="C30" s="35" t="s">
        <v>49</v>
      </c>
      <c r="D30" s="52">
        <v>1407760</v>
      </c>
      <c r="E30" s="80">
        <v>6.6673199354504771</v>
      </c>
      <c r="F30" s="52">
        <v>307403</v>
      </c>
      <c r="G30" s="80">
        <v>4.9251832866481573</v>
      </c>
      <c r="H30" s="52">
        <v>214894</v>
      </c>
      <c r="I30" s="80">
        <v>14.016730534039951</v>
      </c>
      <c r="J30" s="52">
        <v>201</v>
      </c>
      <c r="K30" s="80">
        <v>0.17478108886009686</v>
      </c>
      <c r="L30" s="52">
        <v>14450</v>
      </c>
      <c r="M30" s="80">
        <v>0.39060166442262179</v>
      </c>
      <c r="N30" s="99">
        <v>77858</v>
      </c>
      <c r="O30" s="94">
        <v>8.7098643481529372</v>
      </c>
      <c r="P30" s="124">
        <v>17</v>
      </c>
    </row>
    <row r="31" spans="1:16" x14ac:dyDescent="0.2">
      <c r="A31" s="122">
        <v>18</v>
      </c>
      <c r="C31" s="35" t="s">
        <v>50</v>
      </c>
      <c r="D31" s="52">
        <v>339264</v>
      </c>
      <c r="E31" s="80">
        <v>1.6067949299459217</v>
      </c>
      <c r="F31" s="52">
        <v>273844</v>
      </c>
      <c r="G31" s="80">
        <v>4.3875039994693541</v>
      </c>
      <c r="H31" s="52">
        <v>239843</v>
      </c>
      <c r="I31" s="80">
        <v>15.64406033428455</v>
      </c>
      <c r="J31" s="52">
        <v>2797</v>
      </c>
      <c r="K31" s="80">
        <v>2.4321527638890097</v>
      </c>
      <c r="L31" s="52">
        <v>1888</v>
      </c>
      <c r="M31" s="80">
        <v>5.1035013316948791E-2</v>
      </c>
      <c r="N31" s="99">
        <v>29315</v>
      </c>
      <c r="O31" s="94">
        <v>3.2794275908205113</v>
      </c>
      <c r="P31" s="124">
        <v>18</v>
      </c>
    </row>
    <row r="32" spans="1:16" x14ac:dyDescent="0.2">
      <c r="A32" s="122">
        <v>19</v>
      </c>
      <c r="C32" s="35" t="s">
        <v>51</v>
      </c>
      <c r="D32" s="52">
        <v>117753</v>
      </c>
      <c r="E32" s="80">
        <v>0.55769230860309993</v>
      </c>
      <c r="F32" s="52">
        <v>34965</v>
      </c>
      <c r="G32" s="80">
        <v>0.56020609303634905</v>
      </c>
      <c r="H32" s="52">
        <v>26710</v>
      </c>
      <c r="I32" s="80">
        <v>1.7421932327761924</v>
      </c>
      <c r="J32" s="52">
        <v>232</v>
      </c>
      <c r="K32" s="80">
        <v>0.20173737619672871</v>
      </c>
      <c r="L32" s="52">
        <v>692</v>
      </c>
      <c r="M32" s="80">
        <v>1.8705629881000298E-2</v>
      </c>
      <c r="N32" s="99">
        <v>7332</v>
      </c>
      <c r="O32" s="94">
        <v>0.82022047060876646</v>
      </c>
      <c r="P32" s="124">
        <v>19</v>
      </c>
    </row>
    <row r="33" spans="1:16" x14ac:dyDescent="0.2">
      <c r="A33" s="122">
        <v>20</v>
      </c>
      <c r="C33" s="35" t="s">
        <v>52</v>
      </c>
      <c r="D33" s="52">
        <v>62496</v>
      </c>
      <c r="E33" s="80">
        <v>0.29598853972688027</v>
      </c>
      <c r="F33" s="52">
        <v>22496</v>
      </c>
      <c r="G33" s="80">
        <v>0.36042889372074099</v>
      </c>
      <c r="H33" s="52">
        <v>18727</v>
      </c>
      <c r="I33" s="80">
        <v>1.2214920505503466</v>
      </c>
      <c r="J33" s="52" t="s">
        <v>387</v>
      </c>
      <c r="K33" s="80" t="s">
        <v>387</v>
      </c>
      <c r="L33" s="52" t="s">
        <v>387</v>
      </c>
      <c r="M33" s="80" t="s">
        <v>387</v>
      </c>
      <c r="N33" s="99">
        <v>3769</v>
      </c>
      <c r="O33" s="94">
        <v>0.42163269963508465</v>
      </c>
      <c r="P33" s="124">
        <v>20</v>
      </c>
    </row>
    <row r="34" spans="1:16" x14ac:dyDescent="0.2">
      <c r="A34" s="122">
        <v>21</v>
      </c>
      <c r="C34" s="35" t="s">
        <v>203</v>
      </c>
      <c r="D34" s="52">
        <v>20253</v>
      </c>
      <c r="E34" s="80">
        <v>9.5920633241943581E-2</v>
      </c>
      <c r="F34" s="52">
        <v>9502</v>
      </c>
      <c r="G34" s="80">
        <v>0.15224019150668922</v>
      </c>
      <c r="H34" s="52">
        <v>7980</v>
      </c>
      <c r="I34" s="80">
        <v>0.52050550346514468</v>
      </c>
      <c r="J34" s="52">
        <v>198</v>
      </c>
      <c r="K34" s="80">
        <v>0.17217241589203572</v>
      </c>
      <c r="L34" s="52">
        <v>35</v>
      </c>
      <c r="M34" s="80">
        <v>9.4609399687140233E-4</v>
      </c>
      <c r="N34" s="99">
        <v>1288</v>
      </c>
      <c r="O34" s="94">
        <v>0.14408673842663547</v>
      </c>
      <c r="P34" s="124">
        <v>21</v>
      </c>
    </row>
    <row r="35" spans="1:16" x14ac:dyDescent="0.2">
      <c r="A35" s="122">
        <v>22</v>
      </c>
      <c r="C35" s="35" t="s">
        <v>53</v>
      </c>
      <c r="D35" s="52">
        <v>35004</v>
      </c>
      <c r="E35" s="80">
        <v>0.16578313563427607</v>
      </c>
      <c r="F35" s="52">
        <v>2967</v>
      </c>
      <c r="G35" s="80">
        <v>4.7537007808918855E-2</v>
      </c>
      <c r="H35" s="52">
        <v>3</v>
      </c>
      <c r="I35" s="80">
        <v>1.9567876070118221E-4</v>
      </c>
      <c r="J35" s="52">
        <v>33</v>
      </c>
      <c r="K35" s="80">
        <v>2.8695402648672621E-2</v>
      </c>
      <c r="L35" s="52">
        <v>656</v>
      </c>
      <c r="M35" s="80">
        <v>1.7732504627075426E-2</v>
      </c>
      <c r="N35" s="99">
        <v>2274</v>
      </c>
      <c r="O35" s="94">
        <v>0.25438916396131139</v>
      </c>
      <c r="P35" s="124">
        <v>22</v>
      </c>
    </row>
    <row r="36" spans="1:16" x14ac:dyDescent="0.2">
      <c r="A36" s="122">
        <v>23</v>
      </c>
      <c r="C36" s="35" t="s">
        <v>54</v>
      </c>
      <c r="D36" s="52">
        <v>2411939</v>
      </c>
      <c r="E36" s="80">
        <v>11.423231927168329</v>
      </c>
      <c r="F36" s="52">
        <v>745</v>
      </c>
      <c r="G36" s="80">
        <v>1.1936323160648651E-2</v>
      </c>
      <c r="H36" s="52" t="s">
        <v>387</v>
      </c>
      <c r="I36" s="80" t="s">
        <v>387</v>
      </c>
      <c r="J36" s="52">
        <v>45</v>
      </c>
      <c r="K36" s="80">
        <v>3.9130094520917209E-2</v>
      </c>
      <c r="L36" s="52">
        <v>200</v>
      </c>
      <c r="M36" s="80">
        <v>5.4062514106937272E-3</v>
      </c>
      <c r="N36" s="99">
        <v>500</v>
      </c>
      <c r="O36" s="94">
        <v>5.5934292867482714E-2</v>
      </c>
      <c r="P36" s="124">
        <v>23</v>
      </c>
    </row>
    <row r="37" spans="1:16" x14ac:dyDescent="0.2">
      <c r="A37" s="122"/>
      <c r="C37" s="35" t="s">
        <v>290</v>
      </c>
      <c r="D37" s="52"/>
      <c r="E37" s="80"/>
      <c r="F37" s="52"/>
      <c r="G37" s="80"/>
      <c r="H37" s="52"/>
      <c r="I37" s="80"/>
      <c r="J37" s="52"/>
      <c r="K37" s="80"/>
      <c r="L37" s="52"/>
      <c r="M37" s="80"/>
      <c r="N37" s="99"/>
      <c r="O37" s="94"/>
      <c r="P37" s="124"/>
    </row>
    <row r="38" spans="1:16" x14ac:dyDescent="0.2">
      <c r="A38" s="122">
        <v>24</v>
      </c>
      <c r="C38" s="35" t="s">
        <v>293</v>
      </c>
      <c r="D38" s="52">
        <v>276971</v>
      </c>
      <c r="E38" s="80">
        <v>1.311767822527742</v>
      </c>
      <c r="F38" s="52">
        <v>13242</v>
      </c>
      <c r="G38" s="80">
        <v>0.21216213596417371</v>
      </c>
      <c r="H38" s="52">
        <v>8630</v>
      </c>
      <c r="I38" s="80">
        <v>0.56290256828373419</v>
      </c>
      <c r="J38" s="52">
        <v>250</v>
      </c>
      <c r="K38" s="80">
        <v>0.21738941400509562</v>
      </c>
      <c r="L38" s="52" t="s">
        <v>387</v>
      </c>
      <c r="M38" s="80" t="s">
        <v>387</v>
      </c>
      <c r="N38" s="99">
        <v>4361</v>
      </c>
      <c r="O38" s="94">
        <v>0.4878589023901842</v>
      </c>
      <c r="P38" s="124">
        <v>24</v>
      </c>
    </row>
    <row r="39" spans="1:16" x14ac:dyDescent="0.2">
      <c r="A39" s="122">
        <v>25</v>
      </c>
      <c r="C39" s="35" t="s">
        <v>322</v>
      </c>
      <c r="D39" s="52">
        <v>188246</v>
      </c>
      <c r="E39" s="80">
        <v>0.89155559794908967</v>
      </c>
      <c r="F39" s="52">
        <v>5548</v>
      </c>
      <c r="G39" s="80">
        <v>8.8889558248696252E-2</v>
      </c>
      <c r="H39" s="52">
        <v>3661</v>
      </c>
      <c r="I39" s="80">
        <v>0.23879331430900938</v>
      </c>
      <c r="J39" s="52">
        <v>117</v>
      </c>
      <c r="K39" s="80">
        <v>0.10173824575438474</v>
      </c>
      <c r="L39" s="52">
        <v>104</v>
      </c>
      <c r="M39" s="80">
        <v>2.8112507335607381E-3</v>
      </c>
      <c r="N39" s="99">
        <v>1666</v>
      </c>
      <c r="O39" s="94">
        <v>0.1863730638344524</v>
      </c>
      <c r="P39" s="124">
        <v>25</v>
      </c>
    </row>
    <row r="40" spans="1:16" x14ac:dyDescent="0.2">
      <c r="A40" s="122">
        <v>26</v>
      </c>
      <c r="C40" s="35" t="s">
        <v>381</v>
      </c>
      <c r="D40" s="52">
        <v>1435</v>
      </c>
      <c r="E40" s="80">
        <v>6.7963318373667628E-3</v>
      </c>
      <c r="F40" s="52">
        <v>929</v>
      </c>
      <c r="G40" s="80">
        <v>1.4884354652674625E-2</v>
      </c>
      <c r="H40" s="52">
        <v>929</v>
      </c>
      <c r="I40" s="80">
        <v>6.0595189563799431E-2</v>
      </c>
      <c r="J40" s="52" t="s">
        <v>387</v>
      </c>
      <c r="K40" s="80" t="s">
        <v>387</v>
      </c>
      <c r="L40" s="52" t="s">
        <v>387</v>
      </c>
      <c r="M40" s="80" t="s">
        <v>387</v>
      </c>
      <c r="N40" s="99" t="s">
        <v>387</v>
      </c>
      <c r="O40" s="94" t="s">
        <v>387</v>
      </c>
      <c r="P40" s="124">
        <v>26</v>
      </c>
    </row>
    <row r="41" spans="1:16" s="89" customFormat="1" ht="36" customHeight="1" x14ac:dyDescent="0.2">
      <c r="A41" s="225">
        <v>27</v>
      </c>
      <c r="B41" s="165"/>
      <c r="C41" s="174" t="s">
        <v>158</v>
      </c>
      <c r="D41" s="166">
        <v>21114331</v>
      </c>
      <c r="E41" s="167">
        <v>100</v>
      </c>
      <c r="F41" s="166">
        <v>6241453</v>
      </c>
      <c r="G41" s="167">
        <v>100</v>
      </c>
      <c r="H41" s="166">
        <v>1533125</v>
      </c>
      <c r="I41" s="167">
        <v>100</v>
      </c>
      <c r="J41" s="166">
        <v>115001</v>
      </c>
      <c r="K41" s="167">
        <v>100</v>
      </c>
      <c r="L41" s="166">
        <v>3699421</v>
      </c>
      <c r="M41" s="167">
        <v>100</v>
      </c>
      <c r="N41" s="166">
        <v>893906</v>
      </c>
      <c r="O41" s="168">
        <v>100</v>
      </c>
      <c r="P41" s="226">
        <v>27</v>
      </c>
    </row>
    <row r="42" spans="1:16" ht="24" x14ac:dyDescent="0.2">
      <c r="A42" s="171">
        <v>28</v>
      </c>
      <c r="B42" s="219"/>
      <c r="C42" s="170" t="s">
        <v>285</v>
      </c>
      <c r="D42" s="52">
        <v>619</v>
      </c>
      <c r="E42" s="57" t="s">
        <v>286</v>
      </c>
      <c r="F42" s="52">
        <v>137</v>
      </c>
      <c r="G42" s="57" t="s">
        <v>286</v>
      </c>
      <c r="H42" s="52">
        <v>28</v>
      </c>
      <c r="I42" s="57" t="s">
        <v>286</v>
      </c>
      <c r="J42" s="52">
        <v>6</v>
      </c>
      <c r="K42" s="57" t="s">
        <v>286</v>
      </c>
      <c r="L42" s="52">
        <v>51</v>
      </c>
      <c r="M42" s="57" t="s">
        <v>286</v>
      </c>
      <c r="N42" s="99">
        <v>52</v>
      </c>
      <c r="O42" s="98" t="s">
        <v>286</v>
      </c>
      <c r="P42" s="124">
        <v>28</v>
      </c>
    </row>
    <row r="43" spans="1:16" x14ac:dyDescent="0.2">
      <c r="A43" s="122"/>
      <c r="B43" s="219"/>
      <c r="C43" s="26" t="s">
        <v>14</v>
      </c>
      <c r="D43" s="52"/>
      <c r="E43" s="57"/>
      <c r="F43" s="52"/>
      <c r="G43" s="57"/>
      <c r="H43" s="52"/>
      <c r="I43" s="57"/>
      <c r="J43" s="52"/>
      <c r="K43" s="57"/>
      <c r="L43" s="52"/>
      <c r="M43" s="57"/>
      <c r="N43" s="99"/>
      <c r="O43" s="98"/>
      <c r="P43" s="124"/>
    </row>
    <row r="44" spans="1:16" x14ac:dyDescent="0.2">
      <c r="A44" s="122">
        <v>29</v>
      </c>
      <c r="B44" s="219"/>
      <c r="C44" s="26" t="s">
        <v>59</v>
      </c>
      <c r="D44" s="52">
        <v>101</v>
      </c>
      <c r="E44" s="57" t="s">
        <v>286</v>
      </c>
      <c r="F44" s="52">
        <v>10</v>
      </c>
      <c r="G44" s="57" t="s">
        <v>286</v>
      </c>
      <c r="H44" s="52">
        <v>5</v>
      </c>
      <c r="I44" s="57" t="s">
        <v>286</v>
      </c>
      <c r="J44" s="52">
        <v>1</v>
      </c>
      <c r="K44" s="57" t="s">
        <v>286</v>
      </c>
      <c r="L44" s="52">
        <v>2</v>
      </c>
      <c r="M44" s="57" t="s">
        <v>286</v>
      </c>
      <c r="N44" s="99">
        <v>2</v>
      </c>
      <c r="O44" s="98" t="s">
        <v>286</v>
      </c>
      <c r="P44" s="124">
        <v>29</v>
      </c>
    </row>
    <row r="45" spans="1:16" x14ac:dyDescent="0.2">
      <c r="A45" s="102" t="s">
        <v>28</v>
      </c>
      <c r="B45" s="36"/>
      <c r="N45" s="100"/>
      <c r="O45" s="44"/>
      <c r="P45" s="130"/>
    </row>
    <row r="46" spans="1:16" x14ac:dyDescent="0.2">
      <c r="A46" s="133" t="s">
        <v>305</v>
      </c>
      <c r="B46" s="219"/>
      <c r="C46" s="33"/>
      <c r="H46" s="52"/>
      <c r="N46" s="100"/>
      <c r="O46" s="44"/>
      <c r="P46" s="126"/>
    </row>
    <row r="47" spans="1:16" x14ac:dyDescent="0.2">
      <c r="B47" s="2"/>
    </row>
    <row r="48" spans="1:16" x14ac:dyDescent="0.2">
      <c r="D48" s="2"/>
      <c r="F48" s="47"/>
      <c r="G48" s="34" t="s">
        <v>303</v>
      </c>
      <c r="H48" s="47" t="s">
        <v>383</v>
      </c>
      <c r="J48" s="47"/>
      <c r="L48" s="47"/>
      <c r="N48" s="47"/>
    </row>
    <row r="49" spans="1:16" x14ac:dyDescent="0.2">
      <c r="D49" s="2"/>
      <c r="F49" s="47"/>
      <c r="G49" s="29"/>
      <c r="H49" s="47"/>
      <c r="J49" s="47"/>
      <c r="L49" s="47"/>
      <c r="N49" s="47"/>
    </row>
    <row r="50" spans="1:16" x14ac:dyDescent="0.2">
      <c r="D50" s="2"/>
      <c r="F50" s="47"/>
      <c r="G50" s="34" t="s">
        <v>211</v>
      </c>
      <c r="H50" s="47" t="s">
        <v>147</v>
      </c>
      <c r="J50" s="47"/>
      <c r="L50" s="47"/>
      <c r="N50" s="47"/>
    </row>
    <row r="51" spans="1:16" ht="12.75" thickBot="1" x14ac:dyDescent="0.25">
      <c r="A51" s="121"/>
      <c r="B51" s="6"/>
      <c r="C51" s="7"/>
      <c r="D51" s="7"/>
      <c r="E51" s="43"/>
      <c r="F51" s="7"/>
      <c r="G51" s="43"/>
      <c r="H51" s="7"/>
      <c r="I51" s="43"/>
      <c r="J51" s="7"/>
      <c r="K51" s="43"/>
      <c r="L51" s="7"/>
      <c r="M51" s="43"/>
      <c r="N51" s="7"/>
      <c r="O51" s="43"/>
      <c r="P51" s="121"/>
    </row>
    <row r="52" spans="1:16" ht="12.75" customHeight="1" x14ac:dyDescent="0.2">
      <c r="A52" s="122"/>
      <c r="B52" s="303" t="s">
        <v>201</v>
      </c>
      <c r="C52" s="251"/>
      <c r="D52" s="324" t="s">
        <v>124</v>
      </c>
      <c r="E52" s="332"/>
      <c r="F52" s="285" t="s">
        <v>57</v>
      </c>
      <c r="G52" s="294"/>
      <c r="H52" s="294" t="s">
        <v>77</v>
      </c>
      <c r="I52" s="314"/>
      <c r="J52" s="285" t="s">
        <v>262</v>
      </c>
      <c r="K52" s="314"/>
      <c r="L52" s="285" t="s">
        <v>183</v>
      </c>
      <c r="M52" s="314"/>
      <c r="N52" s="329" t="s">
        <v>156</v>
      </c>
      <c r="O52" s="236"/>
      <c r="P52" s="124"/>
    </row>
    <row r="53" spans="1:16" ht="12" customHeight="1" x14ac:dyDescent="0.2">
      <c r="A53" s="242" t="s">
        <v>131</v>
      </c>
      <c r="B53" s="320"/>
      <c r="C53" s="321"/>
      <c r="D53" s="333"/>
      <c r="E53" s="334"/>
      <c r="F53" s="313"/>
      <c r="G53" s="295"/>
      <c r="H53" s="295"/>
      <c r="I53" s="315"/>
      <c r="J53" s="313"/>
      <c r="K53" s="315"/>
      <c r="L53" s="313"/>
      <c r="M53" s="315"/>
      <c r="N53" s="330"/>
      <c r="O53" s="305"/>
      <c r="P53" s="264" t="s">
        <v>131</v>
      </c>
    </row>
    <row r="54" spans="1:16" ht="12" customHeight="1" x14ac:dyDescent="0.2">
      <c r="A54" s="242"/>
      <c r="B54" s="320"/>
      <c r="C54" s="321"/>
      <c r="D54" s="335"/>
      <c r="E54" s="280"/>
      <c r="F54" s="309"/>
      <c r="G54" s="296"/>
      <c r="H54" s="296"/>
      <c r="I54" s="310"/>
      <c r="J54" s="309"/>
      <c r="K54" s="310"/>
      <c r="L54" s="309"/>
      <c r="M54" s="310"/>
      <c r="N54" s="331"/>
      <c r="O54" s="307"/>
      <c r="P54" s="273"/>
    </row>
    <row r="55" spans="1:16" ht="15" customHeight="1" thickBot="1" x14ac:dyDescent="0.25">
      <c r="A55" s="123"/>
      <c r="B55" s="322"/>
      <c r="C55" s="323"/>
      <c r="D55" s="192" t="s">
        <v>294</v>
      </c>
      <c r="E55" s="20" t="s">
        <v>221</v>
      </c>
      <c r="F55" s="192" t="s">
        <v>294</v>
      </c>
      <c r="G55" s="9" t="s">
        <v>221</v>
      </c>
      <c r="H55" s="194" t="s">
        <v>294</v>
      </c>
      <c r="I55" s="20" t="s">
        <v>221</v>
      </c>
      <c r="J55" s="192" t="s">
        <v>294</v>
      </c>
      <c r="K55" s="20" t="s">
        <v>221</v>
      </c>
      <c r="L55" s="192" t="s">
        <v>294</v>
      </c>
      <c r="M55" s="20" t="s">
        <v>221</v>
      </c>
      <c r="N55" s="192" t="s">
        <v>294</v>
      </c>
      <c r="O55" s="20" t="s">
        <v>221</v>
      </c>
      <c r="P55" s="128"/>
    </row>
    <row r="56" spans="1:16" x14ac:dyDescent="0.2">
      <c r="A56" s="124"/>
      <c r="C56" s="10"/>
      <c r="D56" s="10"/>
      <c r="E56" s="44"/>
      <c r="F56" s="10"/>
      <c r="G56" s="44"/>
      <c r="H56" s="10"/>
      <c r="I56" s="44"/>
      <c r="J56" s="10"/>
      <c r="K56" s="44"/>
      <c r="L56" s="10"/>
      <c r="M56" s="44"/>
      <c r="N56" s="10"/>
      <c r="O56" s="44"/>
      <c r="P56" s="124"/>
    </row>
    <row r="57" spans="1:16" x14ac:dyDescent="0.2">
      <c r="A57" s="124"/>
      <c r="B57" s="11"/>
      <c r="C57" s="219" t="s">
        <v>142</v>
      </c>
      <c r="D57" s="23"/>
      <c r="E57" s="18"/>
      <c r="F57" s="48"/>
      <c r="G57" s="18"/>
      <c r="H57" s="24" t="s">
        <v>142</v>
      </c>
      <c r="I57" s="18"/>
      <c r="J57" s="48"/>
      <c r="K57" s="18"/>
      <c r="L57" s="48"/>
      <c r="M57" s="18"/>
      <c r="N57" s="48"/>
      <c r="O57" s="18"/>
      <c r="P57" s="124"/>
    </row>
    <row r="58" spans="1:16" x14ac:dyDescent="0.2">
      <c r="A58" s="124"/>
      <c r="C58" s="10"/>
      <c r="E58" s="44"/>
      <c r="F58" s="10"/>
      <c r="G58" s="44"/>
      <c r="H58" s="10"/>
      <c r="I58" s="44"/>
      <c r="J58" s="10"/>
      <c r="K58" s="44"/>
      <c r="L58" s="10"/>
      <c r="M58" s="44"/>
      <c r="N58" s="10"/>
      <c r="O58" s="44"/>
      <c r="P58" s="124"/>
    </row>
    <row r="59" spans="1:16" x14ac:dyDescent="0.2">
      <c r="A59" s="122">
        <v>1</v>
      </c>
      <c r="C59" s="35" t="s">
        <v>45</v>
      </c>
      <c r="D59" s="52">
        <v>24338</v>
      </c>
      <c r="E59" s="80">
        <v>0.86019483565005361</v>
      </c>
      <c r="F59" s="52">
        <v>1504</v>
      </c>
      <c r="G59" s="80">
        <v>4.0841597601642354E-2</v>
      </c>
      <c r="H59" s="52">
        <v>4393</v>
      </c>
      <c r="I59" s="80">
        <v>0.8103013221579507</v>
      </c>
      <c r="J59" s="52">
        <v>5981</v>
      </c>
      <c r="K59" s="80">
        <v>0.71318613311456414</v>
      </c>
      <c r="L59" s="52">
        <v>2785</v>
      </c>
      <c r="M59" s="80">
        <v>0.90063869350796344</v>
      </c>
      <c r="N59" s="99">
        <v>40293</v>
      </c>
      <c r="O59" s="94">
        <v>0.60400239844101333</v>
      </c>
      <c r="P59" s="124">
        <v>1</v>
      </c>
    </row>
    <row r="60" spans="1:16" x14ac:dyDescent="0.2">
      <c r="A60" s="122"/>
      <c r="C60" s="35" t="s">
        <v>290</v>
      </c>
      <c r="D60" s="52"/>
      <c r="E60" s="80"/>
      <c r="F60" s="52"/>
      <c r="G60" s="80"/>
      <c r="H60" s="52"/>
      <c r="I60" s="80"/>
      <c r="J60" s="52"/>
      <c r="K60" s="80"/>
      <c r="L60" s="52"/>
      <c r="M60" s="80"/>
      <c r="N60" s="99"/>
      <c r="O60" s="94"/>
      <c r="P60" s="124"/>
    </row>
    <row r="61" spans="1:16" x14ac:dyDescent="0.2">
      <c r="A61" s="122">
        <v>2</v>
      </c>
      <c r="C61" s="35" t="s">
        <v>293</v>
      </c>
      <c r="D61" s="52">
        <v>1220</v>
      </c>
      <c r="E61" s="80">
        <v>4.3119307235313722E-2</v>
      </c>
      <c r="F61" s="52">
        <v>804</v>
      </c>
      <c r="G61" s="80">
        <v>2.1832875313643918E-2</v>
      </c>
      <c r="H61" s="52">
        <v>1071</v>
      </c>
      <c r="I61" s="80">
        <v>0.19754899067406445</v>
      </c>
      <c r="J61" s="52">
        <v>3371</v>
      </c>
      <c r="K61" s="80">
        <v>0.40196463045129505</v>
      </c>
      <c r="L61" s="52">
        <v>581</v>
      </c>
      <c r="M61" s="80">
        <v>0.18788907753254103</v>
      </c>
      <c r="N61" s="99">
        <v>16650</v>
      </c>
      <c r="O61" s="94">
        <v>0.24958776795083196</v>
      </c>
      <c r="P61" s="124">
        <v>2</v>
      </c>
    </row>
    <row r="62" spans="1:16" x14ac:dyDescent="0.2">
      <c r="A62" s="122">
        <v>3</v>
      </c>
      <c r="C62" s="35" t="s">
        <v>329</v>
      </c>
      <c r="D62" s="52">
        <v>347</v>
      </c>
      <c r="E62" s="80">
        <v>1.2264261975945788E-2</v>
      </c>
      <c r="F62" s="52">
        <v>437</v>
      </c>
      <c r="G62" s="80">
        <v>1.1866873771221882E-2</v>
      </c>
      <c r="H62" s="52">
        <v>505</v>
      </c>
      <c r="I62" s="80">
        <v>9.3148683744540189E-2</v>
      </c>
      <c r="J62" s="52">
        <v>337</v>
      </c>
      <c r="K62" s="80">
        <v>4.0184538849625161E-2</v>
      </c>
      <c r="L62" s="52">
        <v>12</v>
      </c>
      <c r="M62" s="80">
        <v>3.8806694154741692E-3</v>
      </c>
      <c r="N62" s="99">
        <v>6531</v>
      </c>
      <c r="O62" s="94">
        <v>9.7901364113326339E-2</v>
      </c>
      <c r="P62" s="124">
        <v>3</v>
      </c>
    </row>
    <row r="63" spans="1:16" x14ac:dyDescent="0.2">
      <c r="A63" s="122">
        <v>4</v>
      </c>
      <c r="C63" s="35" t="s">
        <v>381</v>
      </c>
      <c r="D63" s="52">
        <v>207</v>
      </c>
      <c r="E63" s="80">
        <v>7.3161447522212628E-3</v>
      </c>
      <c r="F63" s="52">
        <v>420</v>
      </c>
      <c r="G63" s="80">
        <v>1.1405233372799061E-2</v>
      </c>
      <c r="H63" s="52">
        <v>494</v>
      </c>
      <c r="I63" s="80">
        <v>9.1119702514461109E-2</v>
      </c>
      <c r="J63" s="52">
        <v>26</v>
      </c>
      <c r="K63" s="80">
        <v>3.1002908311283509E-3</v>
      </c>
      <c r="L63" s="52">
        <v>15</v>
      </c>
      <c r="M63" s="80">
        <v>4.8508367693427118E-3</v>
      </c>
      <c r="N63" s="99">
        <v>3396</v>
      </c>
      <c r="O63" s="94">
        <v>5.0906910508169687E-2</v>
      </c>
      <c r="P63" s="124">
        <v>4</v>
      </c>
    </row>
    <row r="64" spans="1:16" x14ac:dyDescent="0.2">
      <c r="A64" s="122">
        <v>5</v>
      </c>
      <c r="C64" s="35" t="s">
        <v>169</v>
      </c>
      <c r="D64" s="52">
        <v>2759941</v>
      </c>
      <c r="E64" s="80">
        <v>97.546511418310644</v>
      </c>
      <c r="F64" s="52">
        <v>3656132</v>
      </c>
      <c r="G64" s="80">
        <v>99.283425480377574</v>
      </c>
      <c r="H64" s="52">
        <v>528585</v>
      </c>
      <c r="I64" s="80">
        <v>97.499003954668865</v>
      </c>
      <c r="J64" s="52">
        <v>805049</v>
      </c>
      <c r="K64" s="80">
        <v>95.995616665732598</v>
      </c>
      <c r="L64" s="52">
        <v>239119</v>
      </c>
      <c r="M64" s="80">
        <v>77.328482496563993</v>
      </c>
      <c r="N64" s="99">
        <v>3144999</v>
      </c>
      <c r="O64" s="94">
        <v>47.14434117823415</v>
      </c>
      <c r="P64" s="124">
        <v>5</v>
      </c>
    </row>
    <row r="65" spans="1:16" ht="24" x14ac:dyDescent="0.2">
      <c r="A65" s="122">
        <v>5</v>
      </c>
      <c r="C65" s="172" t="s">
        <v>330</v>
      </c>
      <c r="D65" s="52">
        <v>508795</v>
      </c>
      <c r="E65" s="80">
        <v>17.982695020320858</v>
      </c>
      <c r="F65" s="52">
        <v>3552655</v>
      </c>
      <c r="G65" s="80">
        <v>96.473474685812974</v>
      </c>
      <c r="H65" s="52">
        <v>190766</v>
      </c>
      <c r="I65" s="80">
        <v>35.18733030338803</v>
      </c>
      <c r="J65" s="52">
        <v>662822</v>
      </c>
      <c r="K65" s="80">
        <v>79.036191125775218</v>
      </c>
      <c r="L65" s="52">
        <v>181516</v>
      </c>
      <c r="M65" s="80">
        <v>58.700299134934113</v>
      </c>
      <c r="N65" s="99">
        <v>1323414</v>
      </c>
      <c r="O65" s="94">
        <v>19.838315095188129</v>
      </c>
      <c r="P65" s="124">
        <v>6</v>
      </c>
    </row>
    <row r="66" spans="1:16" x14ac:dyDescent="0.2">
      <c r="A66" s="122">
        <v>7</v>
      </c>
      <c r="C66" s="35" t="s">
        <v>47</v>
      </c>
      <c r="D66" s="52">
        <v>492462</v>
      </c>
      <c r="E66" s="80">
        <v>17.405426458784479</v>
      </c>
      <c r="F66" s="52">
        <v>557505</v>
      </c>
      <c r="G66" s="80">
        <v>15.139225313100811</v>
      </c>
      <c r="H66" s="52">
        <v>151747</v>
      </c>
      <c r="I66" s="80">
        <v>27.99016497461929</v>
      </c>
      <c r="J66" s="52">
        <v>659680</v>
      </c>
      <c r="K66" s="80">
        <v>78.661532903028871</v>
      </c>
      <c r="L66" s="52">
        <v>170077</v>
      </c>
      <c r="M66" s="80">
        <v>55.001051014633354</v>
      </c>
      <c r="N66" s="99">
        <v>708498</v>
      </c>
      <c r="O66" s="94">
        <v>10.620566631689401</v>
      </c>
      <c r="P66" s="124">
        <v>7</v>
      </c>
    </row>
    <row r="67" spans="1:16" x14ac:dyDescent="0.2">
      <c r="A67" s="122">
        <v>8</v>
      </c>
      <c r="C67" s="35" t="s">
        <v>48</v>
      </c>
      <c r="D67" s="52">
        <v>8143</v>
      </c>
      <c r="E67" s="80">
        <v>0.28780370394849153</v>
      </c>
      <c r="F67" s="52">
        <v>2927698</v>
      </c>
      <c r="G67" s="80">
        <v>79.502568893040632</v>
      </c>
      <c r="H67" s="52" t="s">
        <v>387</v>
      </c>
      <c r="I67" s="80" t="s">
        <v>387</v>
      </c>
      <c r="J67" s="52">
        <v>2909</v>
      </c>
      <c r="K67" s="80">
        <v>0.34687484722124512</v>
      </c>
      <c r="L67" s="52">
        <v>11174</v>
      </c>
      <c r="M67" s="80">
        <v>3.6135500040423638</v>
      </c>
      <c r="N67" s="99">
        <v>146653</v>
      </c>
      <c r="O67" s="94">
        <v>2.198366062059661</v>
      </c>
      <c r="P67" s="124">
        <v>8</v>
      </c>
    </row>
    <row r="68" spans="1:16" x14ac:dyDescent="0.2">
      <c r="A68" s="122">
        <v>9</v>
      </c>
      <c r="C68" s="35" t="s">
        <v>272</v>
      </c>
      <c r="D68" s="52">
        <v>5853</v>
      </c>
      <c r="E68" s="80">
        <v>0.20686664364614035</v>
      </c>
      <c r="F68" s="52">
        <v>42</v>
      </c>
      <c r="G68" s="80">
        <v>1.1405233372799061E-3</v>
      </c>
      <c r="H68" s="52">
        <v>219505</v>
      </c>
      <c r="I68" s="80">
        <v>40.488320446228308</v>
      </c>
      <c r="J68" s="52" t="s">
        <v>387</v>
      </c>
      <c r="K68" s="80" t="s">
        <v>387</v>
      </c>
      <c r="L68" s="52">
        <v>48</v>
      </c>
      <c r="M68" s="80">
        <v>1.5522677661896677E-2</v>
      </c>
      <c r="N68" s="99">
        <v>1842</v>
      </c>
      <c r="O68" s="94">
        <v>2.7612052166092041E-2</v>
      </c>
      <c r="P68" s="124">
        <v>9</v>
      </c>
    </row>
    <row r="69" spans="1:16" x14ac:dyDescent="0.2">
      <c r="A69" s="122">
        <v>10</v>
      </c>
      <c r="C69" s="35" t="s">
        <v>245</v>
      </c>
      <c r="D69" s="52">
        <v>2116915</v>
      </c>
      <c r="E69" s="80">
        <v>74.819596947577168</v>
      </c>
      <c r="F69" s="52">
        <v>5811</v>
      </c>
      <c r="G69" s="80">
        <v>0.15779955030794129</v>
      </c>
      <c r="H69" s="52">
        <v>70170</v>
      </c>
      <c r="I69" s="80">
        <v>12.943055719513636</v>
      </c>
      <c r="J69" s="52">
        <v>31460</v>
      </c>
      <c r="K69" s="80">
        <v>3.7513519056653046</v>
      </c>
      <c r="L69" s="52">
        <v>20805</v>
      </c>
      <c r="M69" s="80">
        <v>6.7281105990783407</v>
      </c>
      <c r="N69" s="99">
        <v>420896</v>
      </c>
      <c r="O69" s="94">
        <v>6.3093389296956977</v>
      </c>
      <c r="P69" s="124">
        <v>10</v>
      </c>
    </row>
    <row r="70" spans="1:16" x14ac:dyDescent="0.2">
      <c r="A70" s="122">
        <v>11</v>
      </c>
      <c r="C70" s="35" t="s">
        <v>273</v>
      </c>
      <c r="D70" s="52">
        <v>35405</v>
      </c>
      <c r="E70" s="80">
        <v>1.2513435021854773</v>
      </c>
      <c r="F70" s="52">
        <v>8005</v>
      </c>
      <c r="G70" s="80">
        <v>0.21737831702203925</v>
      </c>
      <c r="H70" s="52">
        <v>14118</v>
      </c>
      <c r="I70" s="80">
        <v>2.6041051823869674</v>
      </c>
      <c r="J70" s="52">
        <v>75351</v>
      </c>
      <c r="K70" s="80">
        <v>8.9850005544750911</v>
      </c>
      <c r="L70" s="52">
        <v>22908</v>
      </c>
      <c r="M70" s="80">
        <v>7.4081979141401888</v>
      </c>
      <c r="N70" s="99">
        <v>1317188</v>
      </c>
      <c r="O70" s="94">
        <v>19.744985759256483</v>
      </c>
      <c r="P70" s="124">
        <v>11</v>
      </c>
    </row>
    <row r="71" spans="1:16" x14ac:dyDescent="0.2">
      <c r="A71" s="122">
        <v>12</v>
      </c>
      <c r="C71" s="35" t="s">
        <v>274</v>
      </c>
      <c r="D71" s="52">
        <v>92973</v>
      </c>
      <c r="E71" s="80">
        <v>3.2860093045810022</v>
      </c>
      <c r="F71" s="52">
        <v>89620</v>
      </c>
      <c r="G71" s="80">
        <v>2.4336595592148855</v>
      </c>
      <c r="H71" s="52">
        <v>34025</v>
      </c>
      <c r="I71" s="80">
        <v>6.2760078503128316</v>
      </c>
      <c r="J71" s="52">
        <v>35416</v>
      </c>
      <c r="K71" s="80">
        <v>4.2230730798169871</v>
      </c>
      <c r="L71" s="52">
        <v>13841</v>
      </c>
      <c r="M71" s="80">
        <v>4.4760287816314985</v>
      </c>
      <c r="N71" s="99">
        <v>81660</v>
      </c>
      <c r="O71" s="94">
        <v>1.2241043321840803</v>
      </c>
      <c r="P71" s="124">
        <v>12</v>
      </c>
    </row>
    <row r="72" spans="1:16" x14ac:dyDescent="0.2">
      <c r="A72" s="122"/>
      <c r="C72" s="35" t="s">
        <v>290</v>
      </c>
      <c r="D72" s="52"/>
      <c r="E72" s="80"/>
      <c r="F72" s="52"/>
      <c r="G72" s="80"/>
      <c r="H72" s="52"/>
      <c r="I72" s="80"/>
      <c r="J72" s="52"/>
      <c r="K72" s="80"/>
      <c r="L72" s="52"/>
      <c r="M72" s="80"/>
      <c r="N72" s="99"/>
      <c r="O72" s="94"/>
      <c r="P72" s="124"/>
    </row>
    <row r="73" spans="1:16" x14ac:dyDescent="0.2">
      <c r="A73" s="122">
        <v>13</v>
      </c>
      <c r="C73" s="35" t="s">
        <v>293</v>
      </c>
      <c r="D73" s="52">
        <v>145817</v>
      </c>
      <c r="E73" s="80">
        <v>5.1537114943702793</v>
      </c>
      <c r="F73" s="52">
        <v>130855</v>
      </c>
      <c r="G73" s="80">
        <v>3.5534090785657648</v>
      </c>
      <c r="H73" s="52">
        <v>48507</v>
      </c>
      <c r="I73" s="80">
        <v>8.9472538661315077</v>
      </c>
      <c r="J73" s="52">
        <v>52826</v>
      </c>
      <c r="K73" s="80">
        <v>6.2990755171225485</v>
      </c>
      <c r="L73" s="52">
        <v>20140</v>
      </c>
      <c r="M73" s="80">
        <v>6.5130568356374807</v>
      </c>
      <c r="N73" s="99">
        <v>115926</v>
      </c>
      <c r="O73" s="94">
        <v>1.7377604557037925</v>
      </c>
      <c r="P73" s="124">
        <v>13</v>
      </c>
    </row>
    <row r="74" spans="1:16" x14ac:dyDescent="0.2">
      <c r="A74" s="122">
        <v>14</v>
      </c>
      <c r="C74" s="35" t="s">
        <v>322</v>
      </c>
      <c r="D74" s="52">
        <v>28373</v>
      </c>
      <c r="E74" s="80">
        <v>1.0028066427766855</v>
      </c>
      <c r="F74" s="52">
        <v>40697</v>
      </c>
      <c r="G74" s="80">
        <v>1.1051399585066748</v>
      </c>
      <c r="H74" s="52">
        <v>13969</v>
      </c>
      <c r="I74" s="80">
        <v>2.5766217093613504</v>
      </c>
      <c r="J74" s="52">
        <v>14277</v>
      </c>
      <c r="K74" s="80">
        <v>1.7024173921545949</v>
      </c>
      <c r="L74" s="52">
        <v>2643</v>
      </c>
      <c r="M74" s="80">
        <v>0.85471743875818573</v>
      </c>
      <c r="N74" s="99">
        <v>26157</v>
      </c>
      <c r="O74" s="94">
        <v>0.392100134912307</v>
      </c>
      <c r="P74" s="124">
        <v>14</v>
      </c>
    </row>
    <row r="75" spans="1:16" x14ac:dyDescent="0.2">
      <c r="A75" s="122">
        <v>15</v>
      </c>
      <c r="C75" s="35" t="s">
        <v>381</v>
      </c>
      <c r="D75" s="52">
        <v>15302</v>
      </c>
      <c r="E75" s="80">
        <v>0.54082921255309069</v>
      </c>
      <c r="F75" s="52">
        <v>21492</v>
      </c>
      <c r="G75" s="80">
        <v>0.58362208487666056</v>
      </c>
      <c r="H75" s="52">
        <v>12151</v>
      </c>
      <c r="I75" s="80">
        <v>2.2412864478810057</v>
      </c>
      <c r="J75" s="52">
        <v>9401</v>
      </c>
      <c r="K75" s="80">
        <v>1.1209936193629857</v>
      </c>
      <c r="L75" s="52">
        <v>1672</v>
      </c>
      <c r="M75" s="80">
        <v>0.54070660522273428</v>
      </c>
      <c r="N75" s="99">
        <v>10431</v>
      </c>
      <c r="O75" s="94">
        <v>0.1563633638135212</v>
      </c>
      <c r="P75" s="124">
        <v>15</v>
      </c>
    </row>
    <row r="76" spans="1:16" x14ac:dyDescent="0.2">
      <c r="A76" s="122">
        <v>16</v>
      </c>
      <c r="C76" s="35" t="s">
        <v>202</v>
      </c>
      <c r="D76" s="52">
        <v>45079</v>
      </c>
      <c r="E76" s="80">
        <v>1.5932584023448422</v>
      </c>
      <c r="F76" s="52">
        <v>24884</v>
      </c>
      <c r="G76" s="80">
        <v>0.67573292202079016</v>
      </c>
      <c r="H76" s="52">
        <v>9166</v>
      </c>
      <c r="I76" s="80">
        <v>1.690694723173179</v>
      </c>
      <c r="J76" s="52">
        <v>27601</v>
      </c>
      <c r="K76" s="80">
        <v>3.2911972011528312</v>
      </c>
      <c r="L76" s="52">
        <v>67321</v>
      </c>
      <c r="M76" s="80">
        <v>21.770878809928046</v>
      </c>
      <c r="N76" s="99">
        <v>3485708</v>
      </c>
      <c r="O76" s="94">
        <v>52.251656423324839</v>
      </c>
      <c r="P76" s="124">
        <v>16</v>
      </c>
    </row>
    <row r="77" spans="1:16" x14ac:dyDescent="0.2">
      <c r="A77" s="122">
        <v>17</v>
      </c>
      <c r="C77" s="35" t="s">
        <v>49</v>
      </c>
      <c r="D77" s="52">
        <v>6887</v>
      </c>
      <c r="E77" s="80">
        <v>0.2434120237127915</v>
      </c>
      <c r="F77" s="52">
        <v>19038</v>
      </c>
      <c r="G77" s="80">
        <v>0.51698293559844888</v>
      </c>
      <c r="H77" s="52">
        <v>5700</v>
      </c>
      <c r="I77" s="80">
        <v>1.0513811828591666</v>
      </c>
      <c r="J77" s="52">
        <v>9060</v>
      </c>
      <c r="K77" s="80">
        <v>1.0803321126931869</v>
      </c>
      <c r="L77" s="52">
        <v>44445</v>
      </c>
      <c r="M77" s="80">
        <v>14.373029347562454</v>
      </c>
      <c r="N77" s="99">
        <v>1015229</v>
      </c>
      <c r="O77" s="94">
        <v>15.218542947084394</v>
      </c>
      <c r="P77" s="124">
        <v>17</v>
      </c>
    </row>
    <row r="78" spans="1:16" x14ac:dyDescent="0.2">
      <c r="A78" s="122">
        <v>18</v>
      </c>
      <c r="C78" s="35" t="s">
        <v>50</v>
      </c>
      <c r="D78" s="52">
        <v>146</v>
      </c>
      <c r="E78" s="80">
        <v>5.1601793904555767E-3</v>
      </c>
      <c r="F78" s="52">
        <v>2392</v>
      </c>
      <c r="G78" s="80">
        <v>6.4955519589846078E-2</v>
      </c>
      <c r="H78" s="52">
        <v>161</v>
      </c>
      <c r="I78" s="80">
        <v>2.9696907094794004E-2</v>
      </c>
      <c r="J78" s="52">
        <v>18</v>
      </c>
      <c r="K78" s="80">
        <v>2.146355190781166E-3</v>
      </c>
      <c r="L78" s="52">
        <v>1655</v>
      </c>
      <c r="M78" s="80">
        <v>0.53520899021747914</v>
      </c>
      <c r="N78" s="99">
        <v>61048</v>
      </c>
      <c r="O78" s="94">
        <v>0.91512516864038373</v>
      </c>
      <c r="P78" s="124">
        <v>18</v>
      </c>
    </row>
    <row r="79" spans="1:16" x14ac:dyDescent="0.2">
      <c r="A79" s="122">
        <v>19</v>
      </c>
      <c r="C79" s="35" t="s">
        <v>51</v>
      </c>
      <c r="D79" s="52">
        <v>9947</v>
      </c>
      <c r="E79" s="80">
        <v>0.35156372874562752</v>
      </c>
      <c r="F79" s="52">
        <v>3454</v>
      </c>
      <c r="G79" s="80">
        <v>9.3794466832495135E-2</v>
      </c>
      <c r="H79" s="52">
        <v>3305</v>
      </c>
      <c r="I79" s="80">
        <v>0.60961663321921855</v>
      </c>
      <c r="J79" s="52">
        <v>11206</v>
      </c>
      <c r="K79" s="80">
        <v>1.3362253482163191</v>
      </c>
      <c r="L79" s="52">
        <v>9534</v>
      </c>
      <c r="M79" s="80">
        <v>3.0831918505942273</v>
      </c>
      <c r="N79" s="99">
        <v>45342</v>
      </c>
      <c r="O79" s="94">
        <v>0.67968820266826557</v>
      </c>
      <c r="P79" s="124">
        <v>19</v>
      </c>
    </row>
    <row r="80" spans="1:16" x14ac:dyDescent="0.2">
      <c r="A80" s="122">
        <v>20</v>
      </c>
      <c r="C80" s="35" t="s">
        <v>52</v>
      </c>
      <c r="D80" s="52">
        <v>4853</v>
      </c>
      <c r="E80" s="80">
        <v>0.17152294919096517</v>
      </c>
      <c r="F80" s="52">
        <v>1147</v>
      </c>
      <c r="G80" s="80">
        <v>3.1147149234763152E-2</v>
      </c>
      <c r="H80" s="52">
        <v>3300</v>
      </c>
      <c r="I80" s="80">
        <v>0.60869436902372798</v>
      </c>
      <c r="J80" s="52">
        <v>991</v>
      </c>
      <c r="K80" s="80">
        <v>0.11816877744800752</v>
      </c>
      <c r="L80" s="52">
        <v>490</v>
      </c>
      <c r="M80" s="80">
        <v>0.15846066779852858</v>
      </c>
      <c r="N80" s="99">
        <v>29219</v>
      </c>
      <c r="O80" s="94">
        <v>0.43800029980512667</v>
      </c>
      <c r="P80" s="124">
        <v>20</v>
      </c>
    </row>
    <row r="81" spans="1:16" x14ac:dyDescent="0.2">
      <c r="A81" s="122">
        <v>21</v>
      </c>
      <c r="C81" s="35" t="s">
        <v>203</v>
      </c>
      <c r="D81" s="52" t="s">
        <v>387</v>
      </c>
      <c r="E81" s="80" t="s">
        <v>387</v>
      </c>
      <c r="F81" s="52">
        <v>215</v>
      </c>
      <c r="G81" s="80">
        <v>5.838393274170948E-3</v>
      </c>
      <c r="H81" s="52" t="s">
        <v>387</v>
      </c>
      <c r="I81" s="80" t="s">
        <v>387</v>
      </c>
      <c r="J81" s="52" t="s">
        <v>387</v>
      </c>
      <c r="K81" s="80" t="s">
        <v>387</v>
      </c>
      <c r="L81" s="52">
        <v>6466</v>
      </c>
      <c r="M81" s="80">
        <v>2.0910340367046647</v>
      </c>
      <c r="N81" s="99">
        <v>4069</v>
      </c>
      <c r="O81" s="94">
        <v>6.0995353020536651E-2</v>
      </c>
      <c r="P81" s="124">
        <v>21</v>
      </c>
    </row>
    <row r="82" spans="1:16" x14ac:dyDescent="0.2">
      <c r="A82" s="122">
        <v>22</v>
      </c>
      <c r="C82" s="35" t="s">
        <v>53</v>
      </c>
      <c r="D82" s="52">
        <v>5093</v>
      </c>
      <c r="E82" s="80">
        <v>0.1800054358602072</v>
      </c>
      <c r="F82" s="52">
        <v>2092</v>
      </c>
      <c r="G82" s="80">
        <v>5.6808924323561043E-2</v>
      </c>
      <c r="H82" s="52">
        <v>5</v>
      </c>
      <c r="I82" s="80">
        <v>9.2226419549049695E-4</v>
      </c>
      <c r="J82" s="52">
        <v>10215</v>
      </c>
      <c r="K82" s="80">
        <v>1.2180565707683118</v>
      </c>
      <c r="L82" s="52">
        <v>2577</v>
      </c>
      <c r="M82" s="80">
        <v>0.83337375697307781</v>
      </c>
      <c r="N82" s="99">
        <v>12055</v>
      </c>
      <c r="O82" s="94">
        <v>0.18070754009893569</v>
      </c>
      <c r="P82" s="124">
        <v>22</v>
      </c>
    </row>
    <row r="83" spans="1:16" x14ac:dyDescent="0.2">
      <c r="A83" s="122">
        <v>23</v>
      </c>
      <c r="C83" s="35" t="s">
        <v>54</v>
      </c>
      <c r="D83" s="52">
        <v>28100</v>
      </c>
      <c r="E83" s="80">
        <v>0.99315781419042259</v>
      </c>
      <c r="F83" s="52" t="s">
        <v>387</v>
      </c>
      <c r="G83" s="80" t="s">
        <v>387</v>
      </c>
      <c r="H83" s="52" t="s">
        <v>387</v>
      </c>
      <c r="I83" s="80" t="s">
        <v>387</v>
      </c>
      <c r="J83" s="52">
        <v>7317</v>
      </c>
      <c r="K83" s="80">
        <v>0.87249338505254392</v>
      </c>
      <c r="L83" s="52">
        <v>11687</v>
      </c>
      <c r="M83" s="80">
        <v>3.7794486215538847</v>
      </c>
      <c r="N83" s="99">
        <v>2364090</v>
      </c>
      <c r="O83" s="94">
        <v>35.43831509518813</v>
      </c>
      <c r="P83" s="124">
        <v>23</v>
      </c>
    </row>
    <row r="84" spans="1:16" x14ac:dyDescent="0.2">
      <c r="A84" s="122"/>
      <c r="C84" s="35" t="s">
        <v>290</v>
      </c>
      <c r="D84" s="52"/>
      <c r="E84" s="80"/>
      <c r="F84" s="52"/>
      <c r="G84" s="80"/>
      <c r="H84" s="52"/>
      <c r="I84" s="80"/>
      <c r="J84" s="52"/>
      <c r="K84" s="80"/>
      <c r="L84" s="52"/>
      <c r="M84" s="80"/>
      <c r="N84" s="99"/>
      <c r="O84" s="94"/>
      <c r="P84" s="124"/>
    </row>
    <row r="85" spans="1:16" x14ac:dyDescent="0.2">
      <c r="A85" s="122">
        <v>24</v>
      </c>
      <c r="C85" s="35" t="s">
        <v>293</v>
      </c>
      <c r="D85" s="52">
        <v>12600</v>
      </c>
      <c r="E85" s="80">
        <v>0.44533055013520728</v>
      </c>
      <c r="F85" s="52">
        <v>1594</v>
      </c>
      <c r="G85" s="80">
        <v>4.3285576181527868E-2</v>
      </c>
      <c r="H85" s="52">
        <v>44</v>
      </c>
      <c r="I85" s="80">
        <v>8.1159249203163735E-3</v>
      </c>
      <c r="J85" s="52">
        <v>3853</v>
      </c>
      <c r="K85" s="80">
        <v>0.45943925278221293</v>
      </c>
      <c r="L85" s="52">
        <v>756</v>
      </c>
      <c r="M85" s="80">
        <v>0.24448217317487267</v>
      </c>
      <c r="N85" s="99">
        <v>244882</v>
      </c>
      <c r="O85" s="94">
        <v>3.6708439514315696</v>
      </c>
      <c r="P85" s="124">
        <v>24</v>
      </c>
    </row>
    <row r="86" spans="1:16" x14ac:dyDescent="0.2">
      <c r="A86" s="122">
        <v>25</v>
      </c>
      <c r="C86" s="35" t="s">
        <v>322</v>
      </c>
      <c r="D86" s="52">
        <v>989</v>
      </c>
      <c r="E86" s="80">
        <v>3.4954913816168255E-2</v>
      </c>
      <c r="F86" s="52">
        <v>441</v>
      </c>
      <c r="G86" s="80">
        <v>1.1975495041439015E-2</v>
      </c>
      <c r="H86" s="52">
        <v>2</v>
      </c>
      <c r="I86" s="80">
        <v>3.6890567819619879E-4</v>
      </c>
      <c r="J86" s="52">
        <v>5420</v>
      </c>
      <c r="K86" s="80">
        <v>0.6462913963352177</v>
      </c>
      <c r="L86" s="52">
        <v>1158</v>
      </c>
      <c r="M86" s="80">
        <v>0.37448459859325733</v>
      </c>
      <c r="N86" s="99">
        <v>174688</v>
      </c>
      <c r="O86" s="94">
        <v>2.618617898366062</v>
      </c>
      <c r="P86" s="124">
        <v>25</v>
      </c>
    </row>
    <row r="87" spans="1:16" x14ac:dyDescent="0.2">
      <c r="A87" s="122">
        <v>26</v>
      </c>
      <c r="C87" s="35" t="s">
        <v>381</v>
      </c>
      <c r="D87" s="52" t="s">
        <v>387</v>
      </c>
      <c r="E87" s="80" t="s">
        <v>387</v>
      </c>
      <c r="F87" s="52" t="s">
        <v>387</v>
      </c>
      <c r="G87" s="80" t="s">
        <v>387</v>
      </c>
      <c r="H87" s="52" t="s">
        <v>387</v>
      </c>
      <c r="I87" s="80" t="s">
        <v>387</v>
      </c>
      <c r="J87" s="52" t="s">
        <v>387</v>
      </c>
      <c r="K87" s="80" t="s">
        <v>387</v>
      </c>
      <c r="L87" s="52" t="s">
        <v>387</v>
      </c>
      <c r="M87" s="80" t="s">
        <v>387</v>
      </c>
      <c r="N87" s="99">
        <v>506</v>
      </c>
      <c r="O87" s="94">
        <v>7.5850697046919505E-3</v>
      </c>
      <c r="P87" s="124">
        <v>26</v>
      </c>
    </row>
    <row r="88" spans="1:16" s="89" customFormat="1" ht="36" customHeight="1" x14ac:dyDescent="0.2">
      <c r="A88" s="225">
        <v>27</v>
      </c>
      <c r="B88" s="165"/>
      <c r="C88" s="174" t="s">
        <v>158</v>
      </c>
      <c r="D88" s="166">
        <v>2829359</v>
      </c>
      <c r="E88" s="167">
        <v>100</v>
      </c>
      <c r="F88" s="166">
        <v>3682520</v>
      </c>
      <c r="G88" s="167">
        <v>100</v>
      </c>
      <c r="H88" s="166">
        <v>542144</v>
      </c>
      <c r="I88" s="167">
        <v>100</v>
      </c>
      <c r="J88" s="166">
        <v>838631</v>
      </c>
      <c r="K88" s="167">
        <v>100</v>
      </c>
      <c r="L88" s="166">
        <v>309225</v>
      </c>
      <c r="M88" s="167">
        <v>100</v>
      </c>
      <c r="N88" s="166">
        <v>6671000</v>
      </c>
      <c r="O88" s="168">
        <v>100</v>
      </c>
      <c r="P88" s="226">
        <v>27</v>
      </c>
    </row>
    <row r="89" spans="1:16" ht="24" x14ac:dyDescent="0.2">
      <c r="A89" s="171">
        <v>28</v>
      </c>
      <c r="B89" s="219"/>
      <c r="C89" s="170" t="s">
        <v>285</v>
      </c>
      <c r="D89" s="52">
        <v>63</v>
      </c>
      <c r="E89" s="214" t="s">
        <v>286</v>
      </c>
      <c r="F89" s="52">
        <v>90</v>
      </c>
      <c r="G89" s="214" t="s">
        <v>286</v>
      </c>
      <c r="H89" s="52">
        <v>28</v>
      </c>
      <c r="I89" s="214" t="s">
        <v>286</v>
      </c>
      <c r="J89" s="52">
        <v>21</v>
      </c>
      <c r="K89" s="214" t="s">
        <v>286</v>
      </c>
      <c r="L89" s="52">
        <v>52</v>
      </c>
      <c r="M89" s="214" t="s">
        <v>286</v>
      </c>
      <c r="N89" s="99">
        <v>228</v>
      </c>
      <c r="O89" s="98" t="s">
        <v>286</v>
      </c>
      <c r="P89" s="124">
        <v>28</v>
      </c>
    </row>
    <row r="90" spans="1:16" x14ac:dyDescent="0.2">
      <c r="A90" s="122"/>
      <c r="B90" s="219"/>
      <c r="C90" s="26" t="s">
        <v>14</v>
      </c>
      <c r="D90" s="52"/>
      <c r="E90" s="57"/>
      <c r="F90" s="52"/>
      <c r="G90" s="80"/>
      <c r="H90" s="52"/>
      <c r="I90" s="80"/>
      <c r="J90" s="52"/>
      <c r="K90" s="80"/>
      <c r="L90" s="52"/>
      <c r="M90" s="80"/>
      <c r="N90" s="99"/>
      <c r="O90" s="94"/>
      <c r="P90" s="124"/>
    </row>
    <row r="91" spans="1:16" x14ac:dyDescent="0.2">
      <c r="A91" s="122">
        <v>29</v>
      </c>
      <c r="B91" s="219"/>
      <c r="C91" s="26" t="s">
        <v>59</v>
      </c>
      <c r="D91" s="52">
        <v>1</v>
      </c>
      <c r="E91" s="214" t="s">
        <v>286</v>
      </c>
      <c r="F91" s="52">
        <v>16</v>
      </c>
      <c r="G91" s="214" t="s">
        <v>286</v>
      </c>
      <c r="H91" s="52">
        <v>3</v>
      </c>
      <c r="I91" s="214" t="s">
        <v>286</v>
      </c>
      <c r="J91" s="52">
        <v>2</v>
      </c>
      <c r="K91" s="214" t="s">
        <v>286</v>
      </c>
      <c r="L91" s="52">
        <v>6</v>
      </c>
      <c r="M91" s="214" t="s">
        <v>286</v>
      </c>
      <c r="N91" s="99">
        <v>63</v>
      </c>
      <c r="O91" s="98" t="s">
        <v>286</v>
      </c>
      <c r="P91" s="124">
        <v>29</v>
      </c>
    </row>
    <row r="92" spans="1:16" x14ac:dyDescent="0.2">
      <c r="A92" s="140" t="s">
        <v>28</v>
      </c>
      <c r="B92" s="36"/>
      <c r="P92" s="124"/>
    </row>
    <row r="93" spans="1:16" x14ac:dyDescent="0.2">
      <c r="A93" s="133" t="s">
        <v>305</v>
      </c>
      <c r="B93" s="219"/>
      <c r="C93" s="33"/>
      <c r="P93" s="126"/>
    </row>
    <row r="94" spans="1:16" x14ac:dyDescent="0.2">
      <c r="B94" s="2"/>
    </row>
  </sheetData>
  <mergeCells count="19">
    <mergeCell ref="A53:A54"/>
    <mergeCell ref="J52:K54"/>
    <mergeCell ref="L52:M54"/>
    <mergeCell ref="N52:O54"/>
    <mergeCell ref="P53:P54"/>
    <mergeCell ref="F52:G54"/>
    <mergeCell ref="H52:I54"/>
    <mergeCell ref="B52:C55"/>
    <mergeCell ref="D52:E54"/>
    <mergeCell ref="P6:P7"/>
    <mergeCell ref="B5:C8"/>
    <mergeCell ref="D5:E7"/>
    <mergeCell ref="A6:A7"/>
    <mergeCell ref="H6:I7"/>
    <mergeCell ref="H5:O5"/>
    <mergeCell ref="F5:G7"/>
    <mergeCell ref="J6:K7"/>
    <mergeCell ref="L6:M7"/>
    <mergeCell ref="N6:O7"/>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46"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110" zoomScaleNormal="110" workbookViewId="0">
      <selection sqref="A1:E2"/>
    </sheetView>
  </sheetViews>
  <sheetFormatPr baseColWidth="10" defaultRowHeight="12.75" x14ac:dyDescent="0.2"/>
  <cols>
    <col min="1" max="1" width="28.5703125" customWidth="1"/>
    <col min="2" max="4" width="12.7109375" customWidth="1"/>
    <col min="5" max="5" width="16.7109375" customWidth="1"/>
    <col min="6" max="6" width="15.7109375" customWidth="1"/>
  </cols>
  <sheetData>
    <row r="1" spans="1:7" ht="12.75" customHeight="1" x14ac:dyDescent="0.2">
      <c r="A1" s="336" t="s">
        <v>386</v>
      </c>
      <c r="B1" s="337"/>
      <c r="C1" s="337"/>
      <c r="D1" s="337"/>
      <c r="E1" s="337"/>
      <c r="F1" s="70"/>
      <c r="G1" s="70"/>
    </row>
    <row r="2" spans="1:7" x14ac:dyDescent="0.2">
      <c r="A2" s="337"/>
      <c r="B2" s="337"/>
      <c r="C2" s="337"/>
      <c r="D2" s="337"/>
      <c r="E2" s="337"/>
      <c r="F2" s="70"/>
      <c r="G2" s="70"/>
    </row>
    <row r="3" spans="1:7" ht="17.25" customHeight="1" x14ac:dyDescent="0.2"/>
    <row r="4" spans="1:7" ht="17.25" customHeight="1" thickBot="1" x14ac:dyDescent="0.25">
      <c r="A4" s="71"/>
      <c r="B4" s="71"/>
      <c r="C4" s="71"/>
      <c r="D4" s="71"/>
      <c r="E4" s="71"/>
    </row>
    <row r="5" spans="1:7" x14ac:dyDescent="0.2">
      <c r="A5" s="338" t="s">
        <v>119</v>
      </c>
      <c r="B5" s="282" t="s">
        <v>204</v>
      </c>
      <c r="C5" s="341"/>
      <c r="D5" s="341"/>
      <c r="E5" s="341"/>
    </row>
    <row r="6" spans="1:7" x14ac:dyDescent="0.2">
      <c r="A6" s="339"/>
      <c r="B6" s="342"/>
      <c r="C6" s="342"/>
      <c r="D6" s="342"/>
      <c r="E6" s="342"/>
    </row>
    <row r="7" spans="1:7" x14ac:dyDescent="0.2">
      <c r="A7" s="339"/>
      <c r="B7" s="343" t="s">
        <v>63</v>
      </c>
      <c r="C7" s="345" t="s">
        <v>120</v>
      </c>
      <c r="D7" s="343" t="s">
        <v>121</v>
      </c>
      <c r="E7" s="347" t="s">
        <v>141</v>
      </c>
    </row>
    <row r="8" spans="1:7" ht="13.5" thickBot="1" x14ac:dyDescent="0.25">
      <c r="A8" s="340"/>
      <c r="B8" s="344"/>
      <c r="C8" s="346"/>
      <c r="D8" s="344"/>
      <c r="E8" s="348"/>
    </row>
    <row r="9" spans="1:7" ht="21.75" customHeight="1" x14ac:dyDescent="0.2">
      <c r="A9" s="72"/>
    </row>
    <row r="10" spans="1:7" s="58" customFormat="1" ht="21.75" customHeight="1" x14ac:dyDescent="0.2">
      <c r="A10" s="111" t="s">
        <v>4</v>
      </c>
      <c r="B10" s="112">
        <v>619</v>
      </c>
      <c r="C10" s="112">
        <v>378</v>
      </c>
      <c r="D10" s="112">
        <v>138</v>
      </c>
      <c r="E10" s="112">
        <v>103</v>
      </c>
    </row>
    <row r="11" spans="1:7" ht="21.75" customHeight="1" x14ac:dyDescent="0.2">
      <c r="A11" s="73" t="s">
        <v>122</v>
      </c>
      <c r="B11" s="112">
        <v>25</v>
      </c>
      <c r="C11" s="217">
        <v>12</v>
      </c>
      <c r="D11" s="217">
        <v>8</v>
      </c>
      <c r="E11" s="217">
        <v>5</v>
      </c>
      <c r="F11" s="58"/>
    </row>
    <row r="12" spans="1:7" ht="21.75" customHeight="1" x14ac:dyDescent="0.2">
      <c r="A12" s="73" t="s">
        <v>123</v>
      </c>
      <c r="B12" s="112">
        <v>27</v>
      </c>
      <c r="C12" s="217">
        <v>14</v>
      </c>
      <c r="D12" s="217">
        <v>9</v>
      </c>
      <c r="E12" s="217">
        <v>4</v>
      </c>
      <c r="F12" s="58"/>
    </row>
    <row r="13" spans="1:7" ht="21.75" customHeight="1" x14ac:dyDescent="0.2">
      <c r="A13" s="73" t="s">
        <v>57</v>
      </c>
      <c r="B13" s="112">
        <v>90</v>
      </c>
      <c r="C13" s="217">
        <v>62</v>
      </c>
      <c r="D13" s="217">
        <v>24</v>
      </c>
      <c r="E13" s="217">
        <v>4</v>
      </c>
      <c r="F13" s="58"/>
    </row>
    <row r="14" spans="1:7" ht="21.75" customHeight="1" x14ac:dyDescent="0.2">
      <c r="A14" s="73" t="s">
        <v>124</v>
      </c>
      <c r="B14" s="112">
        <v>63</v>
      </c>
      <c r="C14" s="217">
        <v>45</v>
      </c>
      <c r="D14" s="217">
        <v>13</v>
      </c>
      <c r="E14" s="217">
        <v>5</v>
      </c>
      <c r="F14" s="58"/>
    </row>
    <row r="15" spans="1:7" ht="21.75" customHeight="1" x14ac:dyDescent="0.2">
      <c r="A15" s="74" t="s">
        <v>125</v>
      </c>
      <c r="B15" s="112">
        <v>30</v>
      </c>
      <c r="C15" s="217">
        <v>22</v>
      </c>
      <c r="D15" s="217">
        <v>7</v>
      </c>
      <c r="E15" s="217">
        <v>1</v>
      </c>
      <c r="F15" s="58"/>
    </row>
    <row r="16" spans="1:7" ht="21.75" customHeight="1" x14ac:dyDescent="0.2">
      <c r="A16" s="74" t="s">
        <v>126</v>
      </c>
      <c r="B16" s="112">
        <v>33</v>
      </c>
      <c r="C16" s="217">
        <v>23</v>
      </c>
      <c r="D16" s="217">
        <v>6</v>
      </c>
      <c r="E16" s="217">
        <v>4</v>
      </c>
      <c r="F16" s="58"/>
    </row>
    <row r="17" spans="1:7" ht="21.75" customHeight="1" x14ac:dyDescent="0.2">
      <c r="A17" s="73" t="s">
        <v>127</v>
      </c>
      <c r="B17" s="112">
        <v>137</v>
      </c>
      <c r="C17" s="217">
        <v>81</v>
      </c>
      <c r="D17" s="217">
        <v>18</v>
      </c>
      <c r="E17" s="217">
        <v>38</v>
      </c>
      <c r="F17" s="58"/>
    </row>
    <row r="18" spans="1:7" ht="21.75" customHeight="1" x14ac:dyDescent="0.2">
      <c r="A18" s="74" t="s">
        <v>128</v>
      </c>
      <c r="B18" s="112">
        <v>28</v>
      </c>
      <c r="C18" s="217">
        <v>18</v>
      </c>
      <c r="D18" s="217">
        <v>1</v>
      </c>
      <c r="E18" s="217">
        <v>9</v>
      </c>
      <c r="F18" s="58"/>
    </row>
    <row r="19" spans="1:7" ht="21.75" customHeight="1" x14ac:dyDescent="0.2">
      <c r="A19" s="74" t="s">
        <v>129</v>
      </c>
      <c r="B19" s="112">
        <v>6</v>
      </c>
      <c r="C19" s="217">
        <v>5</v>
      </c>
      <c r="D19" s="217" t="s">
        <v>146</v>
      </c>
      <c r="E19" s="217">
        <v>1</v>
      </c>
      <c r="F19" s="58"/>
    </row>
    <row r="20" spans="1:7" ht="21.75" customHeight="1" x14ac:dyDescent="0.2">
      <c r="A20" s="74" t="s">
        <v>130</v>
      </c>
      <c r="B20" s="112">
        <v>51</v>
      </c>
      <c r="C20" s="217">
        <v>38</v>
      </c>
      <c r="D20" s="217">
        <v>12</v>
      </c>
      <c r="E20" s="217">
        <v>1</v>
      </c>
      <c r="F20" s="58"/>
    </row>
    <row r="21" spans="1:7" ht="21.75" customHeight="1" x14ac:dyDescent="0.2">
      <c r="A21" s="164" t="s">
        <v>252</v>
      </c>
      <c r="B21" s="112">
        <v>52</v>
      </c>
      <c r="C21" s="217">
        <v>20</v>
      </c>
      <c r="D21" s="217">
        <v>5</v>
      </c>
      <c r="E21" s="217">
        <v>27</v>
      </c>
      <c r="F21" s="58"/>
    </row>
    <row r="22" spans="1:7" ht="21.75" customHeight="1" x14ac:dyDescent="0.2">
      <c r="A22" s="73" t="s">
        <v>77</v>
      </c>
      <c r="B22" s="112">
        <v>28</v>
      </c>
      <c r="C22" s="217">
        <v>11</v>
      </c>
      <c r="D22" s="217">
        <v>10</v>
      </c>
      <c r="E22" s="217">
        <v>7</v>
      </c>
      <c r="F22" s="58"/>
    </row>
    <row r="23" spans="1:7" ht="21.75" customHeight="1" x14ac:dyDescent="0.2">
      <c r="A23" s="161" t="s">
        <v>262</v>
      </c>
      <c r="B23" s="112">
        <v>21</v>
      </c>
      <c r="C23" s="217">
        <v>13</v>
      </c>
      <c r="D23" s="217">
        <v>7</v>
      </c>
      <c r="E23" s="217">
        <v>1</v>
      </c>
      <c r="F23" s="58"/>
    </row>
    <row r="24" spans="1:7" ht="21.75" customHeight="1" x14ac:dyDescent="0.2">
      <c r="A24" s="161" t="s">
        <v>253</v>
      </c>
      <c r="B24" s="112">
        <v>228</v>
      </c>
      <c r="C24" s="217">
        <v>140</v>
      </c>
      <c r="D24" s="217">
        <v>49</v>
      </c>
      <c r="E24" s="217">
        <v>39</v>
      </c>
      <c r="F24" s="176"/>
      <c r="G24" s="58"/>
    </row>
  </sheetData>
  <customSheetViews>
    <customSheetView guid="{08A8D61F-AA66-4754-9836-B58A6A6822D3}" showRuler="0">
      <selection activeCell="C13" sqref="C13"/>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mergeCells count="7">
    <mergeCell ref="A1:E2"/>
    <mergeCell ref="A5:A8"/>
    <mergeCell ref="B5:E6"/>
    <mergeCell ref="B7:B8"/>
    <mergeCell ref="C7:C8"/>
    <mergeCell ref="D7:D8"/>
    <mergeCell ref="E7:E8"/>
  </mergeCells>
  <phoneticPr fontId="1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workbookViewId="0"/>
  </sheetViews>
  <sheetFormatPr baseColWidth="10" defaultRowHeight="12.75" x14ac:dyDescent="0.2"/>
  <cols>
    <col min="1" max="1" width="39.5703125" customWidth="1"/>
    <col min="2" max="2" width="11.42578125" style="81"/>
    <col min="3" max="3" width="22.42578125" style="78" bestFit="1" customWidth="1"/>
    <col min="16" max="16" width="15.85546875" bestFit="1" customWidth="1"/>
  </cols>
  <sheetData>
    <row r="1" spans="1:6" x14ac:dyDescent="0.2">
      <c r="A1" s="118" t="s">
        <v>206</v>
      </c>
    </row>
    <row r="2" spans="1:6" x14ac:dyDescent="0.2">
      <c r="A2" s="58"/>
      <c r="B2" s="78"/>
      <c r="C2" t="s">
        <v>66</v>
      </c>
    </row>
    <row r="3" spans="1:6" x14ac:dyDescent="0.2">
      <c r="A3" t="s">
        <v>67</v>
      </c>
      <c r="B3" s="78">
        <v>6249.6040000000003</v>
      </c>
      <c r="C3" s="78">
        <v>21309.834999999999</v>
      </c>
      <c r="D3" t="s">
        <v>241</v>
      </c>
    </row>
    <row r="4" spans="1:6" x14ac:dyDescent="0.2">
      <c r="A4" t="s">
        <v>68</v>
      </c>
      <c r="B4" s="78">
        <v>3759.058</v>
      </c>
      <c r="C4"/>
    </row>
    <row r="5" spans="1:6" x14ac:dyDescent="0.2">
      <c r="A5" t="s">
        <v>69</v>
      </c>
      <c r="B5" s="79">
        <v>7089.2559999999994</v>
      </c>
      <c r="C5"/>
    </row>
    <row r="6" spans="1:6" x14ac:dyDescent="0.2">
      <c r="A6" t="s">
        <v>70</v>
      </c>
      <c r="B6" s="78">
        <v>2829.3589999999999</v>
      </c>
      <c r="C6"/>
    </row>
    <row r="7" spans="1:6" x14ac:dyDescent="0.2">
      <c r="A7" t="s">
        <v>71</v>
      </c>
      <c r="B7" s="78">
        <v>839.12300000000005</v>
      </c>
      <c r="C7"/>
    </row>
    <row r="8" spans="1:6" x14ac:dyDescent="0.2">
      <c r="A8" t="s">
        <v>72</v>
      </c>
      <c r="B8" s="78">
        <v>543.43499999999995</v>
      </c>
      <c r="C8" s="84">
        <v>21309.834999999999</v>
      </c>
      <c r="D8" t="s">
        <v>242</v>
      </c>
      <c r="F8" s="78"/>
    </row>
    <row r="9" spans="1:6" x14ac:dyDescent="0.2">
      <c r="B9" s="78"/>
      <c r="C9" s="79">
        <v>7089.2559999999994</v>
      </c>
      <c r="D9" t="s">
        <v>140</v>
      </c>
    </row>
    <row r="10" spans="1:6" x14ac:dyDescent="0.2">
      <c r="A10" t="s">
        <v>73</v>
      </c>
      <c r="B10" s="83">
        <v>115.001</v>
      </c>
      <c r="C10"/>
    </row>
    <row r="11" spans="1:6" x14ac:dyDescent="0.2">
      <c r="A11" t="s">
        <v>74</v>
      </c>
      <c r="B11" s="83">
        <v>1539.5239999999999</v>
      </c>
      <c r="C11"/>
    </row>
    <row r="12" spans="1:6" x14ac:dyDescent="0.2">
      <c r="A12" t="s">
        <v>75</v>
      </c>
      <c r="B12" s="83">
        <v>895.65800000000002</v>
      </c>
      <c r="C12"/>
    </row>
    <row r="13" spans="1:6" x14ac:dyDescent="0.2">
      <c r="A13" t="s">
        <v>76</v>
      </c>
      <c r="B13" s="83">
        <v>3699.4209999999998</v>
      </c>
      <c r="C13" s="159">
        <v>6249.6039999999994</v>
      </c>
      <c r="D13" t="s">
        <v>67</v>
      </c>
    </row>
    <row r="14" spans="1:6" x14ac:dyDescent="0.2">
      <c r="A14" s="86" t="s">
        <v>251</v>
      </c>
    </row>
    <row r="15" spans="1:6" x14ac:dyDescent="0.2">
      <c r="A15" s="117"/>
    </row>
    <row r="16" spans="1:6" x14ac:dyDescent="0.2">
      <c r="A16" t="s">
        <v>67</v>
      </c>
      <c r="B16" s="52">
        <v>6250</v>
      </c>
    </row>
    <row r="17" spans="1:3" x14ac:dyDescent="0.2">
      <c r="A17" t="s">
        <v>68</v>
      </c>
      <c r="B17" s="52">
        <v>3759</v>
      </c>
    </row>
    <row r="18" spans="1:3" x14ac:dyDescent="0.2">
      <c r="A18" t="s">
        <v>69</v>
      </c>
      <c r="B18" s="52">
        <v>7089</v>
      </c>
    </row>
    <row r="19" spans="1:3" x14ac:dyDescent="0.2">
      <c r="A19" t="s">
        <v>70</v>
      </c>
      <c r="B19" s="52">
        <v>2829</v>
      </c>
    </row>
    <row r="20" spans="1:3" x14ac:dyDescent="0.2">
      <c r="A20" t="s">
        <v>71</v>
      </c>
      <c r="B20" s="52">
        <v>839</v>
      </c>
    </row>
    <row r="21" spans="1:3" x14ac:dyDescent="0.2">
      <c r="A21" t="s">
        <v>72</v>
      </c>
      <c r="B21" s="52">
        <v>543</v>
      </c>
    </row>
    <row r="22" spans="1:3" x14ac:dyDescent="0.2">
      <c r="A22" t="s">
        <v>129</v>
      </c>
      <c r="B22" s="52">
        <v>115</v>
      </c>
      <c r="C22" s="78">
        <v>1.84</v>
      </c>
    </row>
    <row r="23" spans="1:3" x14ac:dyDescent="0.2">
      <c r="A23" t="s">
        <v>128</v>
      </c>
      <c r="B23" s="52">
        <v>1540</v>
      </c>
      <c r="C23" s="78">
        <v>24.64</v>
      </c>
    </row>
    <row r="24" spans="1:3" x14ac:dyDescent="0.2">
      <c r="A24" t="s">
        <v>137</v>
      </c>
      <c r="B24" s="52">
        <v>896</v>
      </c>
      <c r="C24" s="78">
        <v>14.336</v>
      </c>
    </row>
    <row r="25" spans="1:3" x14ac:dyDescent="0.2">
      <c r="A25" t="s">
        <v>130</v>
      </c>
      <c r="B25" s="52">
        <v>3699</v>
      </c>
      <c r="C25" s="78">
        <v>59.183999999999997</v>
      </c>
    </row>
    <row r="26" spans="1:3" x14ac:dyDescent="0.2">
      <c r="C26" s="78">
        <v>100</v>
      </c>
    </row>
    <row r="27" spans="1:3" x14ac:dyDescent="0.2">
      <c r="A27" s="118" t="s">
        <v>240</v>
      </c>
    </row>
    <row r="28" spans="1:3" ht="25.5" x14ac:dyDescent="0.2">
      <c r="A28" s="163" t="s">
        <v>255</v>
      </c>
      <c r="B28" s="81">
        <v>105.441</v>
      </c>
    </row>
    <row r="29" spans="1:3" ht="25.5" x14ac:dyDescent="0.2">
      <c r="A29" s="163" t="s">
        <v>256</v>
      </c>
      <c r="B29" s="81">
        <v>217.87899999999999</v>
      </c>
    </row>
    <row r="30" spans="1:3" ht="25.5" x14ac:dyDescent="0.2">
      <c r="A30" s="163" t="s">
        <v>257</v>
      </c>
      <c r="B30" s="81">
        <v>291.46300000000002</v>
      </c>
    </row>
    <row r="31" spans="1:3" x14ac:dyDescent="0.2">
      <c r="A31" s="92" t="s">
        <v>77</v>
      </c>
      <c r="B31" s="81">
        <v>398.697</v>
      </c>
    </row>
    <row r="32" spans="1:3" ht="25.5" x14ac:dyDescent="0.2">
      <c r="A32" s="163" t="s">
        <v>258</v>
      </c>
      <c r="B32" s="81">
        <v>437.48899999999998</v>
      </c>
    </row>
    <row r="33" spans="1:26" ht="25.5" x14ac:dyDescent="0.2">
      <c r="A33" s="163" t="s">
        <v>259</v>
      </c>
      <c r="B33" s="81">
        <v>645.12099999999998</v>
      </c>
    </row>
    <row r="34" spans="1:26" ht="25.5" x14ac:dyDescent="0.2">
      <c r="A34" s="163" t="s">
        <v>254</v>
      </c>
      <c r="B34" s="81">
        <v>869.74900000000002</v>
      </c>
    </row>
    <row r="35" spans="1:26" ht="25.5" x14ac:dyDescent="0.2">
      <c r="A35" s="163" t="s">
        <v>260</v>
      </c>
      <c r="B35" s="81">
        <v>1327.595</v>
      </c>
    </row>
    <row r="36" spans="1:26" ht="25.5" x14ac:dyDescent="0.2">
      <c r="A36" s="163" t="s">
        <v>261</v>
      </c>
      <c r="B36" s="81">
        <v>2409.2359999999999</v>
      </c>
    </row>
    <row r="37" spans="1:26" x14ac:dyDescent="0.2">
      <c r="A37" s="86" t="s">
        <v>152</v>
      </c>
    </row>
    <row r="38" spans="1:26" x14ac:dyDescent="0.2">
      <c r="A38" s="86"/>
    </row>
    <row r="39" spans="1:26" x14ac:dyDescent="0.2">
      <c r="A39" s="119" t="s">
        <v>209</v>
      </c>
      <c r="B39" s="82"/>
      <c r="C39" s="82"/>
      <c r="D39" s="82"/>
      <c r="E39" s="82"/>
      <c r="F39" s="82"/>
      <c r="G39" s="82"/>
      <c r="H39" s="82"/>
      <c r="I39" s="82"/>
      <c r="J39" s="82"/>
      <c r="K39" s="82"/>
      <c r="L39" s="82"/>
      <c r="M39" s="82"/>
      <c r="N39" s="82"/>
    </row>
    <row r="40" spans="1:26" x14ac:dyDescent="0.2">
      <c r="A40" s="82"/>
      <c r="B40" s="82"/>
      <c r="C40" s="82"/>
      <c r="D40" s="82"/>
      <c r="E40" s="82"/>
      <c r="F40" s="82"/>
      <c r="G40" s="82"/>
      <c r="H40" s="82"/>
      <c r="I40" s="82"/>
      <c r="J40" s="82"/>
      <c r="K40" s="82"/>
      <c r="L40" s="82"/>
      <c r="M40" s="82"/>
      <c r="N40" s="82"/>
    </row>
    <row r="41" spans="1:26" x14ac:dyDescent="0.2">
      <c r="A41" s="82" t="s">
        <v>148</v>
      </c>
      <c r="B41" s="82">
        <v>2009</v>
      </c>
      <c r="C41" s="82">
        <v>2010</v>
      </c>
      <c r="D41" s="82">
        <v>2011</v>
      </c>
      <c r="E41" s="82">
        <v>2012</v>
      </c>
      <c r="F41" s="82">
        <v>2013</v>
      </c>
      <c r="G41" s="82">
        <v>2014</v>
      </c>
      <c r="H41" s="82">
        <v>2015</v>
      </c>
      <c r="I41" s="82">
        <v>2016</v>
      </c>
      <c r="J41" s="82">
        <v>2017</v>
      </c>
      <c r="K41" s="82">
        <v>2018</v>
      </c>
      <c r="L41" s="157" t="s">
        <v>247</v>
      </c>
      <c r="N41" s="82"/>
      <c r="P41" s="82"/>
      <c r="Q41" s="82"/>
      <c r="R41" s="82"/>
      <c r="S41" s="82"/>
      <c r="T41" s="82"/>
      <c r="U41" s="82"/>
      <c r="V41" s="82"/>
      <c r="W41" s="82"/>
      <c r="X41" s="82"/>
      <c r="Y41" s="82"/>
      <c r="Z41" s="82"/>
    </row>
    <row r="42" spans="1:26" x14ac:dyDescent="0.2">
      <c r="A42" s="82" t="s">
        <v>143</v>
      </c>
      <c r="B42" s="82">
        <v>427</v>
      </c>
      <c r="C42" s="82">
        <v>428</v>
      </c>
      <c r="D42" s="82">
        <v>430</v>
      </c>
      <c r="E42" s="82">
        <v>426</v>
      </c>
      <c r="F42" s="82">
        <v>443</v>
      </c>
      <c r="G42" s="82">
        <v>439</v>
      </c>
      <c r="H42" s="82">
        <v>440</v>
      </c>
      <c r="I42" s="82">
        <v>448</v>
      </c>
      <c r="J42" s="82">
        <v>459</v>
      </c>
      <c r="K42" s="82">
        <v>472</v>
      </c>
      <c r="L42" s="82"/>
      <c r="M42" s="82"/>
      <c r="N42" s="82"/>
      <c r="P42" s="82"/>
      <c r="Q42" s="82"/>
      <c r="R42" s="82"/>
      <c r="S42" s="82"/>
      <c r="T42" s="82"/>
      <c r="U42" s="82"/>
      <c r="V42" s="82"/>
      <c r="W42" s="82"/>
      <c r="X42" s="82"/>
      <c r="Y42" s="82"/>
      <c r="Z42" s="82"/>
    </row>
    <row r="43" spans="1:26" x14ac:dyDescent="0.2">
      <c r="A43" s="82" t="s">
        <v>144</v>
      </c>
      <c r="B43" s="82">
        <v>149</v>
      </c>
      <c r="C43" s="82">
        <v>152</v>
      </c>
      <c r="D43" s="82">
        <v>151</v>
      </c>
      <c r="E43" s="82">
        <v>148</v>
      </c>
      <c r="F43" s="82">
        <v>152</v>
      </c>
      <c r="G43" s="82">
        <v>144</v>
      </c>
      <c r="H43" s="82">
        <v>144</v>
      </c>
      <c r="I43" s="82">
        <v>145</v>
      </c>
      <c r="J43" s="82">
        <v>148</v>
      </c>
      <c r="K43" s="82">
        <v>147</v>
      </c>
      <c r="L43" s="82"/>
      <c r="M43" s="82"/>
      <c r="N43" s="82"/>
      <c r="P43" s="82"/>
      <c r="Q43" s="82"/>
      <c r="R43" s="82"/>
      <c r="S43" s="82"/>
      <c r="T43" s="82"/>
      <c r="U43" s="82"/>
      <c r="V43" s="82"/>
      <c r="W43" s="82"/>
      <c r="X43" s="82"/>
      <c r="Y43" s="82"/>
      <c r="Z43" s="82"/>
    </row>
    <row r="44" spans="1:26" x14ac:dyDescent="0.2">
      <c r="A44" s="82"/>
      <c r="B44" s="82">
        <v>576</v>
      </c>
      <c r="C44" s="82">
        <v>580</v>
      </c>
      <c r="D44" s="82">
        <v>581</v>
      </c>
      <c r="E44" s="82">
        <v>574</v>
      </c>
      <c r="F44" s="82">
        <v>595</v>
      </c>
      <c r="G44" s="82">
        <v>583</v>
      </c>
      <c r="H44" s="82">
        <v>584</v>
      </c>
      <c r="I44" s="82">
        <v>593</v>
      </c>
      <c r="J44" s="82">
        <v>607</v>
      </c>
      <c r="K44" s="82">
        <v>619</v>
      </c>
      <c r="L44" s="82"/>
      <c r="M44" s="82"/>
      <c r="N44" s="82"/>
      <c r="P44" s="82"/>
      <c r="Q44" s="82"/>
      <c r="R44" s="82"/>
      <c r="S44" s="82"/>
      <c r="T44" s="82"/>
      <c r="U44" s="82"/>
      <c r="V44" s="82"/>
      <c r="W44" s="82"/>
      <c r="X44" s="82"/>
      <c r="Y44" s="82"/>
      <c r="Z44" s="82"/>
    </row>
    <row r="45" spans="1:26" x14ac:dyDescent="0.2">
      <c r="A45" s="82"/>
      <c r="B45" s="82">
        <v>576</v>
      </c>
      <c r="C45" s="82">
        <v>580</v>
      </c>
      <c r="D45" s="82">
        <v>581</v>
      </c>
      <c r="E45" s="82">
        <v>574</v>
      </c>
      <c r="F45" s="82">
        <v>595</v>
      </c>
      <c r="G45" s="82">
        <v>583</v>
      </c>
      <c r="H45" s="82">
        <v>584</v>
      </c>
      <c r="I45" s="82">
        <v>593</v>
      </c>
      <c r="J45" s="82">
        <v>607</v>
      </c>
      <c r="K45" s="82">
        <v>619</v>
      </c>
      <c r="L45" s="82"/>
      <c r="M45" s="82"/>
      <c r="N45" s="82"/>
      <c r="P45" s="82"/>
      <c r="Q45" s="82"/>
      <c r="R45" s="82"/>
      <c r="S45" s="82"/>
      <c r="T45" s="82"/>
      <c r="U45" s="82"/>
      <c r="V45" s="82"/>
      <c r="W45" s="82"/>
      <c r="X45" s="82"/>
      <c r="Y45" s="82"/>
      <c r="Z45" s="82"/>
    </row>
    <row r="46" spans="1:26" x14ac:dyDescent="0.2">
      <c r="A46" s="82"/>
      <c r="B46" s="82"/>
      <c r="C46" s="82"/>
      <c r="D46" s="82"/>
      <c r="E46" s="82"/>
      <c r="F46" s="82"/>
      <c r="G46" s="82"/>
      <c r="H46" s="82"/>
      <c r="I46" s="82"/>
      <c r="J46" s="82"/>
      <c r="K46" s="82"/>
      <c r="L46" s="82"/>
      <c r="M46" s="82"/>
      <c r="N46" s="82"/>
    </row>
    <row r="47" spans="1:26" x14ac:dyDescent="0.2">
      <c r="A47" s="119" t="s">
        <v>207</v>
      </c>
      <c r="B47" s="82"/>
      <c r="C47" s="82"/>
      <c r="D47" s="82"/>
      <c r="E47" s="82"/>
      <c r="F47" s="82"/>
      <c r="G47" s="82"/>
      <c r="H47" s="82"/>
      <c r="I47" s="82"/>
      <c r="J47" s="82"/>
      <c r="K47" s="82"/>
      <c r="L47" s="82"/>
      <c r="M47" s="82"/>
      <c r="N47" s="82"/>
    </row>
    <row r="48" spans="1:26" x14ac:dyDescent="0.2">
      <c r="A48" s="82"/>
      <c r="B48" s="82"/>
      <c r="C48" s="82"/>
      <c r="D48" s="82"/>
      <c r="E48" s="82"/>
      <c r="F48" s="82"/>
      <c r="G48" s="82"/>
      <c r="H48" s="82"/>
      <c r="I48" s="82"/>
      <c r="J48" s="82"/>
      <c r="K48" s="82"/>
      <c r="L48" s="82"/>
      <c r="M48" s="82"/>
      <c r="N48" s="82"/>
    </row>
    <row r="49" spans="1:26" x14ac:dyDescent="0.2">
      <c r="A49" s="82" t="s">
        <v>148</v>
      </c>
      <c r="B49" s="82">
        <v>2009</v>
      </c>
      <c r="C49" s="82">
        <v>2010</v>
      </c>
      <c r="D49" s="82">
        <v>2011</v>
      </c>
      <c r="E49" s="82">
        <v>2012</v>
      </c>
      <c r="F49" s="82">
        <v>2013</v>
      </c>
      <c r="G49" s="82">
        <v>2014</v>
      </c>
      <c r="H49" s="82">
        <v>2015</v>
      </c>
      <c r="I49" s="82">
        <v>2016</v>
      </c>
      <c r="J49" s="82">
        <v>2017</v>
      </c>
      <c r="K49" s="82">
        <v>2018</v>
      </c>
      <c r="L49" s="157" t="s">
        <v>247</v>
      </c>
      <c r="N49" s="82"/>
      <c r="P49" s="82"/>
      <c r="Q49" s="82"/>
      <c r="R49" s="82"/>
      <c r="S49" s="82"/>
      <c r="T49" s="82"/>
      <c r="U49" s="82"/>
      <c r="V49" s="82"/>
      <c r="W49" s="82"/>
      <c r="X49" s="82"/>
      <c r="Y49" s="82"/>
      <c r="Z49" s="82"/>
    </row>
    <row r="50" spans="1:26" x14ac:dyDescent="0.2">
      <c r="A50" s="82" t="s">
        <v>60</v>
      </c>
      <c r="B50" s="82">
        <v>93</v>
      </c>
      <c r="C50" s="82">
        <v>94</v>
      </c>
      <c r="D50" s="82">
        <v>94</v>
      </c>
      <c r="E50" s="82">
        <v>90</v>
      </c>
      <c r="F50" s="82">
        <v>90</v>
      </c>
      <c r="G50" s="82">
        <v>85</v>
      </c>
      <c r="H50" s="82">
        <v>83</v>
      </c>
      <c r="I50" s="82">
        <v>82</v>
      </c>
      <c r="J50" s="82">
        <v>83</v>
      </c>
      <c r="K50" s="82">
        <v>82</v>
      </c>
      <c r="L50" s="82"/>
      <c r="M50" s="82"/>
      <c r="N50" s="82"/>
      <c r="P50" s="82"/>
      <c r="Q50" s="82"/>
      <c r="R50" s="82"/>
      <c r="S50" s="82"/>
      <c r="T50" s="82"/>
      <c r="U50" s="82"/>
      <c r="V50" s="82"/>
      <c r="W50" s="82"/>
      <c r="X50" s="82"/>
      <c r="Y50" s="82"/>
      <c r="Z50" s="82"/>
    </row>
    <row r="51" spans="1:26" x14ac:dyDescent="0.2">
      <c r="A51" s="82" t="s">
        <v>61</v>
      </c>
      <c r="B51" s="82">
        <v>54</v>
      </c>
      <c r="C51" s="82">
        <v>53</v>
      </c>
      <c r="D51" s="82">
        <v>53</v>
      </c>
      <c r="E51" s="82">
        <v>53</v>
      </c>
      <c r="F51" s="82">
        <v>54</v>
      </c>
      <c r="G51" s="82">
        <v>52</v>
      </c>
      <c r="H51" s="82">
        <v>54</v>
      </c>
      <c r="I51" s="82">
        <v>55</v>
      </c>
      <c r="J51" s="82">
        <v>55</v>
      </c>
      <c r="K51" s="82">
        <v>55</v>
      </c>
      <c r="L51" s="82"/>
      <c r="M51" s="82"/>
      <c r="N51" s="82"/>
      <c r="P51" s="82"/>
      <c r="Q51" s="82"/>
      <c r="R51" s="82"/>
      <c r="S51" s="82"/>
      <c r="T51" s="82"/>
      <c r="U51" s="82"/>
      <c r="V51" s="82"/>
      <c r="W51" s="82"/>
      <c r="X51" s="82"/>
      <c r="Y51" s="82"/>
      <c r="Z51" s="82"/>
    </row>
    <row r="52" spans="1:26" x14ac:dyDescent="0.2">
      <c r="A52" s="82"/>
      <c r="B52" s="82"/>
      <c r="C52" s="82"/>
      <c r="D52" s="82"/>
      <c r="E52" s="82"/>
      <c r="F52" s="82"/>
      <c r="G52" s="82"/>
      <c r="H52" s="82"/>
      <c r="I52" s="82"/>
      <c r="J52" s="82"/>
      <c r="K52" s="82"/>
      <c r="L52" s="82"/>
      <c r="M52" s="82"/>
      <c r="N52" s="82"/>
    </row>
    <row r="53" spans="1:26" x14ac:dyDescent="0.2">
      <c r="A53" s="119" t="s">
        <v>208</v>
      </c>
      <c r="B53" s="82"/>
      <c r="C53" s="82"/>
      <c r="D53" s="82"/>
      <c r="E53" s="82"/>
      <c r="F53" s="82"/>
      <c r="G53" s="82"/>
      <c r="H53" s="82"/>
      <c r="I53" s="82"/>
      <c r="J53" s="82"/>
      <c r="K53" s="82"/>
      <c r="L53" s="82"/>
      <c r="M53" s="82"/>
      <c r="N53" s="82"/>
    </row>
    <row r="54" spans="1:26" x14ac:dyDescent="0.2">
      <c r="A54" s="82"/>
      <c r="B54" s="82"/>
      <c r="C54" s="82"/>
      <c r="D54" s="82"/>
      <c r="E54" s="82"/>
      <c r="F54" s="82"/>
      <c r="G54" s="82"/>
      <c r="H54" s="82"/>
      <c r="I54" s="82"/>
      <c r="J54" s="82"/>
      <c r="K54" s="82"/>
      <c r="L54" s="82"/>
      <c r="M54" s="82"/>
      <c r="N54" s="82"/>
    </row>
    <row r="55" spans="1:26" x14ac:dyDescent="0.2">
      <c r="A55" s="82" t="s">
        <v>148</v>
      </c>
      <c r="B55" s="82">
        <v>2012</v>
      </c>
      <c r="C55" s="82">
        <v>2013</v>
      </c>
      <c r="D55" s="82">
        <v>2014</v>
      </c>
      <c r="E55" s="82">
        <v>2015</v>
      </c>
      <c r="F55" s="82">
        <v>2016</v>
      </c>
      <c r="G55" s="82">
        <v>2017</v>
      </c>
      <c r="H55" s="82">
        <v>2018</v>
      </c>
      <c r="I55" s="157" t="s">
        <v>247</v>
      </c>
      <c r="J55" s="82"/>
      <c r="K55" s="82"/>
      <c r="L55" s="82"/>
      <c r="N55" s="82"/>
    </row>
    <row r="56" spans="1:26" x14ac:dyDescent="0.2">
      <c r="A56" s="82" t="s">
        <v>83</v>
      </c>
      <c r="B56" s="82">
        <v>5236</v>
      </c>
      <c r="C56" s="82">
        <v>7748.8360000000002</v>
      </c>
      <c r="D56" s="82">
        <v>7588.59</v>
      </c>
      <c r="E56" s="82">
        <v>7557.268</v>
      </c>
      <c r="F56" s="82">
        <v>7740.2269999999999</v>
      </c>
      <c r="G56" s="82">
        <v>8252.2080000000005</v>
      </c>
      <c r="H56" s="82">
        <v>8388.4850000000006</v>
      </c>
      <c r="I56" s="82"/>
      <c r="J56" s="82"/>
      <c r="K56" s="82"/>
      <c r="L56" s="82"/>
      <c r="M56" s="82"/>
      <c r="N56" s="82"/>
    </row>
    <row r="57" spans="1:26" x14ac:dyDescent="0.2">
      <c r="A57" s="82" t="s">
        <v>149</v>
      </c>
      <c r="B57" s="82">
        <v>2687</v>
      </c>
      <c r="C57" s="82">
        <v>4635.549</v>
      </c>
      <c r="D57" s="82">
        <v>4552.26</v>
      </c>
      <c r="E57" s="82">
        <v>4407.3850000000002</v>
      </c>
      <c r="F57" s="82">
        <v>4482.4219999999996</v>
      </c>
      <c r="G57" s="82">
        <v>4712.7460000000001</v>
      </c>
      <c r="H57" s="82">
        <v>4769.0749999999998</v>
      </c>
      <c r="I57" s="82"/>
      <c r="J57" s="82"/>
      <c r="K57" s="82"/>
      <c r="L57" s="82"/>
      <c r="M57" s="82"/>
      <c r="N57" s="82"/>
    </row>
    <row r="58" spans="1:26" x14ac:dyDescent="0.2">
      <c r="A58" s="82" t="s">
        <v>150</v>
      </c>
      <c r="B58" s="82">
        <v>1473</v>
      </c>
      <c r="C58" s="82">
        <v>1656.0989999999999</v>
      </c>
      <c r="D58" s="82">
        <v>1695.826</v>
      </c>
      <c r="E58" s="82">
        <v>1740.9839999999999</v>
      </c>
      <c r="F58" s="82">
        <v>1789.0809999999999</v>
      </c>
      <c r="G58" s="82">
        <v>1883.915</v>
      </c>
      <c r="H58" s="82">
        <v>1978.6210000000001</v>
      </c>
      <c r="I58" s="82"/>
      <c r="J58" s="82"/>
      <c r="K58" s="82"/>
      <c r="L58" s="82"/>
      <c r="M58" s="82"/>
      <c r="N58" s="82"/>
    </row>
    <row r="59" spans="1:26" x14ac:dyDescent="0.2">
      <c r="A59" s="82" t="s">
        <v>151</v>
      </c>
      <c r="B59" s="82">
        <v>777</v>
      </c>
      <c r="C59" s="82">
        <v>899</v>
      </c>
      <c r="D59" s="82">
        <v>880</v>
      </c>
      <c r="E59" s="82">
        <v>870</v>
      </c>
      <c r="F59" s="82">
        <v>943.63400000000001</v>
      </c>
      <c r="G59" s="82">
        <v>1109.7139999999999</v>
      </c>
      <c r="H59" s="82">
        <v>906.89700000000005</v>
      </c>
      <c r="I59" s="157" t="s">
        <v>249</v>
      </c>
      <c r="J59" s="82"/>
      <c r="K59" s="82"/>
      <c r="L59" s="82"/>
      <c r="M59" s="82"/>
      <c r="N59" s="82"/>
    </row>
    <row r="60" spans="1:26" x14ac:dyDescent="0.2">
      <c r="A60" s="82"/>
      <c r="B60" s="82"/>
      <c r="C60" s="82"/>
      <c r="D60" s="82"/>
      <c r="E60" s="82"/>
      <c r="F60" s="82"/>
      <c r="G60" s="82"/>
      <c r="H60" s="82"/>
      <c r="I60" s="82"/>
      <c r="J60" s="82"/>
      <c r="K60" s="82"/>
      <c r="L60" s="82"/>
      <c r="M60" s="82"/>
      <c r="N60" s="82"/>
    </row>
    <row r="61" spans="1:26" x14ac:dyDescent="0.2">
      <c r="A61" s="85"/>
      <c r="B61" s="82"/>
      <c r="C61" s="82"/>
      <c r="D61" s="82"/>
      <c r="E61" s="82"/>
      <c r="F61" s="82"/>
      <c r="G61" s="82"/>
      <c r="H61" s="82"/>
      <c r="I61" s="82"/>
      <c r="J61" s="82"/>
      <c r="K61" s="82"/>
      <c r="L61" s="82"/>
      <c r="M61" s="82"/>
      <c r="N61" s="82"/>
    </row>
    <row r="62" spans="1:26" x14ac:dyDescent="0.2">
      <c r="A62" s="82"/>
      <c r="B62" s="82"/>
      <c r="C62" s="82"/>
      <c r="D62" s="82"/>
      <c r="E62" s="82"/>
      <c r="F62" s="82"/>
      <c r="G62" s="82"/>
      <c r="H62" s="82"/>
      <c r="I62" s="82"/>
      <c r="J62" s="82"/>
      <c r="K62" s="82"/>
      <c r="L62" s="82"/>
      <c r="M62" s="82"/>
      <c r="N62" s="82"/>
      <c r="O62" s="158"/>
    </row>
    <row r="63" spans="1:26" x14ac:dyDescent="0.2">
      <c r="A63" s="82"/>
      <c r="B63" s="82"/>
      <c r="C63" s="82"/>
      <c r="D63" s="82"/>
      <c r="E63" s="82"/>
      <c r="F63" s="82"/>
      <c r="G63" s="82"/>
      <c r="H63" s="82"/>
      <c r="I63" s="82"/>
      <c r="J63" s="82"/>
      <c r="K63" s="82"/>
      <c r="L63" s="82"/>
      <c r="M63" s="82"/>
      <c r="N63" s="82"/>
    </row>
    <row r="64" spans="1:26" x14ac:dyDescent="0.2">
      <c r="A64" s="82"/>
      <c r="B64" s="82"/>
      <c r="C64" s="82"/>
      <c r="D64" s="82"/>
      <c r="E64" s="82"/>
      <c r="F64" s="82"/>
      <c r="G64" s="82"/>
      <c r="H64" s="82"/>
      <c r="I64" s="82"/>
      <c r="J64" s="82"/>
      <c r="K64" s="82"/>
      <c r="L64" s="82"/>
      <c r="M64" s="82"/>
      <c r="N64" s="82"/>
    </row>
    <row r="65" spans="1:14" x14ac:dyDescent="0.2">
      <c r="A65" s="82"/>
      <c r="B65" s="82"/>
      <c r="C65" s="82"/>
      <c r="D65" s="82"/>
      <c r="E65" s="82"/>
      <c r="F65" s="82"/>
      <c r="G65" s="82"/>
      <c r="H65" s="82"/>
      <c r="I65" s="82"/>
      <c r="J65" s="82"/>
      <c r="K65" s="82"/>
      <c r="L65" s="82"/>
      <c r="M65" s="82"/>
      <c r="N65" s="82"/>
    </row>
    <row r="66" spans="1:14" x14ac:dyDescent="0.2">
      <c r="A66" s="82"/>
      <c r="B66" s="82"/>
      <c r="C66" s="82"/>
      <c r="D66" s="82"/>
      <c r="E66" s="82"/>
      <c r="F66" s="82"/>
      <c r="G66" s="82"/>
      <c r="H66" s="82"/>
      <c r="I66" s="82"/>
      <c r="J66" s="82"/>
      <c r="K66" s="82"/>
      <c r="L66" s="82"/>
      <c r="M66" s="82"/>
      <c r="N66" s="82"/>
    </row>
    <row r="67" spans="1:14" x14ac:dyDescent="0.2">
      <c r="A67" s="82"/>
      <c r="B67" s="82"/>
      <c r="C67" s="82"/>
      <c r="D67" s="82"/>
      <c r="E67" s="82"/>
      <c r="F67" s="82"/>
      <c r="G67" s="82"/>
      <c r="H67" s="82"/>
      <c r="I67" s="82"/>
      <c r="J67" s="82"/>
      <c r="K67" s="82"/>
      <c r="L67" s="82"/>
      <c r="M67" s="82"/>
      <c r="N67" s="82"/>
    </row>
    <row r="69" spans="1:14" x14ac:dyDescent="0.2">
      <c r="A69" s="118" t="s">
        <v>205</v>
      </c>
      <c r="B69" s="156"/>
    </row>
    <row r="71" spans="1:14" x14ac:dyDescent="0.2">
      <c r="A71" t="s">
        <v>169</v>
      </c>
      <c r="B71" s="81">
        <v>66.252323700230207</v>
      </c>
      <c r="D71" s="158" t="s">
        <v>243</v>
      </c>
      <c r="F71">
        <v>66</v>
      </c>
      <c r="G71" t="s">
        <v>265</v>
      </c>
    </row>
    <row r="72" spans="1:14" x14ac:dyDescent="0.2">
      <c r="A72" t="s">
        <v>170</v>
      </c>
      <c r="B72" s="81">
        <v>8.6578920184898394</v>
      </c>
      <c r="F72">
        <v>9</v>
      </c>
      <c r="G72" t="s">
        <v>265</v>
      </c>
    </row>
    <row r="73" spans="1:14" x14ac:dyDescent="0.2">
      <c r="A73" t="s">
        <v>167</v>
      </c>
      <c r="B73" s="81">
        <v>7.644379699196441</v>
      </c>
      <c r="F73">
        <v>8</v>
      </c>
      <c r="G73" t="s">
        <v>265</v>
      </c>
    </row>
    <row r="74" spans="1:14" x14ac:dyDescent="0.2">
      <c r="A74" t="s">
        <v>168</v>
      </c>
      <c r="B74" s="81">
        <v>17.445408509740787</v>
      </c>
      <c r="C74" s="78">
        <v>100.00000392765727</v>
      </c>
      <c r="F74">
        <v>17</v>
      </c>
      <c r="G74" t="s">
        <v>265</v>
      </c>
    </row>
    <row r="76" spans="1:14" x14ac:dyDescent="0.2">
      <c r="A76" s="92" t="s">
        <v>171</v>
      </c>
      <c r="B76" s="81">
        <v>0.35578290581438599</v>
      </c>
      <c r="D76" s="158" t="s">
        <v>243</v>
      </c>
      <c r="F76" s="92">
        <v>0</v>
      </c>
      <c r="G76" s="92" t="s">
        <v>266</v>
      </c>
    </row>
    <row r="77" spans="1:14" x14ac:dyDescent="0.2">
      <c r="A77" t="s">
        <v>18</v>
      </c>
      <c r="B77" s="81">
        <v>45.868717270341044</v>
      </c>
      <c r="F77" s="92">
        <v>46</v>
      </c>
      <c r="G77" s="92" t="s">
        <v>266</v>
      </c>
    </row>
    <row r="78" spans="1:14" x14ac:dyDescent="0.2">
      <c r="A78" s="92" t="s">
        <v>264</v>
      </c>
      <c r="B78" s="81">
        <v>8.0933855502274703</v>
      </c>
      <c r="F78" s="92">
        <v>8</v>
      </c>
      <c r="G78" s="92" t="s">
        <v>266</v>
      </c>
    </row>
    <row r="79" spans="1:14" x14ac:dyDescent="0.2">
      <c r="A79" t="s">
        <v>21</v>
      </c>
      <c r="B79" s="81">
        <v>7.2010257469716779</v>
      </c>
      <c r="F79" s="92">
        <v>7</v>
      </c>
      <c r="G79" s="92" t="s">
        <v>266</v>
      </c>
    </row>
    <row r="80" spans="1:14" x14ac:dyDescent="0.2">
      <c r="A80" t="s">
        <v>22</v>
      </c>
      <c r="B80" s="81">
        <v>12.052008466458004</v>
      </c>
      <c r="F80" s="92">
        <v>12</v>
      </c>
      <c r="G80" s="92" t="s">
        <v>266</v>
      </c>
    </row>
    <row r="81" spans="1:7" x14ac:dyDescent="0.2">
      <c r="A81" t="s">
        <v>26</v>
      </c>
      <c r="B81" s="81">
        <v>26.429072204872888</v>
      </c>
      <c r="C81" s="78">
        <v>99.999992144685478</v>
      </c>
      <c r="F81" s="92">
        <v>26</v>
      </c>
      <c r="G81" s="92" t="s">
        <v>266</v>
      </c>
    </row>
    <row r="83" spans="1:7" x14ac:dyDescent="0.2">
      <c r="F83">
        <v>99</v>
      </c>
    </row>
  </sheetData>
  <sortState ref="A28:B36">
    <sortCondition ref="B28:B36"/>
  </sortState>
  <customSheetViews>
    <customSheetView guid="{08A8D61F-AA66-4754-9836-B58A6A6822D3}" showRuler="0">
      <selection activeCell="G10" sqref="G10"/>
      <pageMargins left="0.78740157499999996" right="0.78740157499999996" top="0.984251969" bottom="0.984251969" header="0.4921259845" footer="0.4921259845"/>
      <pageSetup paperSize="9" orientation="portrait" verticalDpi="300" r:id="rId1"/>
      <headerFooter alignWithMargins="0"/>
    </customSheetView>
  </customSheetViews>
  <phoneticPr fontId="0" type="noConversion"/>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56" t="s">
        <v>403</v>
      </c>
      <c r="B1" s="70"/>
    </row>
    <row r="5" spans="1:2" ht="14.25" x14ac:dyDescent="0.2">
      <c r="A5" s="357" t="s">
        <v>146</v>
      </c>
      <c r="B5" s="358" t="s">
        <v>404</v>
      </c>
    </row>
    <row r="6" spans="1:2" ht="14.25" x14ac:dyDescent="0.2">
      <c r="A6" s="357">
        <v>0</v>
      </c>
      <c r="B6" s="358" t="s">
        <v>405</v>
      </c>
    </row>
    <row r="7" spans="1:2" ht="14.25" x14ac:dyDescent="0.2">
      <c r="A7" s="359"/>
      <c r="B7" s="358" t="s">
        <v>406</v>
      </c>
    </row>
    <row r="8" spans="1:2" ht="14.25" x14ac:dyDescent="0.2">
      <c r="A8" s="357" t="s">
        <v>407</v>
      </c>
      <c r="B8" s="358" t="s">
        <v>408</v>
      </c>
    </row>
    <row r="9" spans="1:2" ht="14.25" x14ac:dyDescent="0.2">
      <c r="A9" s="357" t="s">
        <v>409</v>
      </c>
      <c r="B9" s="358" t="s">
        <v>410</v>
      </c>
    </row>
    <row r="10" spans="1:2" ht="14.25" x14ac:dyDescent="0.2">
      <c r="A10" s="357" t="s">
        <v>411</v>
      </c>
      <c r="B10" s="358" t="s">
        <v>412</v>
      </c>
    </row>
    <row r="11" spans="1:2" ht="14.25" x14ac:dyDescent="0.2">
      <c r="A11" s="357" t="s">
        <v>413</v>
      </c>
      <c r="B11" s="358" t="s">
        <v>414</v>
      </c>
    </row>
    <row r="12" spans="1:2" ht="14.25" x14ac:dyDescent="0.2">
      <c r="A12" s="357" t="s">
        <v>415</v>
      </c>
      <c r="B12" s="358" t="s">
        <v>416</v>
      </c>
    </row>
    <row r="13" spans="1:2" ht="14.25" x14ac:dyDescent="0.2">
      <c r="A13" s="357" t="s">
        <v>417</v>
      </c>
      <c r="B13" s="358" t="s">
        <v>418</v>
      </c>
    </row>
    <row r="14" spans="1:2" ht="14.25" x14ac:dyDescent="0.2">
      <c r="A14" s="357" t="s">
        <v>419</v>
      </c>
      <c r="B14" s="358" t="s">
        <v>420</v>
      </c>
    </row>
    <row r="15" spans="1:2" ht="14.25" x14ac:dyDescent="0.2">
      <c r="A15" s="358"/>
    </row>
    <row r="16" spans="1:2" ht="42.75" x14ac:dyDescent="0.2">
      <c r="A16" s="360" t="s">
        <v>421</v>
      </c>
      <c r="B16" s="361" t="s">
        <v>422</v>
      </c>
    </row>
    <row r="17" spans="1:2" ht="14.25" x14ac:dyDescent="0.2">
      <c r="A17" s="358" t="s">
        <v>423</v>
      </c>
      <c r="B17" s="35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zoomScaleNormal="100" workbookViewId="0"/>
  </sheetViews>
  <sheetFormatPr baseColWidth="10" defaultRowHeight="12.75" x14ac:dyDescent="0.2"/>
  <cols>
    <col min="1" max="1" width="3.7109375" style="92" customWidth="1"/>
    <col min="2" max="7" width="11.42578125" style="92"/>
    <col min="8" max="8" width="10.42578125" style="92" customWidth="1"/>
    <col min="9" max="16384" width="11.42578125" style="92"/>
  </cols>
  <sheetData>
    <row r="1" spans="1:8" s="33" customFormat="1" ht="11.1" customHeight="1" x14ac:dyDescent="0.2"/>
    <row r="2" spans="1:8" s="33" customFormat="1" ht="11.1" customHeight="1" x14ac:dyDescent="0.2"/>
    <row r="3" spans="1:8" s="65" customFormat="1" ht="12.95" customHeight="1" x14ac:dyDescent="0.25">
      <c r="A3" s="63" t="s">
        <v>87</v>
      </c>
      <c r="B3" s="64"/>
    </row>
    <row r="4" spans="1:8" s="2" customFormat="1" ht="11.1" customHeight="1" x14ac:dyDescent="0.2">
      <c r="B4" s="33"/>
    </row>
    <row r="5" spans="1:8" s="2" customFormat="1" ht="11.1" customHeight="1" x14ac:dyDescent="0.2">
      <c r="B5" s="33"/>
    </row>
    <row r="6" spans="1:8" s="2" customFormat="1" ht="11.1" customHeight="1" x14ac:dyDescent="0.2">
      <c r="B6" s="33"/>
      <c r="H6" s="1" t="s">
        <v>88</v>
      </c>
    </row>
    <row r="7" spans="1:8" s="2" customFormat="1" ht="11.1" customHeight="1" x14ac:dyDescent="0.2">
      <c r="B7" s="33"/>
      <c r="H7" s="1"/>
    </row>
    <row r="8" spans="1:8" s="2" customFormat="1" ht="11.1" customHeight="1" x14ac:dyDescent="0.2">
      <c r="B8" s="33"/>
    </row>
    <row r="9" spans="1:8" s="2" customFormat="1" ht="11.1" customHeight="1" x14ac:dyDescent="0.2">
      <c r="B9" s="33"/>
    </row>
    <row r="10" spans="1:8" s="2" customFormat="1" ht="11.1" customHeight="1" x14ac:dyDescent="0.2">
      <c r="A10" s="4" t="s">
        <v>89</v>
      </c>
      <c r="B10" s="33"/>
      <c r="H10" s="66">
        <v>2</v>
      </c>
    </row>
    <row r="11" spans="1:8" s="2" customFormat="1" ht="11.1" customHeight="1" x14ac:dyDescent="0.2">
      <c r="A11" s="4"/>
      <c r="B11" s="33"/>
      <c r="H11" s="66"/>
    </row>
    <row r="12" spans="1:8" s="2" customFormat="1" ht="11.1" customHeight="1" x14ac:dyDescent="0.2">
      <c r="A12" s="4"/>
      <c r="B12" s="33"/>
      <c r="H12" s="66"/>
    </row>
    <row r="13" spans="1:8" s="2" customFormat="1" ht="11.1" customHeight="1" x14ac:dyDescent="0.2">
      <c r="B13" s="33"/>
      <c r="H13" s="66"/>
    </row>
    <row r="14" spans="1:8" s="2" customFormat="1" ht="11.1" customHeight="1" x14ac:dyDescent="0.2">
      <c r="A14" s="4" t="s">
        <v>90</v>
      </c>
      <c r="B14" s="33"/>
      <c r="H14" s="66">
        <v>3</v>
      </c>
    </row>
    <row r="15" spans="1:8" s="2" customFormat="1" ht="11.1" customHeight="1" x14ac:dyDescent="0.2">
      <c r="A15" s="4"/>
      <c r="B15" s="33"/>
      <c r="H15" s="66"/>
    </row>
    <row r="16" spans="1:8" s="2" customFormat="1" ht="11.1" customHeight="1" x14ac:dyDescent="0.2">
      <c r="A16" s="4"/>
      <c r="B16" s="33"/>
      <c r="H16" s="66"/>
    </row>
    <row r="17" spans="1:8" s="2" customFormat="1" ht="11.1" customHeight="1" x14ac:dyDescent="0.2">
      <c r="A17" s="4"/>
      <c r="B17" s="33"/>
      <c r="H17" s="66"/>
    </row>
    <row r="18" spans="1:8" s="2" customFormat="1" ht="11.1" customHeight="1" x14ac:dyDescent="0.2">
      <c r="A18" s="4" t="s">
        <v>91</v>
      </c>
    </row>
    <row r="19" spans="1:8" s="2" customFormat="1" ht="11.1" customHeight="1" x14ac:dyDescent="0.2"/>
    <row r="20" spans="1:8" s="2" customFormat="1" ht="11.1" customHeight="1" x14ac:dyDescent="0.2">
      <c r="B20" s="2" t="s">
        <v>348</v>
      </c>
      <c r="H20" s="66">
        <v>6</v>
      </c>
    </row>
    <row r="21" spans="1:8" s="2" customFormat="1" ht="11.1" customHeight="1" x14ac:dyDescent="0.2"/>
    <row r="22" spans="1:8" s="2" customFormat="1" ht="11.1" customHeight="1" x14ac:dyDescent="0.2">
      <c r="B22" s="2" t="s">
        <v>349</v>
      </c>
      <c r="H22" s="66">
        <v>6</v>
      </c>
    </row>
    <row r="23" spans="1:8" s="2" customFormat="1" ht="11.1" customHeight="1" x14ac:dyDescent="0.2">
      <c r="H23" s="66"/>
    </row>
    <row r="24" spans="1:8" s="2" customFormat="1" ht="11.1" customHeight="1" x14ac:dyDescent="0.2">
      <c r="B24" s="2" t="s">
        <v>350</v>
      </c>
      <c r="H24" s="66">
        <v>6</v>
      </c>
    </row>
    <row r="25" spans="1:8" s="2" customFormat="1" ht="11.1" customHeight="1" x14ac:dyDescent="0.2"/>
    <row r="26" spans="1:8" s="2" customFormat="1" ht="11.1" customHeight="1" x14ac:dyDescent="0.2">
      <c r="A26" s="4"/>
      <c r="B26" s="2" t="s">
        <v>351</v>
      </c>
      <c r="H26" s="66">
        <v>7</v>
      </c>
    </row>
    <row r="27" spans="1:8" s="2" customFormat="1" ht="11.1" customHeight="1" x14ac:dyDescent="0.2">
      <c r="A27" s="4"/>
      <c r="B27" s="89"/>
      <c r="H27" s="66"/>
    </row>
    <row r="28" spans="1:8" s="2" customFormat="1" ht="11.1" customHeight="1" x14ac:dyDescent="0.2">
      <c r="A28" s="4"/>
      <c r="B28" s="2" t="s">
        <v>352</v>
      </c>
      <c r="H28" s="66">
        <v>7</v>
      </c>
    </row>
    <row r="29" spans="1:8" s="2" customFormat="1" ht="11.1" customHeight="1" x14ac:dyDescent="0.2">
      <c r="A29" s="4"/>
      <c r="H29" s="66"/>
    </row>
    <row r="30" spans="1:8" s="2" customFormat="1" ht="11.1" customHeight="1" x14ac:dyDescent="0.2">
      <c r="A30" s="4"/>
      <c r="B30" s="89" t="s">
        <v>161</v>
      </c>
      <c r="H30" s="66"/>
    </row>
    <row r="31" spans="1:8" s="2" customFormat="1" ht="11.1" customHeight="1" x14ac:dyDescent="0.2">
      <c r="A31" s="4"/>
      <c r="B31" s="191" t="s">
        <v>353</v>
      </c>
      <c r="H31" s="66">
        <v>27</v>
      </c>
    </row>
    <row r="32" spans="1:8" s="2" customFormat="1" ht="11.1" customHeight="1" x14ac:dyDescent="0.2">
      <c r="A32" s="4"/>
      <c r="H32" s="66"/>
    </row>
    <row r="33" spans="1:8" s="2" customFormat="1" ht="12" x14ac:dyDescent="0.2">
      <c r="A33" s="4"/>
      <c r="B33" s="89" t="s">
        <v>354</v>
      </c>
      <c r="H33" s="66">
        <v>27</v>
      </c>
    </row>
    <row r="34" spans="1:8" s="2" customFormat="1" ht="11.1" customHeight="1" x14ac:dyDescent="0.2">
      <c r="A34" s="4"/>
      <c r="H34" s="66"/>
    </row>
    <row r="35" spans="1:8" s="2" customFormat="1" ht="11.1" customHeight="1" x14ac:dyDescent="0.2">
      <c r="H35" s="1"/>
    </row>
    <row r="36" spans="1:8" s="2" customFormat="1" ht="11.1" customHeight="1" x14ac:dyDescent="0.2">
      <c r="B36" s="33"/>
      <c r="H36" s="1"/>
    </row>
    <row r="37" spans="1:8" s="2" customFormat="1" ht="11.1" customHeight="1" x14ac:dyDescent="0.2">
      <c r="A37" s="4" t="s">
        <v>94</v>
      </c>
      <c r="B37" s="33"/>
      <c r="H37" s="1"/>
    </row>
    <row r="38" spans="1:8" s="2" customFormat="1" ht="11.1" customHeight="1" x14ac:dyDescent="0.2">
      <c r="A38" s="4"/>
      <c r="B38" s="33"/>
      <c r="H38" s="1"/>
    </row>
    <row r="39" spans="1:8" s="2" customFormat="1" ht="11.1" customHeight="1" x14ac:dyDescent="0.2">
      <c r="H39" s="1"/>
    </row>
    <row r="40" spans="1:8" s="2" customFormat="1" ht="11.1" customHeight="1" x14ac:dyDescent="0.2">
      <c r="A40" s="2" t="s">
        <v>92</v>
      </c>
      <c r="B40" s="2" t="s">
        <v>355</v>
      </c>
      <c r="H40" s="1"/>
    </row>
    <row r="41" spans="1:8" s="2" customFormat="1" ht="11.1" customHeight="1" x14ac:dyDescent="0.2">
      <c r="B41" s="2" t="s">
        <v>186</v>
      </c>
      <c r="H41" s="66">
        <v>8</v>
      </c>
    </row>
    <row r="42" spans="1:8" s="2" customFormat="1" ht="11.1" customHeight="1" x14ac:dyDescent="0.2">
      <c r="H42" s="1"/>
    </row>
    <row r="43" spans="1:8" s="2" customFormat="1" ht="11.1" customHeight="1" x14ac:dyDescent="0.2">
      <c r="A43" s="67" t="str">
        <f>"1.1"</f>
        <v>1.1</v>
      </c>
      <c r="B43" s="2" t="s">
        <v>187</v>
      </c>
      <c r="H43" s="66">
        <v>8</v>
      </c>
    </row>
    <row r="44" spans="1:8" s="2" customFormat="1" ht="11.1" customHeight="1" x14ac:dyDescent="0.2">
      <c r="H44" s="68"/>
    </row>
    <row r="45" spans="1:8" s="2" customFormat="1" ht="11.1" customHeight="1" x14ac:dyDescent="0.2">
      <c r="A45" s="2" t="str">
        <f>"1.2"</f>
        <v>1.2</v>
      </c>
      <c r="B45" s="2" t="s">
        <v>82</v>
      </c>
      <c r="H45" s="66">
        <v>10</v>
      </c>
    </row>
    <row r="46" spans="1:8" s="2" customFormat="1" ht="11.1" customHeight="1" x14ac:dyDescent="0.2">
      <c r="H46" s="68"/>
    </row>
    <row r="47" spans="1:8" s="2" customFormat="1" ht="11.1" customHeight="1" x14ac:dyDescent="0.2">
      <c r="A47" s="2" t="str">
        <f>"1.3"</f>
        <v>1.3</v>
      </c>
      <c r="B47" s="2" t="s">
        <v>142</v>
      </c>
      <c r="H47" s="66">
        <v>12</v>
      </c>
    </row>
    <row r="48" spans="1:8" s="2" customFormat="1" ht="11.1" customHeight="1" x14ac:dyDescent="0.2">
      <c r="B48" s="33"/>
      <c r="H48" s="68"/>
    </row>
    <row r="49" spans="1:8" s="2" customFormat="1" ht="11.1" customHeight="1" x14ac:dyDescent="0.2">
      <c r="A49" s="2" t="s">
        <v>93</v>
      </c>
      <c r="B49" s="33" t="s">
        <v>356</v>
      </c>
      <c r="H49" s="68"/>
    </row>
    <row r="50" spans="1:8" s="2" customFormat="1" ht="11.1" customHeight="1" x14ac:dyDescent="0.2">
      <c r="B50" s="2" t="s">
        <v>188</v>
      </c>
      <c r="H50" s="66">
        <v>14</v>
      </c>
    </row>
    <row r="51" spans="1:8" s="2" customFormat="1" ht="11.1" customHeight="1" x14ac:dyDescent="0.2">
      <c r="H51" s="68"/>
    </row>
    <row r="52" spans="1:8" s="2" customFormat="1" ht="11.1" customHeight="1" x14ac:dyDescent="0.2">
      <c r="A52" s="2" t="str">
        <f>"2.1"</f>
        <v>2.1</v>
      </c>
      <c r="B52" s="2" t="s">
        <v>187</v>
      </c>
      <c r="H52" s="66">
        <v>14</v>
      </c>
    </row>
    <row r="53" spans="1:8" s="2" customFormat="1" ht="11.1" customHeight="1" x14ac:dyDescent="0.2">
      <c r="H53" s="68"/>
    </row>
    <row r="54" spans="1:8" s="2" customFormat="1" ht="11.1" customHeight="1" x14ac:dyDescent="0.2">
      <c r="A54" s="2" t="str">
        <f>"2.2"</f>
        <v>2.2</v>
      </c>
      <c r="B54" s="2" t="s">
        <v>82</v>
      </c>
      <c r="H54" s="66">
        <v>18</v>
      </c>
    </row>
    <row r="55" spans="1:8" s="2" customFormat="1" ht="11.1" customHeight="1" x14ac:dyDescent="0.2">
      <c r="H55" s="68"/>
    </row>
    <row r="56" spans="1:8" s="2" customFormat="1" ht="11.1" customHeight="1" x14ac:dyDescent="0.2">
      <c r="A56" s="2" t="str">
        <f>"2.3"</f>
        <v>2.3</v>
      </c>
      <c r="B56" s="2" t="s">
        <v>142</v>
      </c>
      <c r="H56" s="66">
        <v>22</v>
      </c>
    </row>
    <row r="57" spans="1:8" s="2" customFormat="1" ht="11.1" customHeight="1" x14ac:dyDescent="0.2">
      <c r="H57" s="68"/>
    </row>
    <row r="58" spans="1:8" s="2" customFormat="1" ht="11.1" customHeight="1" x14ac:dyDescent="0.2">
      <c r="A58" s="2" t="s">
        <v>95</v>
      </c>
      <c r="B58" s="2" t="s">
        <v>357</v>
      </c>
      <c r="H58" s="68"/>
    </row>
    <row r="59" spans="1:8" s="2" customFormat="1" ht="11.1" customHeight="1" x14ac:dyDescent="0.2">
      <c r="B59" s="2" t="s">
        <v>96</v>
      </c>
      <c r="H59" s="66">
        <v>26</v>
      </c>
    </row>
    <row r="60" spans="1:8" s="2" customFormat="1" ht="11.1" customHeight="1" x14ac:dyDescent="0.2">
      <c r="H60" s="68"/>
    </row>
    <row r="61" spans="1:8" s="2" customFormat="1" ht="11.1" customHeight="1" x14ac:dyDescent="0.2">
      <c r="H61" s="68"/>
    </row>
    <row r="62" spans="1:8" s="2" customFormat="1" ht="11.1" customHeight="1" x14ac:dyDescent="0.2">
      <c r="H62" s="68"/>
    </row>
    <row r="63" spans="1:8" s="2" customFormat="1" ht="11.1" customHeight="1" x14ac:dyDescent="0.2">
      <c r="H63" s="68"/>
    </row>
    <row r="64" spans="1:8" s="2" customFormat="1" ht="11.1" customHeight="1" x14ac:dyDescent="0.2">
      <c r="H64" s="68"/>
    </row>
    <row r="65" spans="8:8" s="2" customFormat="1" ht="11.1" customHeight="1" x14ac:dyDescent="0.2">
      <c r="H65" s="68"/>
    </row>
    <row r="66" spans="8:8" s="2" customFormat="1" ht="11.1" customHeight="1" x14ac:dyDescent="0.2">
      <c r="H66" s="68"/>
    </row>
    <row r="67" spans="8:8" s="2" customFormat="1" ht="11.1" customHeight="1" x14ac:dyDescent="0.2">
      <c r="H67" s="68"/>
    </row>
    <row r="68" spans="8:8" s="33" customFormat="1" ht="11.1" customHeight="1" x14ac:dyDescent="0.2"/>
    <row r="69" spans="8:8" s="33" customFormat="1" ht="11.1" customHeight="1" x14ac:dyDescent="0.2"/>
    <row r="70" spans="8:8" s="33" customFormat="1" ht="11.1" customHeight="1" x14ac:dyDescent="0.2"/>
    <row r="71" spans="8:8" s="33" customFormat="1" ht="11.1" customHeight="1" x14ac:dyDescent="0.2"/>
    <row r="72" spans="8:8" s="33" customFormat="1" ht="11.1" customHeight="1" x14ac:dyDescent="0.2"/>
    <row r="73" spans="8:8" s="33" customFormat="1" ht="11.1" customHeight="1" x14ac:dyDescent="0.2"/>
    <row r="74" spans="8:8" s="33" customFormat="1" ht="11.1" customHeight="1" x14ac:dyDescent="0.2"/>
    <row r="75" spans="8:8" s="33" customFormat="1" ht="11.1" customHeight="1" x14ac:dyDescent="0.2"/>
    <row r="76" spans="8:8" s="33" customFormat="1" ht="11.1" customHeight="1" x14ac:dyDescent="0.2"/>
    <row r="77" spans="8:8" s="33" customFormat="1" ht="11.1" customHeight="1" x14ac:dyDescent="0.2"/>
    <row r="78" spans="8:8" s="33" customFormat="1" ht="11.1" customHeight="1" x14ac:dyDescent="0.2"/>
    <row r="79" spans="8:8" s="33" customFormat="1" ht="11.1" customHeight="1" x14ac:dyDescent="0.2"/>
    <row r="80" spans="8:8" s="33" customFormat="1" ht="11.1" customHeight="1" x14ac:dyDescent="0.2"/>
    <row r="81" s="33" customFormat="1" ht="11.1" customHeight="1" x14ac:dyDescent="0.2"/>
    <row r="82" s="33" customFormat="1" ht="11.1" customHeight="1" x14ac:dyDescent="0.2"/>
    <row r="83" s="33" customFormat="1" ht="11.1" customHeight="1" x14ac:dyDescent="0.2"/>
    <row r="84" s="33" customFormat="1" ht="11.1" customHeight="1" x14ac:dyDescent="0.2"/>
    <row r="85" s="33" customFormat="1" ht="11.1" customHeight="1" x14ac:dyDescent="0.2"/>
    <row r="86" s="33" customFormat="1" ht="11.1" customHeight="1" x14ac:dyDescent="0.2"/>
    <row r="87" s="33" customFormat="1" ht="11.1" customHeight="1" x14ac:dyDescent="0.2"/>
    <row r="88" s="33" customFormat="1" ht="11.1" customHeight="1" x14ac:dyDescent="0.2"/>
    <row r="89" s="33" customFormat="1" ht="11.1" customHeight="1" x14ac:dyDescent="0.2"/>
    <row r="90" s="33" customFormat="1" ht="11.1" customHeight="1" x14ac:dyDescent="0.2"/>
    <row r="91" s="33" customFormat="1" ht="11.1" customHeight="1" x14ac:dyDescent="0.2"/>
    <row r="92" s="33" customFormat="1" ht="11.1" customHeight="1" x14ac:dyDescent="0.2"/>
    <row r="93" s="33" customFormat="1" ht="11.1" customHeight="1" x14ac:dyDescent="0.2"/>
    <row r="94" s="33" customFormat="1" ht="11.1" customHeight="1" x14ac:dyDescent="0.2"/>
    <row r="95" s="33" customFormat="1" ht="11.1" customHeight="1" x14ac:dyDescent="0.2"/>
    <row r="96" s="33" customFormat="1" ht="11.1" customHeight="1" x14ac:dyDescent="0.2"/>
    <row r="97" s="33" customFormat="1" ht="11.1" customHeight="1" x14ac:dyDescent="0.2"/>
    <row r="98" s="33" customFormat="1" ht="11.1" customHeight="1" x14ac:dyDescent="0.2"/>
    <row r="99" s="33" customFormat="1" ht="11.1" customHeight="1" x14ac:dyDescent="0.2"/>
    <row r="100" s="33" customFormat="1" ht="11.1" customHeight="1" x14ac:dyDescent="0.2"/>
    <row r="101" s="33" customFormat="1" ht="11.1" customHeight="1" x14ac:dyDescent="0.2"/>
    <row r="102" s="33" customFormat="1" ht="11.1" customHeight="1" x14ac:dyDescent="0.2"/>
    <row r="103" s="33" customFormat="1" ht="11.1" customHeight="1" x14ac:dyDescent="0.2"/>
    <row r="104" s="69" customFormat="1" ht="11.1" customHeight="1" x14ac:dyDescent="0.2"/>
    <row r="105" s="69" customFormat="1" ht="11.1" customHeight="1" x14ac:dyDescent="0.2"/>
    <row r="106" s="69" customFormat="1" ht="11.1" customHeight="1" x14ac:dyDescent="0.2"/>
    <row r="107" s="69" customFormat="1" ht="11.1" customHeight="1" x14ac:dyDescent="0.2"/>
    <row r="108" s="69" customFormat="1" ht="11.1" customHeight="1" x14ac:dyDescent="0.2"/>
    <row r="109" s="69" customFormat="1" ht="11.1" customHeight="1" x14ac:dyDescent="0.2"/>
    <row r="110" s="69" customFormat="1" ht="11.1" customHeight="1" x14ac:dyDescent="0.2"/>
    <row r="111" s="69" customFormat="1" ht="11.1" customHeight="1" x14ac:dyDescent="0.2"/>
    <row r="112" s="69" customFormat="1" ht="11.1" customHeight="1" x14ac:dyDescent="0.2"/>
    <row r="113" s="69" customFormat="1" ht="11.1" customHeight="1" x14ac:dyDescent="0.2"/>
    <row r="114" s="69" customFormat="1" ht="11.1" customHeight="1" x14ac:dyDescent="0.2"/>
    <row r="115" s="69" customFormat="1" ht="11.1" customHeight="1" x14ac:dyDescent="0.2"/>
    <row r="116" s="69" customFormat="1" ht="11.1" customHeight="1" x14ac:dyDescent="0.2"/>
    <row r="117" s="69" customFormat="1" ht="11.1" customHeight="1" x14ac:dyDescent="0.2"/>
    <row r="118" s="69" customFormat="1" ht="11.1" customHeight="1" x14ac:dyDescent="0.2"/>
    <row r="119" s="69" customFormat="1" ht="11.1" customHeight="1" x14ac:dyDescent="0.2"/>
    <row r="120" s="69" customFormat="1" ht="11.1" customHeight="1" x14ac:dyDescent="0.2"/>
    <row r="121" s="69" customFormat="1" ht="11.1" customHeight="1" x14ac:dyDescent="0.2"/>
    <row r="122" s="69" customFormat="1" ht="11.1" customHeight="1" x14ac:dyDescent="0.2"/>
    <row r="123" s="69" customFormat="1" ht="11.1" customHeight="1" x14ac:dyDescent="0.2"/>
    <row r="124" s="69" customFormat="1" ht="11.1" customHeight="1" x14ac:dyDescent="0.2"/>
    <row r="125" s="69" customFormat="1" ht="11.1" customHeight="1" x14ac:dyDescent="0.2"/>
    <row r="126" s="69" customFormat="1" ht="11.1" customHeight="1" x14ac:dyDescent="0.2"/>
    <row r="127" s="69" customFormat="1" ht="11.1" customHeight="1" x14ac:dyDescent="0.2"/>
    <row r="128" s="69" customFormat="1" ht="11.1" customHeight="1" x14ac:dyDescent="0.2"/>
    <row r="129" s="69" customFormat="1" ht="11.1" customHeight="1" x14ac:dyDescent="0.2"/>
    <row r="130" s="69" customFormat="1" ht="11.1" customHeight="1" x14ac:dyDescent="0.2"/>
    <row r="131" s="69" customFormat="1" ht="11.1" customHeight="1" x14ac:dyDescent="0.2"/>
    <row r="132" s="69" customFormat="1" ht="11.1" customHeight="1" x14ac:dyDescent="0.2"/>
    <row r="133" s="69" customFormat="1" ht="11.1" customHeight="1" x14ac:dyDescent="0.2"/>
    <row r="134" s="69" customFormat="1" ht="11.1" customHeight="1" x14ac:dyDescent="0.2"/>
    <row r="135" s="69" customFormat="1" ht="11.1" customHeight="1" x14ac:dyDescent="0.2"/>
    <row r="136" s="69" customFormat="1" ht="11.1" customHeight="1" x14ac:dyDescent="0.2"/>
    <row r="137" s="69" customFormat="1" ht="11.1" customHeight="1" x14ac:dyDescent="0.2"/>
    <row r="138" s="69" customFormat="1" ht="11.1" customHeight="1" x14ac:dyDescent="0.2"/>
    <row r="139" s="69" customFormat="1" ht="11.1" customHeight="1" x14ac:dyDescent="0.2"/>
    <row r="140" s="69" customFormat="1" ht="11.1" customHeight="1" x14ac:dyDescent="0.2"/>
    <row r="141" s="69" customFormat="1" ht="11.1" customHeight="1" x14ac:dyDescent="0.2"/>
    <row r="142" s="69" customFormat="1" ht="11.1" customHeight="1" x14ac:dyDescent="0.2"/>
    <row r="143" s="69" customFormat="1" ht="11.1" customHeight="1" x14ac:dyDescent="0.2"/>
    <row r="144" s="69" customFormat="1" ht="11.1" customHeight="1" x14ac:dyDescent="0.2"/>
    <row r="145" s="69" customFormat="1" ht="11.1" customHeight="1" x14ac:dyDescent="0.2"/>
    <row r="146" s="69" customFormat="1" ht="11.1" customHeight="1" x14ac:dyDescent="0.2"/>
    <row r="147" s="69" customFormat="1" ht="11.1" customHeight="1" x14ac:dyDescent="0.2"/>
    <row r="148" s="69" customFormat="1" ht="11.1" customHeight="1" x14ac:dyDescent="0.2"/>
    <row r="149" s="69" customFormat="1"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9.9499999999999993" customHeight="1" x14ac:dyDescent="0.2"/>
    <row r="206" ht="9.9499999999999993" customHeight="1" x14ac:dyDescent="0.2"/>
    <row r="207" ht="9.9499999999999993" customHeight="1" x14ac:dyDescent="0.2"/>
    <row r="208" ht="9.9499999999999993" customHeight="1" x14ac:dyDescent="0.2"/>
    <row r="209" ht="9.9499999999999993" customHeight="1" x14ac:dyDescent="0.2"/>
    <row r="210" ht="9.9499999999999993" customHeight="1" x14ac:dyDescent="0.2"/>
    <row r="211" ht="9.9499999999999993" customHeight="1" x14ac:dyDescent="0.2"/>
    <row r="212" ht="9.9499999999999993" customHeight="1" x14ac:dyDescent="0.2"/>
    <row r="213" ht="9.9499999999999993" customHeight="1" x14ac:dyDescent="0.2"/>
    <row r="214" ht="9.9499999999999993" customHeight="1" x14ac:dyDescent="0.2"/>
    <row r="215" ht="9.9499999999999993" customHeight="1" x14ac:dyDescent="0.2"/>
    <row r="216" ht="9.9499999999999993" customHeight="1" x14ac:dyDescent="0.2"/>
    <row r="217" ht="9.9499999999999993" customHeight="1" x14ac:dyDescent="0.2"/>
    <row r="218" ht="9.9499999999999993" customHeight="1" x14ac:dyDescent="0.2"/>
    <row r="219" ht="9.9499999999999993" customHeight="1" x14ac:dyDescent="0.2"/>
  </sheetData>
  <customSheetViews>
    <customSheetView guid="{08A8D61F-AA66-4754-9836-B58A6A6822D3}" showRuler="0">
      <selection activeCell="B3" sqref="B3"/>
      <pageMargins left="0.78740157480314965" right="0.78740157480314965" top="0.78740157480314965" bottom="0.98425196850393704" header="0.51181102362204722" footer="0.51181102362204722"/>
      <pageSetup paperSize="9" orientation="portrait" r:id="rId1"/>
      <headerFooter alignWithMargins="0"/>
    </customSheetView>
  </customSheetViews>
  <phoneticPr fontId="10" type="noConversion"/>
  <pageMargins left="0.78740157480314965" right="0.78740157480314965" top="0.78740157480314965" bottom="0.59055118110236227"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zoomScaleNormal="100" workbookViewId="0"/>
  </sheetViews>
  <sheetFormatPr baseColWidth="10" defaultRowHeight="12.75" x14ac:dyDescent="0.2"/>
  <cols>
    <col min="1" max="1" width="210.7109375" style="92" customWidth="1"/>
    <col min="2" max="16384" width="11.42578125" style="92"/>
  </cols>
  <sheetData>
    <row r="1" spans="1:1" s="220" customFormat="1" x14ac:dyDescent="0.2">
      <c r="A1" s="139" t="s">
        <v>116</v>
      </c>
    </row>
    <row r="2" spans="1:1" ht="15.75" x14ac:dyDescent="0.25">
      <c r="A2" s="63" t="s">
        <v>89</v>
      </c>
    </row>
    <row r="3" spans="1:1" ht="4.5" customHeight="1" x14ac:dyDescent="0.2">
      <c r="A3" s="2"/>
    </row>
    <row r="4" spans="1:1" x14ac:dyDescent="0.2">
      <c r="A4" s="2" t="s">
        <v>189</v>
      </c>
    </row>
    <row r="5" spans="1:1" x14ac:dyDescent="0.2">
      <c r="A5" s="2" t="s">
        <v>360</v>
      </c>
    </row>
    <row r="6" spans="1:1" ht="4.5" customHeight="1" x14ac:dyDescent="0.2">
      <c r="A6" s="2"/>
    </row>
    <row r="7" spans="1:1" x14ac:dyDescent="0.2">
      <c r="A7" s="2" t="s">
        <v>97</v>
      </c>
    </row>
    <row r="8" spans="1:1" x14ac:dyDescent="0.2">
      <c r="A8" s="2" t="s">
        <v>190</v>
      </c>
    </row>
    <row r="9" spans="1:1" x14ac:dyDescent="0.2">
      <c r="A9" s="2" t="s">
        <v>191</v>
      </c>
    </row>
    <row r="10" spans="1:1" x14ac:dyDescent="0.2">
      <c r="A10" s="2" t="s">
        <v>192</v>
      </c>
    </row>
    <row r="11" spans="1:1" x14ac:dyDescent="0.2">
      <c r="A11" s="2"/>
    </row>
    <row r="12" spans="1:1" x14ac:dyDescent="0.2">
      <c r="A12" s="4" t="s">
        <v>98</v>
      </c>
    </row>
    <row r="13" spans="1:1" ht="4.5" customHeight="1" x14ac:dyDescent="0.2">
      <c r="A13" s="2"/>
    </row>
    <row r="14" spans="1:1" x14ac:dyDescent="0.2">
      <c r="A14" s="2" t="s">
        <v>99</v>
      </c>
    </row>
    <row r="15" spans="1:1" x14ac:dyDescent="0.2">
      <c r="A15" s="2" t="s">
        <v>138</v>
      </c>
    </row>
    <row r="16" spans="1:1" x14ac:dyDescent="0.2">
      <c r="A16" s="2" t="s">
        <v>361</v>
      </c>
    </row>
    <row r="17" spans="1:1" x14ac:dyDescent="0.2">
      <c r="A17" s="2" t="s">
        <v>358</v>
      </c>
    </row>
    <row r="18" spans="1:1" x14ac:dyDescent="0.2">
      <c r="A18" s="2" t="s">
        <v>295</v>
      </c>
    </row>
    <row r="19" spans="1:1" x14ac:dyDescent="0.2">
      <c r="A19" s="2" t="s">
        <v>359</v>
      </c>
    </row>
    <row r="20" spans="1:1" x14ac:dyDescent="0.2">
      <c r="A20" s="2"/>
    </row>
    <row r="21" spans="1:1" x14ac:dyDescent="0.2">
      <c r="A21" s="4" t="s">
        <v>100</v>
      </c>
    </row>
    <row r="22" spans="1:1" ht="4.5" customHeight="1" x14ac:dyDescent="0.2">
      <c r="A22" s="2"/>
    </row>
    <row r="23" spans="1:1" x14ac:dyDescent="0.2">
      <c r="A23" s="2" t="s">
        <v>193</v>
      </c>
    </row>
    <row r="24" spans="1:1" x14ac:dyDescent="0.2">
      <c r="A24" s="2" t="s">
        <v>194</v>
      </c>
    </row>
    <row r="25" spans="1:1" x14ac:dyDescent="0.2">
      <c r="A25" s="2" t="s">
        <v>101</v>
      </c>
    </row>
    <row r="26" spans="1:1" x14ac:dyDescent="0.2">
      <c r="A26" s="2" t="s">
        <v>102</v>
      </c>
    </row>
    <row r="27" spans="1:1" x14ac:dyDescent="0.2">
      <c r="A27" s="2" t="s">
        <v>103</v>
      </c>
    </row>
    <row r="28" spans="1:1" x14ac:dyDescent="0.2">
      <c r="A28" s="2" t="s">
        <v>118</v>
      </c>
    </row>
    <row r="29" spans="1:1" x14ac:dyDescent="0.2">
      <c r="A29" s="2" t="s">
        <v>225</v>
      </c>
    </row>
    <row r="30" spans="1:1" x14ac:dyDescent="0.2">
      <c r="A30" s="2"/>
    </row>
    <row r="31" spans="1:1" x14ac:dyDescent="0.2">
      <c r="A31" s="4" t="s">
        <v>104</v>
      </c>
    </row>
    <row r="32" spans="1:1" ht="4.5" customHeight="1" x14ac:dyDescent="0.2">
      <c r="A32" s="2"/>
    </row>
    <row r="33" spans="1:1" x14ac:dyDescent="0.2">
      <c r="A33" s="2" t="s">
        <v>105</v>
      </c>
    </row>
    <row r="34" spans="1:1" x14ac:dyDescent="0.2">
      <c r="A34" s="2" t="s">
        <v>213</v>
      </c>
    </row>
    <row r="35" spans="1:1" x14ac:dyDescent="0.2">
      <c r="A35" s="2" t="s">
        <v>195</v>
      </c>
    </row>
    <row r="36" spans="1:1" x14ac:dyDescent="0.2">
      <c r="A36" s="2" t="s">
        <v>196</v>
      </c>
    </row>
    <row r="37" spans="1:1" x14ac:dyDescent="0.2">
      <c r="A37" s="2" t="s">
        <v>106</v>
      </c>
    </row>
    <row r="38" spans="1:1" x14ac:dyDescent="0.2">
      <c r="A38" s="2"/>
    </row>
    <row r="39" spans="1:1" x14ac:dyDescent="0.2">
      <c r="A39" s="4"/>
    </row>
    <row r="40" spans="1:1" ht="4.5" customHeight="1" x14ac:dyDescent="0.2">
      <c r="A40" s="2"/>
    </row>
    <row r="41" spans="1:1" x14ac:dyDescent="0.2">
      <c r="A41" s="2"/>
    </row>
    <row r="42" spans="1:1" x14ac:dyDescent="0.2">
      <c r="A42" s="2"/>
    </row>
    <row r="43" spans="1:1" x14ac:dyDescent="0.2">
      <c r="A43" s="2"/>
    </row>
    <row r="44" spans="1:1" x14ac:dyDescent="0.2">
      <c r="A44" s="2"/>
    </row>
    <row r="45" spans="1:1" x14ac:dyDescent="0.2">
      <c r="A45" s="4" t="s">
        <v>107</v>
      </c>
    </row>
    <row r="46" spans="1:1" ht="4.5" customHeight="1" x14ac:dyDescent="0.2">
      <c r="A46" s="2"/>
    </row>
    <row r="47" spans="1:1" x14ac:dyDescent="0.2">
      <c r="A47" s="2" t="s">
        <v>108</v>
      </c>
    </row>
    <row r="48" spans="1:1" x14ac:dyDescent="0.2">
      <c r="A48" s="2" t="s">
        <v>109</v>
      </c>
    </row>
    <row r="49" spans="1:1" x14ac:dyDescent="0.2">
      <c r="A49" s="2" t="s">
        <v>110</v>
      </c>
    </row>
    <row r="50" spans="1:1" x14ac:dyDescent="0.2">
      <c r="A50" s="2" t="s">
        <v>111</v>
      </c>
    </row>
    <row r="51" spans="1:1" x14ac:dyDescent="0.2">
      <c r="A51" s="2" t="s">
        <v>112</v>
      </c>
    </row>
    <row r="52" spans="1:1" x14ac:dyDescent="0.2">
      <c r="A52" s="2" t="s">
        <v>113</v>
      </c>
    </row>
    <row r="53" spans="1:1" x14ac:dyDescent="0.2">
      <c r="A53" s="2" t="s">
        <v>114</v>
      </c>
    </row>
    <row r="54" spans="1:1" x14ac:dyDescent="0.2">
      <c r="A54" s="2" t="s">
        <v>115</v>
      </c>
    </row>
    <row r="55" spans="1:1" x14ac:dyDescent="0.2">
      <c r="A55" s="191" t="s">
        <v>306</v>
      </c>
    </row>
    <row r="56" spans="1:1" x14ac:dyDescent="0.2">
      <c r="A56" s="2" t="s">
        <v>215</v>
      </c>
    </row>
    <row r="57" spans="1:1" x14ac:dyDescent="0.2">
      <c r="A57" s="2" t="s">
        <v>214</v>
      </c>
    </row>
    <row r="58" spans="1:1" x14ac:dyDescent="0.2">
      <c r="A58" s="2" t="s">
        <v>216</v>
      </c>
    </row>
    <row r="59" spans="1:1" x14ac:dyDescent="0.2">
      <c r="A59" s="2" t="s">
        <v>219</v>
      </c>
    </row>
  </sheetData>
  <customSheetViews>
    <customSheetView guid="{08A8D61F-AA66-4754-9836-B58A6A6822D3}" showRuler="0" topLeftCell="A28">
      <selection activeCell="A5" sqref="A5"/>
      <pageMargins left="0.78740157480314965" right="0.78740157480314965" top="0.98425196850393704" bottom="0.98425196850393704" header="0.51181102362204722" footer="0.51181102362204722"/>
      <pageSetup paperSize="9" orientation="portrait" r:id="rId1"/>
      <headerFooter alignWithMargins="0">
        <oddHeader>&amp;C- &amp;P -</oddHeader>
      </headerFooter>
    </customSheetView>
  </customSheetViews>
  <phoneticPr fontId="1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zoomScaleNormal="100" zoomScaleSheetLayoutView="100" workbookViewId="0"/>
  </sheetViews>
  <sheetFormatPr baseColWidth="10" defaultRowHeight="12.75" x14ac:dyDescent="0.2"/>
  <cols>
    <col min="1" max="1" width="91.28515625" style="92" customWidth="1"/>
    <col min="2" max="16384" width="11.42578125" style="92"/>
  </cols>
  <sheetData>
    <row r="1" spans="1:1" x14ac:dyDescent="0.2">
      <c r="A1" s="139" t="s">
        <v>117</v>
      </c>
    </row>
    <row r="2" spans="1:1" x14ac:dyDescent="0.2">
      <c r="A2" s="139"/>
    </row>
    <row r="3" spans="1:1" ht="15.75" x14ac:dyDescent="0.25">
      <c r="A3" s="63" t="s">
        <v>90</v>
      </c>
    </row>
    <row r="4" spans="1:1" x14ac:dyDescent="0.2">
      <c r="A4" s="90"/>
    </row>
    <row r="5" spans="1:1" x14ac:dyDescent="0.2">
      <c r="A5" s="90"/>
    </row>
    <row r="6" spans="1:1" x14ac:dyDescent="0.2">
      <c r="A6" s="90"/>
    </row>
    <row r="7" spans="1:1" ht="60" x14ac:dyDescent="0.2">
      <c r="A7" s="90" t="s">
        <v>362</v>
      </c>
    </row>
    <row r="8" spans="1:1" ht="36" x14ac:dyDescent="0.2">
      <c r="A8" s="90" t="s">
        <v>197</v>
      </c>
    </row>
    <row r="9" spans="1:1" x14ac:dyDescent="0.2">
      <c r="A9" s="90"/>
    </row>
    <row r="10" spans="1:1" x14ac:dyDescent="0.2">
      <c r="A10" s="90"/>
    </row>
    <row r="11" spans="1:1" ht="24" x14ac:dyDescent="0.2">
      <c r="A11" s="90" t="s">
        <v>363</v>
      </c>
    </row>
    <row r="12" spans="1:1" ht="24" x14ac:dyDescent="0.2">
      <c r="A12" s="90" t="s">
        <v>364</v>
      </c>
    </row>
    <row r="13" spans="1:1" x14ac:dyDescent="0.2">
      <c r="A13" s="90"/>
    </row>
    <row r="14" spans="1:1" x14ac:dyDescent="0.2">
      <c r="A14" s="90"/>
    </row>
    <row r="15" spans="1:1" ht="72" x14ac:dyDescent="0.2">
      <c r="A15" s="90" t="s">
        <v>365</v>
      </c>
    </row>
    <row r="16" spans="1:1" x14ac:dyDescent="0.2">
      <c r="A16" s="90"/>
    </row>
    <row r="17" spans="1:1" x14ac:dyDescent="0.2">
      <c r="A17" s="163"/>
    </row>
    <row r="18" spans="1:1" ht="24" x14ac:dyDescent="0.2">
      <c r="A18" s="90" t="s">
        <v>366</v>
      </c>
    </row>
    <row r="19" spans="1:1" ht="36" customHeight="1" x14ac:dyDescent="0.2">
      <c r="A19" s="90" t="s">
        <v>367</v>
      </c>
    </row>
    <row r="20" spans="1:1" x14ac:dyDescent="0.2">
      <c r="A20" s="90" t="s">
        <v>368</v>
      </c>
    </row>
    <row r="21" spans="1:1" ht="24" x14ac:dyDescent="0.2">
      <c r="A21" s="90" t="s">
        <v>369</v>
      </c>
    </row>
    <row r="22" spans="1:1" ht="36" customHeight="1" x14ac:dyDescent="0.2">
      <c r="A22" s="90" t="s">
        <v>370</v>
      </c>
    </row>
    <row r="23" spans="1:1" x14ac:dyDescent="0.2">
      <c r="A23" s="90"/>
    </row>
    <row r="24" spans="1:1" x14ac:dyDescent="0.2">
      <c r="A24" s="90"/>
    </row>
    <row r="25" spans="1:1" x14ac:dyDescent="0.2">
      <c r="A25" s="90" t="s">
        <v>371</v>
      </c>
    </row>
    <row r="26" spans="1:1" x14ac:dyDescent="0.2">
      <c r="A26" s="90"/>
    </row>
    <row r="27" spans="1:1" s="218" customFormat="1" ht="52.5" customHeight="1" x14ac:dyDescent="0.2">
      <c r="A27" s="221" t="s">
        <v>372</v>
      </c>
    </row>
    <row r="28" spans="1:1" x14ac:dyDescent="0.2">
      <c r="A28" s="90"/>
    </row>
    <row r="29" spans="1:1" x14ac:dyDescent="0.2">
      <c r="A29" s="91" t="s">
        <v>373</v>
      </c>
    </row>
    <row r="30" spans="1:1" x14ac:dyDescent="0.2">
      <c r="A30" s="198" t="s">
        <v>374</v>
      </c>
    </row>
    <row r="31" spans="1:1" x14ac:dyDescent="0.2">
      <c r="A31" s="163"/>
    </row>
    <row r="32" spans="1:1" x14ac:dyDescent="0.2">
      <c r="A32" s="163"/>
    </row>
    <row r="33" spans="1:1" x14ac:dyDescent="0.2">
      <c r="A33" s="163"/>
    </row>
    <row r="34" spans="1:1" x14ac:dyDescent="0.2">
      <c r="A34" s="163"/>
    </row>
    <row r="35" spans="1:1" x14ac:dyDescent="0.2">
      <c r="A35" s="163"/>
    </row>
    <row r="36" spans="1:1" x14ac:dyDescent="0.2">
      <c r="A36" s="163"/>
    </row>
    <row r="37" spans="1:1" x14ac:dyDescent="0.2">
      <c r="A37" s="163"/>
    </row>
  </sheetData>
  <customSheetViews>
    <customSheetView guid="{08A8D61F-AA66-4754-9836-B58A6A6822D3}" showRuler="0">
      <selection activeCell="A6" sqref="A6"/>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phoneticPr fontId="1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heetViews>
  <sheetFormatPr baseColWidth="10" defaultRowHeight="13.5" customHeight="1" x14ac:dyDescent="0.2"/>
  <cols>
    <col min="1" max="1" width="34.5703125" style="92" customWidth="1"/>
    <col min="2" max="2" width="8.42578125" style="143" bestFit="1" customWidth="1"/>
    <col min="3" max="3" width="12.28515625" style="92" customWidth="1"/>
    <col min="4" max="5" width="15.28515625" style="92" customWidth="1"/>
    <col min="6" max="6" width="13.28515625" style="92" customWidth="1"/>
    <col min="7" max="16384" width="11.42578125" style="92"/>
  </cols>
  <sheetData>
    <row r="1" spans="1:6" s="2" customFormat="1" ht="13.5" customHeight="1" x14ac:dyDescent="0.2">
      <c r="A1" s="107" t="s">
        <v>375</v>
      </c>
      <c r="B1" s="141"/>
      <c r="F1" s="10"/>
    </row>
    <row r="2" spans="1:6" s="2" customFormat="1" ht="13.5" customHeight="1" x14ac:dyDescent="0.2">
      <c r="A2" s="107"/>
      <c r="B2" s="141"/>
      <c r="F2" s="10"/>
    </row>
    <row r="3" spans="1:6" s="2" customFormat="1" ht="11.25" customHeight="1" thickBot="1" x14ac:dyDescent="0.25">
      <c r="B3" s="142"/>
    </row>
    <row r="4" spans="1:6" s="2" customFormat="1" ht="14.1" customHeight="1" x14ac:dyDescent="0.2">
      <c r="A4" s="233" t="s">
        <v>198</v>
      </c>
      <c r="B4" s="234" t="s">
        <v>226</v>
      </c>
      <c r="C4" s="229" t="s">
        <v>4</v>
      </c>
      <c r="D4" s="231" t="s">
        <v>154</v>
      </c>
      <c r="E4" s="232"/>
    </row>
    <row r="5" spans="1:6" s="2" customFormat="1" ht="24.75" customHeight="1" thickBot="1" x14ac:dyDescent="0.25">
      <c r="A5" s="230"/>
      <c r="B5" s="235"/>
      <c r="C5" s="230"/>
      <c r="D5" s="104" t="s">
        <v>143</v>
      </c>
      <c r="E5" s="105" t="s">
        <v>144</v>
      </c>
    </row>
    <row r="6" spans="1:6" s="2" customFormat="1" ht="21.75" customHeight="1" x14ac:dyDescent="0.2">
      <c r="A6" s="106"/>
      <c r="B6" s="147"/>
      <c r="C6" s="107"/>
      <c r="D6" s="107"/>
      <c r="E6" s="107"/>
    </row>
    <row r="7" spans="1:6" s="89" customFormat="1" ht="18.75" customHeight="1" x14ac:dyDescent="0.2">
      <c r="A7" s="108" t="s">
        <v>162</v>
      </c>
      <c r="B7" s="148"/>
      <c r="C7" s="144"/>
      <c r="D7" s="144"/>
      <c r="E7" s="144"/>
    </row>
    <row r="8" spans="1:6" s="2" customFormat="1" ht="24" customHeight="1" x14ac:dyDescent="0.2">
      <c r="A8" s="109" t="s">
        <v>229</v>
      </c>
      <c r="B8" s="154" t="s">
        <v>227</v>
      </c>
      <c r="C8" s="150">
        <v>45.9</v>
      </c>
      <c r="D8" s="150">
        <v>43.4</v>
      </c>
      <c r="E8" s="150">
        <v>48.3</v>
      </c>
    </row>
    <row r="9" spans="1:6" s="2" customFormat="1" ht="6" customHeight="1" x14ac:dyDescent="0.2">
      <c r="A9" s="109"/>
      <c r="B9" s="154"/>
      <c r="C9" s="150"/>
      <c r="D9" s="110"/>
      <c r="E9" s="110"/>
    </row>
    <row r="10" spans="1:6" s="89" customFormat="1" ht="18.75" customHeight="1" x14ac:dyDescent="0.2">
      <c r="A10" s="108" t="s">
        <v>163</v>
      </c>
      <c r="B10" s="153"/>
      <c r="C10" s="150"/>
      <c r="D10" s="110"/>
      <c r="E10" s="110"/>
    </row>
    <row r="11" spans="1:6" s="2" customFormat="1" ht="24" customHeight="1" x14ac:dyDescent="0.2">
      <c r="A11" s="109" t="s">
        <v>230</v>
      </c>
      <c r="B11" s="154" t="s">
        <v>227</v>
      </c>
      <c r="C11" s="150">
        <v>86.3</v>
      </c>
      <c r="D11" s="150">
        <v>78.8</v>
      </c>
      <c r="E11" s="150">
        <v>93.1</v>
      </c>
    </row>
    <row r="12" spans="1:6" s="2" customFormat="1" ht="6" customHeight="1" x14ac:dyDescent="0.2">
      <c r="A12" s="109"/>
      <c r="B12" s="154"/>
      <c r="C12" s="150"/>
      <c r="D12" s="110"/>
      <c r="E12" s="110"/>
    </row>
    <row r="13" spans="1:6" s="89" customFormat="1" ht="18.75" customHeight="1" x14ac:dyDescent="0.2">
      <c r="A13" s="108" t="s">
        <v>164</v>
      </c>
      <c r="B13" s="153"/>
      <c r="C13" s="150"/>
      <c r="D13" s="110"/>
      <c r="E13" s="110"/>
    </row>
    <row r="14" spans="1:6" s="2" customFormat="1" ht="25.5" x14ac:dyDescent="0.2">
      <c r="A14" s="109" t="s">
        <v>231</v>
      </c>
      <c r="B14" s="155" t="s">
        <v>227</v>
      </c>
      <c r="C14" s="151">
        <v>2.2000000000000002</v>
      </c>
      <c r="D14" s="151">
        <v>1.7</v>
      </c>
      <c r="E14" s="151">
        <v>2.9</v>
      </c>
    </row>
    <row r="15" spans="1:6" s="2" customFormat="1" ht="6" customHeight="1" x14ac:dyDescent="0.2">
      <c r="A15" s="109"/>
      <c r="B15" s="154"/>
      <c r="C15" s="150"/>
      <c r="D15" s="110"/>
      <c r="E15" s="110"/>
    </row>
    <row r="16" spans="1:6" s="89" customFormat="1" ht="18.75" customHeight="1" x14ac:dyDescent="0.2">
      <c r="A16" s="108" t="s">
        <v>165</v>
      </c>
      <c r="B16" s="153"/>
      <c r="C16" s="150"/>
      <c r="D16" s="110"/>
      <c r="E16" s="110"/>
    </row>
    <row r="17" spans="1:5" s="2" customFormat="1" ht="25.5" x14ac:dyDescent="0.2">
      <c r="A17" s="109" t="s">
        <v>232</v>
      </c>
      <c r="B17" s="155" t="s">
        <v>227</v>
      </c>
      <c r="C17" s="151">
        <v>83.7</v>
      </c>
      <c r="D17" s="151">
        <v>77.2</v>
      </c>
      <c r="E17" s="151">
        <v>90.1</v>
      </c>
    </row>
    <row r="18" spans="1:5" s="2" customFormat="1" ht="6" customHeight="1" x14ac:dyDescent="0.2">
      <c r="A18" s="109"/>
      <c r="B18" s="154"/>
      <c r="C18" s="150"/>
      <c r="D18" s="110"/>
      <c r="E18" s="110"/>
    </row>
    <row r="19" spans="1:5" s="89" customFormat="1" ht="18.75" customHeight="1" x14ac:dyDescent="0.2">
      <c r="A19" s="108" t="s">
        <v>238</v>
      </c>
      <c r="B19" s="153"/>
      <c r="C19" s="150"/>
      <c r="D19" s="110"/>
      <c r="E19" s="110"/>
    </row>
    <row r="20" spans="1:5" s="2" customFormat="1" ht="24" customHeight="1" x14ac:dyDescent="0.2">
      <c r="A20" s="109" t="s">
        <v>233</v>
      </c>
      <c r="B20" s="154" t="s">
        <v>227</v>
      </c>
      <c r="C20" s="150">
        <v>182.5</v>
      </c>
      <c r="D20" s="150">
        <v>177.8</v>
      </c>
      <c r="E20" s="150">
        <v>186.6</v>
      </c>
    </row>
    <row r="21" spans="1:5" s="2" customFormat="1" ht="6" customHeight="1" x14ac:dyDescent="0.2">
      <c r="A21" s="109"/>
      <c r="B21" s="154"/>
      <c r="C21" s="150"/>
      <c r="D21" s="110"/>
      <c r="E21" s="110"/>
    </row>
    <row r="22" spans="1:5" s="89" customFormat="1" ht="18.75" customHeight="1" x14ac:dyDescent="0.2">
      <c r="A22" s="108" t="s">
        <v>166</v>
      </c>
      <c r="B22" s="153"/>
      <c r="C22" s="150"/>
      <c r="D22" s="110"/>
      <c r="E22" s="110"/>
    </row>
    <row r="23" spans="1:5" s="2" customFormat="1" ht="25.5" x14ac:dyDescent="0.2">
      <c r="A23" s="109" t="s">
        <v>234</v>
      </c>
      <c r="B23" s="155" t="s">
        <v>227</v>
      </c>
      <c r="C23" s="151">
        <v>7.6</v>
      </c>
      <c r="D23" s="151">
        <v>5.8</v>
      </c>
      <c r="E23" s="151">
        <v>16</v>
      </c>
    </row>
    <row r="24" spans="1:5" s="2" customFormat="1" ht="6" customHeight="1" x14ac:dyDescent="0.2">
      <c r="A24" s="109"/>
      <c r="B24" s="154"/>
      <c r="C24" s="150"/>
      <c r="D24" s="110"/>
      <c r="E24" s="110"/>
    </row>
    <row r="25" spans="1:5" s="2" customFormat="1" ht="6" customHeight="1" x14ac:dyDescent="0.2">
      <c r="A25" s="109"/>
      <c r="B25" s="149"/>
      <c r="C25" s="150"/>
      <c r="D25" s="110"/>
      <c r="E25" s="110"/>
    </row>
    <row r="26" spans="1:5" s="89" customFormat="1" ht="24" customHeight="1" x14ac:dyDescent="0.2">
      <c r="A26" s="216" t="s">
        <v>376</v>
      </c>
      <c r="B26" s="153" t="s">
        <v>228</v>
      </c>
      <c r="C26" s="152">
        <v>68</v>
      </c>
      <c r="D26" s="152">
        <v>72</v>
      </c>
      <c r="E26" s="152">
        <v>54</v>
      </c>
    </row>
    <row r="27" spans="1:5" s="89" customFormat="1" ht="6" customHeight="1" x14ac:dyDescent="0.2">
      <c r="A27" s="108"/>
      <c r="B27" s="148"/>
      <c r="C27" s="152"/>
      <c r="D27" s="145"/>
      <c r="E27" s="145"/>
    </row>
    <row r="28" spans="1:5" s="89" customFormat="1" ht="23.25" customHeight="1" x14ac:dyDescent="0.2">
      <c r="A28" s="146" t="s">
        <v>377</v>
      </c>
      <c r="B28" s="154" t="s">
        <v>239</v>
      </c>
      <c r="C28" s="150">
        <v>47.301000000000002</v>
      </c>
      <c r="D28" s="150">
        <v>46.776000000000003</v>
      </c>
      <c r="E28" s="150">
        <v>49.527000000000001</v>
      </c>
    </row>
    <row r="29" spans="1:5" s="2" customFormat="1" ht="13.5" customHeight="1" x14ac:dyDescent="0.2">
      <c r="A29" s="107"/>
      <c r="B29" s="141"/>
      <c r="C29" s="107"/>
      <c r="D29" s="107"/>
      <c r="E29" s="107"/>
    </row>
    <row r="30" spans="1:5" s="2" customFormat="1" ht="13.5" customHeight="1" x14ac:dyDescent="0.2">
      <c r="A30" s="107"/>
      <c r="B30" s="141"/>
      <c r="C30" s="107"/>
      <c r="D30" s="107"/>
      <c r="E30" s="107"/>
    </row>
    <row r="31" spans="1:5" s="2" customFormat="1" ht="13.5" customHeight="1" x14ac:dyDescent="0.2">
      <c r="A31" s="107"/>
      <c r="B31" s="141"/>
      <c r="C31" s="107"/>
      <c r="D31" s="107"/>
      <c r="E31" s="107"/>
    </row>
  </sheetData>
  <mergeCells count="4">
    <mergeCell ref="C4:C5"/>
    <mergeCell ref="D4:E4"/>
    <mergeCell ref="A4:A5"/>
    <mergeCell ref="B4:B5"/>
  </mergeCells>
  <pageMargins left="0.78740157480314965" right="0.78740157480314965" top="0.78740157480314965" bottom="0.39370078740157483" header="0.51181102362204722" footer="0.51181102362204722"/>
  <pageSetup paperSize="9"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Normal="100" workbookViewId="0"/>
  </sheetViews>
  <sheetFormatPr baseColWidth="10" defaultRowHeight="13.5" customHeight="1" x14ac:dyDescent="0.2"/>
  <cols>
    <col min="1" max="1" width="29.7109375" style="92" customWidth="1"/>
    <col min="2" max="4" width="16.42578125" style="92" customWidth="1"/>
    <col min="5" max="5" width="13.28515625" style="92" customWidth="1"/>
    <col min="6" max="16384" width="11.42578125" style="92"/>
  </cols>
  <sheetData>
    <row r="1" spans="1:5" ht="13.5" customHeight="1" x14ac:dyDescent="0.2">
      <c r="A1" s="2" t="s">
        <v>78</v>
      </c>
    </row>
    <row r="2" spans="1:5" ht="13.5" customHeight="1" x14ac:dyDescent="0.2">
      <c r="A2" s="191" t="s">
        <v>378</v>
      </c>
    </row>
    <row r="3" spans="1:5" ht="13.5" customHeight="1" x14ac:dyDescent="0.2">
      <c r="A3" s="2"/>
    </row>
    <row r="4" spans="1:5" s="2" customFormat="1" ht="11.25" customHeight="1" thickBot="1" x14ac:dyDescent="0.25">
      <c r="A4" s="7"/>
      <c r="B4" s="7"/>
      <c r="C4" s="7"/>
      <c r="D4" s="7"/>
    </row>
    <row r="5" spans="1:5" s="2" customFormat="1" ht="14.1" customHeight="1" x14ac:dyDescent="0.2">
      <c r="A5" s="236" t="s">
        <v>56</v>
      </c>
      <c r="B5" s="222">
        <v>2016</v>
      </c>
      <c r="C5" s="222">
        <v>2017</v>
      </c>
      <c r="D5" s="223">
        <v>2018</v>
      </c>
      <c r="E5" s="10"/>
    </row>
    <row r="6" spans="1:5" s="2" customFormat="1" ht="14.1" customHeight="1" thickBot="1" x14ac:dyDescent="0.25">
      <c r="A6" s="237"/>
      <c r="B6" s="77"/>
      <c r="C6" s="76" t="s">
        <v>86</v>
      </c>
      <c r="D6" s="59"/>
      <c r="E6" s="10"/>
    </row>
    <row r="7" spans="1:5" s="2" customFormat="1" ht="12.75" customHeight="1" x14ac:dyDescent="0.2">
      <c r="A7" s="75"/>
      <c r="B7" s="60"/>
      <c r="C7" s="10"/>
      <c r="D7" s="10"/>
      <c r="E7" s="10"/>
    </row>
    <row r="8" spans="1:5" s="2" customFormat="1" ht="13.5" customHeight="1" x14ac:dyDescent="0.2">
      <c r="A8" s="199" t="s">
        <v>6</v>
      </c>
      <c r="B8" s="60"/>
      <c r="C8" s="10"/>
      <c r="D8" s="10"/>
      <c r="E8" s="10"/>
    </row>
    <row r="9" spans="1:5" s="2" customFormat="1" ht="12.75" customHeight="1" x14ac:dyDescent="0.2">
      <c r="A9" s="75"/>
      <c r="B9" s="60"/>
      <c r="C9" s="10"/>
      <c r="D9" s="10"/>
      <c r="E9" s="10"/>
    </row>
    <row r="10" spans="1:5" s="2" customFormat="1" ht="13.5" customHeight="1" x14ac:dyDescent="0.2">
      <c r="A10" s="75" t="s">
        <v>79</v>
      </c>
      <c r="B10" s="61">
        <v>18824.305</v>
      </c>
      <c r="C10" s="61" t="s">
        <v>331</v>
      </c>
      <c r="D10" s="61">
        <v>21309.834999999999</v>
      </c>
      <c r="E10" s="10"/>
    </row>
    <row r="11" spans="1:5" s="2" customFormat="1" ht="13.5" customHeight="1" x14ac:dyDescent="0.2">
      <c r="A11" s="75" t="s">
        <v>7</v>
      </c>
      <c r="B11" s="61"/>
      <c r="C11" s="61"/>
      <c r="D11" s="61"/>
      <c r="E11" s="10"/>
    </row>
    <row r="12" spans="1:5" s="2" customFormat="1" ht="13.5" customHeight="1" x14ac:dyDescent="0.2">
      <c r="A12" s="75" t="s">
        <v>9</v>
      </c>
      <c r="B12" s="61">
        <v>16775.282999999999</v>
      </c>
      <c r="C12" s="61" t="s">
        <v>332</v>
      </c>
      <c r="D12" s="61">
        <v>16868.152999999998</v>
      </c>
      <c r="E12" s="10"/>
    </row>
    <row r="13" spans="1:5" s="2" customFormat="1" ht="13.5" customHeight="1" x14ac:dyDescent="0.2">
      <c r="A13" s="75" t="s">
        <v>10</v>
      </c>
      <c r="B13" s="61">
        <v>1909.944</v>
      </c>
      <c r="C13" s="61" t="s">
        <v>333</v>
      </c>
      <c r="D13" s="61">
        <v>4292.66</v>
      </c>
      <c r="E13" s="10"/>
    </row>
    <row r="14" spans="1:5" s="2" customFormat="1" ht="12.75" customHeight="1" x14ac:dyDescent="0.2">
      <c r="A14" s="75"/>
      <c r="B14" s="61"/>
      <c r="C14" s="61"/>
      <c r="D14" s="61"/>
      <c r="E14" s="10"/>
    </row>
    <row r="15" spans="1:5" s="2" customFormat="1" ht="13.5" customHeight="1" x14ac:dyDescent="0.2">
      <c r="A15" s="75" t="s">
        <v>11</v>
      </c>
      <c r="B15" s="61">
        <v>3607.9169999999999</v>
      </c>
      <c r="C15" s="61" t="s">
        <v>334</v>
      </c>
      <c r="D15" s="61">
        <v>3922.4409999999998</v>
      </c>
      <c r="E15" s="10"/>
    </row>
    <row r="16" spans="1:5" s="2" customFormat="1" ht="13.5" customHeight="1" x14ac:dyDescent="0.2">
      <c r="A16" s="75" t="s">
        <v>7</v>
      </c>
      <c r="B16" s="61"/>
      <c r="C16" s="61"/>
      <c r="D16" s="61"/>
      <c r="E16" s="10"/>
    </row>
    <row r="17" spans="1:5" s="2" customFormat="1" ht="13.5" customHeight="1" x14ac:dyDescent="0.2">
      <c r="A17" s="75" t="s">
        <v>13</v>
      </c>
      <c r="B17" s="61">
        <v>1761.9390000000001</v>
      </c>
      <c r="C17" s="61" t="s">
        <v>335</v>
      </c>
      <c r="D17" s="61">
        <v>1946.2950000000001</v>
      </c>
      <c r="E17" s="10"/>
    </row>
    <row r="18" spans="1:5" s="2" customFormat="1" ht="12.75" customHeight="1" x14ac:dyDescent="0.2">
      <c r="A18" s="75"/>
      <c r="B18" s="61"/>
      <c r="C18" s="61"/>
      <c r="D18" s="61"/>
      <c r="E18" s="10"/>
    </row>
    <row r="19" spans="1:5" s="2" customFormat="1" ht="13.5" customHeight="1" x14ac:dyDescent="0.2">
      <c r="A19" s="199" t="s">
        <v>17</v>
      </c>
      <c r="B19" s="61"/>
      <c r="C19" s="61"/>
      <c r="D19" s="61"/>
      <c r="E19" s="10"/>
    </row>
    <row r="20" spans="1:5" s="2" customFormat="1" ht="12.75" customHeight="1" x14ac:dyDescent="0.2">
      <c r="A20" s="75"/>
      <c r="B20" s="61"/>
      <c r="C20" s="61"/>
      <c r="D20" s="61"/>
      <c r="E20" s="10"/>
    </row>
    <row r="21" spans="1:5" s="2" customFormat="1" ht="13.5" customHeight="1" x14ac:dyDescent="0.2">
      <c r="A21" s="75" t="s">
        <v>18</v>
      </c>
      <c r="B21" s="61">
        <v>11065.825999999999</v>
      </c>
      <c r="C21" s="61" t="s">
        <v>336</v>
      </c>
      <c r="D21" s="61">
        <v>11678.391</v>
      </c>
      <c r="E21" s="10"/>
    </row>
    <row r="22" spans="1:5" s="2" customFormat="1" ht="13.5" customHeight="1" x14ac:dyDescent="0.2">
      <c r="A22" s="75" t="s">
        <v>7</v>
      </c>
      <c r="B22" s="61"/>
      <c r="C22" s="61"/>
      <c r="D22" s="61"/>
      <c r="E22" s="10"/>
    </row>
    <row r="23" spans="1:5" s="2" customFormat="1" ht="13.5" customHeight="1" x14ac:dyDescent="0.2">
      <c r="A23" s="75" t="s">
        <v>80</v>
      </c>
      <c r="B23" s="61">
        <v>1147.4100000000001</v>
      </c>
      <c r="C23" s="61" t="s">
        <v>337</v>
      </c>
      <c r="D23" s="61">
        <v>1202.549</v>
      </c>
      <c r="E23" s="10"/>
    </row>
    <row r="24" spans="1:5" s="2" customFormat="1" ht="13.5" customHeight="1" x14ac:dyDescent="0.2">
      <c r="A24" s="75" t="s">
        <v>20</v>
      </c>
      <c r="B24" s="61">
        <v>9572.9130000000005</v>
      </c>
      <c r="C24" s="61" t="s">
        <v>338</v>
      </c>
      <c r="D24" s="61">
        <v>10079.876</v>
      </c>
      <c r="E24" s="10"/>
    </row>
    <row r="25" spans="1:5" s="2" customFormat="1" ht="12.75" customHeight="1" x14ac:dyDescent="0.2">
      <c r="A25" s="75"/>
      <c r="B25" s="61"/>
      <c r="C25" s="61"/>
      <c r="D25" s="61"/>
      <c r="E25" s="10"/>
    </row>
    <row r="26" spans="1:5" s="2" customFormat="1" ht="13.5" customHeight="1" x14ac:dyDescent="0.2">
      <c r="A26" s="75" t="s">
        <v>21</v>
      </c>
      <c r="B26" s="61">
        <v>2068.4639999999999</v>
      </c>
      <c r="C26" s="61" t="s">
        <v>339</v>
      </c>
      <c r="D26" s="61">
        <v>1833.415</v>
      </c>
      <c r="E26" s="10"/>
    </row>
    <row r="27" spans="1:5" s="2" customFormat="1" ht="12.75" customHeight="1" x14ac:dyDescent="0.2">
      <c r="A27" s="75"/>
      <c r="B27" s="61"/>
      <c r="C27" s="61"/>
      <c r="D27" s="61"/>
      <c r="E27" s="10"/>
    </row>
    <row r="28" spans="1:5" s="2" customFormat="1" ht="13.5" customHeight="1" x14ac:dyDescent="0.2">
      <c r="A28" s="75" t="s">
        <v>22</v>
      </c>
      <c r="B28" s="61">
        <v>1103.6469999999999</v>
      </c>
      <c r="C28" s="61" t="s">
        <v>340</v>
      </c>
      <c r="D28" s="61">
        <v>3068.498</v>
      </c>
      <c r="E28" s="10"/>
    </row>
    <row r="29" spans="1:5" s="2" customFormat="1" ht="12.75" customHeight="1" x14ac:dyDescent="0.2">
      <c r="A29" s="75"/>
      <c r="B29" s="61"/>
      <c r="C29" s="61"/>
      <c r="D29" s="61"/>
      <c r="E29" s="10"/>
    </row>
    <row r="30" spans="1:5" s="2" customFormat="1" ht="13.5" customHeight="1" x14ac:dyDescent="0.2">
      <c r="A30" s="75" t="s">
        <v>26</v>
      </c>
      <c r="B30" s="61">
        <v>6400.2650000000003</v>
      </c>
      <c r="C30" s="61" t="s">
        <v>341</v>
      </c>
      <c r="D30" s="61">
        <v>6728.9660000000003</v>
      </c>
      <c r="E30" s="10"/>
    </row>
    <row r="31" spans="1:5" s="2" customFormat="1" ht="12.75" customHeight="1" x14ac:dyDescent="0.2">
      <c r="A31" s="75"/>
      <c r="B31" s="61"/>
      <c r="C31" s="61"/>
      <c r="D31" s="61"/>
      <c r="E31" s="10"/>
    </row>
    <row r="32" spans="1:5" s="4" customFormat="1" ht="13.5" customHeight="1" x14ac:dyDescent="0.2">
      <c r="A32" s="199" t="s">
        <v>81</v>
      </c>
      <c r="B32" s="160">
        <v>22671.524000000001</v>
      </c>
      <c r="C32" s="160" t="s">
        <v>342</v>
      </c>
      <c r="D32" s="160">
        <v>25460.47</v>
      </c>
      <c r="E32" s="200"/>
    </row>
    <row r="33" spans="1:5" s="2" customFormat="1" ht="12.75" customHeight="1" x14ac:dyDescent="0.2">
      <c r="A33" s="75"/>
      <c r="B33" s="61"/>
      <c r="C33" s="61"/>
      <c r="D33" s="160"/>
      <c r="E33" s="10"/>
    </row>
    <row r="34" spans="1:5" s="2" customFormat="1" ht="13.5" customHeight="1" x14ac:dyDescent="0.2">
      <c r="A34" s="199" t="s">
        <v>82</v>
      </c>
      <c r="B34" s="61"/>
      <c r="C34" s="61"/>
      <c r="D34" s="160"/>
      <c r="E34" s="10"/>
    </row>
    <row r="35" spans="1:5" s="2" customFormat="1" ht="12.75" customHeight="1" x14ac:dyDescent="0.2">
      <c r="A35" s="75"/>
      <c r="B35" s="61"/>
      <c r="C35" s="61"/>
      <c r="D35" s="160"/>
      <c r="E35" s="10"/>
    </row>
    <row r="36" spans="1:5" s="116" customFormat="1" ht="12.75" customHeight="1" x14ac:dyDescent="0.2">
      <c r="A36" s="113" t="s">
        <v>34</v>
      </c>
      <c r="B36" s="114">
        <v>8451.7759999999998</v>
      </c>
      <c r="C36" s="114" t="s">
        <v>343</v>
      </c>
      <c r="D36" s="114">
        <v>9078.9639999999999</v>
      </c>
      <c r="E36" s="115"/>
    </row>
    <row r="37" spans="1:5" s="2" customFormat="1" ht="12.75" customHeight="1" x14ac:dyDescent="0.2">
      <c r="A37" s="75" t="s">
        <v>7</v>
      </c>
      <c r="B37" s="61"/>
      <c r="C37" s="61"/>
      <c r="D37" s="61"/>
      <c r="E37" s="10"/>
    </row>
    <row r="38" spans="1:5" s="2" customFormat="1" ht="13.5" customHeight="1" x14ac:dyDescent="0.2">
      <c r="A38" s="75" t="s">
        <v>199</v>
      </c>
      <c r="B38" s="61">
        <v>7740.2269999999999</v>
      </c>
      <c r="C38" s="61" t="s">
        <v>344</v>
      </c>
      <c r="D38" s="61">
        <v>8388.4850000000006</v>
      </c>
      <c r="E38" s="10"/>
    </row>
    <row r="39" spans="1:5" s="2" customFormat="1" ht="12.75" customHeight="1" x14ac:dyDescent="0.2">
      <c r="A39" s="75"/>
      <c r="B39" s="61"/>
      <c r="C39" s="61"/>
      <c r="D39" s="61"/>
      <c r="E39" s="10"/>
    </row>
    <row r="40" spans="1:5" s="2" customFormat="1" ht="13.5" customHeight="1" x14ac:dyDescent="0.2">
      <c r="A40" s="75" t="s">
        <v>180</v>
      </c>
      <c r="B40" s="61">
        <v>7876.6450000000004</v>
      </c>
      <c r="C40" s="61" t="s">
        <v>345</v>
      </c>
      <c r="D40" s="61">
        <v>8399.0159999999996</v>
      </c>
      <c r="E40" s="10"/>
    </row>
    <row r="41" spans="1:5" s="2" customFormat="1" ht="13.5" customHeight="1" x14ac:dyDescent="0.2">
      <c r="A41" s="75" t="s">
        <v>7</v>
      </c>
      <c r="B41" s="61"/>
      <c r="C41" s="61"/>
      <c r="D41" s="61"/>
      <c r="E41" s="10"/>
    </row>
    <row r="42" spans="1:5" s="2" customFormat="1" ht="13.5" customHeight="1" x14ac:dyDescent="0.2">
      <c r="A42" s="75" t="s">
        <v>84</v>
      </c>
      <c r="B42" s="61">
        <v>4482.4219999999996</v>
      </c>
      <c r="C42" s="61" t="s">
        <v>346</v>
      </c>
      <c r="D42" s="61">
        <v>4769.0749999999998</v>
      </c>
      <c r="E42" s="10"/>
    </row>
    <row r="43" spans="1:5" s="2" customFormat="1" ht="13.5" customHeight="1" x14ac:dyDescent="0.2">
      <c r="A43" s="75" t="s">
        <v>85</v>
      </c>
      <c r="B43" s="61">
        <v>1789.0809999999999</v>
      </c>
      <c r="C43" s="61" t="s">
        <v>347</v>
      </c>
      <c r="D43" s="61">
        <v>1978.6210000000001</v>
      </c>
      <c r="E43" s="10"/>
    </row>
    <row r="44" spans="1:5" s="2" customFormat="1" ht="13.5" customHeight="1" x14ac:dyDescent="0.2">
      <c r="A44" s="75"/>
      <c r="B44" s="61"/>
      <c r="C44" s="61"/>
      <c r="D44" s="61"/>
      <c r="E44" s="10"/>
    </row>
    <row r="45" spans="1:5" s="116" customFormat="1" ht="12" x14ac:dyDescent="0.2">
      <c r="A45" s="177" t="s">
        <v>268</v>
      </c>
      <c r="B45" s="162">
        <v>479.30200000000002</v>
      </c>
      <c r="C45" s="162">
        <v>668</v>
      </c>
      <c r="D45" s="162">
        <v>637.91899999999998</v>
      </c>
      <c r="E45" s="115"/>
    </row>
    <row r="46" spans="1:5" s="2" customFormat="1" ht="13.5" customHeight="1" x14ac:dyDescent="0.2">
      <c r="A46" s="75"/>
      <c r="B46" s="61"/>
      <c r="C46" s="61"/>
      <c r="D46" s="61"/>
      <c r="E46" s="10"/>
    </row>
    <row r="47" spans="1:5" s="2" customFormat="1" ht="13.5" customHeight="1" x14ac:dyDescent="0.2">
      <c r="A47" s="75" t="s">
        <v>237</v>
      </c>
      <c r="B47" s="61">
        <v>348.49200000000002</v>
      </c>
      <c r="C47" s="61">
        <v>516</v>
      </c>
      <c r="D47" s="61">
        <v>475.90600000000001</v>
      </c>
      <c r="E47" s="10"/>
    </row>
    <row r="48" spans="1:5" s="2" customFormat="1" ht="12.75" customHeight="1" x14ac:dyDescent="0.2">
      <c r="A48" s="75"/>
      <c r="B48" s="61"/>
      <c r="C48" s="61"/>
      <c r="D48" s="61"/>
      <c r="E48" s="10"/>
    </row>
    <row r="49" spans="1:5" s="2" customFormat="1" ht="13.5" customHeight="1" x14ac:dyDescent="0.2">
      <c r="A49" s="75" t="s">
        <v>222</v>
      </c>
      <c r="B49" s="61"/>
      <c r="C49" s="61"/>
      <c r="D49" s="61"/>
      <c r="E49" s="10"/>
    </row>
    <row r="50" spans="1:5" s="2" customFormat="1" ht="13.5" customHeight="1" x14ac:dyDescent="0.2">
      <c r="A50" s="75" t="s">
        <v>223</v>
      </c>
      <c r="B50" s="61">
        <v>593</v>
      </c>
      <c r="C50" s="61">
        <v>607</v>
      </c>
      <c r="D50" s="61">
        <v>619</v>
      </c>
      <c r="E50" s="10"/>
    </row>
    <row r="51" spans="1:5" s="2" customFormat="1" ht="12.75" customHeight="1" x14ac:dyDescent="0.2">
      <c r="E51" s="10"/>
    </row>
    <row r="52" spans="1:5" s="2" customFormat="1" ht="12.75" customHeight="1" x14ac:dyDescent="0.2">
      <c r="E52" s="10"/>
    </row>
  </sheetData>
  <customSheetViews>
    <customSheetView guid="{08A8D61F-AA66-4754-9836-B58A6A6822D3}" scale="75" showRuler="0" topLeftCell="A18">
      <selection activeCell="C25" sqref="C25"/>
      <pageMargins left="0.98425196850393704" right="0.59055118110236227" top="0.78740157480314965" bottom="0.6692913385826772" header="0.47244094488188981" footer="0.47244094488188981"/>
      <pageSetup paperSize="9" orientation="portrait" r:id="rId1"/>
      <headerFooter alignWithMargins="0">
        <oddHeader>&amp;C- &amp;P -</oddHeader>
      </headerFooter>
    </customSheetView>
  </customSheetViews>
  <mergeCells count="1">
    <mergeCell ref="A5:A6"/>
  </mergeCells>
  <phoneticPr fontId="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PageLayoutView="19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Impressum</vt:lpstr>
      <vt:lpstr>Zeichenerklär</vt:lpstr>
      <vt:lpstr>Inhaltsverz</vt:lpstr>
      <vt:lpstr>Vorbemerk</vt:lpstr>
      <vt:lpstr>Gesamteinschätz01</vt:lpstr>
      <vt:lpstr>Gesamteinschätz02</vt:lpstr>
      <vt:lpstr>Gesamteinschätz03</vt:lpstr>
      <vt:lpstr>GRAF01+02</vt:lpstr>
      <vt:lpstr>GRAF03+04</vt:lpstr>
      <vt:lpstr>TAB01</vt:lpstr>
      <vt:lpstr>TAB02</vt:lpstr>
      <vt:lpstr>TAB02(2)</vt:lpstr>
      <vt:lpstr>TAB02(3)</vt:lpstr>
      <vt:lpstr>TAB03</vt:lpstr>
      <vt:lpstr>GRAF05+06</vt:lpstr>
      <vt:lpstr>BasisGrafiken</vt:lpstr>
      <vt:lpstr>'TAB01'!Druckbereich</vt:lpstr>
      <vt:lpstr>'TAB02'!Druckbereich</vt:lpstr>
      <vt:lpstr>'TAB02(2)'!Druckbereich</vt:lpstr>
      <vt:lpstr>'TAB02(3)'!Druckbereich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2020-09-30T13:12:18Z</cp:lastPrinted>
  <dcterms:created xsi:type="dcterms:W3CDTF">2000-11-14T06:51:40Z</dcterms:created>
  <dcterms:modified xsi:type="dcterms:W3CDTF">2020-10-20T08:47:09Z</dcterms:modified>
</cp:coreProperties>
</file>