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tabRatio="601" activeTab="0"/>
  </bookViews>
  <sheets>
    <sheet name="Impressum" sheetId="1" r:id="rId1"/>
    <sheet name="Inhaltsverz." sheetId="2" r:id="rId2"/>
    <sheet name="Vorbemerkungen" sheetId="3" r:id="rId3"/>
    <sheet name="Grafik01 " sheetId="4" r:id="rId4"/>
    <sheet name="Tab01" sheetId="5" r:id="rId5"/>
    <sheet name="Tab02" sheetId="6" r:id="rId6"/>
    <sheet name="Grafik 02" sheetId="7" r:id="rId7"/>
    <sheet name="Tab03" sheetId="8" r:id="rId8"/>
    <sheet name="Tab4" sheetId="9" r:id="rId9"/>
    <sheet name="Grafik03" sheetId="10" r:id="rId10"/>
    <sheet name="Tab05-06" sheetId="11" r:id="rId11"/>
    <sheet name="Tab7" sheetId="12" r:id="rId12"/>
    <sheet name="Grafik04" sheetId="13" r:id="rId13"/>
    <sheet name="Tab8-9" sheetId="14" r:id="rId14"/>
    <sheet name="Tab10" sheetId="15" r:id="rId15"/>
    <sheet name="Grafikdaten" sheetId="16" state="hidden" r:id="rId16"/>
  </sheets>
  <definedNames>
    <definedName name="_xlnm.Print_Area" localSheetId="13">'Tab8-9'!$A$1:$H$56</definedName>
    <definedName name="Schlachtung">'Tab03'!$A$12</definedName>
  </definedNames>
  <calcPr fullCalcOnLoad="1"/>
</workbook>
</file>

<file path=xl/sharedStrings.xml><?xml version="1.0" encoding="utf-8"?>
<sst xmlns="http://schemas.openxmlformats.org/spreadsheetml/2006/main" count="733" uniqueCount="365">
  <si>
    <t>Inhaltsverzeichnis</t>
  </si>
  <si>
    <t>Seite</t>
  </si>
  <si>
    <t>Vorbemerkungen</t>
  </si>
  <si>
    <t>Grafiken</t>
  </si>
  <si>
    <t>Tabellen</t>
  </si>
  <si>
    <t xml:space="preserve"> </t>
  </si>
  <si>
    <t>Rechtsgrundlagen</t>
  </si>
  <si>
    <t>Viehzählung</t>
  </si>
  <si>
    <t>Schlachtungen und Fleischerzeugung</t>
  </si>
  <si>
    <t>Milcherzeugung und -verwendung</t>
  </si>
  <si>
    <t>Zeichenerklärung</t>
  </si>
  <si>
    <t xml:space="preserve"> 0    weniger als die Hälfte von 1 in der letzten besetzten Stelle, jedoch mehr als nichts</t>
  </si>
  <si>
    <t xml:space="preserve"> -     nichts vorhanden (genau Null)</t>
  </si>
  <si>
    <t>Anmerkung: Abweichungen in den Summen erklären sich aus dem Runden der Einzelwerte.</t>
  </si>
  <si>
    <t>Stück</t>
  </si>
  <si>
    <t>Ponys und Kleinpferde</t>
  </si>
  <si>
    <t>Pferde insgesamt</t>
  </si>
  <si>
    <t>Kälber unter 6 Monate alt oder</t>
  </si>
  <si>
    <t>Rinder 1 bis unter 2 Jahre alt</t>
  </si>
  <si>
    <t>Rinder 2 Jahre und älter</t>
  </si>
  <si>
    <t>Rinder insgesamt</t>
  </si>
  <si>
    <t>Ferkel</t>
  </si>
  <si>
    <t>Jungschweine bis unter 50 kg</t>
  </si>
  <si>
    <t>Mastschweine</t>
  </si>
  <si>
    <t>Zuchtschweine</t>
  </si>
  <si>
    <t>Schweine insgesamt</t>
  </si>
  <si>
    <t>Schafe unter 1 Jahr alt</t>
  </si>
  <si>
    <t>Schafe 1 Jahr und älter</t>
  </si>
  <si>
    <t>Schafe insgesamt</t>
  </si>
  <si>
    <t>Hühner</t>
  </si>
  <si>
    <t>1)</t>
  </si>
  <si>
    <t xml:space="preserve">Geflügel insgesamt </t>
  </si>
  <si>
    <t>1) einschl. der hierfür bestimmten Küken</t>
  </si>
  <si>
    <t>- 11 -</t>
  </si>
  <si>
    <t>3.1 Gewerbliche Schlachtungen und Hausschlachtungen</t>
  </si>
  <si>
    <t>Davon</t>
  </si>
  <si>
    <t>Schafe,</t>
  </si>
  <si>
    <r>
      <t xml:space="preserve">Kälber </t>
    </r>
    <r>
      <rPr>
        <vertAlign val="superscript"/>
        <sz val="9"/>
        <rFont val="Helvetica"/>
        <family val="2"/>
      </rPr>
      <t>2)</t>
    </r>
  </si>
  <si>
    <t>Schweine</t>
  </si>
  <si>
    <t>Lämmer,</t>
  </si>
  <si>
    <t>Ziegen</t>
  </si>
  <si>
    <t>Pferde</t>
  </si>
  <si>
    <t>Hammel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</si>
  <si>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</si>
  <si>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</si>
  <si>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</si>
  <si>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</si>
  <si>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</si>
  <si>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</si>
  <si>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</si>
  <si>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</si>
  <si>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</si>
  <si>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</si>
  <si>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</si>
  <si>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</si>
  <si>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Schlachtmenge in Tonnen</t>
  </si>
  <si>
    <t xml:space="preserve">1) ausgewachsene weibliche Rinder, die noch nicht gekalbt haben - 2) Tiere, deren Schlachtkörper als Kälber zugeschnitten sind   </t>
  </si>
  <si>
    <t>Monat</t>
  </si>
  <si>
    <t>3.2 Gewerbliche Schlachtungen</t>
  </si>
  <si>
    <t>3.3  Hausschlachtungen</t>
  </si>
  <si>
    <t xml:space="preserve">                                4. Anzahl der Schlachtungen von beschauten, als tauglich</t>
  </si>
  <si>
    <t>Lfd.</t>
  </si>
  <si>
    <t>Nr.</t>
  </si>
  <si>
    <t>G</t>
  </si>
  <si>
    <t>H</t>
  </si>
  <si>
    <t xml:space="preserve"> Stadt Erfurt</t>
  </si>
  <si>
    <t xml:space="preserve"> Stadt Gera</t>
  </si>
  <si>
    <t xml:space="preserve"> Stadt Jena</t>
  </si>
  <si>
    <t xml:space="preserve"> Stadt Suhl</t>
  </si>
  <si>
    <r>
      <t xml:space="preserve"> Stadt Weimar </t>
    </r>
    <r>
      <rPr>
        <vertAlign val="superscript"/>
        <sz val="9"/>
        <rFont val="Helvetica"/>
        <family val="2"/>
      </rPr>
      <t xml:space="preserve"> 3)</t>
    </r>
  </si>
  <si>
    <r>
      <t xml:space="preserve"> Stadt Eisenach </t>
    </r>
    <r>
      <rPr>
        <vertAlign val="superscript"/>
        <sz val="9"/>
        <rFont val="Helvetica"/>
        <family val="2"/>
      </rPr>
      <t xml:space="preserve"> 4)</t>
    </r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</si>
  <si>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</si>
  <si>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</si>
  <si>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</si>
  <si>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</si>
  <si>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</si>
  <si>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</si>
  <si>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</si>
  <si>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</si>
  <si>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</si>
  <si>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</si>
  <si>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</si>
  <si>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</si>
  <si>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</si>
  <si>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</si>
  <si>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</si>
  <si>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</si>
  <si>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</si>
  <si>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G  Gewerbliche Schlachtungen,  H  Hausschlachtungen</t>
  </si>
  <si>
    <t xml:space="preserve">1) ausgewachsene weibliche Rinder, die noch nicht gekalbt haben - 2) Tiere, deren Schlachtkörper als Kälber zugeschnitten   </t>
  </si>
  <si>
    <t>Legeleistung</t>
  </si>
  <si>
    <t>Eier je</t>
  </si>
  <si>
    <t>Anzahl</t>
  </si>
  <si>
    <t>1 000 Stück</t>
  </si>
  <si>
    <t xml:space="preserve">    3 000  -   30 000</t>
  </si>
  <si>
    <t xml:space="preserve">  30 000  -   60 000</t>
  </si>
  <si>
    <t xml:space="preserve">  60 000  - 100 000</t>
  </si>
  <si>
    <t xml:space="preserve">1) bei voller Ausnutzung der für die Hennenhaltung verfügbaren Stallplätze - 2) einschl. legereifer Junghennen und Legehennen, </t>
  </si>
  <si>
    <t xml:space="preserve">die sich in der Legepause befinden - 3) einschl. Bruch-, Knick- und Junghenneneier </t>
  </si>
  <si>
    <r>
      <t>Legehennen</t>
    </r>
    <r>
      <rPr>
        <vertAlign val="superscript"/>
        <sz val="9"/>
        <rFont val="Helvetica"/>
        <family val="2"/>
      </rPr>
      <t xml:space="preserve"> 2)</t>
    </r>
  </si>
  <si>
    <t xml:space="preserve">                    x</t>
  </si>
  <si>
    <t>Milch-</t>
  </si>
  <si>
    <t>erzeugung</t>
  </si>
  <si>
    <t>Jahr</t>
  </si>
  <si>
    <t>Tag</t>
  </si>
  <si>
    <t>Tonnen</t>
  </si>
  <si>
    <t>Milchan-</t>
  </si>
  <si>
    <t>lieferung</t>
  </si>
  <si>
    <r>
      <t>insgesamt</t>
    </r>
    <r>
      <rPr>
        <vertAlign val="superscript"/>
        <sz val="9"/>
        <rFont val="Helvetica"/>
        <family val="2"/>
      </rPr>
      <t xml:space="preserve"> </t>
    </r>
  </si>
  <si>
    <t xml:space="preserve">         </t>
  </si>
  <si>
    <r>
      <t xml:space="preserve"> Stadt Weimar </t>
    </r>
    <r>
      <rPr>
        <vertAlign val="superscript"/>
        <sz val="9"/>
        <rFont val="Helvetica"/>
        <family val="2"/>
      </rPr>
      <t xml:space="preserve">  </t>
    </r>
  </si>
  <si>
    <t xml:space="preserve"> Stadt Eisenach</t>
  </si>
  <si>
    <t xml:space="preserve"> Wartburgkreis </t>
  </si>
  <si>
    <t>- 3 -</t>
  </si>
  <si>
    <t xml:space="preserve">                x</t>
  </si>
  <si>
    <t xml:space="preserve">                                             .</t>
  </si>
  <si>
    <t xml:space="preserve">  davon</t>
  </si>
  <si>
    <t xml:space="preserve"> unter 220 kg Lebendgewicht</t>
  </si>
  <si>
    <t xml:space="preserve">  unter 1 Jahr alt</t>
  </si>
  <si>
    <t xml:space="preserve">  1 bis unter 3 Jahre alt</t>
  </si>
  <si>
    <t xml:space="preserve">  3 bis unter 14 Jahre alt</t>
  </si>
  <si>
    <t xml:space="preserve">  14 Jahre und älter</t>
  </si>
  <si>
    <t xml:space="preserve">  männlich</t>
  </si>
  <si>
    <t xml:space="preserve">  weiblich</t>
  </si>
  <si>
    <t xml:space="preserve">  weibliche Schlachtrinder</t>
  </si>
  <si>
    <t xml:space="preserve">  weibliche Nutz- und Zuchttiere</t>
  </si>
  <si>
    <t xml:space="preserve">  Bullen und Ochsen</t>
  </si>
  <si>
    <t xml:space="preserve">  Schlachtfärsen</t>
  </si>
  <si>
    <t xml:space="preserve">  Nutz- und Zuchtfärsen</t>
  </si>
  <si>
    <t xml:space="preserve">  Milchkühe</t>
  </si>
  <si>
    <t xml:space="preserve">  Ammen- und Mutterkühe</t>
  </si>
  <si>
    <t xml:space="preserve">  Schlacht- und Mastkühe</t>
  </si>
  <si>
    <t xml:space="preserve">  50 bis unter 80 kg LG</t>
  </si>
  <si>
    <t xml:space="preserve">  80 bis unter 110 kg LG</t>
  </si>
  <si>
    <t xml:space="preserve">  110 und mehr kg LG</t>
  </si>
  <si>
    <t xml:space="preserve">  Eber zur Zucht</t>
  </si>
  <si>
    <t xml:space="preserve">  Jungsauen zum 1. Mal trächtig</t>
  </si>
  <si>
    <t xml:space="preserve">  andere trächtige Sauen</t>
  </si>
  <si>
    <t xml:space="preserve">  Jungsauen noch nicht trächtig</t>
  </si>
  <si>
    <t xml:space="preserve">  andere nicht trächtige Sauen</t>
  </si>
  <si>
    <t xml:space="preserve">  weibliche Schafe zur Zucht</t>
  </si>
  <si>
    <t xml:space="preserve">  Schafböcke zur Zucht</t>
  </si>
  <si>
    <t xml:space="preserve">  Hammel und übrige Schafe</t>
  </si>
  <si>
    <t xml:space="preserve">  Legehennen 1/2 Jahr und älter</t>
  </si>
  <si>
    <t xml:space="preserve">  Junghennen unter 1/2 Jahr alt</t>
  </si>
  <si>
    <t xml:space="preserve">  Schlacht- und Masthähne und</t>
  </si>
  <si>
    <t xml:space="preserve">    -hühner sowie sonst. Hähne</t>
  </si>
  <si>
    <t xml:space="preserve">  Gänse</t>
  </si>
  <si>
    <t xml:space="preserve">  Enten</t>
  </si>
  <si>
    <t xml:space="preserve">  Truthühner</t>
  </si>
  <si>
    <t>Andere Pferde</t>
  </si>
  <si>
    <t>Tierart</t>
  </si>
  <si>
    <t>Sonstiges Geflügel</t>
  </si>
  <si>
    <t xml:space="preserve"> .     Zahlenwert unbekannt oder geheim zu halten</t>
  </si>
  <si>
    <t>- Viehzählungen vom Mai und November,</t>
  </si>
  <si>
    <t xml:space="preserve"> x    Tabellenfach gesperrt, weil Aussage nicht sinnvoll</t>
  </si>
  <si>
    <t>sind - 3) Angaben sind im Landkreis Weimarer Land enthalten - 4) Angaben sind im Landkreis Wartburgkreis enthalten</t>
  </si>
  <si>
    <t>Durchschnittl.</t>
  </si>
  <si>
    <t>Auslastung</t>
  </si>
  <si>
    <t>der</t>
  </si>
  <si>
    <t>Haltungs-</t>
  </si>
  <si>
    <t>kapazität</t>
  </si>
  <si>
    <t>Betriebe</t>
  </si>
  <si>
    <t xml:space="preserve"> Januar</t>
  </si>
  <si>
    <t xml:space="preserve"> Februar</t>
  </si>
  <si>
    <t xml:space="preserve"> März </t>
  </si>
  <si>
    <t xml:space="preserve"> April</t>
  </si>
  <si>
    <t xml:space="preserve"> Mai</t>
  </si>
  <si>
    <t xml:space="preserve"> Juni</t>
  </si>
  <si>
    <t xml:space="preserve"> Juli</t>
  </si>
  <si>
    <t xml:space="preserve"> August</t>
  </si>
  <si>
    <t xml:space="preserve"> September</t>
  </si>
  <si>
    <t xml:space="preserve"> Oktober</t>
  </si>
  <si>
    <t xml:space="preserve"> November</t>
  </si>
  <si>
    <t xml:space="preserve"> Dezember</t>
  </si>
  <si>
    <t xml:space="preserve">ten Tiere und  der erreichten  Durchschnittsschlachtgewichte.   </t>
  </si>
  <si>
    <t>den durch das Statistische Landesamt geschätzt.</t>
  </si>
  <si>
    <t>Meldung der Ernte- und  Betriebsberichterstattung.</t>
  </si>
  <si>
    <t xml:space="preserve">Grundlage  dieser  Schätzungen sind  die  Angaben  über  die Verfütterung  von  Milch im  Betrieb, den Eigenverbrauch, </t>
  </si>
  <si>
    <t xml:space="preserve">Es  werden   Merkmale  über  Schlachtungen  von  Rindern,  Kälbern,  Schweinen,  Schafen,  Ziegen  und  Pferden,  an </t>
  </si>
  <si>
    <t xml:space="preserve">wurde,  erhoben.  Erhebungsmerkmale   der   Schlachtungsstatistik  sind   die  Zahl  der  Tiere  nach  Herkunft,  Tierart, </t>
  </si>
  <si>
    <t>Thüringer  Landesanstalt  für  Landwirtschaft auf  Grund der  nach der Vierten  Vieh- und  Fleischgesetz-Durchführungs-</t>
  </si>
  <si>
    <t>Die  Differenz  zwischen  angelieferter  und erzeugter Milchmenge sowie die Verwendung  der Milch beim Erzeuger wer-</t>
  </si>
  <si>
    <t xml:space="preserve">die Direktvermarktung sowie die Anlieferung an Molkereien  und Milchsammelstellen  jeweils  nach  der  Menge aus der </t>
  </si>
  <si>
    <t>Für  die  Schlachtgewichtsstatistik  werden   für   die   Tierarten  Rinder,  Kälber,  Schweine   und   Schafe  die  von  der</t>
  </si>
  <si>
    <t>Die  Ermittlung  der Gesamtschlachtmenge erfolgt auf der Grundlage der Anzahl  der  beschauten, als  tauglich beurteil-</t>
  </si>
  <si>
    <t xml:space="preserve">- Gesetz  über  die  Statistik  für  Bundeszwecke (Bundesstatistikgesetz - BStatG)  vom  22. Januar 1987 (BGBl. I S. 462, </t>
  </si>
  <si>
    <t xml:space="preserve">Tauglichkeit,  gewerblichen  Schlachtungen  und  Hausschlachtungen  und   bei   Rindern  außerdem  nach  Kategorien. </t>
  </si>
  <si>
    <t>Jungrinder 6 Monate</t>
  </si>
  <si>
    <t xml:space="preserve">  bis unter 1 Jahr alt</t>
  </si>
  <si>
    <t xml:space="preserve">  Lebendgewicht (LG)</t>
  </si>
  <si>
    <t xml:space="preserve">   100 000 und mehr</t>
  </si>
  <si>
    <t>Prozent</t>
  </si>
  <si>
    <t>Kilogramm</t>
  </si>
  <si>
    <t xml:space="preserve"> März</t>
  </si>
  <si>
    <t>sonstige</t>
  </si>
  <si>
    <t>Verwendung</t>
  </si>
  <si>
    <t>insgesamt</t>
  </si>
  <si>
    <t>Durchschnittliche Milchleistung</t>
  </si>
  <si>
    <t xml:space="preserve"> je Kuh und </t>
  </si>
  <si>
    <t xml:space="preserve">und Landwirtschaft. </t>
  </si>
  <si>
    <t xml:space="preserve">Tierarten Ziegen  und  Pferde basieren auf  den  Angaben des  Bundesministeriums  für  Verbraucherschutz, Ernährung </t>
  </si>
  <si>
    <t>schließlich  Ziegen-, Schaf- und  Büffelmilch. Diese  Angaben werden  von  der Thüringer  Landesanstalt  für  Landwirt-</t>
  </si>
  <si>
    <t>schaft monatlich nach Einzugsgebieten bereitgestellt.</t>
  </si>
  <si>
    <r>
      <t xml:space="preserve">en. Erfasst  wird  die  von </t>
    </r>
    <r>
      <rPr>
        <sz val="9"/>
        <rFont val="Helvetica"/>
        <family val="0"/>
      </rPr>
      <t>Thüringer  Erzeugern</t>
    </r>
    <r>
      <rPr>
        <b/>
        <sz val="9"/>
        <rFont val="Helvetica"/>
        <family val="0"/>
      </rPr>
      <t xml:space="preserve"> </t>
    </r>
    <r>
      <rPr>
        <sz val="9"/>
        <rFont val="Helvetica"/>
        <family val="0"/>
      </rPr>
      <t>an Molkereien  angelieferte  Rohmilch  mit natürlichem  Fettgehalt, ein-</t>
    </r>
  </si>
  <si>
    <t xml:space="preserve">   Insgesamt</t>
  </si>
  <si>
    <t>Pfalz</t>
  </si>
  <si>
    <t>Der vorliegende Bericht enthält die endgültigen Ergebnisse der</t>
  </si>
  <si>
    <t>*) tauglich beurteilte Tiere</t>
  </si>
  <si>
    <t xml:space="preserve"> 2002</t>
  </si>
  <si>
    <t xml:space="preserve"> Betriebe</t>
  </si>
  <si>
    <t xml:space="preserve"> Haltungsplätze</t>
  </si>
  <si>
    <t xml:space="preserve"> Bodenhaltung</t>
  </si>
  <si>
    <t xml:space="preserve"> Insgesamt</t>
  </si>
  <si>
    <t>bis unter</t>
  </si>
  <si>
    <t xml:space="preserve"> 3.3  Hausschlachtungen </t>
  </si>
  <si>
    <t xml:space="preserve"> 3.2  Gewerbliche Schlachtungen</t>
  </si>
  <si>
    <t xml:space="preserve"> 3.1  Gewerbliche Schlachtungen und Hausschlachtungen</t>
  </si>
  <si>
    <t xml:space="preserve">  2002 (BGBl. I S. 3118).</t>
  </si>
  <si>
    <t xml:space="preserve">- Gesetz  über  Agrarstatistiken  (Agrarstatistikgesetz - AgrStatG) in der  Fassung  der  Bekanntmachung vom 8. August  </t>
  </si>
  <si>
    <t>im Durchschnitt</t>
  </si>
  <si>
    <t>Ochsen</t>
  </si>
  <si>
    <t>Bullen</t>
  </si>
  <si>
    <r>
      <t xml:space="preserve">Färsen </t>
    </r>
    <r>
      <rPr>
        <vertAlign val="superscript"/>
        <sz val="9"/>
        <rFont val="Helvetica"/>
        <family val="0"/>
      </rPr>
      <t>1)</t>
    </r>
  </si>
  <si>
    <t>Jahr      Monat</t>
  </si>
  <si>
    <t>Kühe</t>
  </si>
  <si>
    <r>
      <t xml:space="preserve">Kälber </t>
    </r>
    <r>
      <rPr>
        <vertAlign val="superscript"/>
        <sz val="9"/>
        <rFont val="Helvetica"/>
        <family val="0"/>
      </rPr>
      <t>2)</t>
    </r>
  </si>
  <si>
    <t>Schafe, Lämmer, Hammel und Ziegen</t>
  </si>
  <si>
    <t>Kreisfreie Stadt        Landkreis</t>
  </si>
  <si>
    <r>
      <t xml:space="preserve">Hennen-       haltungs-       plätze </t>
    </r>
    <r>
      <rPr>
        <vertAlign val="superscript"/>
        <sz val="9"/>
        <rFont val="Helvetica"/>
        <family val="0"/>
      </rPr>
      <t>1)</t>
    </r>
  </si>
  <si>
    <r>
      <t xml:space="preserve">Erzeugte        Eier im             Jahr </t>
    </r>
    <r>
      <rPr>
        <vertAlign val="superscript"/>
        <sz val="9"/>
        <rFont val="Helvetica"/>
        <family val="0"/>
      </rPr>
      <t>3)</t>
    </r>
    <r>
      <rPr>
        <sz val="9"/>
        <rFont val="Helvetica"/>
        <family val="2"/>
      </rPr>
      <t xml:space="preserve">    </t>
    </r>
  </si>
  <si>
    <t>Henne im Jahr</t>
  </si>
  <si>
    <t>Henne am Tag</t>
  </si>
  <si>
    <r>
      <t xml:space="preserve">Größenstruktur  Haltungskapazität  von...  bis unter...     Hennenhaltungs-   plätzen </t>
    </r>
    <r>
      <rPr>
        <vertAlign val="superscript"/>
        <sz val="9"/>
        <rFont val="Helvetica"/>
        <family val="0"/>
      </rPr>
      <t>1)</t>
    </r>
  </si>
  <si>
    <r>
      <t xml:space="preserve">Erzeugte        Eier </t>
    </r>
    <r>
      <rPr>
        <vertAlign val="superscript"/>
        <sz val="9"/>
        <rFont val="Helvetica"/>
        <family val="0"/>
      </rPr>
      <t>3)</t>
    </r>
  </si>
  <si>
    <t xml:space="preserve">Jahr                          Monat </t>
  </si>
  <si>
    <t>am 1. des Berichts-        monats</t>
  </si>
  <si>
    <t>im Durch-                schnitt</t>
  </si>
  <si>
    <t>Lege-              leistung</t>
  </si>
  <si>
    <t>Eier je                  Henne</t>
  </si>
  <si>
    <t>Kreisfreie Stadt                 Landkreis</t>
  </si>
  <si>
    <t>unter                                   60 000</t>
  </si>
  <si>
    <t>100 000                 und mehr</t>
  </si>
  <si>
    <t>Insgesamt</t>
  </si>
  <si>
    <t xml:space="preserve"> Käfighaltung</t>
  </si>
  <si>
    <t xml:space="preserve"> Freilandhaltung</t>
  </si>
  <si>
    <t>Thüringen</t>
  </si>
  <si>
    <t>Bayern</t>
  </si>
  <si>
    <t>Branden-burg</t>
  </si>
  <si>
    <t>Hessen</t>
  </si>
  <si>
    <t>Nieder-sachsen</t>
  </si>
  <si>
    <t>Nordrh.-Westf.</t>
  </si>
  <si>
    <t>Rheinl.-Pfalz</t>
  </si>
  <si>
    <t>Sachsen</t>
  </si>
  <si>
    <t>Sachsen-Anhalt</t>
  </si>
  <si>
    <t>Stichtag 1.12.2002</t>
  </si>
  <si>
    <t>Jahr                  Monat</t>
  </si>
  <si>
    <r>
      <t xml:space="preserve">Lege-                   hennen-                   bestand </t>
    </r>
    <r>
      <rPr>
        <vertAlign val="superscript"/>
        <sz val="9"/>
        <rFont val="Helvetica"/>
        <family val="0"/>
      </rPr>
      <t>2)</t>
    </r>
  </si>
  <si>
    <t>Hier sind  die  Inhaber  bzw. Leiter von Unternehmen mit mindestens 3000 Hennenhaltungsplätzen auskunftspflichtig.</t>
  </si>
  <si>
    <t>Es werden monatlich Angaben über Hennenhaltungsplätze, Legehennen und Eiererzeugung festgestellt.</t>
  </si>
  <si>
    <t>- 6 -</t>
  </si>
  <si>
    <t>- 7 -</t>
  </si>
  <si>
    <t>- 9 -</t>
  </si>
  <si>
    <t>- 10 -</t>
  </si>
  <si>
    <t xml:space="preserve"> - 12 -</t>
  </si>
  <si>
    <t xml:space="preserve">- 13 - </t>
  </si>
  <si>
    <t xml:space="preserve"> - 15 - </t>
  </si>
  <si>
    <t>- 16 -</t>
  </si>
  <si>
    <t>- 17 -</t>
  </si>
  <si>
    <t xml:space="preserve"> - 19 -</t>
  </si>
  <si>
    <t xml:space="preserve"> - 20 -</t>
  </si>
  <si>
    <t xml:space="preserve">        nach Monaten</t>
  </si>
  <si>
    <t>(Fußnoten siehe Seite 9)</t>
  </si>
  <si>
    <t>Anzahl der Schlachtungen in Stück</t>
  </si>
  <si>
    <t>Legehennenhaltung und Eiererzeugung</t>
  </si>
  <si>
    <t xml:space="preserve">  die Legehennenhaltung  und  Eiererzeugung.</t>
  </si>
  <si>
    <t xml:space="preserve">- monatlichen Statistiken über die  Schlachtungen  und  Fleischerzeugung, die  Milcherzeugung und -verwendung  und </t>
  </si>
  <si>
    <t>möglich.</t>
  </si>
  <si>
    <t xml:space="preserve">Da die  bereits veröffentlichten  Monatsberichte  vorläufige  Angaben enthalten, sind  Abweichungen zu diesem Bericht </t>
  </si>
  <si>
    <t>Haltungskapazität von... bis unter... Hennenhaltungsplätzen</t>
  </si>
  <si>
    <t xml:space="preserve">1) Mehrfachzählung bei Betrieben möglich </t>
  </si>
  <si>
    <t>Davon an Molkereien in</t>
  </si>
  <si>
    <t>beginnend 2002, werden die Bestände an Rindern, Schweinen und Schafen repräsentativ erhoben.</t>
  </si>
  <si>
    <t xml:space="preserve">In  diesem  Bericht  werden  tauglich beurteilte Tiere aus gewerblichen Schlachtungen inländischer  und  ausländischer  </t>
  </si>
  <si>
    <t>Herkunft  zusammengefasst  nachgewiesen.</t>
  </si>
  <si>
    <t>werden  Merkmale  über die Bestände an Rindern, Schweinen, Schafen, Pferden und Geflügel. In den Zwischenjahren,</t>
  </si>
  <si>
    <t xml:space="preserve">Im Dezember jeden Jahres werden zusätzlich Daten zu den Haltungsformen (Käfig-Batteriehaltung,  Volierenhaltung, </t>
  </si>
  <si>
    <t>Bodenhaltung,  intensive Auslauf- und Freilandhaltung) und zum Bestandsaufbau nach Altersklassen und Legeperio-</t>
  </si>
  <si>
    <t xml:space="preserve">den erfragt. </t>
  </si>
  <si>
    <t>In Anlehnung der Verordnung (EG) Nr. 1651/2001 der Kommission vom 14. August 2001, nach der ab 2002 die Kenn-</t>
  </si>
  <si>
    <r>
      <t xml:space="preserve">Haltungsform </t>
    </r>
    <r>
      <rPr>
        <vertAlign val="superscript"/>
        <sz val="9"/>
        <rFont val="Helvetica"/>
        <family val="0"/>
      </rPr>
      <t>1)</t>
    </r>
  </si>
  <si>
    <t xml:space="preserve">Merkmal </t>
  </si>
  <si>
    <t xml:space="preserve">erenhaltung" in die "Bodenhaltung" und die "intensive Auslaufhaltung" in die "Freilandhaltung" eingeht. </t>
  </si>
  <si>
    <t>sich auch  die Veröffentlichungen  über die Haltungsformen auf drei Kategorien, wobei  die  bisherige Kategorie "Voli-</t>
  </si>
  <si>
    <t xml:space="preserve">zeichnung von Eiern grundsätzlich nur noch nach den Kategorien "Käfig", "Boden", "Freiland" zulässig ist, beschränken </t>
  </si>
  <si>
    <t>- 4 -</t>
  </si>
  <si>
    <t xml:space="preserve">  565), zuletzt geändert durch Artikel 16 des Gesetzes  vom 21. August  2002 (BGBl. I S. 3322).</t>
  </si>
  <si>
    <t>Viehbestände 2003</t>
  </si>
  <si>
    <t>Veränderungen der Schlachtungen 2003 gegenüber dem jeweiligen Vorjahresmonat</t>
  </si>
  <si>
    <t xml:space="preserve">Veränderungen der Milchanlieferung an Molkereien 2003 gegenüber dem jeweiligen Vorjahresmonat  </t>
  </si>
  <si>
    <t>Veränderungen der Eiererzeugung und Legeleistung 2003 gegenüber dem jeweiligen Vorjahresmonat</t>
  </si>
  <si>
    <t xml:space="preserve"> 1.    Pferde- und  Rinderbestände 2003</t>
  </si>
  <si>
    <t xml:space="preserve"> 2.    Schweine-, Schaf- und  Geflügelbestände 2003</t>
  </si>
  <si>
    <t xml:space="preserve"> 3.    Schlachtungen und Fleischerzeugung 2002 und 2003 sowie 2003 nach Monaten</t>
  </si>
  <si>
    <t>10. Hennenhaltungsplätze 2002 und 2003 nach Haltungsform und Haltungskapazität</t>
  </si>
  <si>
    <t>Stichtag 1.12.2003</t>
  </si>
  <si>
    <t>1. Pferde- und Rinderbestände 2003</t>
  </si>
  <si>
    <t>2. Schweine-, Schaf- und Geflügelbestände 2003</t>
  </si>
  <si>
    <r>
      <t xml:space="preserve">3. Schlachtungen und Fleischerzeugung 2002 und 2003 sowie 2003 nach Monaten </t>
    </r>
    <r>
      <rPr>
        <b/>
        <vertAlign val="superscript"/>
        <sz val="10"/>
        <rFont val="Helvetica"/>
        <family val="0"/>
      </rPr>
      <t>*)</t>
    </r>
  </si>
  <si>
    <t>8. Legehennenhaltung und Eiererzeugung 2002 und 2003 nach der Größenstruktur</t>
  </si>
  <si>
    <r>
      <t>Noch: 3. Schlachtungen und Fleischerzeugung 2002 und 2003 sowie 2003 nach Monaten</t>
    </r>
    <r>
      <rPr>
        <vertAlign val="superscript"/>
        <sz val="9.5"/>
        <rFont val="Helvetica"/>
        <family val="0"/>
      </rPr>
      <t xml:space="preserve"> *)</t>
    </r>
  </si>
  <si>
    <t>beurteilten Tieren 2002 und 2003 sowie 2003 nach Kreisen</t>
  </si>
  <si>
    <t xml:space="preserve"> 2003</t>
  </si>
  <si>
    <t xml:space="preserve">          7. Milchanlieferung an Molkereien 2002</t>
  </si>
  <si>
    <t>und 2003 sowie 2003 nach Kreisen</t>
  </si>
  <si>
    <t>9. Legehennenhaltung und Eiererzeugung 2002 und 2003 sowie 2003 nach Monaten</t>
  </si>
  <si>
    <t>5. Milchleistung je Kuh, Milcherzeugung und -verwendung 2002 und 2003 sowie 2003 nach Monaten</t>
  </si>
  <si>
    <r>
      <t>6. Milchanlieferung an Molkereien 2002 und 2003 nach Ländern</t>
    </r>
    <r>
      <rPr>
        <b/>
        <vertAlign val="superscript"/>
        <sz val="10"/>
        <rFont val="Helvetica"/>
        <family val="2"/>
      </rPr>
      <t xml:space="preserve"> </t>
    </r>
    <r>
      <rPr>
        <b/>
        <sz val="10"/>
        <rFont val="Helvetica"/>
        <family val="2"/>
      </rPr>
      <t xml:space="preserve">sowie 2003 nach Monaten </t>
    </r>
  </si>
  <si>
    <t xml:space="preserve"> 4.    Anzahl der Schlachtungen von beschauten, als tauglich beurteilten Tieren 2002 und 2003   </t>
  </si>
  <si>
    <t xml:space="preserve">        sowie 2003 nach Kreisen</t>
  </si>
  <si>
    <t xml:space="preserve"> 5.    Milchleistung je Kuh, Milcherzeugung und -verwendung 2002 und 2003 sowie 2003</t>
  </si>
  <si>
    <t xml:space="preserve"> 6.    Milchanlieferung an Molkereien 2002 und 2003 nach Ländern sowie 2003 nach Monaten</t>
  </si>
  <si>
    <t xml:space="preserve"> 7.    Milchanlieferung an Molkereien 2002 und 2003 sowie 2003 nach Kreisen</t>
  </si>
  <si>
    <t xml:space="preserve"> 8.    Legehennenhaltung und Eiererzeugung 2002 und 2003 nach der Größenstruktur</t>
  </si>
  <si>
    <t xml:space="preserve"> 9.    Legehennenhaltung und Eiererzeugung 2002 und 2003 sowie 2003 nach Monaten</t>
  </si>
  <si>
    <t>10.   Hennenhaltungsplätze 2002 und 2003 nach Haltungsform und Haltungskapazität</t>
  </si>
  <si>
    <t>- 5 -</t>
  </si>
  <si>
    <t>Kälber unter 6 Monate alt</t>
  </si>
  <si>
    <t>Jungrinder 6 Monate bis unter 1 Jahr alt</t>
  </si>
  <si>
    <t>Rinder</t>
  </si>
  <si>
    <t>Jungscheine bis unter 50 kg Lebendgewicht</t>
  </si>
  <si>
    <t xml:space="preserve"> Thüringer Landesamt für Statistik</t>
  </si>
  <si>
    <t>Jungrinder 6 Monate          bis unter 1 Jahr alt</t>
  </si>
  <si>
    <t>Jungschweine bis unter 50 kg Lebendgewicht</t>
  </si>
  <si>
    <t>Kälber unter                 6 Monate alt</t>
  </si>
  <si>
    <t>Rinder 1 bis unter            2 Jahre alt</t>
  </si>
  <si>
    <t>Rinder 2 Jahre    und älter</t>
  </si>
  <si>
    <t>Schafe</t>
  </si>
  <si>
    <t>- 8 -</t>
  </si>
  <si>
    <t>1. Halbjahr</t>
  </si>
  <si>
    <t>2. Halbjahr</t>
  </si>
  <si>
    <t>- 14 -</t>
  </si>
  <si>
    <t>in Thüringen</t>
  </si>
  <si>
    <t>in andere Bundesländer</t>
  </si>
  <si>
    <t>Veränderungen der Milchanlieferung an Molkereien 2003 gegenüber dem jeweiligen Vorjahresmonat</t>
  </si>
  <si>
    <t>- 18 -</t>
  </si>
  <si>
    <t>Erzeugte Eier</t>
  </si>
  <si>
    <t>Eier je Henne</t>
  </si>
  <si>
    <t>Grafikdaten 2003</t>
  </si>
  <si>
    <t>Milchanlieferung</t>
  </si>
  <si>
    <t>Legehennen/Eier</t>
  </si>
  <si>
    <t>Schlachtungen (St)</t>
  </si>
  <si>
    <t>Viehzählung (St)</t>
  </si>
  <si>
    <t xml:space="preserve">Die Erhebung über die Viehbestände wird alle vier Jahre, beginnend 2003, am 3. Mai allgemein durchgeführt. Erhoben </t>
  </si>
  <si>
    <t>Zusätzlich werden die Bestände an Rindern und Schweinen in jedem Jahr zum 3. November repräsentativ erfasst.</t>
  </si>
  <si>
    <r>
      <t xml:space="preserve">denen  nach den  Bestimmungen des  Fleischhygienegesetzes </t>
    </r>
    <r>
      <rPr>
        <vertAlign val="superscript"/>
        <sz val="9"/>
        <rFont val="Helvetica"/>
        <family val="0"/>
      </rPr>
      <t>1)</t>
    </r>
    <r>
      <rPr>
        <sz val="9"/>
        <rFont val="Helvetica"/>
        <family val="2"/>
      </rPr>
      <t xml:space="preserve"> die Schlachttier- und  Fleischbeschau  vorgenommen</t>
    </r>
  </si>
  <si>
    <r>
      <t xml:space="preserve">verordnung </t>
    </r>
    <r>
      <rPr>
        <vertAlign val="superscript"/>
        <sz val="9"/>
        <rFont val="Helvetica"/>
        <family val="0"/>
      </rPr>
      <t>2)</t>
    </r>
    <r>
      <rPr>
        <sz val="9"/>
        <rFont val="Helvetica"/>
        <family val="2"/>
      </rPr>
      <t xml:space="preserve"> ermittelten durchschnittlichen  Schlachtgewichte  verwendet.  Die   Durchschnittsschlachtgewichte für die  </t>
    </r>
  </si>
  <si>
    <r>
      <t xml:space="preserve">Grundlage hierfür sind die nach der Marktordnungswaren-Meldeverordnung </t>
    </r>
    <r>
      <rPr>
        <vertAlign val="superscript"/>
        <sz val="9"/>
        <rFont val="Helvetica"/>
        <family val="0"/>
      </rPr>
      <t>3)</t>
    </r>
    <r>
      <rPr>
        <sz val="9"/>
        <rFont val="Helvetica"/>
        <family val="2"/>
      </rPr>
      <t xml:space="preserve"> zu erstattenden Meldungen der Molkerei-</t>
    </r>
  </si>
  <si>
    <t>1) Fleischhygienegesetz (FIHG) neu gefasst durch Bekanntmachung vom 30.06.2003 (BGBl. I S. 1242)</t>
  </si>
  <si>
    <t xml:space="preserve">2) Vierte Vieh- und Fleischgesetz-Durchführungsverordnung in der Fassung der Bekanntmachung vom </t>
  </si>
  <si>
    <t xml:space="preserve">    23. Juni 1994 (BGBl. I S. 1302), zuletzt geändert durch Artikel 381 der Verordnung vom 29. Oktober 2001</t>
  </si>
  <si>
    <t xml:space="preserve">    (BGBl. I S. 2785)</t>
  </si>
  <si>
    <t>3) Verordnung über Meldepflichten über Marktordnungswaren (Marktordnungswaren-Meldeverordnung) vom</t>
  </si>
  <si>
    <t xml:space="preserve">    24. November 1999 (BGBl. I S. 2286)</t>
  </si>
  <si>
    <t>(Fußnoten siehe Seite 4)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</si>
</sst>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D###\ ###\ ###\ _D;_D_D_)\-* ###\ ###\ ###_D"/>
    <numFmt numFmtId="173" formatCode="#0\ "/>
    <numFmt numFmtId="174" formatCode="#\ ##0_D_D;[=0]\-_D_D;"/>
    <numFmt numFmtId="175" formatCode="###\ ###\ ###_D_D;_D_D\)\-* ###\ ###\ ###_D_D;;* @_D_D\ "/>
    <numFmt numFmtId="176" formatCode="#\ ##0_D_D;[=0]\._D_D;"/>
    <numFmt numFmtId="177" formatCode="_D###\ ###\ _D_D;_D_D_)\-* ###\ ###\ ###_D_D;;*@_D"/>
    <numFmt numFmtId="178" formatCode="_D###\ ###0.0\ _D_D;_D_D_)\-* ###\ ###\ #0.0\ _D_D;;*@_D_D"/>
    <numFmt numFmtId="179" formatCode="_D###\ ###0.00\ _D_D;_D_D_)\-* ###\ ###\ #0.00_D_D;;*@_D"/>
    <numFmt numFmtId="180" formatCode="#\ ##0_D_D_D_D_D_D_D_D;[=0]\._D_D;"/>
    <numFmt numFmtId="181" formatCode="#\ ##0_D;[=0]\-_D;"/>
    <numFmt numFmtId="182" formatCode="#\ ###\ ##0_D;[=0]\-_D;"/>
    <numFmt numFmtId="183" formatCode="#\ ##0_D;[=0]\._D;"/>
    <numFmt numFmtId="184" formatCode="#\ ##0_D"/>
    <numFmt numFmtId="185" formatCode="#\ ###\ ##0_D_D_D_D_D_D_D_D;[=0]\-_D;"/>
    <numFmt numFmtId="186" formatCode="#\ ##0.0_D_D_D"/>
    <numFmt numFmtId="187" formatCode="0_D_D"/>
    <numFmt numFmtId="188" formatCode="#\ ##0_D;[=0]\-_D_D;"/>
    <numFmt numFmtId="189" formatCode="#\ ##0_D;[=0]\-;"/>
    <numFmt numFmtId="190" formatCode="#\ ###\ ##0.0_D;[=0]\-_D;"/>
    <numFmt numFmtId="191" formatCode="#\ ##0;[=0]\-_D;"/>
    <numFmt numFmtId="192" formatCode="#0.0_D"/>
    <numFmt numFmtId="193" formatCode="#\ ##0\ &quot;r&quot;;[=0]\-_i;"/>
    <numFmt numFmtId="194" formatCode="#\ ##0_o;[=0]\-_O;"/>
    <numFmt numFmtId="195" formatCode="#\ ###\ ##0_o;[=0]\-_O;"/>
    <numFmt numFmtId="196" formatCode="_D###\ ###0.0\ _D;_D\)\-* ###\ ###\ #0.0\ _D_D;;*@_D_D"/>
    <numFmt numFmtId="197" formatCode="#\ ###\ ##0.0\ &quot;r&quot;_i;[=0]\-_;;General"/>
    <numFmt numFmtId="198" formatCode="#\ ###\ ##0\ &quot;r&quot;_i;[=0]\-;"/>
    <numFmt numFmtId="199" formatCode="_D###\ ###0.00\ _D;_D\)\-* ###\ ###\ #0.00_D_D;;*@_D"/>
    <numFmt numFmtId="200" formatCode="#\ ###\ ##0"/>
    <numFmt numFmtId="201" formatCode="#\ ###\ ##0_ \r;[=0]\-_O;"/>
    <numFmt numFmtId="202" formatCode="#\ ###\ ##0_ \r_D;[=0]\-_O;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  <numFmt numFmtId="207" formatCode="0.0_D"/>
    <numFmt numFmtId="208" formatCode="#\ ##0;[=0]\-;"/>
    <numFmt numFmtId="209" formatCode="#\ ##0_D;[=0]\-;_D"/>
    <numFmt numFmtId="210" formatCode="#\ ##0_D_D;[=0]\-;_D"/>
    <numFmt numFmtId="211" formatCode="#0_D_D;[=0]\-;_D"/>
    <numFmt numFmtId="212" formatCode="#\ ##0_D_D;[=0]\-_D;"/>
    <numFmt numFmtId="213" formatCode="0.0"/>
    <numFmt numFmtId="214" formatCode="#\ ##0_D_D;[=0]\-_D_D_D_D_D_D;"/>
    <numFmt numFmtId="215" formatCode="#\ ##0.#_D_D_D"/>
    <numFmt numFmtId="216" formatCode="#\ ##0.0#_D_D_D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2"/>
    </font>
    <font>
      <sz val="9"/>
      <name val="Helvetica"/>
      <family val="2"/>
    </font>
    <font>
      <b/>
      <sz val="10"/>
      <name val="Helvetica"/>
      <family val="2"/>
    </font>
    <font>
      <b/>
      <sz val="9"/>
      <name val="Helvetica"/>
      <family val="2"/>
    </font>
    <font>
      <sz val="9"/>
      <name val="Arial"/>
      <family val="0"/>
    </font>
    <font>
      <sz val="10"/>
      <name val="Helv"/>
      <family val="2"/>
    </font>
    <font>
      <sz val="10"/>
      <name val="Helvetica"/>
      <family val="2"/>
    </font>
    <font>
      <vertAlign val="superscript"/>
      <sz val="9"/>
      <name val="Helvetica"/>
      <family val="2"/>
    </font>
    <font>
      <b/>
      <vertAlign val="superscript"/>
      <sz val="10"/>
      <name val="Helvetica"/>
      <family val="2"/>
    </font>
    <font>
      <sz val="9.5"/>
      <name val="Helvetica"/>
      <family val="0"/>
    </font>
    <font>
      <vertAlign val="superscript"/>
      <sz val="9.5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9"/>
      <name val="Arial"/>
      <family val="2"/>
    </font>
    <font>
      <sz val="10"/>
      <color indexed="27"/>
      <name val="Arial"/>
      <family val="2"/>
    </font>
    <font>
      <sz val="8"/>
      <name val="Helvetica"/>
      <family val="0"/>
    </font>
    <font>
      <sz val="9.5"/>
      <name val="Arial"/>
      <family val="0"/>
    </font>
    <font>
      <b/>
      <sz val="11"/>
      <name val="Helvetica"/>
      <family val="0"/>
    </font>
    <font>
      <sz val="12"/>
      <name val="Helvetica"/>
      <family val="0"/>
    </font>
    <font>
      <sz val="12"/>
      <name val="Arial"/>
      <family val="0"/>
    </font>
    <font>
      <sz val="8.25"/>
      <name val="Helvetica"/>
      <family val="2"/>
    </font>
    <font>
      <sz val="10"/>
      <color indexed="10"/>
      <name val="Arial"/>
      <family val="0"/>
    </font>
    <font>
      <sz val="10"/>
      <color indexed="10"/>
      <name val="Helvetica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Continuous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10" xfId="0" applyFont="1" applyBorder="1" applyAlignment="1">
      <alignment/>
    </xf>
    <xf numFmtId="174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3" xfId="0" applyBorder="1" applyAlignment="1">
      <alignment/>
    </xf>
    <xf numFmtId="174" fontId="5" fillId="0" borderId="0" xfId="0" applyNumberFormat="1" applyFont="1" applyAlignment="1">
      <alignment/>
    </xf>
    <xf numFmtId="0" fontId="7" fillId="0" borderId="6" xfId="0" applyFont="1" applyBorder="1" applyAlignment="1" quotePrefix="1">
      <alignment vertical="center"/>
    </xf>
    <xf numFmtId="0" fontId="0" fillId="0" borderId="0" xfId="0" applyBorder="1" applyAlignment="1">
      <alignment horizontal="centerContinuous"/>
    </xf>
    <xf numFmtId="174" fontId="5" fillId="0" borderId="0" xfId="0" applyNumberFormat="1" applyFont="1" applyAlignment="1">
      <alignment/>
    </xf>
    <xf numFmtId="174" fontId="5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5" fontId="5" fillId="0" borderId="0" xfId="0" applyNumberFormat="1" applyFont="1" applyAlignment="1" quotePrefix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10" fillId="0" borderId="6" xfId="0" applyFont="1" applyBorder="1" applyAlignment="1">
      <alignment/>
    </xf>
    <xf numFmtId="180" fontId="5" fillId="0" borderId="0" xfId="0" applyNumberFormat="1" applyFont="1" applyAlignment="1" quotePrefix="1">
      <alignment/>
    </xf>
    <xf numFmtId="0" fontId="11" fillId="0" borderId="6" xfId="0" applyFont="1" applyBorder="1" applyAlignment="1">
      <alignment/>
    </xf>
    <xf numFmtId="0" fontId="10" fillId="0" borderId="0" xfId="0" applyFont="1" applyBorder="1" applyAlignment="1">
      <alignment/>
    </xf>
    <xf numFmtId="181" fontId="5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5" fillId="0" borderId="8" xfId="0" applyFont="1" applyBorder="1" applyAlignment="1">
      <alignment horizontal="centerContinuous"/>
    </xf>
    <xf numFmtId="0" fontId="0" fillId="0" borderId="0" xfId="0" applyBorder="1" applyAlignment="1">
      <alignment/>
    </xf>
    <xf numFmtId="174" fontId="5" fillId="0" borderId="0" xfId="0" applyNumberFormat="1" applyFont="1" applyBorder="1" applyAlignment="1">
      <alignment/>
    </xf>
    <xf numFmtId="176" fontId="5" fillId="0" borderId="6" xfId="0" applyNumberFormat="1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184" fontId="5" fillId="0" borderId="0" xfId="0" applyNumberFormat="1" applyFont="1" applyAlignment="1">
      <alignment/>
    </xf>
    <xf numFmtId="0" fontId="4" fillId="0" borderId="0" xfId="0" applyFont="1" applyAlignment="1" quotePrefix="1">
      <alignment horizontal="center"/>
    </xf>
    <xf numFmtId="185" fontId="7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7" fontId="5" fillId="0" borderId="0" xfId="0" applyNumberFormat="1" applyFont="1" applyAlignment="1" quotePrefix="1">
      <alignment/>
    </xf>
    <xf numFmtId="176" fontId="5" fillId="0" borderId="7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8" fontId="5" fillId="0" borderId="3" xfId="0" applyNumberFormat="1" applyFont="1" applyBorder="1" applyAlignment="1">
      <alignment/>
    </xf>
    <xf numFmtId="181" fontId="5" fillId="0" borderId="3" xfId="0" applyNumberFormat="1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185" fontId="5" fillId="0" borderId="0" xfId="0" applyNumberFormat="1" applyFont="1" applyAlignment="1" applyProtection="1">
      <alignment/>
      <protection locked="0"/>
    </xf>
    <xf numFmtId="0" fontId="5" fillId="0" borderId="6" xfId="0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84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184" fontId="7" fillId="0" borderId="0" xfId="0" applyNumberFormat="1" applyFont="1" applyAlignment="1">
      <alignment vertical="center"/>
    </xf>
    <xf numFmtId="175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75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75" fontId="7" fillId="0" borderId="0" xfId="0" applyNumberFormat="1" applyFont="1" applyAlignment="1">
      <alignment vertical="center"/>
    </xf>
    <xf numFmtId="186" fontId="7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172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2" fontId="7" fillId="0" borderId="0" xfId="0" applyNumberFormat="1" applyFont="1" applyAlignment="1">
      <alignment vertical="center"/>
    </xf>
    <xf numFmtId="0" fontId="5" fillId="0" borderId="0" xfId="0" applyFont="1" applyBorder="1" applyAlignment="1" quotePrefix="1">
      <alignment vertical="center"/>
    </xf>
    <xf numFmtId="0" fontId="0" fillId="0" borderId="6" xfId="0" applyBorder="1" applyAlignment="1">
      <alignment vertical="center"/>
    </xf>
    <xf numFmtId="182" fontId="5" fillId="0" borderId="0" xfId="0" applyNumberFormat="1" applyFont="1" applyAlignment="1">
      <alignment vertical="center"/>
    </xf>
    <xf numFmtId="0" fontId="5" fillId="0" borderId="18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88" fontId="5" fillId="0" borderId="3" xfId="0" applyNumberFormat="1" applyFont="1" applyBorder="1" applyAlignment="1">
      <alignment vertical="center"/>
    </xf>
    <xf numFmtId="0" fontId="5" fillId="0" borderId="6" xfId="0" applyFont="1" applyBorder="1" applyAlignment="1" quotePrefix="1">
      <alignment horizontal="left" vertical="center"/>
    </xf>
    <xf numFmtId="174" fontId="5" fillId="0" borderId="0" xfId="0" applyNumberFormat="1" applyFont="1" applyAlignment="1">
      <alignment vertical="center"/>
    </xf>
    <xf numFmtId="174" fontId="5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8" fontId="7" fillId="0" borderId="3" xfId="0" applyNumberFormat="1" applyFont="1" applyBorder="1" applyAlignment="1">
      <alignment vertical="center"/>
    </xf>
    <xf numFmtId="0" fontId="7" fillId="0" borderId="6" xfId="0" applyFont="1" applyBorder="1" applyAlignment="1" quotePrefix="1">
      <alignment horizontal="left" vertical="center"/>
    </xf>
    <xf numFmtId="181" fontId="7" fillId="0" borderId="0" xfId="0" applyNumberFormat="1" applyFont="1" applyAlignment="1">
      <alignment vertical="center"/>
    </xf>
    <xf numFmtId="174" fontId="7" fillId="0" borderId="0" xfId="0" applyNumberFormat="1" applyFont="1" applyAlignment="1">
      <alignment vertical="center"/>
    </xf>
    <xf numFmtId="174" fontId="7" fillId="0" borderId="9" xfId="0" applyNumberFormat="1" applyFont="1" applyBorder="1" applyAlignment="1">
      <alignment vertical="center"/>
    </xf>
    <xf numFmtId="174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5" fillId="0" borderId="3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1" fontId="7" fillId="0" borderId="3" xfId="0" applyNumberFormat="1" applyFont="1" applyBorder="1" applyAlignment="1">
      <alignment vertical="center"/>
    </xf>
    <xf numFmtId="174" fontId="5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Continuous" vertical="center"/>
    </xf>
    <xf numFmtId="191" fontId="5" fillId="0" borderId="0" xfId="0" applyNumberFormat="1" applyFont="1" applyAlignment="1">
      <alignment vertical="center"/>
    </xf>
    <xf numFmtId="192" fontId="5" fillId="0" borderId="0" xfId="0" applyNumberFormat="1" applyFont="1" applyAlignment="1">
      <alignment vertical="center"/>
    </xf>
    <xf numFmtId="192" fontId="5" fillId="0" borderId="0" xfId="0" applyNumberFormat="1" applyFont="1" applyAlignment="1">
      <alignment/>
    </xf>
    <xf numFmtId="182" fontId="7" fillId="0" borderId="0" xfId="0" applyNumberFormat="1" applyFont="1" applyAlignment="1">
      <alignment vertical="center"/>
    </xf>
    <xf numFmtId="194" fontId="5" fillId="0" borderId="0" xfId="0" applyNumberFormat="1" applyFont="1" applyAlignment="1">
      <alignment vertical="center"/>
    </xf>
    <xf numFmtId="194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95" fontId="5" fillId="0" borderId="0" xfId="0" applyNumberFormat="1" applyFont="1" applyAlignment="1">
      <alignment vertical="center"/>
    </xf>
    <xf numFmtId="196" fontId="5" fillId="0" borderId="0" xfId="0" applyNumberFormat="1" applyFont="1" applyAlignment="1">
      <alignment vertical="center"/>
    </xf>
    <xf numFmtId="196" fontId="7" fillId="0" borderId="0" xfId="0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190" fontId="7" fillId="0" borderId="0" xfId="0" applyNumberFormat="1" applyFont="1" applyAlignment="1">
      <alignment vertical="center"/>
    </xf>
    <xf numFmtId="199" fontId="7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5" fillId="0" borderId="6" xfId="0" applyFont="1" applyBorder="1" applyAlignment="1" quotePrefix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 quotePrefix="1">
      <alignment/>
    </xf>
    <xf numFmtId="200" fontId="5" fillId="0" borderId="26" xfId="0" applyNumberFormat="1" applyFont="1" applyBorder="1" applyAlignment="1">
      <alignment horizontal="center" vertical="center"/>
    </xf>
    <xf numFmtId="200" fontId="5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172" fontId="5" fillId="0" borderId="0" xfId="0" applyNumberFormat="1" applyFont="1" applyAlignment="1">
      <alignment horizontal="centerContinuous"/>
    </xf>
    <xf numFmtId="189" fontId="5" fillId="0" borderId="0" xfId="0" applyNumberFormat="1" applyFont="1" applyAlignment="1">
      <alignment vertical="center"/>
    </xf>
    <xf numFmtId="189" fontId="7" fillId="0" borderId="0" xfId="0" applyNumberFormat="1" applyFont="1" applyAlignment="1">
      <alignment vertical="center"/>
    </xf>
    <xf numFmtId="189" fontId="5" fillId="0" borderId="0" xfId="0" applyNumberFormat="1" applyFont="1" applyAlignment="1">
      <alignment/>
    </xf>
    <xf numFmtId="189" fontId="5" fillId="0" borderId="0" xfId="0" applyNumberFormat="1" applyFont="1" applyAlignment="1">
      <alignment vertical="center"/>
    </xf>
    <xf numFmtId="0" fontId="7" fillId="0" borderId="0" xfId="0" applyFont="1" applyBorder="1" applyAlignment="1" quotePrefix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/>
    </xf>
    <xf numFmtId="0" fontId="7" fillId="0" borderId="28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/>
    </xf>
    <xf numFmtId="0" fontId="5" fillId="0" borderId="0" xfId="0" applyFont="1" applyAlignment="1">
      <alignment horizontal="left" vertical="center"/>
    </xf>
    <xf numFmtId="207" fontId="5" fillId="0" borderId="0" xfId="0" applyNumberFormat="1" applyFont="1" applyAlignment="1">
      <alignment vertical="center"/>
    </xf>
    <xf numFmtId="212" fontId="5" fillId="0" borderId="0" xfId="0" applyNumberFormat="1" applyFont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 vertical="center"/>
    </xf>
    <xf numFmtId="0" fontId="15" fillId="0" borderId="32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left"/>
    </xf>
    <xf numFmtId="0" fontId="20" fillId="0" borderId="32" xfId="0" applyFont="1" applyBorder="1" applyAlignment="1">
      <alignment vertical="center"/>
    </xf>
    <xf numFmtId="0" fontId="10" fillId="0" borderId="0" xfId="0" applyFont="1" applyAlignment="1">
      <alignment/>
    </xf>
    <xf numFmtId="213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0" fillId="0" borderId="5" xfId="0" applyBorder="1" applyAlignment="1">
      <alignment/>
    </xf>
    <xf numFmtId="207" fontId="7" fillId="0" borderId="0" xfId="0" applyNumberFormat="1" applyFont="1" applyAlignment="1">
      <alignment vertical="center"/>
    </xf>
    <xf numFmtId="194" fontId="0" fillId="0" borderId="0" xfId="0" applyNumberFormat="1" applyAlignment="1">
      <alignment/>
    </xf>
    <xf numFmtId="174" fontId="10" fillId="0" borderId="0" xfId="0" applyNumberFormat="1" applyFont="1" applyAlignment="1">
      <alignment vertical="center"/>
    </xf>
    <xf numFmtId="181" fontId="5" fillId="0" borderId="0" xfId="0" applyNumberFormat="1" applyFont="1" applyAlignment="1">
      <alignment horizontal="right" vertical="center"/>
    </xf>
    <xf numFmtId="183" fontId="5" fillId="0" borderId="3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216" fontId="5" fillId="0" borderId="0" xfId="0" applyNumberFormat="1" applyFont="1" applyAlignment="1">
      <alignment vertical="center"/>
    </xf>
    <xf numFmtId="216" fontId="7" fillId="0" borderId="0" xfId="0" applyNumberFormat="1" applyFont="1" applyAlignment="1">
      <alignment vertical="center"/>
    </xf>
    <xf numFmtId="0" fontId="2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8" fillId="0" borderId="0" xfId="0" applyFont="1" applyAlignment="1" quotePrefix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0" fontId="5" fillId="0" borderId="26" xfId="0" applyNumberFormat="1" applyFont="1" applyBorder="1" applyAlignment="1">
      <alignment horizontal="center" vertical="center" wrapText="1"/>
    </xf>
    <xf numFmtId="200" fontId="5" fillId="0" borderId="2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8C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Tausend Stück</a:t>
            </a:r>
          </a:p>
        </c:rich>
      </c:tx>
      <c:layout>
        <c:manualLayout>
          <c:xMode val="factor"/>
          <c:yMode val="factor"/>
          <c:x val="-0.296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45"/>
          <c:w val="0.942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cat>
            <c:strRef>
              <c:f>Grafikdaten!$A$3:$A$4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Grafikdaten!$B$3:$B$4</c:f>
              <c:numCache>
                <c:ptCount val="2"/>
                <c:pt idx="0">
                  <c:v>52</c:v>
                </c:pt>
                <c:pt idx="1">
                  <c:v>53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Grafikdaten!$A$3:$A$4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Grafikdaten!$C$3:$C$4</c:f>
              <c:numCache>
                <c:ptCount val="2"/>
                <c:pt idx="0">
                  <c:v>50</c:v>
                </c:pt>
                <c:pt idx="1">
                  <c:v>48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Grafikdaten!$A$3:$A$4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Grafikdaten!$D$3:$D$4</c:f>
              <c:numCache>
                <c:ptCount val="2"/>
                <c:pt idx="0">
                  <c:v>75</c:v>
                </c:pt>
                <c:pt idx="1">
                  <c:v>76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cat>
            <c:strRef>
              <c:f>Grafikdaten!$A$3:$A$4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Grafikdaten!$E$3:$E$4</c:f>
              <c:numCache>
                <c:ptCount val="2"/>
                <c:pt idx="0">
                  <c:v>190</c:v>
                </c:pt>
                <c:pt idx="1">
                  <c:v>186</c:v>
                </c:pt>
              </c:numCache>
            </c:numRef>
          </c:val>
        </c:ser>
        <c:axId val="15825715"/>
        <c:axId val="8213708"/>
      </c:barChart>
      <c:catAx>
        <c:axId val="1582571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213708"/>
        <c:crosses val="autoZero"/>
        <c:auto val="1"/>
        <c:lblOffset val="100"/>
        <c:noMultiLvlLbl val="0"/>
      </c:catAx>
      <c:valAx>
        <c:axId val="8213708"/>
        <c:scaling>
          <c:orientation val="minMax"/>
          <c:max val="2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5825715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Tausend Stück</a:t>
            </a:r>
          </a:p>
        </c:rich>
      </c:tx>
      <c:layout>
        <c:manualLayout>
          <c:xMode val="factor"/>
          <c:yMode val="factor"/>
          <c:x val="-0.296"/>
          <c:y val="0.06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55"/>
          <c:w val="0.942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cat>
            <c:strRef>
              <c:f>Grafikdaten!$A$7:$A$8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Grafikdaten!$B$7:$B$8</c:f>
              <c:numCache>
                <c:ptCount val="2"/>
                <c:pt idx="0">
                  <c:v>157</c:v>
                </c:pt>
                <c:pt idx="1">
                  <c:v>171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8C8"/>
              </a:solidFill>
            </c:spPr>
          </c:dPt>
          <c:cat>
            <c:strRef>
              <c:f>Grafikdaten!$A$7:$A$8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Grafikdaten!$C$7:$C$8</c:f>
              <c:numCache>
                <c:ptCount val="2"/>
                <c:pt idx="0">
                  <c:v>239</c:v>
                </c:pt>
                <c:pt idx="1">
                  <c:v>254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Grafikdaten!$A$7:$A$8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Grafikdaten!$D$7:$D$8</c:f>
              <c:numCache>
                <c:ptCount val="2"/>
                <c:pt idx="0">
                  <c:v>222</c:v>
                </c:pt>
                <c:pt idx="1">
                  <c:v>246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Grafikdaten!$A$7:$A$8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Grafikdaten!$E$7:$E$8</c:f>
              <c:numCache>
                <c:ptCount val="2"/>
                <c:pt idx="0">
                  <c:v>92</c:v>
                </c:pt>
                <c:pt idx="1">
                  <c:v>92</c:v>
                </c:pt>
              </c:numCache>
            </c:numRef>
          </c:val>
        </c:ser>
        <c:axId val="6814509"/>
        <c:axId val="61330582"/>
      </c:barChart>
      <c:catAx>
        <c:axId val="681450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1330582"/>
        <c:crosses val="autoZero"/>
        <c:auto val="1"/>
        <c:lblOffset val="100"/>
        <c:noMultiLvlLbl val="0"/>
      </c:catAx>
      <c:valAx>
        <c:axId val="613305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8145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7975"/>
          <c:y val="0.0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38"/>
          <c:w val="0.957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Grafikdaten!$A$11:$A$16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Grafikdaten!$B$11:$B$16</c:f>
              <c:numCache>
                <c:ptCount val="6"/>
                <c:pt idx="0">
                  <c:v>4</c:v>
                </c:pt>
                <c:pt idx="1">
                  <c:v>-2.6</c:v>
                </c:pt>
                <c:pt idx="2">
                  <c:v>-1.2</c:v>
                </c:pt>
                <c:pt idx="3">
                  <c:v>-1.2</c:v>
                </c:pt>
                <c:pt idx="4">
                  <c:v>-1.4</c:v>
                </c:pt>
                <c:pt idx="5">
                  <c:v>4.5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8C8"/>
              </a:solidFill>
            </c:spPr>
          </c:dPt>
          <c:dPt>
            <c:idx val="1"/>
            <c:invertIfNegative val="0"/>
            <c:spPr>
              <a:solidFill>
                <a:srgbClr val="FFC8C8"/>
              </a:solidFill>
            </c:spPr>
          </c:dPt>
          <c:dPt>
            <c:idx val="3"/>
            <c:invertIfNegative val="0"/>
            <c:spPr>
              <a:solidFill>
                <a:srgbClr val="FFC8C8"/>
              </a:solidFill>
            </c:spPr>
          </c:dPt>
          <c:cat>
            <c:strRef>
              <c:f>Grafikdaten!$A$11:$A$16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Grafikdaten!$C$11:$C$16</c:f>
              <c:numCache>
                <c:ptCount val="6"/>
                <c:pt idx="0">
                  <c:v>-18.4</c:v>
                </c:pt>
                <c:pt idx="1">
                  <c:v>-16.1</c:v>
                </c:pt>
                <c:pt idx="2">
                  <c:v>-10.3</c:v>
                </c:pt>
                <c:pt idx="3">
                  <c:v>-10.5</c:v>
                </c:pt>
                <c:pt idx="4">
                  <c:v>-16.8</c:v>
                </c:pt>
                <c:pt idx="5">
                  <c:v>-9.7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Grafikdaten!$A$11:$A$16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Grafikdaten!$D$11:$D$16</c:f>
              <c:numCache>
                <c:ptCount val="6"/>
                <c:pt idx="0">
                  <c:v>5.4</c:v>
                </c:pt>
                <c:pt idx="1">
                  <c:v>-1.9</c:v>
                </c:pt>
                <c:pt idx="2">
                  <c:v>-0.1</c:v>
                </c:pt>
                <c:pt idx="3">
                  <c:v>-1.3</c:v>
                </c:pt>
                <c:pt idx="4">
                  <c:v>-0.8</c:v>
                </c:pt>
                <c:pt idx="5">
                  <c:v>5.1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Grafikdaten!$A$11:$A$16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Grafikdaten!$E$11:$E$16</c:f>
              <c:numCache>
                <c:ptCount val="6"/>
                <c:pt idx="0">
                  <c:v>-8.5</c:v>
                </c:pt>
                <c:pt idx="1">
                  <c:v>-9.6</c:v>
                </c:pt>
                <c:pt idx="2">
                  <c:v>-62.2</c:v>
                </c:pt>
                <c:pt idx="3">
                  <c:v>89.9</c:v>
                </c:pt>
                <c:pt idx="4">
                  <c:v>26.6</c:v>
                </c:pt>
                <c:pt idx="5">
                  <c:v>-1.4</c:v>
                </c:pt>
              </c:numCache>
            </c:numRef>
          </c:val>
        </c:ser>
        <c:axId val="15104327"/>
        <c:axId val="1721216"/>
      </c:barChart>
      <c:catAx>
        <c:axId val="1510432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21216"/>
        <c:crosses val="autoZero"/>
        <c:auto val="1"/>
        <c:lblOffset val="100"/>
        <c:noMultiLvlLbl val="0"/>
      </c:catAx>
      <c:valAx>
        <c:axId val="1721216"/>
        <c:scaling>
          <c:orientation val="minMax"/>
          <c:max val="100"/>
          <c:min val="-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10432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807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5"/>
          <c:w val="0.957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Grafikdaten!$A$19:$A$24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Grafikdaten!$B$19:$B$24</c:f>
              <c:numCache>
                <c:ptCount val="6"/>
                <c:pt idx="0">
                  <c:v>-7.1</c:v>
                </c:pt>
                <c:pt idx="1">
                  <c:v>-10.3</c:v>
                </c:pt>
                <c:pt idx="2">
                  <c:v>-0.9</c:v>
                </c:pt>
                <c:pt idx="3">
                  <c:v>-9.3</c:v>
                </c:pt>
                <c:pt idx="4">
                  <c:v>-9</c:v>
                </c:pt>
                <c:pt idx="5">
                  <c:v>-1.7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Grafikdaten!$A$19:$A$24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Grafikdaten!$C$19:$C$24</c:f>
              <c:numCache>
                <c:ptCount val="6"/>
                <c:pt idx="0">
                  <c:v>12.4</c:v>
                </c:pt>
                <c:pt idx="1">
                  <c:v>4.4</c:v>
                </c:pt>
                <c:pt idx="2">
                  <c:v>-5.6</c:v>
                </c:pt>
                <c:pt idx="3">
                  <c:v>-22.7</c:v>
                </c:pt>
                <c:pt idx="4">
                  <c:v>-14.9</c:v>
                </c:pt>
                <c:pt idx="5">
                  <c:v>-6.9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Grafikdaten!$A$19:$A$24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Grafikdaten!$D$19:$D$24</c:f>
              <c:numCache>
                <c:ptCount val="6"/>
                <c:pt idx="0">
                  <c:v>-7.9</c:v>
                </c:pt>
                <c:pt idx="1">
                  <c:v>-10.9</c:v>
                </c:pt>
                <c:pt idx="2">
                  <c:v>-0.7</c:v>
                </c:pt>
                <c:pt idx="3">
                  <c:v>-8.7</c:v>
                </c:pt>
                <c:pt idx="4">
                  <c:v>-8.8</c:v>
                </c:pt>
                <c:pt idx="5">
                  <c:v>-1.4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Grafikdaten!$A$19:$A$24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Grafikdaten!$E$19:$E$24</c:f>
              <c:numCache>
                <c:ptCount val="6"/>
                <c:pt idx="0">
                  <c:v>-17.1</c:v>
                </c:pt>
                <c:pt idx="1">
                  <c:v>-5.9</c:v>
                </c:pt>
                <c:pt idx="2">
                  <c:v>-0.9</c:v>
                </c:pt>
                <c:pt idx="3">
                  <c:v>14.5</c:v>
                </c:pt>
                <c:pt idx="4">
                  <c:v>1.9</c:v>
                </c:pt>
                <c:pt idx="5">
                  <c:v>-13</c:v>
                </c:pt>
              </c:numCache>
            </c:numRef>
          </c:val>
        </c:ser>
        <c:axId val="15490945"/>
        <c:axId val="5200778"/>
      </c:barChart>
      <c:catAx>
        <c:axId val="1549094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200778"/>
        <c:crosses val="autoZero"/>
        <c:auto val="1"/>
        <c:lblOffset val="100"/>
        <c:noMultiLvlLbl val="0"/>
      </c:catAx>
      <c:valAx>
        <c:axId val="5200778"/>
        <c:scaling>
          <c:orientation val="minMax"/>
          <c:max val="100"/>
          <c:min val="-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4909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89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35"/>
          <c:w val="0.957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Grafikdaten!$A$27:$A$32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Grafikdaten!$B$27:$B$32</c:f>
              <c:numCache>
                <c:ptCount val="6"/>
                <c:pt idx="0">
                  <c:v>1.4</c:v>
                </c:pt>
                <c:pt idx="1">
                  <c:v>0.9</c:v>
                </c:pt>
                <c:pt idx="2">
                  <c:v>1.6</c:v>
                </c:pt>
                <c:pt idx="3">
                  <c:v>1.2</c:v>
                </c:pt>
                <c:pt idx="4">
                  <c:v>2.6</c:v>
                </c:pt>
                <c:pt idx="5">
                  <c:v>2.8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8C8"/>
              </a:solidFill>
            </c:spPr>
          </c:dPt>
          <c:dPt>
            <c:idx val="1"/>
            <c:invertIfNegative val="0"/>
            <c:spPr>
              <a:solidFill>
                <a:srgbClr val="FFC8C8"/>
              </a:solidFill>
            </c:spPr>
          </c:dPt>
          <c:dPt>
            <c:idx val="2"/>
            <c:invertIfNegative val="0"/>
            <c:spPr>
              <a:solidFill>
                <a:srgbClr val="FFC8C8"/>
              </a:solidFill>
            </c:spPr>
          </c:dPt>
          <c:dPt>
            <c:idx val="3"/>
            <c:invertIfNegative val="0"/>
            <c:spPr>
              <a:solidFill>
                <a:srgbClr val="FFC8C8"/>
              </a:solidFill>
            </c:spPr>
          </c:dPt>
          <c:dPt>
            <c:idx val="4"/>
            <c:invertIfNegative val="0"/>
            <c:spPr>
              <a:solidFill>
                <a:srgbClr val="FFC8C8"/>
              </a:solidFill>
            </c:spPr>
          </c:dPt>
          <c:dPt>
            <c:idx val="5"/>
            <c:invertIfNegative val="0"/>
            <c:spPr>
              <a:solidFill>
                <a:srgbClr val="FFC8C8"/>
              </a:solidFill>
            </c:spPr>
          </c:dPt>
          <c:cat>
            <c:strRef>
              <c:f>Grafikdaten!$A$27:$A$32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Grafikdaten!$C$27:$C$32</c:f>
              <c:numCache>
                <c:ptCount val="6"/>
                <c:pt idx="0">
                  <c:v>-0.3</c:v>
                </c:pt>
                <c:pt idx="1">
                  <c:v>-0.8</c:v>
                </c:pt>
                <c:pt idx="2">
                  <c:v>0.3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Grafikdaten!$A$27:$A$32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Grafikdaten!$D$27:$D$32</c:f>
              <c:numCache>
                <c:ptCount val="6"/>
                <c:pt idx="0">
                  <c:v>3.1</c:v>
                </c:pt>
                <c:pt idx="1">
                  <c:v>2.6</c:v>
                </c:pt>
                <c:pt idx="2">
                  <c:v>2.9</c:v>
                </c:pt>
                <c:pt idx="3">
                  <c:v>2.5</c:v>
                </c:pt>
                <c:pt idx="4">
                  <c:v>4.1</c:v>
                </c:pt>
                <c:pt idx="5">
                  <c:v>4.6</c:v>
                </c:pt>
              </c:numCache>
            </c:numRef>
          </c:val>
        </c:ser>
        <c:axId val="46807003"/>
        <c:axId val="18609844"/>
      </c:barChart>
      <c:catAx>
        <c:axId val="4680700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18609844"/>
        <c:crosses val="autoZero"/>
        <c:auto val="1"/>
        <c:lblOffset val="100"/>
        <c:noMultiLvlLbl val="0"/>
      </c:catAx>
      <c:valAx>
        <c:axId val="18609844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468070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935"/>
          <c:y val="0.0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3225"/>
          <c:w val="0.957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Grafikdaten!$A$35:$A$40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Grafikdaten!$B$35:$B$40</c:f>
              <c:numCache>
                <c:ptCount val="6"/>
                <c:pt idx="0">
                  <c:v>1</c:v>
                </c:pt>
                <c:pt idx="1">
                  <c:v>2.1</c:v>
                </c:pt>
                <c:pt idx="2">
                  <c:v>3</c:v>
                </c:pt>
                <c:pt idx="3">
                  <c:v>1.6</c:v>
                </c:pt>
                <c:pt idx="4">
                  <c:v>0.4</c:v>
                </c:pt>
                <c:pt idx="5">
                  <c:v>0.1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8C8"/>
              </a:solidFill>
            </c:spPr>
          </c:dPt>
          <c:cat>
            <c:strRef>
              <c:f>Grafikdaten!$A$35:$A$40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Grafikdaten!$C$35:$C$40</c:f>
              <c:numCache>
                <c:ptCount val="6"/>
                <c:pt idx="0">
                  <c:v>-0.8</c:v>
                </c:pt>
                <c:pt idx="1">
                  <c:v>0.5</c:v>
                </c:pt>
                <c:pt idx="2">
                  <c:v>0.6</c:v>
                </c:pt>
                <c:pt idx="3">
                  <c:v>-1.3</c:v>
                </c:pt>
                <c:pt idx="4">
                  <c:v>-4.1</c:v>
                </c:pt>
                <c:pt idx="5">
                  <c:v>-4.6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Grafikdaten!$A$35:$A$40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Grafikdaten!$D$35:$D$40</c:f>
              <c:numCache>
                <c:ptCount val="6"/>
                <c:pt idx="0">
                  <c:v>2.8</c:v>
                </c:pt>
                <c:pt idx="1">
                  <c:v>3.7</c:v>
                </c:pt>
                <c:pt idx="2">
                  <c:v>5.4</c:v>
                </c:pt>
                <c:pt idx="3">
                  <c:v>4.6</c:v>
                </c:pt>
                <c:pt idx="4">
                  <c:v>5</c:v>
                </c:pt>
                <c:pt idx="5">
                  <c:v>4.8</c:v>
                </c:pt>
              </c:numCache>
            </c:numRef>
          </c:val>
        </c:ser>
        <c:axId val="33270869"/>
        <c:axId val="31002366"/>
      </c:barChart>
      <c:catAx>
        <c:axId val="3327086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1002366"/>
        <c:crosses val="autoZero"/>
        <c:auto val="1"/>
        <c:lblOffset val="100"/>
        <c:noMultiLvlLbl val="0"/>
      </c:catAx>
      <c:valAx>
        <c:axId val="31002366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2708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86"/>
          <c:y val="0.07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3425"/>
          <c:w val="0.957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Grafikdaten!$A$43:$A$48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Grafikdaten!$B$43:$B$48</c:f>
              <c:numCache>
                <c:ptCount val="6"/>
                <c:pt idx="0">
                  <c:v>-5.3</c:v>
                </c:pt>
                <c:pt idx="1">
                  <c:v>-5.3</c:v>
                </c:pt>
                <c:pt idx="2">
                  <c:v>-5.3</c:v>
                </c:pt>
                <c:pt idx="3">
                  <c:v>-2.6</c:v>
                </c:pt>
                <c:pt idx="4">
                  <c:v>-3.4</c:v>
                </c:pt>
                <c:pt idx="5">
                  <c:v>-5.4</c:v>
                </c:pt>
              </c:numCache>
            </c:numRef>
          </c:val>
        </c:ser>
        <c:ser>
          <c:idx val="1"/>
          <c:order val="1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Grafikdaten!$A$43:$A$48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Grafikdaten!$C$43:$C$48</c:f>
              <c:numCache>
                <c:ptCount val="6"/>
                <c:pt idx="0">
                  <c:v>-2.8</c:v>
                </c:pt>
                <c:pt idx="1">
                  <c:v>2.8</c:v>
                </c:pt>
                <c:pt idx="2">
                  <c:v>2.8</c:v>
                </c:pt>
                <c:pt idx="3">
                  <c:v>1.2</c:v>
                </c:pt>
                <c:pt idx="4">
                  <c:v>2</c:v>
                </c:pt>
                <c:pt idx="5">
                  <c:v>-1.6</c:v>
                </c:pt>
              </c:numCache>
            </c:numRef>
          </c:val>
        </c:ser>
        <c:axId val="10585839"/>
        <c:axId val="28163688"/>
      </c:barChart>
      <c:catAx>
        <c:axId val="1058583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8163688"/>
        <c:crosses val="autoZero"/>
        <c:auto val="1"/>
        <c:lblOffset val="100"/>
        <c:noMultiLvlLbl val="0"/>
      </c:catAx>
      <c:valAx>
        <c:axId val="28163688"/>
        <c:scaling>
          <c:orientation val="minMax"/>
          <c:max val="8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058583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8"/>
          <c:y val="0.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3225"/>
          <c:w val="0.957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C8C8"/>
              </a:solidFill>
            </c:spPr>
          </c:dPt>
          <c:cat>
            <c:strRef>
              <c:f>Grafikdaten!$A$51:$A$56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Grafikdaten!$B$51:$B$56</c:f>
              <c:numCache>
                <c:ptCount val="6"/>
                <c:pt idx="0">
                  <c:v>-5.8</c:v>
                </c:pt>
                <c:pt idx="1">
                  <c:v>-3.4</c:v>
                </c:pt>
                <c:pt idx="2">
                  <c:v>-6.5</c:v>
                </c:pt>
                <c:pt idx="3">
                  <c:v>-8.6</c:v>
                </c:pt>
                <c:pt idx="4">
                  <c:v>-10.2</c:v>
                </c:pt>
                <c:pt idx="5">
                  <c:v>-6.1</c:v>
                </c:pt>
              </c:numCache>
            </c:numRef>
          </c:val>
        </c:ser>
        <c:ser>
          <c:idx val="1"/>
          <c:order val="1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Grafikdaten!$A$51:$A$56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Grafikdaten!$C$51:$C$56</c:f>
              <c:numCache>
                <c:ptCount val="6"/>
                <c:pt idx="0">
                  <c:v>-2.7</c:v>
                </c:pt>
                <c:pt idx="1">
                  <c:v>3.6</c:v>
                </c:pt>
                <c:pt idx="2">
                  <c:v>5.1</c:v>
                </c:pt>
                <c:pt idx="3">
                  <c:v>1.2</c:v>
                </c:pt>
                <c:pt idx="4">
                  <c:v>-2</c:v>
                </c:pt>
                <c:pt idx="5">
                  <c:v>-0.8</c:v>
                </c:pt>
              </c:numCache>
            </c:numRef>
          </c:val>
        </c:ser>
        <c:axId val="52146601"/>
        <c:axId val="66666226"/>
      </c:barChart>
      <c:catAx>
        <c:axId val="5214660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66666226"/>
        <c:crosses val="autoZero"/>
        <c:auto val="1"/>
        <c:lblOffset val="100"/>
        <c:noMultiLvlLbl val="0"/>
      </c:catAx>
      <c:valAx>
        <c:axId val="66666226"/>
        <c:scaling>
          <c:orientation val="minMax"/>
          <c:max val="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21466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85725</xdr:rowOff>
    </xdr:from>
    <xdr:to>
      <xdr:col>0</xdr:col>
      <xdr:colOff>504825</xdr:colOff>
      <xdr:row>49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0" y="84105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85725</xdr:rowOff>
    </xdr:from>
    <xdr:to>
      <xdr:col>0</xdr:col>
      <xdr:colOff>504825</xdr:colOff>
      <xdr:row>99</xdr:row>
      <xdr:rowOff>85725</xdr:rowOff>
    </xdr:to>
    <xdr:sp>
      <xdr:nvSpPr>
        <xdr:cNvPr id="2" name="Line 2"/>
        <xdr:cNvSpPr>
          <a:spLocks/>
        </xdr:cNvSpPr>
      </xdr:nvSpPr>
      <xdr:spPr>
        <a:xfrm flipH="1" flipV="1">
          <a:off x="0" y="165735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123825</xdr:rowOff>
    </xdr:from>
    <xdr:to>
      <xdr:col>0</xdr:col>
      <xdr:colOff>504825</xdr:colOff>
      <xdr:row>24</xdr:row>
      <xdr:rowOff>123825</xdr:rowOff>
    </xdr:to>
    <xdr:sp>
      <xdr:nvSpPr>
        <xdr:cNvPr id="1" name="Line 60"/>
        <xdr:cNvSpPr>
          <a:spLocks/>
        </xdr:cNvSpPr>
      </xdr:nvSpPr>
      <xdr:spPr>
        <a:xfrm>
          <a:off x="0" y="440055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53</xdr:row>
      <xdr:rowOff>133350</xdr:rowOff>
    </xdr:from>
    <xdr:to>
      <xdr:col>0</xdr:col>
      <xdr:colOff>476250</xdr:colOff>
      <xdr:row>53</xdr:row>
      <xdr:rowOff>133350</xdr:rowOff>
    </xdr:to>
    <xdr:sp>
      <xdr:nvSpPr>
        <xdr:cNvPr id="2" name="Line 64"/>
        <xdr:cNvSpPr>
          <a:spLocks/>
        </xdr:cNvSpPr>
      </xdr:nvSpPr>
      <xdr:spPr>
        <a:xfrm>
          <a:off x="19050" y="95535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0</xdr:col>
      <xdr:colOff>1057275</xdr:colOff>
      <xdr:row>38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9050" y="736282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Jahr
Monat</a:t>
          </a:r>
        </a:p>
      </xdr:txBody>
    </xdr:sp>
    <xdr:clientData/>
  </xdr:twoCellAnchor>
  <xdr:twoCellAnchor>
    <xdr:from>
      <xdr:col>2</xdr:col>
      <xdr:colOff>57150</xdr:colOff>
      <xdr:row>38</xdr:row>
      <xdr:rowOff>0</xdr:rowOff>
    </xdr:from>
    <xdr:to>
      <xdr:col>2</xdr:col>
      <xdr:colOff>752475</xdr:colOff>
      <xdr:row>38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2133600" y="7362825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Hennen-
haltungs-
plätze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3" name="Text 34"/>
        <xdr:cNvSpPr txBox="1">
          <a:spLocks noChangeArrowheads="1"/>
        </xdr:cNvSpPr>
      </xdr:nvSpPr>
      <xdr:spPr>
        <a:xfrm>
          <a:off x="312420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am 1. des
Berichts-
monats</a:t>
          </a:r>
        </a:p>
      </xdr:txBody>
    </xdr:sp>
    <xdr:clientData/>
  </xdr:twoCellAnchor>
  <xdr:twoCellAnchor>
    <xdr:from>
      <xdr:col>3</xdr:col>
      <xdr:colOff>38100</xdr:colOff>
      <xdr:row>38</xdr:row>
      <xdr:rowOff>0</xdr:rowOff>
    </xdr:from>
    <xdr:to>
      <xdr:col>3</xdr:col>
      <xdr:colOff>752475</xdr:colOff>
      <xdr:row>38</xdr:row>
      <xdr:rowOff>0</xdr:rowOff>
    </xdr:to>
    <xdr:sp>
      <xdr:nvSpPr>
        <xdr:cNvPr id="4" name="Text 46"/>
        <xdr:cNvSpPr txBox="1">
          <a:spLocks noChangeArrowheads="1"/>
        </xdr:cNvSpPr>
      </xdr:nvSpPr>
      <xdr:spPr>
        <a:xfrm>
          <a:off x="3162300" y="73628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im Durch-
schnitt</a:t>
          </a:r>
        </a:p>
      </xdr:txBody>
    </xdr:sp>
    <xdr:clientData/>
  </xdr:twoCellAnchor>
  <xdr:twoCellAnchor>
    <xdr:from>
      <xdr:col>4</xdr:col>
      <xdr:colOff>19050</xdr:colOff>
      <xdr:row>38</xdr:row>
      <xdr:rowOff>0</xdr:rowOff>
    </xdr:from>
    <xdr:to>
      <xdr:col>4</xdr:col>
      <xdr:colOff>638175</xdr:colOff>
      <xdr:row>38</xdr:row>
      <xdr:rowOff>0</xdr:rowOff>
    </xdr:to>
    <xdr:sp>
      <xdr:nvSpPr>
        <xdr:cNvPr id="5" name="Text 49"/>
        <xdr:cNvSpPr txBox="1">
          <a:spLocks noChangeArrowheads="1"/>
        </xdr:cNvSpPr>
      </xdr:nvSpPr>
      <xdr:spPr>
        <a:xfrm>
          <a:off x="4191000" y="7362825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Erzeugte
 Eier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3)</a:t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5</xdr:col>
      <xdr:colOff>704850</xdr:colOff>
      <xdr:row>38</xdr:row>
      <xdr:rowOff>0</xdr:rowOff>
    </xdr:to>
    <xdr:sp>
      <xdr:nvSpPr>
        <xdr:cNvPr id="6" name="Text 52"/>
        <xdr:cNvSpPr txBox="1">
          <a:spLocks noChangeArrowheads="1"/>
        </xdr:cNvSpPr>
      </xdr:nvSpPr>
      <xdr:spPr>
        <a:xfrm>
          <a:off x="5229225" y="7362825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Legeleistung
Eier je
Henne</a:t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2674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Auslastung
der
Haltungs-
kapazität</a:t>
          </a:r>
        </a:p>
      </xdr:txBody>
    </xdr:sp>
    <xdr:clientData/>
  </xdr:twoCellAnchor>
  <xdr:twoCellAnchor>
    <xdr:from>
      <xdr:col>0</xdr:col>
      <xdr:colOff>0</xdr:colOff>
      <xdr:row>37</xdr:row>
      <xdr:rowOff>114300</xdr:rowOff>
    </xdr:from>
    <xdr:to>
      <xdr:col>0</xdr:col>
      <xdr:colOff>504825</xdr:colOff>
      <xdr:row>37</xdr:row>
      <xdr:rowOff>114300</xdr:rowOff>
    </xdr:to>
    <xdr:sp>
      <xdr:nvSpPr>
        <xdr:cNvPr id="8" name="Line 12"/>
        <xdr:cNvSpPr>
          <a:spLocks/>
        </xdr:cNvSpPr>
      </xdr:nvSpPr>
      <xdr:spPr>
        <a:xfrm>
          <a:off x="0" y="71628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10</xdr:row>
      <xdr:rowOff>19050</xdr:rowOff>
    </xdr:from>
    <xdr:to>
      <xdr:col>34</xdr:col>
      <xdr:colOff>95250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581025" y="1790700"/>
        <a:ext cx="34004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9525</xdr:colOff>
      <xdr:row>14</xdr:row>
      <xdr:rowOff>76200</xdr:rowOff>
    </xdr:from>
    <xdr:to>
      <xdr:col>37</xdr:col>
      <xdr:colOff>104775</xdr:colOff>
      <xdr:row>15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4124325" y="2495550"/>
          <a:ext cx="2095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19</xdr:row>
      <xdr:rowOff>76200</xdr:rowOff>
    </xdr:from>
    <xdr:to>
      <xdr:col>37</xdr:col>
      <xdr:colOff>104775</xdr:colOff>
      <xdr:row>20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4124325" y="330517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23</xdr:row>
      <xdr:rowOff>104775</xdr:rowOff>
    </xdr:from>
    <xdr:to>
      <xdr:col>37</xdr:col>
      <xdr:colOff>104775</xdr:colOff>
      <xdr:row>24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4124325" y="3981450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8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28</xdr:row>
      <xdr:rowOff>57150</xdr:rowOff>
    </xdr:from>
    <xdr:to>
      <xdr:col>37</xdr:col>
      <xdr:colOff>104775</xdr:colOff>
      <xdr:row>29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4124325" y="4743450"/>
          <a:ext cx="2095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8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9525</xdr:colOff>
      <xdr:row>34</xdr:row>
      <xdr:rowOff>142875</xdr:rowOff>
    </xdr:from>
    <xdr:to>
      <xdr:col>34</xdr:col>
      <xdr:colOff>95250</xdr:colOff>
      <xdr:row>56</xdr:row>
      <xdr:rowOff>85725</xdr:rowOff>
    </xdr:to>
    <xdr:graphicFrame>
      <xdr:nvGraphicFramePr>
        <xdr:cNvPr id="6" name="Chart 6"/>
        <xdr:cNvGraphicFramePr/>
      </xdr:nvGraphicFramePr>
      <xdr:xfrm>
        <a:off x="581025" y="5800725"/>
        <a:ext cx="34004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9525</xdr:colOff>
      <xdr:row>38</xdr:row>
      <xdr:rowOff>95250</xdr:rowOff>
    </xdr:from>
    <xdr:to>
      <xdr:col>37</xdr:col>
      <xdr:colOff>104775</xdr:colOff>
      <xdr:row>39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4124325" y="6400800"/>
          <a:ext cx="2095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43</xdr:row>
      <xdr:rowOff>114300</xdr:rowOff>
    </xdr:from>
    <xdr:to>
      <xdr:col>37</xdr:col>
      <xdr:colOff>104775</xdr:colOff>
      <xdr:row>44</xdr:row>
      <xdr:rowOff>95250</xdr:rowOff>
    </xdr:to>
    <xdr:sp>
      <xdr:nvSpPr>
        <xdr:cNvPr id="8" name="Rectangle 8"/>
        <xdr:cNvSpPr>
          <a:spLocks/>
        </xdr:cNvSpPr>
      </xdr:nvSpPr>
      <xdr:spPr>
        <a:xfrm>
          <a:off x="4124325" y="722947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8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48</xdr:row>
      <xdr:rowOff>9525</xdr:rowOff>
    </xdr:from>
    <xdr:to>
      <xdr:col>37</xdr:col>
      <xdr:colOff>104775</xdr:colOff>
      <xdr:row>48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4124325" y="7934325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8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53</xdr:row>
      <xdr:rowOff>9525</xdr:rowOff>
    </xdr:from>
    <xdr:to>
      <xdr:col>37</xdr:col>
      <xdr:colOff>104775</xdr:colOff>
      <xdr:row>53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4124325" y="8743950"/>
          <a:ext cx="2095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</xdr:rowOff>
    </xdr:from>
    <xdr:to>
      <xdr:col>4</xdr:col>
      <xdr:colOff>0</xdr:colOff>
      <xdr:row>6</xdr:row>
      <xdr:rowOff>142875</xdr:rowOff>
    </xdr:to>
    <xdr:sp>
      <xdr:nvSpPr>
        <xdr:cNvPr id="1" name="Text 4"/>
        <xdr:cNvSpPr txBox="1">
          <a:spLocks noChangeArrowheads="1"/>
        </xdr:cNvSpPr>
      </xdr:nvSpPr>
      <xdr:spPr>
        <a:xfrm>
          <a:off x="5857875" y="82867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November</a:t>
          </a:r>
        </a:p>
      </xdr:txBody>
    </xdr:sp>
    <xdr:clientData/>
  </xdr:twoCellAnchor>
  <xdr:twoCellAnchor>
    <xdr:from>
      <xdr:col>0</xdr:col>
      <xdr:colOff>0</xdr:colOff>
      <xdr:row>76</xdr:row>
      <xdr:rowOff>133350</xdr:rowOff>
    </xdr:from>
    <xdr:to>
      <xdr:col>0</xdr:col>
      <xdr:colOff>485775</xdr:colOff>
      <xdr:row>76</xdr:row>
      <xdr:rowOff>133350</xdr:rowOff>
    </xdr:to>
    <xdr:sp>
      <xdr:nvSpPr>
        <xdr:cNvPr id="2" name="Line 5"/>
        <xdr:cNvSpPr>
          <a:spLocks/>
        </xdr:cNvSpPr>
      </xdr:nvSpPr>
      <xdr:spPr>
        <a:xfrm>
          <a:off x="0" y="940117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10</xdr:row>
      <xdr:rowOff>0</xdr:rowOff>
    </xdr:from>
    <xdr:to>
      <xdr:col>44</xdr:col>
      <xdr:colOff>104775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590550" y="1895475"/>
        <a:ext cx="4543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32</xdr:row>
      <xdr:rowOff>142875</xdr:rowOff>
    </xdr:from>
    <xdr:to>
      <xdr:col>44</xdr:col>
      <xdr:colOff>85725</xdr:colOff>
      <xdr:row>54</xdr:row>
      <xdr:rowOff>95250</xdr:rowOff>
    </xdr:to>
    <xdr:graphicFrame>
      <xdr:nvGraphicFramePr>
        <xdr:cNvPr id="2" name="Chart 2"/>
        <xdr:cNvGraphicFramePr/>
      </xdr:nvGraphicFramePr>
      <xdr:xfrm>
        <a:off x="590550" y="5600700"/>
        <a:ext cx="45243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55</xdr:row>
      <xdr:rowOff>9525</xdr:rowOff>
    </xdr:from>
    <xdr:to>
      <xdr:col>10</xdr:col>
      <xdr:colOff>104775</xdr:colOff>
      <xdr:row>55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1038225" y="9191625"/>
          <a:ext cx="2095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55</xdr:row>
      <xdr:rowOff>9525</xdr:rowOff>
    </xdr:from>
    <xdr:to>
      <xdr:col>20</xdr:col>
      <xdr:colOff>104775</xdr:colOff>
      <xdr:row>55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181225" y="919162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55</xdr:row>
      <xdr:rowOff>9525</xdr:rowOff>
    </xdr:from>
    <xdr:to>
      <xdr:col>28</xdr:col>
      <xdr:colOff>104775</xdr:colOff>
      <xdr:row>55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095625" y="9191625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55</xdr:row>
      <xdr:rowOff>9525</xdr:rowOff>
    </xdr:from>
    <xdr:to>
      <xdr:col>38</xdr:col>
      <xdr:colOff>104775</xdr:colOff>
      <xdr:row>55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4238625" y="9191625"/>
          <a:ext cx="2095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47</xdr:row>
      <xdr:rowOff>47625</xdr:rowOff>
    </xdr:from>
    <xdr:to>
      <xdr:col>0</xdr:col>
      <xdr:colOff>466725</xdr:colOff>
      <xdr:row>47</xdr:row>
      <xdr:rowOff>47625</xdr:rowOff>
    </xdr:to>
    <xdr:sp>
      <xdr:nvSpPr>
        <xdr:cNvPr id="1" name="Line 9"/>
        <xdr:cNvSpPr>
          <a:spLocks/>
        </xdr:cNvSpPr>
      </xdr:nvSpPr>
      <xdr:spPr>
        <a:xfrm>
          <a:off x="9525" y="87058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50</xdr:row>
      <xdr:rowOff>0</xdr:rowOff>
    </xdr:from>
    <xdr:to>
      <xdr:col>1</xdr:col>
      <xdr:colOff>495300</xdr:colOff>
      <xdr:row>50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762000" y="907732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Rinder</a:t>
          </a:r>
        </a:p>
      </xdr:txBody>
    </xdr:sp>
    <xdr:clientData/>
  </xdr:twoCellAnchor>
  <xdr:twoCellAnchor>
    <xdr:from>
      <xdr:col>2</xdr:col>
      <xdr:colOff>38100</xdr:colOff>
      <xdr:row>50</xdr:row>
      <xdr:rowOff>0</xdr:rowOff>
    </xdr:from>
    <xdr:to>
      <xdr:col>2</xdr:col>
      <xdr:colOff>476250</xdr:colOff>
      <xdr:row>50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1333500" y="9077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3</xdr:col>
      <xdr:colOff>76200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1857375" y="9077325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4</xdr:col>
      <xdr:colOff>95250</xdr:colOff>
      <xdr:row>50</xdr:row>
      <xdr:rowOff>0</xdr:rowOff>
    </xdr:from>
    <xdr:to>
      <xdr:col>4</xdr:col>
      <xdr:colOff>542925</xdr:colOff>
      <xdr:row>50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2495550" y="90773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5</xdr:col>
      <xdr:colOff>28575</xdr:colOff>
      <xdr:row>50</xdr:row>
      <xdr:rowOff>0</xdr:rowOff>
    </xdr:from>
    <xdr:to>
      <xdr:col>5</xdr:col>
      <xdr:colOff>542925</xdr:colOff>
      <xdr:row>50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3048000" y="907732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</xdr:col>
      <xdr:colOff>114300</xdr:colOff>
      <xdr:row>50</xdr:row>
      <xdr:rowOff>0</xdr:rowOff>
    </xdr:from>
    <xdr:to>
      <xdr:col>1</xdr:col>
      <xdr:colOff>495300</xdr:colOff>
      <xdr:row>50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762000" y="907732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Rinder</a:t>
          </a:r>
        </a:p>
      </xdr:txBody>
    </xdr:sp>
    <xdr:clientData/>
  </xdr:twoCellAnchor>
  <xdr:twoCellAnchor>
    <xdr:from>
      <xdr:col>2</xdr:col>
      <xdr:colOff>38100</xdr:colOff>
      <xdr:row>50</xdr:row>
      <xdr:rowOff>0</xdr:rowOff>
    </xdr:from>
    <xdr:to>
      <xdr:col>2</xdr:col>
      <xdr:colOff>476250</xdr:colOff>
      <xdr:row>50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1333500" y="9077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3</xdr:col>
      <xdr:colOff>76200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1857375" y="9077325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4</xdr:col>
      <xdr:colOff>95250</xdr:colOff>
      <xdr:row>50</xdr:row>
      <xdr:rowOff>0</xdr:rowOff>
    </xdr:from>
    <xdr:to>
      <xdr:col>4</xdr:col>
      <xdr:colOff>542925</xdr:colOff>
      <xdr:row>50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2495550" y="90773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5</xdr:col>
      <xdr:colOff>28575</xdr:colOff>
      <xdr:row>50</xdr:row>
      <xdr:rowOff>0</xdr:rowOff>
    </xdr:from>
    <xdr:to>
      <xdr:col>5</xdr:col>
      <xdr:colOff>542925</xdr:colOff>
      <xdr:row>50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3048000" y="907732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38100</xdr:colOff>
      <xdr:row>104</xdr:row>
      <xdr:rowOff>47625</xdr:rowOff>
    </xdr:from>
    <xdr:to>
      <xdr:col>0</xdr:col>
      <xdr:colOff>457200</xdr:colOff>
      <xdr:row>104</xdr:row>
      <xdr:rowOff>47625</xdr:rowOff>
    </xdr:to>
    <xdr:sp>
      <xdr:nvSpPr>
        <xdr:cNvPr id="12" name="Line 46"/>
        <xdr:cNvSpPr>
          <a:spLocks/>
        </xdr:cNvSpPr>
      </xdr:nvSpPr>
      <xdr:spPr>
        <a:xfrm>
          <a:off x="38100" y="189166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161</xdr:row>
      <xdr:rowOff>38100</xdr:rowOff>
    </xdr:from>
    <xdr:to>
      <xdr:col>0</xdr:col>
      <xdr:colOff>476250</xdr:colOff>
      <xdr:row>161</xdr:row>
      <xdr:rowOff>38100</xdr:rowOff>
    </xdr:to>
    <xdr:sp>
      <xdr:nvSpPr>
        <xdr:cNvPr id="13" name="Line 47"/>
        <xdr:cNvSpPr>
          <a:spLocks/>
        </xdr:cNvSpPr>
      </xdr:nvSpPr>
      <xdr:spPr>
        <a:xfrm>
          <a:off x="0" y="2911792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85725</xdr:rowOff>
    </xdr:from>
    <xdr:to>
      <xdr:col>1</xdr:col>
      <xdr:colOff>123825</xdr:colOff>
      <xdr:row>41</xdr:row>
      <xdr:rowOff>85725</xdr:rowOff>
    </xdr:to>
    <xdr:sp>
      <xdr:nvSpPr>
        <xdr:cNvPr id="1" name="Line 15"/>
        <xdr:cNvSpPr>
          <a:spLocks/>
        </xdr:cNvSpPr>
      </xdr:nvSpPr>
      <xdr:spPr>
        <a:xfrm>
          <a:off x="9525" y="904875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7</xdr:row>
      <xdr:rowOff>0</xdr:rowOff>
    </xdr:from>
    <xdr:to>
      <xdr:col>1</xdr:col>
      <xdr:colOff>809625</xdr:colOff>
      <xdr:row>7</xdr:row>
      <xdr:rowOff>0</xdr:rowOff>
    </xdr:to>
    <xdr:sp>
      <xdr:nvSpPr>
        <xdr:cNvPr id="2" name="Line 21"/>
        <xdr:cNvSpPr>
          <a:spLocks/>
        </xdr:cNvSpPr>
      </xdr:nvSpPr>
      <xdr:spPr>
        <a:xfrm>
          <a:off x="933450" y="11334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3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4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5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6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8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9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14</xdr:col>
      <xdr:colOff>38100</xdr:colOff>
      <xdr:row>17</xdr:row>
      <xdr:rowOff>0</xdr:rowOff>
    </xdr:from>
    <xdr:to>
      <xdr:col>15</xdr:col>
      <xdr:colOff>476250</xdr:colOff>
      <xdr:row>17</xdr:row>
      <xdr:rowOff>0</xdr:rowOff>
    </xdr:to>
    <xdr:sp>
      <xdr:nvSpPr>
        <xdr:cNvPr id="11" name="Text 159"/>
        <xdr:cNvSpPr txBox="1">
          <a:spLocks noChangeArrowheads="1"/>
        </xdr:cNvSpPr>
      </xdr:nvSpPr>
      <xdr:spPr>
        <a:xfrm>
          <a:off x="7439025" y="330517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590550</xdr:colOff>
      <xdr:row>17</xdr:row>
      <xdr:rowOff>0</xdr:rowOff>
    </xdr:to>
    <xdr:sp>
      <xdr:nvSpPr>
        <xdr:cNvPr id="12" name="Text 160"/>
        <xdr:cNvSpPr txBox="1">
          <a:spLocks noChangeArrowheads="1"/>
        </xdr:cNvSpPr>
      </xdr:nvSpPr>
      <xdr:spPr>
        <a:xfrm>
          <a:off x="8524875" y="3305175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47625</xdr:colOff>
      <xdr:row>17</xdr:row>
      <xdr:rowOff>0</xdr:rowOff>
    </xdr:from>
    <xdr:to>
      <xdr:col>19</xdr:col>
      <xdr:colOff>476250</xdr:colOff>
      <xdr:row>17</xdr:row>
      <xdr:rowOff>0</xdr:rowOff>
    </xdr:to>
    <xdr:sp>
      <xdr:nvSpPr>
        <xdr:cNvPr id="13" name="Text 161"/>
        <xdr:cNvSpPr txBox="1">
          <a:spLocks noChangeArrowheads="1"/>
        </xdr:cNvSpPr>
      </xdr:nvSpPr>
      <xdr:spPr>
        <a:xfrm>
          <a:off x="10039350" y="33051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20</xdr:col>
      <xdr:colOff>28575</xdr:colOff>
      <xdr:row>17</xdr:row>
      <xdr:rowOff>0</xdr:rowOff>
    </xdr:from>
    <xdr:to>
      <xdr:col>21</xdr:col>
      <xdr:colOff>485775</xdr:colOff>
      <xdr:row>17</xdr:row>
      <xdr:rowOff>0</xdr:rowOff>
    </xdr:to>
    <xdr:sp>
      <xdr:nvSpPr>
        <xdr:cNvPr id="14" name="Text 167"/>
        <xdr:cNvSpPr txBox="1">
          <a:spLocks noChangeArrowheads="1"/>
        </xdr:cNvSpPr>
      </xdr:nvSpPr>
      <xdr:spPr>
        <a:xfrm>
          <a:off x="11182350" y="33051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504825</xdr:colOff>
      <xdr:row>17</xdr:row>
      <xdr:rowOff>0</xdr:rowOff>
    </xdr:to>
    <xdr:sp>
      <xdr:nvSpPr>
        <xdr:cNvPr id="15" name="Text 32"/>
        <xdr:cNvSpPr txBox="1">
          <a:spLocks noChangeArrowheads="1"/>
        </xdr:cNvSpPr>
      </xdr:nvSpPr>
      <xdr:spPr>
        <a:xfrm>
          <a:off x="10020300" y="330517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14</xdr:col>
      <xdr:colOff>38100</xdr:colOff>
      <xdr:row>18</xdr:row>
      <xdr:rowOff>0</xdr:rowOff>
    </xdr:from>
    <xdr:to>
      <xdr:col>15</xdr:col>
      <xdr:colOff>476250</xdr:colOff>
      <xdr:row>18</xdr:row>
      <xdr:rowOff>0</xdr:rowOff>
    </xdr:to>
    <xdr:sp>
      <xdr:nvSpPr>
        <xdr:cNvPr id="16" name="Text 20"/>
        <xdr:cNvSpPr txBox="1">
          <a:spLocks noChangeArrowheads="1"/>
        </xdr:cNvSpPr>
      </xdr:nvSpPr>
      <xdr:spPr>
        <a:xfrm>
          <a:off x="7439025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590550</xdr:colOff>
      <xdr:row>18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8524875" y="3543300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20</xdr:col>
      <xdr:colOff>28575</xdr:colOff>
      <xdr:row>18</xdr:row>
      <xdr:rowOff>0</xdr:rowOff>
    </xdr:from>
    <xdr:to>
      <xdr:col>21</xdr:col>
      <xdr:colOff>485775</xdr:colOff>
      <xdr:row>18</xdr:row>
      <xdr:rowOff>0</xdr:rowOff>
    </xdr:to>
    <xdr:sp>
      <xdr:nvSpPr>
        <xdr:cNvPr id="18" name="Text 78"/>
        <xdr:cNvSpPr txBox="1">
          <a:spLocks noChangeArrowheads="1"/>
        </xdr:cNvSpPr>
      </xdr:nvSpPr>
      <xdr:spPr>
        <a:xfrm>
          <a:off x="11182350" y="354330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466725</xdr:colOff>
      <xdr:row>18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20300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18</xdr:col>
      <xdr:colOff>19050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20" name="Text 32"/>
        <xdr:cNvSpPr txBox="1">
          <a:spLocks noChangeArrowheads="1"/>
        </xdr:cNvSpPr>
      </xdr:nvSpPr>
      <xdr:spPr>
        <a:xfrm>
          <a:off x="10010775" y="354330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21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22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23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24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25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26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27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28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29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31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32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34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35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36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37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8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39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40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41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42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43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44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45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46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47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48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49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50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52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53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54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55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56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57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58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59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60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61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62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63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64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65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67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68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70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71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72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73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74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75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76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77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78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79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80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81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82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83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84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85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86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87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88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89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90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91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92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17</xdr:row>
      <xdr:rowOff>0</xdr:rowOff>
    </xdr:from>
    <xdr:to>
      <xdr:col>3</xdr:col>
      <xdr:colOff>561975</xdr:colOff>
      <xdr:row>17</xdr:row>
      <xdr:rowOff>0</xdr:rowOff>
    </xdr:to>
    <xdr:sp>
      <xdr:nvSpPr>
        <xdr:cNvPr id="93" name="Text 154"/>
        <xdr:cNvSpPr txBox="1">
          <a:spLocks noChangeArrowheads="1"/>
        </xdr:cNvSpPr>
      </xdr:nvSpPr>
      <xdr:spPr>
        <a:xfrm>
          <a:off x="1790700" y="33051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94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95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96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2</xdr:col>
      <xdr:colOff>38100</xdr:colOff>
      <xdr:row>17</xdr:row>
      <xdr:rowOff>0</xdr:rowOff>
    </xdr:from>
    <xdr:to>
      <xdr:col>3</xdr:col>
      <xdr:colOff>542925</xdr:colOff>
      <xdr:row>17</xdr:row>
      <xdr:rowOff>0</xdr:rowOff>
    </xdr:to>
    <xdr:sp>
      <xdr:nvSpPr>
        <xdr:cNvPr id="97" name="Text 162"/>
        <xdr:cNvSpPr txBox="1">
          <a:spLocks noChangeArrowheads="1"/>
        </xdr:cNvSpPr>
      </xdr:nvSpPr>
      <xdr:spPr>
        <a:xfrm>
          <a:off x="1800225" y="3305175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18</xdr:row>
      <xdr:rowOff>0</xdr:rowOff>
    </xdr:from>
    <xdr:to>
      <xdr:col>3</xdr:col>
      <xdr:colOff>561975</xdr:colOff>
      <xdr:row>18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1790700" y="35433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99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100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102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103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104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105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106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08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09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10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11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12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13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14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15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16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17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18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19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20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21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22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23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24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25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26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27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28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29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30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31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32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33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34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35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36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37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38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39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40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41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42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43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44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45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46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47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48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49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50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51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52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53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54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55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56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57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58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59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60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61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62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63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64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65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66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67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68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69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70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71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72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73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74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75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76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77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78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79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80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81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82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83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84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85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86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87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88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89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90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91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14</xdr:col>
      <xdr:colOff>38100</xdr:colOff>
      <xdr:row>17</xdr:row>
      <xdr:rowOff>0</xdr:rowOff>
    </xdr:from>
    <xdr:to>
      <xdr:col>15</xdr:col>
      <xdr:colOff>476250</xdr:colOff>
      <xdr:row>17</xdr:row>
      <xdr:rowOff>0</xdr:rowOff>
    </xdr:to>
    <xdr:sp>
      <xdr:nvSpPr>
        <xdr:cNvPr id="192" name="Text 159"/>
        <xdr:cNvSpPr txBox="1">
          <a:spLocks noChangeArrowheads="1"/>
        </xdr:cNvSpPr>
      </xdr:nvSpPr>
      <xdr:spPr>
        <a:xfrm>
          <a:off x="7439025" y="330517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590550</xdr:colOff>
      <xdr:row>17</xdr:row>
      <xdr:rowOff>0</xdr:rowOff>
    </xdr:to>
    <xdr:sp>
      <xdr:nvSpPr>
        <xdr:cNvPr id="193" name="Text 160"/>
        <xdr:cNvSpPr txBox="1">
          <a:spLocks noChangeArrowheads="1"/>
        </xdr:cNvSpPr>
      </xdr:nvSpPr>
      <xdr:spPr>
        <a:xfrm>
          <a:off x="8524875" y="3305175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47625</xdr:colOff>
      <xdr:row>17</xdr:row>
      <xdr:rowOff>0</xdr:rowOff>
    </xdr:from>
    <xdr:to>
      <xdr:col>19</xdr:col>
      <xdr:colOff>476250</xdr:colOff>
      <xdr:row>17</xdr:row>
      <xdr:rowOff>0</xdr:rowOff>
    </xdr:to>
    <xdr:sp>
      <xdr:nvSpPr>
        <xdr:cNvPr id="194" name="Text 161"/>
        <xdr:cNvSpPr txBox="1">
          <a:spLocks noChangeArrowheads="1"/>
        </xdr:cNvSpPr>
      </xdr:nvSpPr>
      <xdr:spPr>
        <a:xfrm>
          <a:off x="10039350" y="33051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20</xdr:col>
      <xdr:colOff>28575</xdr:colOff>
      <xdr:row>17</xdr:row>
      <xdr:rowOff>0</xdr:rowOff>
    </xdr:from>
    <xdr:to>
      <xdr:col>21</xdr:col>
      <xdr:colOff>485775</xdr:colOff>
      <xdr:row>17</xdr:row>
      <xdr:rowOff>0</xdr:rowOff>
    </xdr:to>
    <xdr:sp>
      <xdr:nvSpPr>
        <xdr:cNvPr id="195" name="Text 167"/>
        <xdr:cNvSpPr txBox="1">
          <a:spLocks noChangeArrowheads="1"/>
        </xdr:cNvSpPr>
      </xdr:nvSpPr>
      <xdr:spPr>
        <a:xfrm>
          <a:off x="11182350" y="33051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504825</xdr:colOff>
      <xdr:row>17</xdr:row>
      <xdr:rowOff>0</xdr:rowOff>
    </xdr:to>
    <xdr:sp>
      <xdr:nvSpPr>
        <xdr:cNvPr id="196" name="Text 32"/>
        <xdr:cNvSpPr txBox="1">
          <a:spLocks noChangeArrowheads="1"/>
        </xdr:cNvSpPr>
      </xdr:nvSpPr>
      <xdr:spPr>
        <a:xfrm>
          <a:off x="10020300" y="330517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14</xdr:col>
      <xdr:colOff>38100</xdr:colOff>
      <xdr:row>18</xdr:row>
      <xdr:rowOff>0</xdr:rowOff>
    </xdr:from>
    <xdr:to>
      <xdr:col>15</xdr:col>
      <xdr:colOff>476250</xdr:colOff>
      <xdr:row>18</xdr:row>
      <xdr:rowOff>0</xdr:rowOff>
    </xdr:to>
    <xdr:sp>
      <xdr:nvSpPr>
        <xdr:cNvPr id="197" name="Text 20"/>
        <xdr:cNvSpPr txBox="1">
          <a:spLocks noChangeArrowheads="1"/>
        </xdr:cNvSpPr>
      </xdr:nvSpPr>
      <xdr:spPr>
        <a:xfrm>
          <a:off x="7439025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590550</xdr:colOff>
      <xdr:row>18</xdr:row>
      <xdr:rowOff>0</xdr:rowOff>
    </xdr:to>
    <xdr:sp>
      <xdr:nvSpPr>
        <xdr:cNvPr id="198" name="Text 23"/>
        <xdr:cNvSpPr txBox="1">
          <a:spLocks noChangeArrowheads="1"/>
        </xdr:cNvSpPr>
      </xdr:nvSpPr>
      <xdr:spPr>
        <a:xfrm>
          <a:off x="8524875" y="3543300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20</xdr:col>
      <xdr:colOff>28575</xdr:colOff>
      <xdr:row>18</xdr:row>
      <xdr:rowOff>0</xdr:rowOff>
    </xdr:from>
    <xdr:to>
      <xdr:col>21</xdr:col>
      <xdr:colOff>485775</xdr:colOff>
      <xdr:row>18</xdr:row>
      <xdr:rowOff>0</xdr:rowOff>
    </xdr:to>
    <xdr:sp>
      <xdr:nvSpPr>
        <xdr:cNvPr id="199" name="Text 78"/>
        <xdr:cNvSpPr txBox="1">
          <a:spLocks noChangeArrowheads="1"/>
        </xdr:cNvSpPr>
      </xdr:nvSpPr>
      <xdr:spPr>
        <a:xfrm>
          <a:off x="11182350" y="354330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466725</xdr:colOff>
      <xdr:row>18</xdr:row>
      <xdr:rowOff>0</xdr:rowOff>
    </xdr:to>
    <xdr:sp>
      <xdr:nvSpPr>
        <xdr:cNvPr id="200" name="Text 161"/>
        <xdr:cNvSpPr txBox="1">
          <a:spLocks noChangeArrowheads="1"/>
        </xdr:cNvSpPr>
      </xdr:nvSpPr>
      <xdr:spPr>
        <a:xfrm>
          <a:off x="10020300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18</xdr:col>
      <xdr:colOff>19050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201" name="Text 32"/>
        <xdr:cNvSpPr txBox="1">
          <a:spLocks noChangeArrowheads="1"/>
        </xdr:cNvSpPr>
      </xdr:nvSpPr>
      <xdr:spPr>
        <a:xfrm>
          <a:off x="10010775" y="354330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14</xdr:col>
      <xdr:colOff>38100</xdr:colOff>
      <xdr:row>17</xdr:row>
      <xdr:rowOff>0</xdr:rowOff>
    </xdr:from>
    <xdr:to>
      <xdr:col>15</xdr:col>
      <xdr:colOff>476250</xdr:colOff>
      <xdr:row>17</xdr:row>
      <xdr:rowOff>0</xdr:rowOff>
    </xdr:to>
    <xdr:sp>
      <xdr:nvSpPr>
        <xdr:cNvPr id="202" name="Text 159"/>
        <xdr:cNvSpPr txBox="1">
          <a:spLocks noChangeArrowheads="1"/>
        </xdr:cNvSpPr>
      </xdr:nvSpPr>
      <xdr:spPr>
        <a:xfrm>
          <a:off x="7439025" y="330517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590550</xdr:colOff>
      <xdr:row>17</xdr:row>
      <xdr:rowOff>0</xdr:rowOff>
    </xdr:to>
    <xdr:sp>
      <xdr:nvSpPr>
        <xdr:cNvPr id="203" name="Text 160"/>
        <xdr:cNvSpPr txBox="1">
          <a:spLocks noChangeArrowheads="1"/>
        </xdr:cNvSpPr>
      </xdr:nvSpPr>
      <xdr:spPr>
        <a:xfrm>
          <a:off x="8524875" y="3305175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47625</xdr:colOff>
      <xdr:row>17</xdr:row>
      <xdr:rowOff>0</xdr:rowOff>
    </xdr:from>
    <xdr:to>
      <xdr:col>19</xdr:col>
      <xdr:colOff>476250</xdr:colOff>
      <xdr:row>17</xdr:row>
      <xdr:rowOff>0</xdr:rowOff>
    </xdr:to>
    <xdr:sp>
      <xdr:nvSpPr>
        <xdr:cNvPr id="204" name="Text 161"/>
        <xdr:cNvSpPr txBox="1">
          <a:spLocks noChangeArrowheads="1"/>
        </xdr:cNvSpPr>
      </xdr:nvSpPr>
      <xdr:spPr>
        <a:xfrm>
          <a:off x="10039350" y="33051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20</xdr:col>
      <xdr:colOff>28575</xdr:colOff>
      <xdr:row>17</xdr:row>
      <xdr:rowOff>0</xdr:rowOff>
    </xdr:from>
    <xdr:to>
      <xdr:col>21</xdr:col>
      <xdr:colOff>485775</xdr:colOff>
      <xdr:row>17</xdr:row>
      <xdr:rowOff>0</xdr:rowOff>
    </xdr:to>
    <xdr:sp>
      <xdr:nvSpPr>
        <xdr:cNvPr id="205" name="Text 167"/>
        <xdr:cNvSpPr txBox="1">
          <a:spLocks noChangeArrowheads="1"/>
        </xdr:cNvSpPr>
      </xdr:nvSpPr>
      <xdr:spPr>
        <a:xfrm>
          <a:off x="11182350" y="33051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504825</xdr:colOff>
      <xdr:row>17</xdr:row>
      <xdr:rowOff>0</xdr:rowOff>
    </xdr:to>
    <xdr:sp>
      <xdr:nvSpPr>
        <xdr:cNvPr id="206" name="Text 32"/>
        <xdr:cNvSpPr txBox="1">
          <a:spLocks noChangeArrowheads="1"/>
        </xdr:cNvSpPr>
      </xdr:nvSpPr>
      <xdr:spPr>
        <a:xfrm>
          <a:off x="10020300" y="330517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14</xdr:col>
      <xdr:colOff>38100</xdr:colOff>
      <xdr:row>18</xdr:row>
      <xdr:rowOff>0</xdr:rowOff>
    </xdr:from>
    <xdr:to>
      <xdr:col>15</xdr:col>
      <xdr:colOff>476250</xdr:colOff>
      <xdr:row>18</xdr:row>
      <xdr:rowOff>0</xdr:rowOff>
    </xdr:to>
    <xdr:sp>
      <xdr:nvSpPr>
        <xdr:cNvPr id="207" name="Text 20"/>
        <xdr:cNvSpPr txBox="1">
          <a:spLocks noChangeArrowheads="1"/>
        </xdr:cNvSpPr>
      </xdr:nvSpPr>
      <xdr:spPr>
        <a:xfrm>
          <a:off x="7439025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590550</xdr:colOff>
      <xdr:row>18</xdr:row>
      <xdr:rowOff>0</xdr:rowOff>
    </xdr:to>
    <xdr:sp>
      <xdr:nvSpPr>
        <xdr:cNvPr id="208" name="Text 23"/>
        <xdr:cNvSpPr txBox="1">
          <a:spLocks noChangeArrowheads="1"/>
        </xdr:cNvSpPr>
      </xdr:nvSpPr>
      <xdr:spPr>
        <a:xfrm>
          <a:off x="8524875" y="3543300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20</xdr:col>
      <xdr:colOff>28575</xdr:colOff>
      <xdr:row>18</xdr:row>
      <xdr:rowOff>0</xdr:rowOff>
    </xdr:from>
    <xdr:to>
      <xdr:col>21</xdr:col>
      <xdr:colOff>485775</xdr:colOff>
      <xdr:row>18</xdr:row>
      <xdr:rowOff>0</xdr:rowOff>
    </xdr:to>
    <xdr:sp>
      <xdr:nvSpPr>
        <xdr:cNvPr id="209" name="Text 78"/>
        <xdr:cNvSpPr txBox="1">
          <a:spLocks noChangeArrowheads="1"/>
        </xdr:cNvSpPr>
      </xdr:nvSpPr>
      <xdr:spPr>
        <a:xfrm>
          <a:off x="11182350" y="354330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466725</xdr:colOff>
      <xdr:row>18</xdr:row>
      <xdr:rowOff>0</xdr:rowOff>
    </xdr:to>
    <xdr:sp>
      <xdr:nvSpPr>
        <xdr:cNvPr id="210" name="Text 161"/>
        <xdr:cNvSpPr txBox="1">
          <a:spLocks noChangeArrowheads="1"/>
        </xdr:cNvSpPr>
      </xdr:nvSpPr>
      <xdr:spPr>
        <a:xfrm>
          <a:off x="10020300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18</xdr:col>
      <xdr:colOff>19050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211" name="Text 32"/>
        <xdr:cNvSpPr txBox="1">
          <a:spLocks noChangeArrowheads="1"/>
        </xdr:cNvSpPr>
      </xdr:nvSpPr>
      <xdr:spPr>
        <a:xfrm>
          <a:off x="10010775" y="354330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9</xdr:row>
      <xdr:rowOff>142875</xdr:rowOff>
    </xdr:from>
    <xdr:to>
      <xdr:col>45</xdr:col>
      <xdr:colOff>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600075" y="1876425"/>
        <a:ext cx="45434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9525</xdr:colOff>
      <xdr:row>55</xdr:row>
      <xdr:rowOff>9525</xdr:rowOff>
    </xdr:from>
    <xdr:to>
      <xdr:col>34</xdr:col>
      <xdr:colOff>104775</xdr:colOff>
      <xdr:row>55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781425" y="9191625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55</xdr:row>
      <xdr:rowOff>9525</xdr:rowOff>
    </xdr:from>
    <xdr:to>
      <xdr:col>22</xdr:col>
      <xdr:colOff>104775</xdr:colOff>
      <xdr:row>55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409825" y="919162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55</xdr:row>
      <xdr:rowOff>9525</xdr:rowOff>
    </xdr:from>
    <xdr:to>
      <xdr:col>9</xdr:col>
      <xdr:colOff>104775</xdr:colOff>
      <xdr:row>55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923925" y="9191625"/>
          <a:ext cx="2095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45</xdr:col>
      <xdr:colOff>0</xdr:colOff>
      <xdr:row>53</xdr:row>
      <xdr:rowOff>38100</xdr:rowOff>
    </xdr:to>
    <xdr:graphicFrame>
      <xdr:nvGraphicFramePr>
        <xdr:cNvPr id="5" name="Chart 5"/>
        <xdr:cNvGraphicFramePr/>
      </xdr:nvGraphicFramePr>
      <xdr:xfrm>
        <a:off x="581025" y="5619750"/>
        <a:ext cx="45624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6</xdr:row>
      <xdr:rowOff>38100</xdr:rowOff>
    </xdr:from>
    <xdr:to>
      <xdr:col>1</xdr:col>
      <xdr:colOff>809625</xdr:colOff>
      <xdr:row>6</xdr:row>
      <xdr:rowOff>38100</xdr:rowOff>
    </xdr:to>
    <xdr:sp>
      <xdr:nvSpPr>
        <xdr:cNvPr id="1" name="Line 19"/>
        <xdr:cNvSpPr>
          <a:spLocks/>
        </xdr:cNvSpPr>
      </xdr:nvSpPr>
      <xdr:spPr>
        <a:xfrm>
          <a:off x="942975" y="1009650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9</xdr:row>
      <xdr:rowOff>152400</xdr:rowOff>
    </xdr:from>
    <xdr:to>
      <xdr:col>44</xdr:col>
      <xdr:colOff>85725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600075" y="1885950"/>
        <a:ext cx="45148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33</xdr:row>
      <xdr:rowOff>28575</xdr:rowOff>
    </xdr:from>
    <xdr:to>
      <xdr:col>44</xdr:col>
      <xdr:colOff>85725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590550" y="5648325"/>
        <a:ext cx="45243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54</xdr:row>
      <xdr:rowOff>9525</xdr:rowOff>
    </xdr:from>
    <xdr:to>
      <xdr:col>13</xdr:col>
      <xdr:colOff>104775</xdr:colOff>
      <xdr:row>54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1381125" y="9029700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54</xdr:row>
      <xdr:rowOff>9525</xdr:rowOff>
    </xdr:from>
    <xdr:to>
      <xdr:col>31</xdr:col>
      <xdr:colOff>104775</xdr:colOff>
      <xdr:row>54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438525" y="9029700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1" sqref="I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172331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X59"/>
  <sheetViews>
    <sheetView workbookViewId="0" topLeftCell="A1">
      <selection activeCell="A1" sqref="A1"/>
    </sheetView>
  </sheetViews>
  <sheetFormatPr defaultColWidth="11.421875" defaultRowHeight="12.75"/>
  <cols>
    <col min="1" max="50" width="1.7109375" style="0" customWidth="1"/>
  </cols>
  <sheetData>
    <row r="1" spans="1:8" ht="12.75">
      <c r="A1" s="65"/>
      <c r="B1" s="65"/>
      <c r="C1" s="65"/>
      <c r="D1" s="65"/>
      <c r="E1" s="65"/>
      <c r="F1" s="65"/>
      <c r="G1" s="65"/>
      <c r="H1" s="65"/>
    </row>
    <row r="2" spans="1:50" ht="12.75">
      <c r="A2" s="261" t="s">
        <v>341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</row>
    <row r="3" spans="1:8" ht="12.75">
      <c r="A3" s="65"/>
      <c r="B3" s="65"/>
      <c r="C3" s="65"/>
      <c r="D3" s="65"/>
      <c r="E3" s="65"/>
      <c r="F3" s="65"/>
      <c r="G3" s="65"/>
      <c r="H3" s="65"/>
    </row>
    <row r="4" spans="1:50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</row>
    <row r="5" spans="1:50" ht="12.75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6"/>
    </row>
    <row r="6" spans="1:50" s="120" customFormat="1" ht="34.5" customHeight="1">
      <c r="A6" s="277" t="s">
        <v>344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47"/>
    </row>
    <row r="7" spans="1:50" ht="12.75">
      <c r="A7" s="22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59"/>
    </row>
    <row r="8" spans="1:50" ht="12.75">
      <c r="A8" s="248"/>
      <c r="B8" s="249"/>
      <c r="C8" s="249"/>
      <c r="D8" s="249"/>
      <c r="E8" s="249"/>
      <c r="F8" s="249"/>
      <c r="G8" s="249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59"/>
    </row>
    <row r="9" spans="1:50" ht="12.75">
      <c r="A9" s="253" t="s">
        <v>339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5"/>
    </row>
    <row r="10" spans="1:50" ht="12.75">
      <c r="A10" s="227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59"/>
    </row>
    <row r="11" spans="1:50" ht="12.75">
      <c r="A11" s="227"/>
      <c r="B11" s="236"/>
      <c r="C11" s="236"/>
      <c r="D11" s="236"/>
      <c r="E11" s="236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59"/>
    </row>
    <row r="12" spans="1:50" ht="12.75">
      <c r="A12" s="227"/>
      <c r="B12" s="236"/>
      <c r="C12" s="236"/>
      <c r="D12" s="236"/>
      <c r="E12" s="236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59"/>
    </row>
    <row r="13" spans="1:50" ht="12.75">
      <c r="A13" s="227"/>
      <c r="B13" s="236"/>
      <c r="C13" s="236"/>
      <c r="D13" s="236"/>
      <c r="E13" s="236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59"/>
    </row>
    <row r="14" spans="1:50" ht="12.75">
      <c r="A14" s="227"/>
      <c r="B14" s="236"/>
      <c r="C14" s="236"/>
      <c r="D14" s="236"/>
      <c r="E14" s="236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59"/>
    </row>
    <row r="15" spans="1:50" ht="12.75">
      <c r="A15" s="227"/>
      <c r="B15" s="236"/>
      <c r="C15" s="236"/>
      <c r="D15" s="236"/>
      <c r="E15" s="236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59"/>
    </row>
    <row r="16" spans="1:50" ht="12.75">
      <c r="A16" s="227"/>
      <c r="B16" s="236"/>
      <c r="C16" s="236"/>
      <c r="D16" s="236"/>
      <c r="E16" s="236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59"/>
    </row>
    <row r="17" spans="1:50" ht="12.75">
      <c r="A17" s="227"/>
      <c r="B17" s="236"/>
      <c r="C17" s="236"/>
      <c r="D17" s="236"/>
      <c r="E17" s="236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59"/>
    </row>
    <row r="18" spans="1:50" ht="12.75">
      <c r="A18" s="227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59"/>
    </row>
    <row r="19" spans="1:50" ht="12.75">
      <c r="A19" s="227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59"/>
    </row>
    <row r="20" spans="1:50" ht="12.75">
      <c r="A20" s="227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59"/>
    </row>
    <row r="21" spans="1:50" ht="12.75">
      <c r="A21" s="227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59"/>
    </row>
    <row r="22" spans="1:50" ht="12.75">
      <c r="A22" s="227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59"/>
    </row>
    <row r="23" spans="1:50" ht="12.75">
      <c r="A23" s="227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59"/>
    </row>
    <row r="24" spans="1:50" ht="12.75">
      <c r="A24" s="227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59"/>
    </row>
    <row r="25" spans="1:50" ht="12.75">
      <c r="A25" s="227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59"/>
    </row>
    <row r="26" spans="1:50" ht="12.75">
      <c r="A26" s="227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59"/>
    </row>
    <row r="27" spans="1:50" ht="12.75">
      <c r="A27" s="227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59"/>
    </row>
    <row r="28" spans="1:50" ht="12.75">
      <c r="A28" s="227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59"/>
    </row>
    <row r="29" spans="1:50" ht="12.75">
      <c r="A29" s="227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59"/>
    </row>
    <row r="30" spans="1:50" ht="12.75">
      <c r="A30" s="227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59"/>
    </row>
    <row r="31" spans="1:50" ht="12.75">
      <c r="A31" s="22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59"/>
    </row>
    <row r="32" spans="1:50" ht="12.75">
      <c r="A32" s="253" t="s">
        <v>340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5"/>
    </row>
    <row r="33" spans="1:50" ht="12.75">
      <c r="A33" s="227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59"/>
    </row>
    <row r="34" spans="1:50" ht="12.75">
      <c r="A34" s="227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59"/>
    </row>
    <row r="35" spans="1:50" ht="12.75">
      <c r="A35" s="227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59"/>
    </row>
    <row r="36" spans="1:50" ht="12.75">
      <c r="A36" s="227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59"/>
    </row>
    <row r="37" spans="1:50" ht="12.75">
      <c r="A37" s="227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59"/>
    </row>
    <row r="38" spans="1:50" ht="12.75">
      <c r="A38" s="227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59"/>
    </row>
    <row r="39" spans="1:50" ht="12.75">
      <c r="A39" s="227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59"/>
    </row>
    <row r="40" spans="1:50" ht="12.75">
      <c r="A40" s="227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59"/>
    </row>
    <row r="41" spans="1:50" ht="12.75">
      <c r="A41" s="227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59"/>
    </row>
    <row r="42" spans="1:50" ht="12.75">
      <c r="A42" s="227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59"/>
    </row>
    <row r="43" spans="1:50" ht="12.75">
      <c r="A43" s="227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59"/>
    </row>
    <row r="44" spans="1:50" ht="12.75">
      <c r="A44" s="227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59"/>
    </row>
    <row r="45" spans="1:50" ht="12.75">
      <c r="A45" s="227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59"/>
    </row>
    <row r="46" spans="1:50" ht="12.75">
      <c r="A46" s="227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59"/>
    </row>
    <row r="47" spans="1:50" ht="12.75">
      <c r="A47" s="227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59"/>
    </row>
    <row r="48" spans="1:50" ht="12.75">
      <c r="A48" s="227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59"/>
    </row>
    <row r="49" spans="1:50" ht="12.75">
      <c r="A49" s="227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59"/>
    </row>
    <row r="50" spans="1:50" ht="12.75">
      <c r="A50" s="227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59"/>
    </row>
    <row r="51" spans="1:50" ht="12.75">
      <c r="A51" s="227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59"/>
    </row>
    <row r="52" spans="1:50" ht="12.75">
      <c r="A52" s="227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59"/>
    </row>
    <row r="53" spans="1:50" ht="12.75">
      <c r="A53" s="227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59"/>
    </row>
    <row r="54" spans="1:50" ht="12.75">
      <c r="A54" s="227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59"/>
    </row>
    <row r="55" spans="1:50" ht="12.75">
      <c r="A55" s="227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59"/>
    </row>
    <row r="56" spans="1:50" ht="12.75">
      <c r="A56" s="227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232" t="s">
        <v>243</v>
      </c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232" t="s">
        <v>342</v>
      </c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232" t="s">
        <v>343</v>
      </c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59"/>
    </row>
    <row r="57" spans="1:50" ht="12.75">
      <c r="A57" s="227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59"/>
    </row>
    <row r="58" spans="1:50" ht="12.75">
      <c r="A58" s="227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59"/>
    </row>
    <row r="59" spans="1:50" ht="12.75">
      <c r="A59" s="233" t="s">
        <v>331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1"/>
    </row>
  </sheetData>
  <mergeCells count="5">
    <mergeCell ref="A32:AX32"/>
    <mergeCell ref="A2:AX2"/>
    <mergeCell ref="A6:AX6"/>
    <mergeCell ref="A8:G8"/>
    <mergeCell ref="A9:AX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customWidth="1"/>
    <col min="2" max="3" width="8.421875" style="0" customWidth="1"/>
    <col min="4" max="4" width="6.57421875" style="0" customWidth="1"/>
    <col min="5" max="5" width="8.57421875" style="0" customWidth="1"/>
    <col min="6" max="12" width="7.7109375" style="0" customWidth="1"/>
  </cols>
  <sheetData>
    <row r="1" spans="2:12" ht="12.7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ht="12.7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12.7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ht="12.75" customHeight="1">
      <c r="B4" s="18"/>
      <c r="C4" s="18"/>
      <c r="D4" s="18"/>
      <c r="E4" s="5"/>
      <c r="F4" s="5"/>
      <c r="G4" s="5"/>
      <c r="H4" s="5"/>
      <c r="I4" s="5"/>
      <c r="J4" s="5"/>
      <c r="K4" s="5"/>
      <c r="L4" s="5"/>
    </row>
    <row r="5" spans="2:12" ht="12.7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8:12" ht="12.75" customHeight="1">
      <c r="H6" s="17"/>
      <c r="I6" s="17"/>
      <c r="J6" s="17"/>
      <c r="K6" s="17"/>
      <c r="L6" s="17"/>
    </row>
    <row r="7" spans="8:12" ht="12.75">
      <c r="H7" s="17"/>
      <c r="I7" s="62"/>
      <c r="J7" s="62"/>
      <c r="K7" s="62"/>
      <c r="L7" s="90"/>
    </row>
    <row r="8" spans="8:12" ht="12.75">
      <c r="H8" s="17"/>
      <c r="I8" s="17"/>
      <c r="J8" s="17"/>
      <c r="K8" s="17"/>
      <c r="L8" s="77"/>
    </row>
    <row r="9" spans="8:12" ht="12.75">
      <c r="H9" s="17"/>
      <c r="I9" s="17"/>
      <c r="J9" s="17"/>
      <c r="K9" s="17"/>
      <c r="L9" s="17"/>
    </row>
    <row r="10" ht="9.75" customHeight="1">
      <c r="H10" s="17"/>
    </row>
    <row r="11" spans="8:12" s="120" customFormat="1" ht="15" customHeight="1">
      <c r="H11" s="127"/>
      <c r="I11" s="127"/>
      <c r="J11" s="127"/>
      <c r="K11" s="127"/>
      <c r="L11" s="127"/>
    </row>
    <row r="12" spans="8:12" s="120" customFormat="1" ht="15" customHeight="1">
      <c r="H12" s="129"/>
      <c r="I12" s="129"/>
      <c r="J12" s="129"/>
      <c r="K12" s="129"/>
      <c r="L12" s="129"/>
    </row>
    <row r="13" ht="9.75" customHeight="1"/>
    <row r="14" spans="8:12" s="120" customFormat="1" ht="15.75" customHeight="1">
      <c r="H14" s="124"/>
      <c r="I14" s="124"/>
      <c r="J14" s="124"/>
      <c r="K14" s="124"/>
      <c r="L14" s="124"/>
    </row>
    <row r="15" spans="8:12" s="120" customFormat="1" ht="15.75" customHeight="1">
      <c r="H15" s="124"/>
      <c r="I15" s="124"/>
      <c r="J15" s="124"/>
      <c r="K15" s="124"/>
      <c r="L15" s="124"/>
    </row>
    <row r="16" spans="8:12" s="120" customFormat="1" ht="15.75" customHeight="1">
      <c r="H16" s="124"/>
      <c r="I16" s="124"/>
      <c r="J16" s="124"/>
      <c r="K16" s="124"/>
      <c r="L16" s="124"/>
    </row>
    <row r="17" spans="8:12" s="120" customFormat="1" ht="15.75" customHeight="1">
      <c r="H17" s="124"/>
      <c r="I17" s="124"/>
      <c r="J17" s="124"/>
      <c r="K17" s="124"/>
      <c r="L17" s="124"/>
    </row>
    <row r="18" spans="8:12" s="120" customFormat="1" ht="15.75" customHeight="1">
      <c r="H18" s="124"/>
      <c r="I18" s="124"/>
      <c r="J18" s="124"/>
      <c r="K18" s="124"/>
      <c r="L18" s="124"/>
    </row>
    <row r="19" spans="8:12" s="120" customFormat="1" ht="15.75" customHeight="1">
      <c r="H19" s="124"/>
      <c r="I19" s="124"/>
      <c r="J19" s="124"/>
      <c r="K19" s="124"/>
      <c r="L19" s="124"/>
    </row>
    <row r="20" spans="8:12" s="120" customFormat="1" ht="15.75" customHeight="1">
      <c r="H20" s="124"/>
      <c r="I20" s="124"/>
      <c r="J20" s="124"/>
      <c r="K20" s="124"/>
      <c r="L20" s="124"/>
    </row>
    <row r="21" spans="8:12" s="120" customFormat="1" ht="15.75" customHeight="1">
      <c r="H21" s="124"/>
      <c r="I21" s="124"/>
      <c r="J21" s="124"/>
      <c r="K21" s="124"/>
      <c r="L21" s="124"/>
    </row>
    <row r="22" spans="8:12" s="120" customFormat="1" ht="15.75" customHeight="1">
      <c r="H22" s="124"/>
      <c r="I22" s="124"/>
      <c r="J22" s="124"/>
      <c r="K22" s="124"/>
      <c r="L22" s="124"/>
    </row>
    <row r="23" spans="8:12" s="120" customFormat="1" ht="15.75" customHeight="1">
      <c r="H23" s="124"/>
      <c r="I23" s="124"/>
      <c r="J23" s="124"/>
      <c r="K23" s="124"/>
      <c r="L23" s="124"/>
    </row>
    <row r="24" spans="8:12" s="120" customFormat="1" ht="15.75" customHeight="1">
      <c r="H24" s="124"/>
      <c r="I24" s="124"/>
      <c r="J24" s="124"/>
      <c r="K24" s="124"/>
      <c r="L24" s="124"/>
    </row>
    <row r="25" spans="8:12" s="120" customFormat="1" ht="15.75" customHeight="1">
      <c r="H25" s="124"/>
      <c r="I25" s="124"/>
      <c r="J25" s="124"/>
      <c r="K25" s="124"/>
      <c r="L25" s="124"/>
    </row>
    <row r="26" spans="8:12" s="120" customFormat="1" ht="15" customHeight="1">
      <c r="H26" s="124"/>
      <c r="I26" s="124"/>
      <c r="J26" s="124"/>
      <c r="K26" s="124"/>
      <c r="L26" s="124"/>
    </row>
    <row r="27" spans="8:12" s="120" customFormat="1" ht="15" customHeight="1">
      <c r="H27" s="124"/>
      <c r="I27" s="124"/>
      <c r="J27" s="124"/>
      <c r="K27" s="124"/>
      <c r="L27" s="124"/>
    </row>
    <row r="28" ht="20.25" customHeight="1"/>
    <row r="29" spans="1:12" ht="12.75" customHeight="1">
      <c r="A29" s="274" t="s">
        <v>317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</row>
    <row r="30" spans="1:12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285" t="s">
        <v>224</v>
      </c>
      <c r="B31" s="89" t="s">
        <v>106</v>
      </c>
      <c r="C31" s="155" t="s">
        <v>281</v>
      </c>
      <c r="D31" s="155"/>
      <c r="E31" s="155"/>
      <c r="F31" s="155"/>
      <c r="G31" s="155"/>
      <c r="H31" s="155"/>
      <c r="I31" s="155"/>
      <c r="J31" s="155"/>
      <c r="K31" s="155"/>
      <c r="L31" s="155"/>
    </row>
    <row r="32" spans="1:12" ht="12.75">
      <c r="A32" s="286"/>
      <c r="B32" s="15" t="s">
        <v>107</v>
      </c>
      <c r="C32" s="298" t="s">
        <v>246</v>
      </c>
      <c r="D32" s="299"/>
      <c r="E32" s="283" t="s">
        <v>247</v>
      </c>
      <c r="F32" s="283" t="s">
        <v>248</v>
      </c>
      <c r="G32" s="283" t="s">
        <v>249</v>
      </c>
      <c r="H32" s="283" t="s">
        <v>250</v>
      </c>
      <c r="I32" s="283" t="s">
        <v>251</v>
      </c>
      <c r="J32" s="283" t="s">
        <v>252</v>
      </c>
      <c r="K32" s="283" t="s">
        <v>253</v>
      </c>
      <c r="L32" s="298" t="s">
        <v>254</v>
      </c>
    </row>
    <row r="33" spans="1:12" ht="13.5">
      <c r="A33" s="286"/>
      <c r="B33" s="110" t="s">
        <v>108</v>
      </c>
      <c r="C33" s="301"/>
      <c r="D33" s="297"/>
      <c r="E33" s="309"/>
      <c r="F33" s="309"/>
      <c r="G33" s="309"/>
      <c r="H33" s="309"/>
      <c r="I33" s="309"/>
      <c r="J33" s="309" t="s">
        <v>206</v>
      </c>
      <c r="K33" s="309"/>
      <c r="L33" s="310"/>
    </row>
    <row r="34" spans="1:12" ht="12.75">
      <c r="A34" s="287"/>
      <c r="B34" s="152" t="s">
        <v>105</v>
      </c>
      <c r="C34" s="152"/>
      <c r="D34" s="152" t="s">
        <v>192</v>
      </c>
      <c r="E34" s="151" t="s">
        <v>105</v>
      </c>
      <c r="F34" s="151"/>
      <c r="G34" s="151"/>
      <c r="H34" s="151"/>
      <c r="I34" s="151"/>
      <c r="J34" s="151"/>
      <c r="K34" s="151"/>
      <c r="L34" s="151"/>
    </row>
    <row r="35" spans="1:12" ht="9.75" customHeight="1">
      <c r="A35" s="2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120" customFormat="1" ht="15.75" customHeight="1">
      <c r="A36" s="194" t="s">
        <v>209</v>
      </c>
      <c r="B36" s="209">
        <v>889651</v>
      </c>
      <c r="C36" s="209">
        <v>447929</v>
      </c>
      <c r="D36" s="181">
        <v>50.348844659310224</v>
      </c>
      <c r="E36" s="209">
        <v>196806</v>
      </c>
      <c r="F36" s="209">
        <v>2726</v>
      </c>
      <c r="G36" s="209">
        <v>71382</v>
      </c>
      <c r="H36" s="209">
        <v>8045</v>
      </c>
      <c r="I36" s="209">
        <v>35304</v>
      </c>
      <c r="J36" s="209">
        <v>11924</v>
      </c>
      <c r="K36" s="209">
        <v>50855</v>
      </c>
      <c r="L36" s="209">
        <v>64680</v>
      </c>
    </row>
    <row r="37" spans="1:12" s="120" customFormat="1" ht="15.75" customHeight="1">
      <c r="A37" s="61" t="s">
        <v>312</v>
      </c>
      <c r="B37" s="210">
        <f>SUM(B39:B50)</f>
        <v>903473</v>
      </c>
      <c r="C37" s="210">
        <f>SUM(C39:C50)</f>
        <v>444878</v>
      </c>
      <c r="D37" s="238">
        <f>SUM(C37/B37)*100</f>
        <v>49.24087382799486</v>
      </c>
      <c r="E37" s="210">
        <f aca="true" t="shared" si="0" ref="E37:L37">SUM(E39:E50)</f>
        <v>208038</v>
      </c>
      <c r="F37" s="210">
        <f t="shared" si="0"/>
        <v>2812</v>
      </c>
      <c r="G37" s="210">
        <f t="shared" si="0"/>
        <v>73953</v>
      </c>
      <c r="H37" s="210">
        <f t="shared" si="0"/>
        <v>8074</v>
      </c>
      <c r="I37" s="210">
        <f t="shared" si="0"/>
        <v>33699</v>
      </c>
      <c r="J37" s="210">
        <f t="shared" si="0"/>
        <v>12794</v>
      </c>
      <c r="K37" s="210">
        <f t="shared" si="0"/>
        <v>52533</v>
      </c>
      <c r="L37" s="210">
        <f t="shared" si="0"/>
        <v>66692</v>
      </c>
    </row>
    <row r="38" spans="1:12" ht="9.75" customHeight="1">
      <c r="A38" s="24"/>
      <c r="B38" s="211"/>
      <c r="C38" s="211"/>
      <c r="D38" s="182"/>
      <c r="E38" s="211"/>
      <c r="F38" s="211"/>
      <c r="G38" s="211"/>
      <c r="H38" s="211"/>
      <c r="I38" s="211"/>
      <c r="J38" s="211"/>
      <c r="K38" s="211"/>
      <c r="L38" s="211"/>
    </row>
    <row r="39" spans="1:12" s="120" customFormat="1" ht="15.75" customHeight="1">
      <c r="A39" s="117" t="s">
        <v>163</v>
      </c>
      <c r="B39" s="212">
        <v>75931</v>
      </c>
      <c r="C39" s="212">
        <v>38040</v>
      </c>
      <c r="D39" s="222">
        <f>SUM(C39/B39)*100</f>
        <v>50.09811539423951</v>
      </c>
      <c r="E39" s="212">
        <v>17114</v>
      </c>
      <c r="F39" s="212">
        <v>227</v>
      </c>
      <c r="G39" s="212">
        <v>5978</v>
      </c>
      <c r="H39" s="212">
        <v>685</v>
      </c>
      <c r="I39" s="212">
        <v>2769</v>
      </c>
      <c r="J39" s="212">
        <v>1073</v>
      </c>
      <c r="K39" s="212">
        <v>4364</v>
      </c>
      <c r="L39" s="212">
        <v>5681</v>
      </c>
    </row>
    <row r="40" spans="1:12" s="120" customFormat="1" ht="15.75" customHeight="1">
      <c r="A40" s="117" t="s">
        <v>164</v>
      </c>
      <c r="B40" s="212">
        <v>70105</v>
      </c>
      <c r="C40" s="212">
        <v>35153</v>
      </c>
      <c r="D40" s="222">
        <f aca="true" t="shared" si="1" ref="D40:D50">SUM(C40/B40)*100</f>
        <v>50.143356393980454</v>
      </c>
      <c r="E40" s="212">
        <v>15681</v>
      </c>
      <c r="F40" s="212">
        <v>234</v>
      </c>
      <c r="G40" s="212">
        <v>5534</v>
      </c>
      <c r="H40" s="212">
        <v>623</v>
      </c>
      <c r="I40" s="212">
        <v>2561</v>
      </c>
      <c r="J40" s="212">
        <v>1012</v>
      </c>
      <c r="K40" s="212">
        <v>4027</v>
      </c>
      <c r="L40" s="212">
        <v>5280</v>
      </c>
    </row>
    <row r="41" spans="1:12" s="120" customFormat="1" ht="15.75" customHeight="1">
      <c r="A41" s="117" t="s">
        <v>194</v>
      </c>
      <c r="B41" s="212">
        <v>78920</v>
      </c>
      <c r="C41" s="212">
        <v>39271</v>
      </c>
      <c r="D41" s="222">
        <f t="shared" si="1"/>
        <v>49.76051697921946</v>
      </c>
      <c r="E41" s="212">
        <v>17893</v>
      </c>
      <c r="F41" s="212">
        <v>378</v>
      </c>
      <c r="G41" s="212">
        <v>6297</v>
      </c>
      <c r="H41" s="212">
        <v>679</v>
      </c>
      <c r="I41" s="212">
        <v>2818</v>
      </c>
      <c r="J41" s="212">
        <v>1130</v>
      </c>
      <c r="K41" s="212">
        <v>4554</v>
      </c>
      <c r="L41" s="212">
        <v>5900</v>
      </c>
    </row>
    <row r="42" spans="1:12" s="120" customFormat="1" ht="15.75" customHeight="1">
      <c r="A42" s="117" t="s">
        <v>166</v>
      </c>
      <c r="B42" s="212">
        <v>76953</v>
      </c>
      <c r="C42" s="212">
        <v>38484</v>
      </c>
      <c r="D42" s="222">
        <f t="shared" si="1"/>
        <v>50.009746208724806</v>
      </c>
      <c r="E42" s="212">
        <v>17483</v>
      </c>
      <c r="F42" s="223">
        <v>0</v>
      </c>
      <c r="G42" s="212">
        <v>6130</v>
      </c>
      <c r="H42" s="212">
        <v>698</v>
      </c>
      <c r="I42" s="212">
        <v>2776</v>
      </c>
      <c r="J42" s="212">
        <v>1106</v>
      </c>
      <c r="K42" s="212">
        <v>4471</v>
      </c>
      <c r="L42" s="212">
        <v>5805</v>
      </c>
    </row>
    <row r="43" spans="1:12" s="120" customFormat="1" ht="15.75" customHeight="1">
      <c r="A43" s="117" t="s">
        <v>167</v>
      </c>
      <c r="B43" s="212">
        <v>80935</v>
      </c>
      <c r="C43" s="212">
        <v>39910</v>
      </c>
      <c r="D43" s="222">
        <f t="shared" si="1"/>
        <v>49.31117563476864</v>
      </c>
      <c r="E43" s="212">
        <v>18384</v>
      </c>
      <c r="F43" s="212">
        <v>328</v>
      </c>
      <c r="G43" s="212">
        <v>6602</v>
      </c>
      <c r="H43" s="212">
        <v>739</v>
      </c>
      <c r="I43" s="212">
        <v>2978</v>
      </c>
      <c r="J43" s="212">
        <v>1159</v>
      </c>
      <c r="K43" s="212">
        <v>4752</v>
      </c>
      <c r="L43" s="212">
        <v>6083</v>
      </c>
    </row>
    <row r="44" spans="1:12" s="120" customFormat="1" ht="15.75" customHeight="1">
      <c r="A44" s="117" t="s">
        <v>168</v>
      </c>
      <c r="B44" s="212">
        <v>77019</v>
      </c>
      <c r="C44" s="212">
        <v>37792</v>
      </c>
      <c r="D44" s="222">
        <f t="shared" si="1"/>
        <v>49.068411690621794</v>
      </c>
      <c r="E44" s="212">
        <v>17591</v>
      </c>
      <c r="F44" s="212">
        <v>302</v>
      </c>
      <c r="G44" s="212">
        <v>6448</v>
      </c>
      <c r="H44" s="212">
        <v>689</v>
      </c>
      <c r="I44" s="212">
        <v>2849</v>
      </c>
      <c r="J44" s="212">
        <v>1065</v>
      </c>
      <c r="K44" s="212">
        <v>4561</v>
      </c>
      <c r="L44" s="212">
        <v>5722</v>
      </c>
    </row>
    <row r="45" spans="1:12" s="120" customFormat="1" ht="15.75" customHeight="1">
      <c r="A45" s="117" t="s">
        <v>169</v>
      </c>
      <c r="B45" s="212">
        <v>78462</v>
      </c>
      <c r="C45" s="212">
        <v>38488</v>
      </c>
      <c r="D45" s="222">
        <f t="shared" si="1"/>
        <v>49.053044786011064</v>
      </c>
      <c r="E45" s="212">
        <v>17981</v>
      </c>
      <c r="F45" s="212">
        <v>305</v>
      </c>
      <c r="G45" s="212">
        <v>6690</v>
      </c>
      <c r="H45" s="212">
        <v>688</v>
      </c>
      <c r="I45" s="212">
        <v>2918</v>
      </c>
      <c r="J45" s="212">
        <v>1051</v>
      </c>
      <c r="K45" s="212">
        <v>4632</v>
      </c>
      <c r="L45" s="212">
        <v>5709</v>
      </c>
    </row>
    <row r="46" spans="1:12" s="120" customFormat="1" ht="15.75" customHeight="1">
      <c r="A46" s="117" t="s">
        <v>170</v>
      </c>
      <c r="B46" s="212">
        <v>75890</v>
      </c>
      <c r="C46" s="212">
        <v>37287</v>
      </c>
      <c r="D46" s="222">
        <f t="shared" si="1"/>
        <v>49.13295559362235</v>
      </c>
      <c r="E46" s="212">
        <v>17580</v>
      </c>
      <c r="F46" s="212">
        <v>200</v>
      </c>
      <c r="G46" s="212">
        <v>6312</v>
      </c>
      <c r="H46" s="212">
        <v>689</v>
      </c>
      <c r="I46" s="212">
        <v>2844</v>
      </c>
      <c r="J46" s="212">
        <v>1061</v>
      </c>
      <c r="K46" s="212">
        <v>4472</v>
      </c>
      <c r="L46" s="212">
        <v>5445</v>
      </c>
    </row>
    <row r="47" spans="1:12" s="120" customFormat="1" ht="15.75" customHeight="1">
      <c r="A47" s="117" t="s">
        <v>171</v>
      </c>
      <c r="B47" s="212">
        <v>72921</v>
      </c>
      <c r="C47" s="212">
        <v>35850</v>
      </c>
      <c r="D47" s="222">
        <f t="shared" si="1"/>
        <v>49.16279261118196</v>
      </c>
      <c r="E47" s="212">
        <v>16948</v>
      </c>
      <c r="F47" s="212">
        <v>177</v>
      </c>
      <c r="G47" s="212">
        <v>5948</v>
      </c>
      <c r="H47" s="212">
        <v>642</v>
      </c>
      <c r="I47" s="212">
        <v>2765</v>
      </c>
      <c r="J47" s="212">
        <v>1009</v>
      </c>
      <c r="K47" s="212">
        <v>4242</v>
      </c>
      <c r="L47" s="212">
        <v>5340</v>
      </c>
    </row>
    <row r="48" spans="1:12" s="120" customFormat="1" ht="15.75" customHeight="1">
      <c r="A48" s="117" t="s">
        <v>172</v>
      </c>
      <c r="B48" s="212">
        <v>72716</v>
      </c>
      <c r="C48" s="212">
        <v>35429</v>
      </c>
      <c r="D48" s="222">
        <f t="shared" si="1"/>
        <v>48.72242697618131</v>
      </c>
      <c r="E48" s="212">
        <v>17311</v>
      </c>
      <c r="F48" s="212">
        <v>151</v>
      </c>
      <c r="G48" s="212">
        <v>5872</v>
      </c>
      <c r="H48" s="212">
        <v>626</v>
      </c>
      <c r="I48" s="212">
        <v>2818</v>
      </c>
      <c r="J48" s="212">
        <v>1030</v>
      </c>
      <c r="K48" s="212">
        <v>4206</v>
      </c>
      <c r="L48" s="212">
        <v>5273</v>
      </c>
    </row>
    <row r="49" spans="1:12" s="120" customFormat="1" ht="15.75" customHeight="1">
      <c r="A49" s="117" t="s">
        <v>173</v>
      </c>
      <c r="B49" s="212">
        <v>69675</v>
      </c>
      <c r="C49" s="212">
        <v>33654</v>
      </c>
      <c r="D49" s="222">
        <f t="shared" si="1"/>
        <v>48.301399354144245</v>
      </c>
      <c r="E49" s="212">
        <v>16474</v>
      </c>
      <c r="F49" s="212">
        <v>202</v>
      </c>
      <c r="G49" s="212">
        <v>5850</v>
      </c>
      <c r="H49" s="212">
        <v>631</v>
      </c>
      <c r="I49" s="212">
        <v>2734</v>
      </c>
      <c r="J49" s="212">
        <v>1023</v>
      </c>
      <c r="K49" s="212">
        <v>4023</v>
      </c>
      <c r="L49" s="212">
        <v>5084</v>
      </c>
    </row>
    <row r="50" spans="1:12" s="120" customFormat="1" ht="15.75" customHeight="1">
      <c r="A50" s="117" t="s">
        <v>174</v>
      </c>
      <c r="B50" s="212">
        <v>73946</v>
      </c>
      <c r="C50" s="212">
        <v>35520</v>
      </c>
      <c r="D50" s="222">
        <f t="shared" si="1"/>
        <v>48.0350526059557</v>
      </c>
      <c r="E50" s="212">
        <v>17598</v>
      </c>
      <c r="F50" s="212">
        <v>308</v>
      </c>
      <c r="G50" s="212">
        <v>6292</v>
      </c>
      <c r="H50" s="212">
        <v>685</v>
      </c>
      <c r="I50" s="212">
        <v>2869</v>
      </c>
      <c r="J50" s="212">
        <v>1075</v>
      </c>
      <c r="K50" s="212">
        <v>4229</v>
      </c>
      <c r="L50" s="212">
        <v>5370</v>
      </c>
    </row>
    <row r="51" spans="1:5" ht="12.75">
      <c r="A51" s="8"/>
      <c r="E51" s="119"/>
    </row>
    <row r="52" ht="12.75">
      <c r="E52" s="119"/>
    </row>
    <row r="53" ht="12.75">
      <c r="E53" s="119"/>
    </row>
    <row r="54" ht="12.75">
      <c r="E54" s="119"/>
    </row>
    <row r="55" ht="12.75">
      <c r="E55" s="119"/>
    </row>
    <row r="56" ht="12.75">
      <c r="E56" s="119"/>
    </row>
    <row r="57" ht="12.75">
      <c r="E57" s="119"/>
    </row>
    <row r="58" ht="12.75">
      <c r="E58" s="119"/>
    </row>
    <row r="59" ht="12.75">
      <c r="E59" s="119"/>
    </row>
    <row r="60" ht="12.75">
      <c r="E60" s="119"/>
    </row>
    <row r="61" ht="12.75">
      <c r="E61" s="119"/>
    </row>
    <row r="62" ht="12.75">
      <c r="E62" s="119"/>
    </row>
    <row r="63" ht="12.75">
      <c r="E63" s="119"/>
    </row>
    <row r="64" ht="12.75">
      <c r="E64" s="119"/>
    </row>
    <row r="65" ht="12.75">
      <c r="E65" s="119"/>
    </row>
    <row r="66" ht="12.75">
      <c r="E66" s="119"/>
    </row>
    <row r="67" ht="12.75">
      <c r="E67" s="119"/>
    </row>
    <row r="68" ht="12.75">
      <c r="E68" s="119"/>
    </row>
    <row r="69" ht="12.75">
      <c r="E69" s="119"/>
    </row>
    <row r="70" ht="12.75">
      <c r="E70" s="119"/>
    </row>
    <row r="71" ht="12.75">
      <c r="E71" s="119"/>
    </row>
    <row r="72" ht="12.75">
      <c r="E72" s="119"/>
    </row>
    <row r="73" ht="12.75">
      <c r="E73" s="119"/>
    </row>
    <row r="74" ht="12.75">
      <c r="E74" s="119"/>
    </row>
    <row r="75" ht="12.75">
      <c r="E75" s="119"/>
    </row>
    <row r="76" ht="12.75">
      <c r="E76" s="119"/>
    </row>
    <row r="77" ht="12.75">
      <c r="E77" s="119"/>
    </row>
    <row r="78" ht="12.75">
      <c r="E78" s="119"/>
    </row>
    <row r="79" ht="12.75">
      <c r="E79" s="119"/>
    </row>
    <row r="80" ht="12.75">
      <c r="E80" s="119"/>
    </row>
    <row r="81" ht="12.75">
      <c r="E81" s="119"/>
    </row>
    <row r="82" ht="12.75">
      <c r="E82" s="119"/>
    </row>
    <row r="83" ht="12.75">
      <c r="E83" s="119"/>
    </row>
  </sheetData>
  <mergeCells count="11">
    <mergeCell ref="A29:L29"/>
    <mergeCell ref="C32:D33"/>
    <mergeCell ref="E32:E33"/>
    <mergeCell ref="F32:F33"/>
    <mergeCell ref="G32:G33"/>
    <mergeCell ref="H32:H33"/>
    <mergeCell ref="I32:I33"/>
    <mergeCell ref="J32:J33"/>
    <mergeCell ref="K32:K33"/>
    <mergeCell ref="L32:L33"/>
    <mergeCell ref="A31:A3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geOrder="overThenDown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4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0.28125" style="0" customWidth="1"/>
    <col min="8" max="8" width="10.7109375" style="0" customWidth="1"/>
    <col min="9" max="15" width="12.7109375" style="0" customWidth="1"/>
    <col min="16" max="16" width="5.7109375" style="0" customWidth="1"/>
  </cols>
  <sheetData>
    <row r="2" spans="1:16" ht="12.75" customHeight="1">
      <c r="A2" s="278" t="s">
        <v>267</v>
      </c>
      <c r="B2" s="278"/>
      <c r="C2" s="278"/>
      <c r="D2" s="278"/>
      <c r="E2" s="278"/>
      <c r="F2" s="278"/>
      <c r="G2" s="278"/>
      <c r="H2" s="278"/>
      <c r="I2" s="278" t="s">
        <v>268</v>
      </c>
      <c r="J2" s="278"/>
      <c r="K2" s="278"/>
      <c r="L2" s="278"/>
      <c r="M2" s="278"/>
      <c r="N2" s="278"/>
      <c r="O2" s="278"/>
      <c r="P2" s="278"/>
    </row>
    <row r="3" s="27" customFormat="1" ht="12.75"/>
    <row r="4" spans="1:16" s="27" customFormat="1" ht="12.75" customHeight="1">
      <c r="A4" s="9" t="s">
        <v>109</v>
      </c>
      <c r="B4" s="36"/>
      <c r="C4" s="36"/>
      <c r="D4" s="9"/>
      <c r="E4" s="36"/>
      <c r="F4" s="9"/>
      <c r="G4" s="56"/>
      <c r="H4" s="58" t="s">
        <v>313</v>
      </c>
      <c r="I4" s="40" t="s">
        <v>314</v>
      </c>
      <c r="J4" s="41"/>
      <c r="K4" s="41"/>
      <c r="L4" s="36"/>
      <c r="M4" s="36"/>
      <c r="N4" s="36"/>
      <c r="O4" s="36"/>
      <c r="P4" s="36"/>
    </row>
    <row r="5" spans="1:15" s="27" customFormat="1" ht="12.75">
      <c r="A5" s="17"/>
      <c r="B5" s="36" t="s">
        <v>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6" s="27" customFormat="1" ht="12.75">
      <c r="A6" s="42"/>
      <c r="B6" s="207" t="s">
        <v>103</v>
      </c>
      <c r="C6" s="316" t="s">
        <v>43</v>
      </c>
      <c r="D6" s="311" t="s">
        <v>44</v>
      </c>
      <c r="E6" s="311" t="s">
        <v>45</v>
      </c>
      <c r="F6" s="311" t="s">
        <v>46</v>
      </c>
      <c r="G6" s="311" t="s">
        <v>47</v>
      </c>
      <c r="H6" s="314" t="s">
        <v>48</v>
      </c>
      <c r="I6" s="315" t="s">
        <v>49</v>
      </c>
      <c r="J6" s="314" t="s">
        <v>50</v>
      </c>
      <c r="K6" s="314" t="s">
        <v>51</v>
      </c>
      <c r="L6" s="314" t="s">
        <v>52</v>
      </c>
      <c r="M6" s="314" t="s">
        <v>53</v>
      </c>
      <c r="N6" s="314" t="s">
        <v>54</v>
      </c>
      <c r="O6" s="314" t="s">
        <v>103</v>
      </c>
      <c r="P6" s="45"/>
    </row>
    <row r="7" spans="1:16" s="27" customFormat="1" ht="12.75">
      <c r="A7" s="134" t="s">
        <v>61</v>
      </c>
      <c r="B7" s="290" t="s">
        <v>240</v>
      </c>
      <c r="C7" s="281"/>
      <c r="D7" s="312"/>
      <c r="E7" s="312"/>
      <c r="F7" s="312"/>
      <c r="G7" s="312"/>
      <c r="H7" s="300"/>
      <c r="I7" s="296"/>
      <c r="J7" s="300"/>
      <c r="K7" s="300"/>
      <c r="L7" s="300"/>
      <c r="M7" s="300"/>
      <c r="N7" s="300"/>
      <c r="O7" s="300"/>
      <c r="P7" s="179" t="s">
        <v>61</v>
      </c>
    </row>
    <row r="8" spans="1:24" s="27" customFormat="1" ht="12.75">
      <c r="A8" s="134" t="s">
        <v>62</v>
      </c>
      <c r="B8" s="291"/>
      <c r="C8" s="269"/>
      <c r="D8" s="313"/>
      <c r="E8" s="313"/>
      <c r="F8" s="313"/>
      <c r="G8" s="313"/>
      <c r="H8" s="301"/>
      <c r="I8" s="297"/>
      <c r="J8" s="301"/>
      <c r="K8" s="301"/>
      <c r="L8" s="301"/>
      <c r="M8" s="301"/>
      <c r="N8" s="301"/>
      <c r="O8" s="301"/>
      <c r="P8" s="179" t="s">
        <v>62</v>
      </c>
      <c r="W8" s="84"/>
      <c r="X8" s="84"/>
    </row>
    <row r="9" spans="1:24" s="27" customFormat="1" ht="12.75">
      <c r="A9" s="50"/>
      <c r="B9" s="292"/>
      <c r="C9" s="275" t="s">
        <v>105</v>
      </c>
      <c r="D9" s="276"/>
      <c r="E9" s="276"/>
      <c r="F9" s="276"/>
      <c r="G9" s="276"/>
      <c r="H9" s="276"/>
      <c r="I9" s="276" t="s">
        <v>105</v>
      </c>
      <c r="J9" s="276"/>
      <c r="K9" s="276"/>
      <c r="L9" s="276"/>
      <c r="M9" s="276"/>
      <c r="N9" s="276"/>
      <c r="O9" s="317"/>
      <c r="P9" s="51"/>
      <c r="W9" s="84"/>
      <c r="X9" s="84"/>
    </row>
    <row r="10" spans="1:24" s="27" customFormat="1" ht="19.5" customHeight="1">
      <c r="A10" s="14"/>
      <c r="B10" s="46"/>
      <c r="C10" s="17"/>
      <c r="D10" s="17"/>
      <c r="E10" s="17"/>
      <c r="F10" s="17"/>
      <c r="G10" s="17"/>
      <c r="H10" s="17"/>
      <c r="I10" s="62"/>
      <c r="J10" s="17"/>
      <c r="K10" s="17"/>
      <c r="L10" s="17"/>
      <c r="M10" s="17"/>
      <c r="N10" s="17"/>
      <c r="O10" s="17"/>
      <c r="P10" s="47"/>
      <c r="W10" s="84"/>
      <c r="X10" s="84"/>
    </row>
    <row r="11" spans="1:24" s="159" customFormat="1" ht="18.75" customHeight="1">
      <c r="A11" s="175">
        <v>1</v>
      </c>
      <c r="B11" s="194" t="s">
        <v>209</v>
      </c>
      <c r="C11" s="164">
        <v>74916</v>
      </c>
      <c r="D11" s="164">
        <v>69505</v>
      </c>
      <c r="E11" s="164">
        <v>77690</v>
      </c>
      <c r="F11" s="164">
        <v>76013</v>
      </c>
      <c r="G11" s="164">
        <v>78909</v>
      </c>
      <c r="H11" s="164">
        <v>74926</v>
      </c>
      <c r="I11" s="164">
        <v>77695</v>
      </c>
      <c r="J11" s="164">
        <v>74342</v>
      </c>
      <c r="K11" s="164">
        <v>70813</v>
      </c>
      <c r="L11" s="164">
        <v>71558</v>
      </c>
      <c r="M11" s="164">
        <v>69386</v>
      </c>
      <c r="N11" s="164">
        <v>73898</v>
      </c>
      <c r="O11" s="164">
        <v>889651</v>
      </c>
      <c r="P11" s="165">
        <v>1</v>
      </c>
      <c r="W11" s="176"/>
      <c r="X11" s="176"/>
    </row>
    <row r="12" spans="1:24" s="159" customFormat="1" ht="18.75" customHeight="1">
      <c r="A12" s="177">
        <v>2</v>
      </c>
      <c r="B12" s="61" t="s">
        <v>312</v>
      </c>
      <c r="C12" s="170">
        <v>75931</v>
      </c>
      <c r="D12" s="170">
        <v>70105</v>
      </c>
      <c r="E12" s="170">
        <v>78920</v>
      </c>
      <c r="F12" s="170">
        <v>76953</v>
      </c>
      <c r="G12" s="170">
        <v>80935</v>
      </c>
      <c r="H12" s="170">
        <v>77019</v>
      </c>
      <c r="I12" s="170">
        <v>78462</v>
      </c>
      <c r="J12" s="170">
        <v>75890</v>
      </c>
      <c r="K12" s="170">
        <v>72921</v>
      </c>
      <c r="L12" s="170">
        <v>72716</v>
      </c>
      <c r="M12" s="170">
        <v>69675</v>
      </c>
      <c r="N12" s="170">
        <v>73946</v>
      </c>
      <c r="O12" s="170">
        <v>903473</v>
      </c>
      <c r="P12" s="171">
        <v>2</v>
      </c>
      <c r="Q12" s="240"/>
      <c r="W12" s="176"/>
      <c r="X12" s="176"/>
    </row>
    <row r="13" spans="1:24" s="27" customFormat="1" ht="19.5" customHeight="1">
      <c r="A13" s="14"/>
      <c r="B13" s="46"/>
      <c r="C13" s="17"/>
      <c r="D13" s="17"/>
      <c r="E13" s="17"/>
      <c r="F13" s="63"/>
      <c r="G13" s="17"/>
      <c r="H13" s="17"/>
      <c r="I13" s="62"/>
      <c r="J13" s="17"/>
      <c r="K13" s="17"/>
      <c r="L13" s="17"/>
      <c r="M13" s="17"/>
      <c r="N13" s="17"/>
      <c r="O13" s="17"/>
      <c r="P13" s="47"/>
      <c r="W13" s="84"/>
      <c r="X13" s="84"/>
    </row>
    <row r="14" spans="1:24" s="159" customFormat="1" ht="18.75" customHeight="1">
      <c r="A14" s="175">
        <v>3</v>
      </c>
      <c r="B14" s="117" t="s">
        <v>65</v>
      </c>
      <c r="C14" s="164">
        <v>496</v>
      </c>
      <c r="D14" s="164">
        <v>449</v>
      </c>
      <c r="E14" s="164">
        <v>511</v>
      </c>
      <c r="F14" s="164">
        <v>520</v>
      </c>
      <c r="G14" s="164">
        <v>546</v>
      </c>
      <c r="H14" s="164">
        <v>503</v>
      </c>
      <c r="I14" s="164">
        <v>531</v>
      </c>
      <c r="J14" s="164">
        <v>519</v>
      </c>
      <c r="K14" s="164">
        <v>494</v>
      </c>
      <c r="L14" s="164">
        <v>500</v>
      </c>
      <c r="M14" s="164">
        <v>463</v>
      </c>
      <c r="N14" s="172">
        <v>485</v>
      </c>
      <c r="O14" s="172">
        <v>6017</v>
      </c>
      <c r="P14" s="165">
        <v>3</v>
      </c>
      <c r="W14" s="176"/>
      <c r="X14" s="176"/>
    </row>
    <row r="15" spans="1:24" s="159" customFormat="1" ht="18.75" customHeight="1">
      <c r="A15" s="175">
        <v>4</v>
      </c>
      <c r="B15" s="117" t="s">
        <v>66</v>
      </c>
      <c r="C15" s="164">
        <v>339</v>
      </c>
      <c r="D15" s="164">
        <v>301</v>
      </c>
      <c r="E15" s="164">
        <v>318</v>
      </c>
      <c r="F15" s="164">
        <v>319</v>
      </c>
      <c r="G15" s="164">
        <v>351</v>
      </c>
      <c r="H15" s="164">
        <v>344</v>
      </c>
      <c r="I15" s="164">
        <v>345</v>
      </c>
      <c r="J15" s="164">
        <v>341</v>
      </c>
      <c r="K15" s="164">
        <v>332</v>
      </c>
      <c r="L15" s="164">
        <v>327</v>
      </c>
      <c r="M15" s="164">
        <v>320</v>
      </c>
      <c r="N15" s="172">
        <v>325</v>
      </c>
      <c r="O15" s="172">
        <v>3962</v>
      </c>
      <c r="P15" s="165">
        <v>4</v>
      </c>
      <c r="W15" s="176"/>
      <c r="X15" s="176"/>
    </row>
    <row r="16" spans="1:24" s="159" customFormat="1" ht="18.75" customHeight="1">
      <c r="A16" s="175">
        <v>5</v>
      </c>
      <c r="B16" s="117" t="s">
        <v>67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72">
        <v>0</v>
      </c>
      <c r="O16" s="172">
        <v>0</v>
      </c>
      <c r="P16" s="165">
        <v>5</v>
      </c>
      <c r="W16" s="176"/>
      <c r="X16" s="176"/>
    </row>
    <row r="17" spans="1:24" s="159" customFormat="1" ht="18.75" customHeight="1">
      <c r="A17" s="175">
        <v>6</v>
      </c>
      <c r="B17" s="117" t="s">
        <v>68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72">
        <v>0</v>
      </c>
      <c r="O17" s="172">
        <v>0</v>
      </c>
      <c r="P17" s="165">
        <v>6</v>
      </c>
      <c r="W17" s="176"/>
      <c r="X17" s="176"/>
    </row>
    <row r="18" spans="1:24" s="159" customFormat="1" ht="18.75" customHeight="1">
      <c r="A18" s="175">
        <v>7</v>
      </c>
      <c r="B18" s="117" t="s">
        <v>110</v>
      </c>
      <c r="C18" s="164">
        <v>111</v>
      </c>
      <c r="D18" s="164">
        <v>102</v>
      </c>
      <c r="E18" s="164">
        <v>111</v>
      </c>
      <c r="F18" s="164">
        <v>106</v>
      </c>
      <c r="G18" s="164">
        <v>120</v>
      </c>
      <c r="H18" s="164">
        <v>126</v>
      </c>
      <c r="I18" s="164">
        <v>131</v>
      </c>
      <c r="J18" s="164">
        <v>118</v>
      </c>
      <c r="K18" s="164">
        <v>110</v>
      </c>
      <c r="L18" s="164">
        <v>104</v>
      </c>
      <c r="M18" s="164">
        <v>100</v>
      </c>
      <c r="N18" s="172">
        <v>104</v>
      </c>
      <c r="O18" s="172">
        <v>1343</v>
      </c>
      <c r="P18" s="165">
        <v>7</v>
      </c>
      <c r="W18" s="176"/>
      <c r="X18" s="176"/>
    </row>
    <row r="19" spans="1:24" s="159" customFormat="1" ht="18.75" customHeight="1">
      <c r="A19" s="175">
        <v>8</v>
      </c>
      <c r="B19" s="117" t="s">
        <v>111</v>
      </c>
      <c r="C19" s="164">
        <v>333</v>
      </c>
      <c r="D19" s="164">
        <v>306</v>
      </c>
      <c r="E19" s="164">
        <v>341</v>
      </c>
      <c r="F19" s="164">
        <v>341</v>
      </c>
      <c r="G19" s="164">
        <v>371</v>
      </c>
      <c r="H19" s="164">
        <v>372</v>
      </c>
      <c r="I19" s="164">
        <v>390</v>
      </c>
      <c r="J19" s="164">
        <v>390</v>
      </c>
      <c r="K19" s="164">
        <v>386</v>
      </c>
      <c r="L19" s="164">
        <v>376</v>
      </c>
      <c r="M19" s="164">
        <v>355</v>
      </c>
      <c r="N19" s="172">
        <v>369</v>
      </c>
      <c r="O19" s="172">
        <v>4330</v>
      </c>
      <c r="P19" s="165">
        <v>8</v>
      </c>
      <c r="W19" s="176"/>
      <c r="X19" s="176"/>
    </row>
    <row r="20" spans="1:24" s="27" customFormat="1" ht="19.5" customHeight="1">
      <c r="A20" s="14"/>
      <c r="B20" s="46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7"/>
      <c r="O20" s="172"/>
      <c r="P20" s="47"/>
      <c r="W20" s="84"/>
      <c r="X20" s="84"/>
    </row>
    <row r="21" spans="1:24" s="159" customFormat="1" ht="18.75" customHeight="1">
      <c r="A21" s="175">
        <v>9</v>
      </c>
      <c r="B21" s="117" t="s">
        <v>71</v>
      </c>
      <c r="C21" s="164">
        <v>4275</v>
      </c>
      <c r="D21" s="164">
        <v>3967</v>
      </c>
      <c r="E21" s="164">
        <v>4428</v>
      </c>
      <c r="F21" s="164">
        <v>4381</v>
      </c>
      <c r="G21" s="164">
        <v>4613</v>
      </c>
      <c r="H21" s="164">
        <v>4359</v>
      </c>
      <c r="I21" s="164">
        <v>4357</v>
      </c>
      <c r="J21" s="164">
        <v>4232</v>
      </c>
      <c r="K21" s="164">
        <v>4088</v>
      </c>
      <c r="L21" s="164">
        <v>4120</v>
      </c>
      <c r="M21" s="164">
        <v>4010</v>
      </c>
      <c r="N21" s="172">
        <v>4258</v>
      </c>
      <c r="O21" s="172">
        <v>51088</v>
      </c>
      <c r="P21" s="165">
        <v>9</v>
      </c>
      <c r="W21" s="176"/>
      <c r="X21" s="176"/>
    </row>
    <row r="22" spans="1:24" s="159" customFormat="1" ht="18.75" customHeight="1">
      <c r="A22" s="175">
        <v>10</v>
      </c>
      <c r="B22" s="117" t="s">
        <v>72</v>
      </c>
      <c r="C22" s="164">
        <v>2768</v>
      </c>
      <c r="D22" s="164">
        <v>2590</v>
      </c>
      <c r="E22" s="164">
        <v>2841</v>
      </c>
      <c r="F22" s="164">
        <v>2789</v>
      </c>
      <c r="G22" s="164">
        <v>2948</v>
      </c>
      <c r="H22" s="164">
        <v>2758</v>
      </c>
      <c r="I22" s="164">
        <v>2761</v>
      </c>
      <c r="J22" s="164">
        <v>2637</v>
      </c>
      <c r="K22" s="164">
        <v>2563</v>
      </c>
      <c r="L22" s="164">
        <v>2547</v>
      </c>
      <c r="M22" s="164">
        <v>2471</v>
      </c>
      <c r="N22" s="172">
        <v>2652</v>
      </c>
      <c r="O22" s="172">
        <v>32325</v>
      </c>
      <c r="P22" s="165">
        <v>10</v>
      </c>
      <c r="W22" s="176"/>
      <c r="X22" s="176"/>
    </row>
    <row r="23" spans="1:24" s="159" customFormat="1" ht="18.75" customHeight="1">
      <c r="A23" s="175">
        <v>11</v>
      </c>
      <c r="B23" s="117" t="s">
        <v>112</v>
      </c>
      <c r="C23" s="164">
        <v>6318</v>
      </c>
      <c r="D23" s="164">
        <v>5856</v>
      </c>
      <c r="E23" s="164">
        <v>6667</v>
      </c>
      <c r="F23" s="164">
        <v>6508</v>
      </c>
      <c r="G23" s="164">
        <v>7039</v>
      </c>
      <c r="H23" s="164">
        <v>6772</v>
      </c>
      <c r="I23" s="164">
        <v>6880</v>
      </c>
      <c r="J23" s="164">
        <v>6551</v>
      </c>
      <c r="K23" s="164">
        <v>6180</v>
      </c>
      <c r="L23" s="164">
        <v>6184</v>
      </c>
      <c r="M23" s="164">
        <v>5805</v>
      </c>
      <c r="N23" s="172">
        <v>6274</v>
      </c>
      <c r="O23" s="172">
        <v>77034</v>
      </c>
      <c r="P23" s="165">
        <v>11</v>
      </c>
      <c r="W23" s="176"/>
      <c r="X23" s="176"/>
    </row>
    <row r="24" spans="1:24" s="159" customFormat="1" ht="18.75" customHeight="1">
      <c r="A24" s="175">
        <v>12</v>
      </c>
      <c r="B24" s="117" t="s">
        <v>74</v>
      </c>
      <c r="C24" s="164">
        <v>4336</v>
      </c>
      <c r="D24" s="164">
        <v>4011</v>
      </c>
      <c r="E24" s="164">
        <v>4435</v>
      </c>
      <c r="F24" s="164">
        <v>4356</v>
      </c>
      <c r="G24" s="164">
        <v>4589</v>
      </c>
      <c r="H24" s="164">
        <v>4321</v>
      </c>
      <c r="I24" s="164">
        <v>4407</v>
      </c>
      <c r="J24" s="164">
        <v>4318</v>
      </c>
      <c r="K24" s="164">
        <v>4161</v>
      </c>
      <c r="L24" s="164">
        <v>4239</v>
      </c>
      <c r="M24" s="164">
        <v>4099</v>
      </c>
      <c r="N24" s="172">
        <v>4289</v>
      </c>
      <c r="O24" s="172">
        <v>51561</v>
      </c>
      <c r="P24" s="165">
        <v>12</v>
      </c>
      <c r="W24" s="176"/>
      <c r="X24" s="176"/>
    </row>
    <row r="25" spans="1:24" s="159" customFormat="1" ht="18.75" customHeight="1">
      <c r="A25" s="175">
        <v>13</v>
      </c>
      <c r="B25" s="117" t="s">
        <v>75</v>
      </c>
      <c r="C25" s="164">
        <v>2215</v>
      </c>
      <c r="D25" s="164">
        <v>2020</v>
      </c>
      <c r="E25" s="164">
        <v>2243</v>
      </c>
      <c r="F25" s="164">
        <v>2206</v>
      </c>
      <c r="G25" s="164">
        <v>2319</v>
      </c>
      <c r="H25" s="164">
        <v>2219</v>
      </c>
      <c r="I25" s="164">
        <v>2278</v>
      </c>
      <c r="J25" s="164">
        <v>2274</v>
      </c>
      <c r="K25" s="164">
        <v>2191</v>
      </c>
      <c r="L25" s="164">
        <v>2184</v>
      </c>
      <c r="M25" s="164">
        <v>2096</v>
      </c>
      <c r="N25" s="172">
        <v>2137</v>
      </c>
      <c r="O25" s="172">
        <v>26382</v>
      </c>
      <c r="P25" s="165">
        <v>13</v>
      </c>
      <c r="W25" s="176"/>
      <c r="X25" s="176"/>
    </row>
    <row r="26" spans="1:24" s="159" customFormat="1" ht="18.75" customHeight="1">
      <c r="A26" s="175">
        <v>14</v>
      </c>
      <c r="B26" s="117" t="s">
        <v>76</v>
      </c>
      <c r="C26" s="164">
        <v>4659</v>
      </c>
      <c r="D26" s="164">
        <v>4231</v>
      </c>
      <c r="E26" s="164">
        <v>4781</v>
      </c>
      <c r="F26" s="164">
        <v>4594</v>
      </c>
      <c r="G26" s="164">
        <v>4841</v>
      </c>
      <c r="H26" s="164">
        <v>4623</v>
      </c>
      <c r="I26" s="164">
        <v>4706</v>
      </c>
      <c r="J26" s="164">
        <v>4529</v>
      </c>
      <c r="K26" s="164">
        <v>4316</v>
      </c>
      <c r="L26" s="164">
        <v>4259</v>
      </c>
      <c r="M26" s="164">
        <v>4118</v>
      </c>
      <c r="N26" s="172">
        <v>4419</v>
      </c>
      <c r="O26" s="172">
        <v>54076</v>
      </c>
      <c r="P26" s="165">
        <v>14</v>
      </c>
      <c r="W26" s="176"/>
      <c r="X26" s="176"/>
    </row>
    <row r="27" spans="1:24" s="27" customFormat="1" ht="19.5" customHeight="1">
      <c r="A27" s="14"/>
      <c r="B27" s="46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7"/>
      <c r="O27" s="172"/>
      <c r="P27" s="47"/>
      <c r="W27" s="84"/>
      <c r="X27" s="84"/>
    </row>
    <row r="28" spans="1:24" s="27" customFormat="1" ht="18.75" customHeight="1">
      <c r="A28" s="109">
        <v>15</v>
      </c>
      <c r="B28" s="117" t="s">
        <v>77</v>
      </c>
      <c r="C28" s="164">
        <v>3428</v>
      </c>
      <c r="D28" s="164">
        <v>3181</v>
      </c>
      <c r="E28" s="164">
        <v>3572</v>
      </c>
      <c r="F28" s="164">
        <v>3502</v>
      </c>
      <c r="G28" s="164">
        <v>3652</v>
      </c>
      <c r="H28" s="164">
        <v>3502</v>
      </c>
      <c r="I28" s="164">
        <v>3624</v>
      </c>
      <c r="J28" s="164">
        <v>3471</v>
      </c>
      <c r="K28" s="164">
        <v>3428</v>
      </c>
      <c r="L28" s="164">
        <v>3429</v>
      </c>
      <c r="M28" s="164">
        <v>3312</v>
      </c>
      <c r="N28" s="164">
        <v>3489</v>
      </c>
      <c r="O28" s="172">
        <v>41590</v>
      </c>
      <c r="P28" s="64">
        <v>15</v>
      </c>
      <c r="W28" s="84"/>
      <c r="X28" s="84"/>
    </row>
    <row r="29" spans="1:24" s="27" customFormat="1" ht="18.75" customHeight="1">
      <c r="A29" s="109">
        <v>16</v>
      </c>
      <c r="B29" s="117" t="s">
        <v>78</v>
      </c>
      <c r="C29" s="164">
        <v>3981</v>
      </c>
      <c r="D29" s="164">
        <v>3651</v>
      </c>
      <c r="E29" s="164">
        <v>4136</v>
      </c>
      <c r="F29" s="164">
        <v>4069</v>
      </c>
      <c r="G29" s="164">
        <v>4251</v>
      </c>
      <c r="H29" s="164">
        <v>3974</v>
      </c>
      <c r="I29" s="164">
        <v>4046</v>
      </c>
      <c r="J29" s="164">
        <v>3896</v>
      </c>
      <c r="K29" s="164">
        <v>3790</v>
      </c>
      <c r="L29" s="164">
        <v>3748</v>
      </c>
      <c r="M29" s="164">
        <v>3621</v>
      </c>
      <c r="N29" s="164">
        <v>3816</v>
      </c>
      <c r="O29" s="172">
        <v>46979</v>
      </c>
      <c r="P29" s="64">
        <v>16</v>
      </c>
      <c r="W29" s="84"/>
      <c r="X29" s="84"/>
    </row>
    <row r="30" spans="1:24" s="27" customFormat="1" ht="18.75" customHeight="1">
      <c r="A30" s="109">
        <v>17</v>
      </c>
      <c r="B30" s="117" t="s">
        <v>79</v>
      </c>
      <c r="C30" s="164">
        <v>4432</v>
      </c>
      <c r="D30" s="164">
        <v>4008</v>
      </c>
      <c r="E30" s="164">
        <v>4418</v>
      </c>
      <c r="F30" s="164">
        <v>4252</v>
      </c>
      <c r="G30" s="164">
        <v>4474</v>
      </c>
      <c r="H30" s="164">
        <v>4317</v>
      </c>
      <c r="I30" s="164">
        <v>4334</v>
      </c>
      <c r="J30" s="164">
        <v>4340</v>
      </c>
      <c r="K30" s="164">
        <v>4204</v>
      </c>
      <c r="L30" s="164">
        <v>4214</v>
      </c>
      <c r="M30" s="164">
        <v>4086</v>
      </c>
      <c r="N30" s="164">
        <v>4305</v>
      </c>
      <c r="O30" s="172">
        <v>51384</v>
      </c>
      <c r="P30" s="64">
        <v>17</v>
      </c>
      <c r="W30" s="84"/>
      <c r="X30" s="84"/>
    </row>
    <row r="31" spans="1:24" s="27" customFormat="1" ht="18.75" customHeight="1">
      <c r="A31" s="109">
        <v>18</v>
      </c>
      <c r="B31" s="117" t="s">
        <v>80</v>
      </c>
      <c r="C31" s="164">
        <v>2442</v>
      </c>
      <c r="D31" s="164">
        <v>2309</v>
      </c>
      <c r="E31" s="164">
        <v>2609</v>
      </c>
      <c r="F31" s="164">
        <v>2542</v>
      </c>
      <c r="G31" s="164">
        <v>2643</v>
      </c>
      <c r="H31" s="164">
        <v>2523</v>
      </c>
      <c r="I31" s="164">
        <v>2565</v>
      </c>
      <c r="J31" s="164">
        <v>2461</v>
      </c>
      <c r="K31" s="164">
        <v>2385</v>
      </c>
      <c r="L31" s="164">
        <v>2360</v>
      </c>
      <c r="M31" s="164">
        <v>2237</v>
      </c>
      <c r="N31" s="164">
        <v>2380</v>
      </c>
      <c r="O31" s="172">
        <v>29456</v>
      </c>
      <c r="P31" s="64">
        <v>18</v>
      </c>
      <c r="W31" s="84"/>
      <c r="X31" s="84"/>
    </row>
    <row r="32" spans="1:24" s="27" customFormat="1" ht="18.75" customHeight="1">
      <c r="A32" s="109">
        <v>19</v>
      </c>
      <c r="B32" s="117" t="s">
        <v>81</v>
      </c>
      <c r="C32" s="164">
        <v>4989</v>
      </c>
      <c r="D32" s="164">
        <v>4522</v>
      </c>
      <c r="E32" s="164">
        <v>5059</v>
      </c>
      <c r="F32" s="164">
        <v>4890</v>
      </c>
      <c r="G32" s="164">
        <v>5120</v>
      </c>
      <c r="H32" s="164">
        <v>4834</v>
      </c>
      <c r="I32" s="164">
        <v>4973</v>
      </c>
      <c r="J32" s="164">
        <v>4855</v>
      </c>
      <c r="K32" s="164">
        <v>4780</v>
      </c>
      <c r="L32" s="164">
        <v>4830</v>
      </c>
      <c r="M32" s="164">
        <v>4579</v>
      </c>
      <c r="N32" s="164">
        <v>4830</v>
      </c>
      <c r="O32" s="172">
        <v>58261</v>
      </c>
      <c r="P32" s="64">
        <v>19</v>
      </c>
      <c r="W32" s="84"/>
      <c r="X32" s="84"/>
    </row>
    <row r="33" spans="1:24" s="27" customFormat="1" ht="18.75" customHeight="1">
      <c r="A33" s="109">
        <v>20</v>
      </c>
      <c r="B33" s="117" t="s">
        <v>82</v>
      </c>
      <c r="C33" s="164">
        <v>1355</v>
      </c>
      <c r="D33" s="164">
        <v>1277</v>
      </c>
      <c r="E33" s="164">
        <v>1471</v>
      </c>
      <c r="F33" s="164">
        <v>1398</v>
      </c>
      <c r="G33" s="164">
        <v>1416</v>
      </c>
      <c r="H33" s="164">
        <v>1316</v>
      </c>
      <c r="I33" s="164">
        <v>1381</v>
      </c>
      <c r="J33" s="164">
        <v>1335</v>
      </c>
      <c r="K33" s="164">
        <v>1262</v>
      </c>
      <c r="L33" s="164">
        <v>1316</v>
      </c>
      <c r="M33" s="164">
        <v>1289</v>
      </c>
      <c r="N33" s="164">
        <v>1408</v>
      </c>
      <c r="O33" s="172">
        <v>16224</v>
      </c>
      <c r="P33" s="64">
        <v>20</v>
      </c>
      <c r="W33" s="84"/>
      <c r="X33" s="84"/>
    </row>
    <row r="34" spans="1:24" s="27" customFormat="1" ht="19.5" customHeight="1">
      <c r="A34" s="14"/>
      <c r="B34" s="4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7"/>
      <c r="O34" s="172"/>
      <c r="P34" s="47"/>
      <c r="W34" s="84"/>
      <c r="X34" s="84"/>
    </row>
    <row r="35" spans="1:24" s="159" customFormat="1" ht="18.75" customHeight="1">
      <c r="A35" s="175">
        <v>21</v>
      </c>
      <c r="B35" s="117" t="s">
        <v>83</v>
      </c>
      <c r="C35" s="164">
        <v>4100</v>
      </c>
      <c r="D35" s="164">
        <v>3815</v>
      </c>
      <c r="E35" s="164">
        <v>4297</v>
      </c>
      <c r="F35" s="164">
        <v>4071</v>
      </c>
      <c r="G35" s="164">
        <v>4229</v>
      </c>
      <c r="H35" s="164">
        <v>4007</v>
      </c>
      <c r="I35" s="164">
        <v>4052</v>
      </c>
      <c r="J35" s="164">
        <v>3785</v>
      </c>
      <c r="K35" s="164">
        <v>3621</v>
      </c>
      <c r="L35" s="164">
        <v>3581</v>
      </c>
      <c r="M35" s="164">
        <v>3497</v>
      </c>
      <c r="N35" s="172">
        <v>3761</v>
      </c>
      <c r="O35" s="172">
        <v>46816</v>
      </c>
      <c r="P35" s="165">
        <v>21</v>
      </c>
      <c r="W35" s="176"/>
      <c r="X35" s="176"/>
    </row>
    <row r="36" spans="1:24" s="159" customFormat="1" ht="18.75" customHeight="1">
      <c r="A36" s="175">
        <v>22</v>
      </c>
      <c r="B36" s="117" t="s">
        <v>84</v>
      </c>
      <c r="C36" s="164">
        <v>4626</v>
      </c>
      <c r="D36" s="164">
        <v>4302</v>
      </c>
      <c r="E36" s="164">
        <v>4855</v>
      </c>
      <c r="F36" s="164">
        <v>4714</v>
      </c>
      <c r="G36" s="164">
        <v>4902</v>
      </c>
      <c r="H36" s="164">
        <v>4656</v>
      </c>
      <c r="I36" s="164">
        <v>4759</v>
      </c>
      <c r="J36" s="164">
        <v>4590</v>
      </c>
      <c r="K36" s="164">
        <v>4395</v>
      </c>
      <c r="L36" s="164">
        <v>4301</v>
      </c>
      <c r="M36" s="164">
        <v>4072</v>
      </c>
      <c r="N36" s="172">
        <v>4285</v>
      </c>
      <c r="O36" s="172">
        <v>54457</v>
      </c>
      <c r="P36" s="165">
        <v>22</v>
      </c>
      <c r="W36" s="176"/>
      <c r="X36" s="176"/>
    </row>
    <row r="37" spans="1:24" s="159" customFormat="1" ht="18.75" customHeight="1">
      <c r="A37" s="175">
        <v>23</v>
      </c>
      <c r="B37" s="117" t="s">
        <v>85</v>
      </c>
      <c r="C37" s="164">
        <v>8843</v>
      </c>
      <c r="D37" s="164">
        <v>8114</v>
      </c>
      <c r="E37" s="164">
        <v>9171</v>
      </c>
      <c r="F37" s="164">
        <v>9003</v>
      </c>
      <c r="G37" s="164">
        <v>9539</v>
      </c>
      <c r="H37" s="164">
        <v>9296</v>
      </c>
      <c r="I37" s="164">
        <v>9418</v>
      </c>
      <c r="J37" s="164">
        <v>9189</v>
      </c>
      <c r="K37" s="164">
        <v>8787</v>
      </c>
      <c r="L37" s="164">
        <v>8623</v>
      </c>
      <c r="M37" s="164">
        <v>8181</v>
      </c>
      <c r="N37" s="172">
        <v>8691</v>
      </c>
      <c r="O37" s="172">
        <v>106855</v>
      </c>
      <c r="P37" s="165">
        <v>23</v>
      </c>
      <c r="W37" s="176"/>
      <c r="X37" s="176"/>
    </row>
    <row r="38" spans="1:24" s="159" customFormat="1" ht="18.75" customHeight="1">
      <c r="A38" s="175">
        <v>24</v>
      </c>
      <c r="B38" s="117" t="s">
        <v>86</v>
      </c>
      <c r="C38" s="164">
        <v>8385</v>
      </c>
      <c r="D38" s="164">
        <v>7823</v>
      </c>
      <c r="E38" s="164">
        <v>8965</v>
      </c>
      <c r="F38" s="164">
        <v>8790</v>
      </c>
      <c r="G38" s="164">
        <v>9138</v>
      </c>
      <c r="H38" s="164">
        <v>8536</v>
      </c>
      <c r="I38" s="164">
        <v>8806</v>
      </c>
      <c r="J38" s="164">
        <v>8463</v>
      </c>
      <c r="K38" s="164">
        <v>8035</v>
      </c>
      <c r="L38" s="164">
        <v>8046</v>
      </c>
      <c r="M38" s="164">
        <v>7661</v>
      </c>
      <c r="N38" s="172">
        <v>8127</v>
      </c>
      <c r="O38" s="172">
        <v>100775</v>
      </c>
      <c r="P38" s="165">
        <v>24</v>
      </c>
      <c r="W38" s="176"/>
      <c r="X38" s="176"/>
    </row>
    <row r="39" spans="1:24" s="159" customFormat="1" ht="18.75" customHeight="1">
      <c r="A39" s="175">
        <v>25</v>
      </c>
      <c r="B39" s="117" t="s">
        <v>87</v>
      </c>
      <c r="C39" s="164">
        <v>3500</v>
      </c>
      <c r="D39" s="164">
        <v>3270</v>
      </c>
      <c r="E39" s="164">
        <v>3691</v>
      </c>
      <c r="F39" s="164">
        <v>3602</v>
      </c>
      <c r="G39" s="164">
        <v>3834</v>
      </c>
      <c r="H39" s="164">
        <v>3661</v>
      </c>
      <c r="I39" s="164">
        <v>3718</v>
      </c>
      <c r="J39" s="164">
        <v>3596</v>
      </c>
      <c r="K39" s="164">
        <v>3413</v>
      </c>
      <c r="L39" s="164">
        <v>3428</v>
      </c>
      <c r="M39" s="164">
        <v>3303</v>
      </c>
      <c r="N39" s="172">
        <v>3542</v>
      </c>
      <c r="O39" s="172">
        <v>42558</v>
      </c>
      <c r="P39" s="165">
        <v>25</v>
      </c>
      <c r="W39" s="176"/>
      <c r="X39" s="176"/>
    </row>
    <row r="40" ht="12.75">
      <c r="A40" s="27"/>
    </row>
  </sheetData>
  <mergeCells count="18">
    <mergeCell ref="I2:P2"/>
    <mergeCell ref="A2:H2"/>
    <mergeCell ref="C6:C8"/>
    <mergeCell ref="H6:H8"/>
    <mergeCell ref="D6:D8"/>
    <mergeCell ref="E6:E8"/>
    <mergeCell ref="B7:B9"/>
    <mergeCell ref="G6:G8"/>
    <mergeCell ref="I9:O9"/>
    <mergeCell ref="C9:H9"/>
    <mergeCell ref="F6:F8"/>
    <mergeCell ref="M6:M8"/>
    <mergeCell ref="N6:N8"/>
    <mergeCell ref="O6:O8"/>
    <mergeCell ref="I6:I8"/>
    <mergeCell ref="J6:J8"/>
    <mergeCell ref="K6:K8"/>
    <mergeCell ref="L6:L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geOrder="overThenDown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59"/>
  <sheetViews>
    <sheetView workbookViewId="0" topLeftCell="A1">
      <selection activeCell="A1" sqref="A1"/>
    </sheetView>
  </sheetViews>
  <sheetFormatPr defaultColWidth="11.421875" defaultRowHeight="12.75"/>
  <cols>
    <col min="1" max="50" width="1.7109375" style="0" customWidth="1"/>
  </cols>
  <sheetData>
    <row r="1" spans="1:8" ht="12.75">
      <c r="A1" s="65"/>
      <c r="B1" s="65"/>
      <c r="C1" s="65"/>
      <c r="D1" s="65"/>
      <c r="E1" s="65"/>
      <c r="F1" s="65"/>
      <c r="G1" s="65"/>
      <c r="H1" s="65"/>
    </row>
    <row r="2" spans="1:50" ht="12.75">
      <c r="A2" s="261" t="s">
        <v>345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</row>
    <row r="3" spans="1:8" ht="12.75">
      <c r="A3" s="65"/>
      <c r="B3" s="65"/>
      <c r="C3" s="65"/>
      <c r="D3" s="65"/>
      <c r="E3" s="65"/>
      <c r="F3" s="65"/>
      <c r="G3" s="65"/>
      <c r="H3" s="65"/>
    </row>
    <row r="4" spans="1:50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</row>
    <row r="5" spans="1:50" ht="12.75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6"/>
    </row>
    <row r="6" spans="1:50" s="120" customFormat="1" ht="34.5" customHeight="1">
      <c r="A6" s="277" t="s">
        <v>300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47"/>
    </row>
    <row r="7" spans="1:50" ht="12.75">
      <c r="A7" s="22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59"/>
    </row>
    <row r="8" spans="1:50" ht="12.75">
      <c r="A8" s="248"/>
      <c r="B8" s="249"/>
      <c r="C8" s="249"/>
      <c r="D8" s="249"/>
      <c r="E8" s="249"/>
      <c r="F8" s="249"/>
      <c r="G8" s="249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59"/>
    </row>
    <row r="9" spans="1:50" ht="12.75">
      <c r="A9" s="253" t="s">
        <v>339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5"/>
    </row>
    <row r="10" spans="1:50" ht="12.75">
      <c r="A10" s="227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59"/>
    </row>
    <row r="11" spans="1:50" ht="12.75">
      <c r="A11" s="227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59"/>
    </row>
    <row r="12" spans="1:50" ht="12.75">
      <c r="A12" s="227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59"/>
    </row>
    <row r="13" spans="1:50" ht="12.75">
      <c r="A13" s="227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59"/>
    </row>
    <row r="14" spans="1:50" ht="12.75">
      <c r="A14" s="227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59"/>
    </row>
    <row r="15" spans="1:50" ht="12.75">
      <c r="A15" s="227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59"/>
    </row>
    <row r="16" spans="1:50" ht="12.75">
      <c r="A16" s="227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59"/>
    </row>
    <row r="17" spans="1:50" ht="12.75">
      <c r="A17" s="227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59"/>
    </row>
    <row r="18" spans="1:50" ht="12.75">
      <c r="A18" s="227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59"/>
    </row>
    <row r="19" spans="1:50" ht="12.75">
      <c r="A19" s="227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59"/>
    </row>
    <row r="20" spans="1:50" ht="12.75">
      <c r="A20" s="227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59"/>
    </row>
    <row r="21" spans="1:50" ht="12.75">
      <c r="A21" s="227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59"/>
    </row>
    <row r="22" spans="1:50" ht="12.75">
      <c r="A22" s="227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59"/>
    </row>
    <row r="23" spans="1:50" ht="12.75">
      <c r="A23" s="227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59"/>
    </row>
    <row r="24" spans="1:50" ht="12.75">
      <c r="A24" s="227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59"/>
    </row>
    <row r="25" spans="1:50" ht="12.75">
      <c r="A25" s="227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59"/>
    </row>
    <row r="26" spans="1:50" ht="12.75">
      <c r="A26" s="227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59"/>
    </row>
    <row r="27" spans="1:50" ht="12.75">
      <c r="A27" s="227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59"/>
    </row>
    <row r="28" spans="1:50" ht="12.75">
      <c r="A28" s="227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59"/>
    </row>
    <row r="29" spans="1:50" ht="12.75">
      <c r="A29" s="227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59"/>
    </row>
    <row r="30" spans="1:50" ht="12.75">
      <c r="A30" s="227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59"/>
    </row>
    <row r="31" spans="1:50" ht="12.75">
      <c r="A31" s="22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59"/>
    </row>
    <row r="32" spans="1:50" ht="12.75">
      <c r="A32" s="253" t="s">
        <v>340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5"/>
    </row>
    <row r="33" spans="1:50" ht="12.75">
      <c r="A33" s="227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59"/>
    </row>
    <row r="34" spans="1:50" ht="12.75">
      <c r="A34" s="227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59"/>
    </row>
    <row r="35" spans="1:50" ht="12.75">
      <c r="A35" s="227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59"/>
    </row>
    <row r="36" spans="1:50" ht="12.75">
      <c r="A36" s="227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59"/>
    </row>
    <row r="37" spans="1:50" ht="12.75">
      <c r="A37" s="227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59"/>
    </row>
    <row r="38" spans="1:50" ht="12.75">
      <c r="A38" s="227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59"/>
    </row>
    <row r="39" spans="1:50" ht="12.75">
      <c r="A39" s="227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59"/>
    </row>
    <row r="40" spans="1:50" ht="12.75">
      <c r="A40" s="227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59"/>
    </row>
    <row r="41" spans="1:50" ht="12.75">
      <c r="A41" s="227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59"/>
    </row>
    <row r="42" spans="1:50" ht="12.75">
      <c r="A42" s="227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59"/>
    </row>
    <row r="43" spans="1:50" ht="12.75">
      <c r="A43" s="227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59"/>
    </row>
    <row r="44" spans="1:50" ht="12.75">
      <c r="A44" s="227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59"/>
    </row>
    <row r="45" spans="1:50" ht="12.75">
      <c r="A45" s="227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59"/>
    </row>
    <row r="46" spans="1:50" ht="12.75">
      <c r="A46" s="227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59"/>
    </row>
    <row r="47" spans="1:50" ht="12.75">
      <c r="A47" s="227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59"/>
    </row>
    <row r="48" spans="1:50" ht="12.75">
      <c r="A48" s="227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59"/>
    </row>
    <row r="49" spans="1:50" ht="12.75">
      <c r="A49" s="227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59"/>
    </row>
    <row r="50" spans="1:50" ht="12.75">
      <c r="A50" s="227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59"/>
    </row>
    <row r="51" spans="1:50" ht="12.75">
      <c r="A51" s="227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59"/>
    </row>
    <row r="52" spans="1:50" ht="12.75">
      <c r="A52" s="227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59"/>
    </row>
    <row r="53" spans="1:50" ht="12.75">
      <c r="A53" s="227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59"/>
    </row>
    <row r="54" spans="1:50" ht="12.75">
      <c r="A54" s="227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59"/>
    </row>
    <row r="55" spans="1:50" ht="12.75">
      <c r="A55" s="227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232" t="s">
        <v>346</v>
      </c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232" t="s">
        <v>347</v>
      </c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59"/>
    </row>
    <row r="56" spans="1:50" ht="12.75">
      <c r="A56" s="227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59"/>
    </row>
    <row r="57" spans="1:50" ht="12.75">
      <c r="A57" s="227"/>
      <c r="B57" s="65"/>
      <c r="C57" s="65"/>
      <c r="D57" s="65"/>
      <c r="E57" s="65"/>
      <c r="F57" s="65"/>
      <c r="G57" s="65"/>
      <c r="H57" s="65"/>
      <c r="I57" s="65"/>
      <c r="J57" s="65"/>
      <c r="L57" s="65"/>
      <c r="M57" s="65"/>
      <c r="N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59"/>
    </row>
    <row r="58" spans="1:50" ht="12.75">
      <c r="A58" s="227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59"/>
    </row>
    <row r="59" spans="1:50" ht="12.75">
      <c r="A59" s="233" t="s">
        <v>331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1"/>
    </row>
  </sheetData>
  <mergeCells count="5">
    <mergeCell ref="A32:AX32"/>
    <mergeCell ref="A2:AX2"/>
    <mergeCell ref="A6:AX6"/>
    <mergeCell ref="A8:G8"/>
    <mergeCell ref="A9:AX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69"/>
  <sheetViews>
    <sheetView workbookViewId="0" topLeftCell="A28">
      <selection activeCell="A1" sqref="A1"/>
    </sheetView>
  </sheetViews>
  <sheetFormatPr defaultColWidth="11.421875" defaultRowHeight="12.75"/>
  <cols>
    <col min="1" max="1" width="16.8515625" style="0" customWidth="1"/>
    <col min="2" max="2" width="7.7109375" style="0" customWidth="1"/>
    <col min="3" max="5" width="12.7109375" style="0" customWidth="1"/>
    <col min="6" max="7" width="10.7109375" style="0" customWidth="1"/>
    <col min="8" max="8" width="11.57421875" style="0" customWidth="1"/>
  </cols>
  <sheetData>
    <row r="2" spans="1:8" ht="12.75">
      <c r="A2" s="266" t="s">
        <v>269</v>
      </c>
      <c r="B2" s="266"/>
      <c r="C2" s="266"/>
      <c r="D2" s="266"/>
      <c r="E2" s="266"/>
      <c r="F2" s="266"/>
      <c r="G2" s="266"/>
      <c r="H2" s="266"/>
    </row>
    <row r="3" spans="1:7" ht="12.75">
      <c r="A3" s="18"/>
      <c r="B3" s="18"/>
      <c r="C3" s="18"/>
      <c r="D3" s="18"/>
      <c r="E3" s="18"/>
      <c r="F3" s="18"/>
      <c r="G3" s="18"/>
    </row>
    <row r="4" spans="1:8" ht="12.75">
      <c r="A4" s="265" t="s">
        <v>309</v>
      </c>
      <c r="B4" s="265"/>
      <c r="C4" s="265"/>
      <c r="D4" s="265"/>
      <c r="E4" s="265"/>
      <c r="F4" s="265"/>
      <c r="G4" s="265"/>
      <c r="H4" s="265"/>
    </row>
    <row r="5" spans="1:7" ht="12.75">
      <c r="A5" s="8"/>
      <c r="B5" s="8"/>
      <c r="C5" s="8"/>
      <c r="D5" s="8"/>
      <c r="E5" s="8"/>
      <c r="F5" s="8"/>
      <c r="G5" s="8"/>
    </row>
    <row r="6" spans="1:8" ht="12.75">
      <c r="A6" s="285" t="s">
        <v>233</v>
      </c>
      <c r="B6" s="268" t="s">
        <v>162</v>
      </c>
      <c r="C6" s="318" t="s">
        <v>229</v>
      </c>
      <c r="D6" s="318" t="s">
        <v>257</v>
      </c>
      <c r="E6" s="318" t="s">
        <v>230</v>
      </c>
      <c r="F6" s="13" t="s">
        <v>90</v>
      </c>
      <c r="G6" s="11"/>
      <c r="H6" s="153" t="s">
        <v>157</v>
      </c>
    </row>
    <row r="7" spans="1:8" ht="12.75">
      <c r="A7" s="286"/>
      <c r="B7" s="281"/>
      <c r="C7" s="312"/>
      <c r="D7" s="312"/>
      <c r="E7" s="312"/>
      <c r="F7" s="148" t="s">
        <v>91</v>
      </c>
      <c r="G7" s="149"/>
      <c r="H7" s="154" t="s">
        <v>158</v>
      </c>
    </row>
    <row r="8" spans="1:8" ht="12.75" customHeight="1">
      <c r="A8" s="286"/>
      <c r="B8" s="281"/>
      <c r="C8" s="312"/>
      <c r="D8" s="312"/>
      <c r="E8" s="312"/>
      <c r="F8" s="320" t="s">
        <v>231</v>
      </c>
      <c r="G8" s="320" t="s">
        <v>232</v>
      </c>
      <c r="H8" s="154" t="s">
        <v>159</v>
      </c>
    </row>
    <row r="9" spans="1:8" ht="12.75">
      <c r="A9" s="286"/>
      <c r="B9" s="269"/>
      <c r="C9" s="313"/>
      <c r="D9" s="313"/>
      <c r="E9" s="312"/>
      <c r="F9" s="321"/>
      <c r="G9" s="321"/>
      <c r="H9" s="154" t="s">
        <v>160</v>
      </c>
    </row>
    <row r="10" spans="1:8" ht="12.75">
      <c r="A10" s="286"/>
      <c r="B10" s="323" t="s">
        <v>220</v>
      </c>
      <c r="C10" s="324"/>
      <c r="D10" s="325"/>
      <c r="E10" s="313"/>
      <c r="F10" s="322"/>
      <c r="G10" s="322"/>
      <c r="H10" s="154" t="s">
        <v>161</v>
      </c>
    </row>
    <row r="11" spans="1:8" ht="12.75">
      <c r="A11" s="287"/>
      <c r="B11" s="150" t="s">
        <v>92</v>
      </c>
      <c r="C11" s="151"/>
      <c r="D11" s="151"/>
      <c r="E11" s="150" t="s">
        <v>93</v>
      </c>
      <c r="F11" s="151" t="s">
        <v>14</v>
      </c>
      <c r="G11" s="152"/>
      <c r="H11" s="202" t="s">
        <v>192</v>
      </c>
    </row>
    <row r="12" spans="1:8" ht="7.5" customHeight="1">
      <c r="A12" s="23"/>
      <c r="B12" s="8"/>
      <c r="C12" s="69"/>
      <c r="D12" s="8"/>
      <c r="E12" s="8"/>
      <c r="F12" s="8"/>
      <c r="G12" s="70"/>
      <c r="H12" s="70"/>
    </row>
    <row r="13" spans="1:8" s="120" customFormat="1" ht="15.75" customHeight="1">
      <c r="A13" s="279">
        <v>2002</v>
      </c>
      <c r="B13" s="279"/>
      <c r="C13" s="279"/>
      <c r="D13" s="279"/>
      <c r="E13" s="279"/>
      <c r="F13" s="279"/>
      <c r="G13" s="279"/>
      <c r="H13" s="279"/>
    </row>
    <row r="14" spans="1:8" s="120" customFormat="1" ht="15.75" customHeight="1">
      <c r="A14" s="140" t="s">
        <v>94</v>
      </c>
      <c r="B14" s="141">
        <v>8</v>
      </c>
      <c r="C14" s="141">
        <v>83845</v>
      </c>
      <c r="D14" s="141">
        <v>58715</v>
      </c>
      <c r="E14" s="141">
        <v>16819</v>
      </c>
      <c r="F14" s="188">
        <v>286.5</v>
      </c>
      <c r="G14" s="193">
        <v>0.78</v>
      </c>
      <c r="H14" s="190">
        <v>70</v>
      </c>
    </row>
    <row r="15" spans="1:8" s="120" customFormat="1" ht="15.75" customHeight="1">
      <c r="A15" s="140" t="s">
        <v>95</v>
      </c>
      <c r="B15" s="141">
        <v>3</v>
      </c>
      <c r="C15" s="141">
        <v>119158</v>
      </c>
      <c r="D15" s="141">
        <v>93645</v>
      </c>
      <c r="E15" s="141">
        <v>26628</v>
      </c>
      <c r="F15" s="188">
        <v>284.3</v>
      </c>
      <c r="G15" s="193">
        <v>0.78</v>
      </c>
      <c r="H15" s="190">
        <v>78.6</v>
      </c>
    </row>
    <row r="16" spans="1:8" s="120" customFormat="1" ht="15.75" customHeight="1">
      <c r="A16" s="142" t="s">
        <v>96</v>
      </c>
      <c r="B16" s="141">
        <v>5</v>
      </c>
      <c r="C16" s="141">
        <v>377546</v>
      </c>
      <c r="D16" s="141">
        <v>323722</v>
      </c>
      <c r="E16" s="141">
        <v>92919</v>
      </c>
      <c r="F16" s="188">
        <v>287</v>
      </c>
      <c r="G16" s="193">
        <v>0.79</v>
      </c>
      <c r="H16" s="190">
        <v>85.7</v>
      </c>
    </row>
    <row r="17" spans="1:8" s="120" customFormat="1" ht="15.75" customHeight="1">
      <c r="A17" s="117" t="s">
        <v>191</v>
      </c>
      <c r="B17" s="141">
        <v>4</v>
      </c>
      <c r="C17" s="141">
        <v>1491782</v>
      </c>
      <c r="D17" s="141">
        <v>1273151</v>
      </c>
      <c r="E17" s="141">
        <v>386179</v>
      </c>
      <c r="F17" s="188">
        <v>303.3</v>
      </c>
      <c r="G17" s="193">
        <v>0.83</v>
      </c>
      <c r="H17" s="190">
        <v>85.3</v>
      </c>
    </row>
    <row r="18" spans="1:8" s="120" customFormat="1" ht="15.75" customHeight="1">
      <c r="A18" s="143" t="s">
        <v>205</v>
      </c>
      <c r="B18" s="144">
        <v>20</v>
      </c>
      <c r="C18" s="144">
        <v>2072331</v>
      </c>
      <c r="D18" s="144">
        <v>1749233</v>
      </c>
      <c r="E18" s="144">
        <v>522544</v>
      </c>
      <c r="F18" s="189">
        <v>298.7</v>
      </c>
      <c r="G18" s="192">
        <v>0.82</v>
      </c>
      <c r="H18" s="191">
        <v>84.4</v>
      </c>
    </row>
    <row r="19" spans="1:8" s="120" customFormat="1" ht="15.75" customHeight="1">
      <c r="A19" s="279">
        <v>2003</v>
      </c>
      <c r="B19" s="279"/>
      <c r="C19" s="279"/>
      <c r="D19" s="279"/>
      <c r="E19" s="279"/>
      <c r="F19" s="279"/>
      <c r="G19" s="279"/>
      <c r="H19" s="279"/>
    </row>
    <row r="20" spans="1:8" s="120" customFormat="1" ht="15.75" customHeight="1">
      <c r="A20" s="140" t="s">
        <v>94</v>
      </c>
      <c r="B20" s="141">
        <v>8</v>
      </c>
      <c r="C20" s="141">
        <v>85813</v>
      </c>
      <c r="D20" s="141">
        <v>71535</v>
      </c>
      <c r="E20" s="141">
        <v>20497</v>
      </c>
      <c r="F20" s="188">
        <v>286.5</v>
      </c>
      <c r="G20" s="193">
        <v>0.79</v>
      </c>
      <c r="H20" s="190">
        <v>83.4</v>
      </c>
    </row>
    <row r="21" spans="1:8" s="120" customFormat="1" ht="15.75" customHeight="1">
      <c r="A21" s="140" t="s">
        <v>95</v>
      </c>
      <c r="B21" s="141">
        <v>3</v>
      </c>
      <c r="C21" s="141">
        <v>132007</v>
      </c>
      <c r="D21" s="141">
        <v>95394</v>
      </c>
      <c r="E21" s="141">
        <v>27488</v>
      </c>
      <c r="F21" s="188">
        <v>288.2</v>
      </c>
      <c r="G21" s="193">
        <v>0.79</v>
      </c>
      <c r="H21" s="190">
        <v>72.3</v>
      </c>
    </row>
    <row r="22" spans="1:8" s="120" customFormat="1" ht="15.75" customHeight="1">
      <c r="A22" s="142" t="s">
        <v>96</v>
      </c>
      <c r="B22" s="141">
        <v>5</v>
      </c>
      <c r="C22" s="141">
        <v>374001</v>
      </c>
      <c r="D22" s="141">
        <v>324001</v>
      </c>
      <c r="E22" s="141">
        <v>94283</v>
      </c>
      <c r="F22" s="188">
        <v>291</v>
      </c>
      <c r="G22" s="193">
        <v>0.8</v>
      </c>
      <c r="H22" s="190">
        <v>86.6</v>
      </c>
    </row>
    <row r="23" spans="1:8" s="120" customFormat="1" ht="15.75" customHeight="1">
      <c r="A23" s="117" t="s">
        <v>191</v>
      </c>
      <c r="B23" s="141">
        <v>4</v>
      </c>
      <c r="C23" s="141">
        <v>1435467</v>
      </c>
      <c r="D23" s="141">
        <v>1153760</v>
      </c>
      <c r="E23" s="141">
        <v>350771</v>
      </c>
      <c r="F23" s="188">
        <v>304</v>
      </c>
      <c r="G23" s="193">
        <v>0.83</v>
      </c>
      <c r="H23" s="190">
        <v>80.4</v>
      </c>
    </row>
    <row r="24" spans="1:8" s="120" customFormat="1" ht="15.75" customHeight="1">
      <c r="A24" s="143" t="s">
        <v>205</v>
      </c>
      <c r="B24" s="144">
        <v>20</v>
      </c>
      <c r="C24" s="144">
        <v>2027288</v>
      </c>
      <c r="D24" s="144">
        <v>1644690</v>
      </c>
      <c r="E24" s="144">
        <v>493039</v>
      </c>
      <c r="F24" s="189">
        <v>299.8</v>
      </c>
      <c r="G24" s="192">
        <v>0.82</v>
      </c>
      <c r="H24" s="191">
        <v>81.1</v>
      </c>
    </row>
    <row r="25" spans="1:8" ht="13.5" customHeight="1">
      <c r="A25" s="8"/>
      <c r="B25" s="72"/>
      <c r="C25" s="55"/>
      <c r="D25" s="55"/>
      <c r="E25" s="55"/>
      <c r="F25" s="73"/>
      <c r="G25" s="74"/>
      <c r="H25" s="74"/>
    </row>
    <row r="26" spans="1:7" ht="12.75">
      <c r="A26" s="8" t="s">
        <v>97</v>
      </c>
      <c r="B26" s="8"/>
      <c r="C26" s="8"/>
      <c r="D26" s="8"/>
      <c r="E26" s="8"/>
      <c r="F26" s="8"/>
      <c r="G26" s="8"/>
    </row>
    <row r="27" spans="1:7" ht="12.75">
      <c r="A27" s="8" t="s">
        <v>98</v>
      </c>
      <c r="B27" s="8"/>
      <c r="C27" s="8"/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29" spans="1:7" ht="12.75">
      <c r="A29" s="8"/>
      <c r="B29" s="8"/>
      <c r="C29" s="8"/>
      <c r="D29" s="8"/>
      <c r="E29" s="8"/>
      <c r="F29" s="8"/>
      <c r="G29" s="8"/>
    </row>
    <row r="30" spans="1:7" ht="12.75">
      <c r="A30" s="8"/>
      <c r="B30" s="8"/>
      <c r="C30" s="8"/>
      <c r="D30" s="8"/>
      <c r="E30" s="8"/>
      <c r="F30" s="8"/>
      <c r="G30" s="8"/>
    </row>
    <row r="31" spans="1:8" ht="12.75" customHeight="1">
      <c r="A31" s="265" t="s">
        <v>315</v>
      </c>
      <c r="B31" s="265"/>
      <c r="C31" s="265"/>
      <c r="D31" s="265"/>
      <c r="E31" s="265"/>
      <c r="F31" s="265"/>
      <c r="G31" s="265"/>
      <c r="H31" s="265"/>
    </row>
    <row r="32" spans="1:7" ht="12.75">
      <c r="A32" s="8"/>
      <c r="B32" s="8"/>
      <c r="C32" s="8"/>
      <c r="D32" s="8"/>
      <c r="E32" s="8"/>
      <c r="F32" s="8"/>
      <c r="G32" s="8"/>
    </row>
    <row r="33" spans="1:8" ht="13.5">
      <c r="A33" s="285" t="s">
        <v>235</v>
      </c>
      <c r="B33" s="42"/>
      <c r="C33" s="318" t="s">
        <v>229</v>
      </c>
      <c r="D33" s="326" t="s">
        <v>99</v>
      </c>
      <c r="E33" s="327"/>
      <c r="F33" s="318" t="s">
        <v>234</v>
      </c>
      <c r="G33" s="318" t="s">
        <v>238</v>
      </c>
      <c r="H33" s="206" t="s">
        <v>158</v>
      </c>
    </row>
    <row r="34" spans="1:8" ht="12.75">
      <c r="A34" s="286"/>
      <c r="B34" s="319" t="s">
        <v>162</v>
      </c>
      <c r="C34" s="312"/>
      <c r="D34" s="283" t="s">
        <v>236</v>
      </c>
      <c r="E34" s="283" t="s">
        <v>237</v>
      </c>
      <c r="F34" s="312"/>
      <c r="G34" s="312"/>
      <c r="H34" s="154" t="s">
        <v>159</v>
      </c>
    </row>
    <row r="35" spans="1:8" ht="12.75">
      <c r="A35" s="286"/>
      <c r="B35" s="281"/>
      <c r="C35" s="312"/>
      <c r="D35" s="312"/>
      <c r="E35" s="312"/>
      <c r="F35" s="312"/>
      <c r="G35" s="328" t="s">
        <v>239</v>
      </c>
      <c r="H35" s="154" t="s">
        <v>160</v>
      </c>
    </row>
    <row r="36" spans="1:8" ht="12.75">
      <c r="A36" s="286"/>
      <c r="B36" s="14"/>
      <c r="C36" s="313"/>
      <c r="D36" s="312"/>
      <c r="E36" s="312"/>
      <c r="F36" s="312"/>
      <c r="G36" s="309"/>
      <c r="H36" s="154" t="s">
        <v>161</v>
      </c>
    </row>
    <row r="37" spans="1:8" ht="12.75">
      <c r="A37" s="287"/>
      <c r="B37" s="275" t="s">
        <v>92</v>
      </c>
      <c r="C37" s="276"/>
      <c r="D37" s="276"/>
      <c r="E37" s="317"/>
      <c r="F37" s="150" t="s">
        <v>93</v>
      </c>
      <c r="G37" s="152" t="s">
        <v>14</v>
      </c>
      <c r="H37" s="151" t="s">
        <v>192</v>
      </c>
    </row>
    <row r="38" spans="1:7" ht="9.75" customHeight="1">
      <c r="A38" s="68"/>
      <c r="B38" s="17"/>
      <c r="C38" s="17"/>
      <c r="D38" s="17"/>
      <c r="E38" s="17"/>
      <c r="F38" s="17"/>
      <c r="G38" s="17"/>
    </row>
    <row r="39" spans="1:8" s="120" customFormat="1" ht="15.75" customHeight="1">
      <c r="A39" s="194" t="s">
        <v>209</v>
      </c>
      <c r="B39" s="147">
        <v>20</v>
      </c>
      <c r="C39" s="141">
        <v>2072331</v>
      </c>
      <c r="D39" s="145" t="s">
        <v>100</v>
      </c>
      <c r="E39" s="141">
        <v>1749233</v>
      </c>
      <c r="F39" s="147">
        <v>522544</v>
      </c>
      <c r="G39" s="190">
        <v>298.7</v>
      </c>
      <c r="H39" s="190">
        <v>84.4</v>
      </c>
    </row>
    <row r="40" spans="1:8" s="120" customFormat="1" ht="15.75" customHeight="1">
      <c r="A40" s="61" t="s">
        <v>312</v>
      </c>
      <c r="B40" s="183">
        <v>20</v>
      </c>
      <c r="C40" s="144">
        <v>2027288</v>
      </c>
      <c r="D40" s="213" t="s">
        <v>100</v>
      </c>
      <c r="E40" s="144">
        <v>1644690</v>
      </c>
      <c r="F40" s="183">
        <v>493039</v>
      </c>
      <c r="G40" s="191">
        <v>299.8</v>
      </c>
      <c r="H40" s="191">
        <v>81.1</v>
      </c>
    </row>
    <row r="41" spans="1:8" s="120" customFormat="1" ht="7.5" customHeight="1">
      <c r="A41" s="146"/>
      <c r="B41" s="147"/>
      <c r="C41" s="132"/>
      <c r="D41" s="132"/>
      <c r="E41" s="132"/>
      <c r="F41" s="147"/>
      <c r="G41" s="132"/>
      <c r="H41" s="190"/>
    </row>
    <row r="42" spans="1:8" s="120" customFormat="1" ht="15.75" customHeight="1">
      <c r="A42" s="117" t="s">
        <v>163</v>
      </c>
      <c r="B42" s="147">
        <v>20</v>
      </c>
      <c r="C42" s="147">
        <v>2021849</v>
      </c>
      <c r="D42" s="147">
        <v>1653451</v>
      </c>
      <c r="E42" s="147">
        <v>1688072</v>
      </c>
      <c r="F42" s="147">
        <v>41765</v>
      </c>
      <c r="G42" s="190">
        <v>24.7</v>
      </c>
      <c r="H42" s="190">
        <v>81.7791536361024</v>
      </c>
    </row>
    <row r="43" spans="1:8" s="120" customFormat="1" ht="15.75" customHeight="1">
      <c r="A43" s="117" t="s">
        <v>164</v>
      </c>
      <c r="B43" s="147">
        <v>20</v>
      </c>
      <c r="C43" s="147">
        <v>2062349</v>
      </c>
      <c r="D43" s="147">
        <v>1722692</v>
      </c>
      <c r="E43" s="147">
        <v>1694270</v>
      </c>
      <c r="F43" s="147">
        <v>37958</v>
      </c>
      <c r="G43" s="190">
        <v>22.4</v>
      </c>
      <c r="H43" s="190">
        <v>83.5</v>
      </c>
    </row>
    <row r="44" spans="1:8" s="120" customFormat="1" ht="15.75" customHeight="1">
      <c r="A44" s="117" t="s">
        <v>165</v>
      </c>
      <c r="B44" s="147">
        <v>20</v>
      </c>
      <c r="C44" s="147">
        <v>2043247</v>
      </c>
      <c r="D44" s="147">
        <v>1665847</v>
      </c>
      <c r="E44" s="147">
        <v>1697787</v>
      </c>
      <c r="F44" s="147">
        <v>43172</v>
      </c>
      <c r="G44" s="190">
        <v>25.4</v>
      </c>
      <c r="H44" s="190">
        <v>81.5</v>
      </c>
    </row>
    <row r="45" spans="1:8" s="120" customFormat="1" ht="15.75" customHeight="1">
      <c r="A45" s="117" t="s">
        <v>166</v>
      </c>
      <c r="B45" s="147">
        <v>20</v>
      </c>
      <c r="C45" s="147">
        <v>2022455</v>
      </c>
      <c r="D45" s="147">
        <v>1729726</v>
      </c>
      <c r="E45" s="147">
        <v>1724014</v>
      </c>
      <c r="F45" s="147">
        <v>43911</v>
      </c>
      <c r="G45" s="190">
        <v>25.5</v>
      </c>
      <c r="H45" s="190">
        <v>85.52605620396993</v>
      </c>
    </row>
    <row r="46" spans="1:8" s="120" customFormat="1" ht="15.75" customHeight="1">
      <c r="A46" s="117" t="s">
        <v>167</v>
      </c>
      <c r="B46" s="147">
        <v>20</v>
      </c>
      <c r="C46" s="147">
        <v>2022455</v>
      </c>
      <c r="D46" s="147">
        <v>1718301</v>
      </c>
      <c r="E46" s="147">
        <v>1686844</v>
      </c>
      <c r="F46" s="147">
        <v>43927</v>
      </c>
      <c r="G46" s="190">
        <v>26</v>
      </c>
      <c r="H46" s="190">
        <v>84.96114870293776</v>
      </c>
    </row>
    <row r="47" spans="1:8" s="120" customFormat="1" ht="15.75" customHeight="1">
      <c r="A47" s="117" t="s">
        <v>168</v>
      </c>
      <c r="B47" s="147">
        <v>20</v>
      </c>
      <c r="C47" s="147">
        <v>2022455</v>
      </c>
      <c r="D47" s="147">
        <v>1655386</v>
      </c>
      <c r="E47" s="147">
        <v>1696064</v>
      </c>
      <c r="F47" s="147">
        <v>40938</v>
      </c>
      <c r="G47" s="190">
        <v>24.1</v>
      </c>
      <c r="H47" s="190">
        <v>81.85032547077685</v>
      </c>
    </row>
    <row r="48" spans="1:8" s="120" customFormat="1" ht="15.75" customHeight="1">
      <c r="A48" s="117" t="s">
        <v>169</v>
      </c>
      <c r="B48" s="147">
        <v>20</v>
      </c>
      <c r="C48" s="147">
        <v>2028855</v>
      </c>
      <c r="D48" s="147">
        <v>1736742</v>
      </c>
      <c r="E48" s="147">
        <v>1649091</v>
      </c>
      <c r="F48" s="147">
        <v>41465</v>
      </c>
      <c r="G48" s="190">
        <v>25.1</v>
      </c>
      <c r="H48" s="190">
        <v>85.60207604782008</v>
      </c>
    </row>
    <row r="49" spans="1:8" s="120" customFormat="1" ht="15.75" customHeight="1">
      <c r="A49" s="117" t="s">
        <v>170</v>
      </c>
      <c r="B49" s="147">
        <v>20</v>
      </c>
      <c r="C49" s="147">
        <v>1989983</v>
      </c>
      <c r="D49" s="147">
        <v>1561440</v>
      </c>
      <c r="E49" s="147">
        <v>1568767</v>
      </c>
      <c r="F49" s="147">
        <v>40442</v>
      </c>
      <c r="G49" s="190">
        <v>25.8</v>
      </c>
      <c r="H49" s="190">
        <v>78.4649919119912</v>
      </c>
    </row>
    <row r="50" spans="1:8" s="120" customFormat="1" ht="15.75" customHeight="1">
      <c r="A50" s="117" t="s">
        <v>171</v>
      </c>
      <c r="B50" s="147">
        <v>19</v>
      </c>
      <c r="C50" s="147">
        <v>1986363</v>
      </c>
      <c r="D50" s="147">
        <v>1574693</v>
      </c>
      <c r="E50" s="147">
        <v>1554237</v>
      </c>
      <c r="F50" s="147">
        <v>38673</v>
      </c>
      <c r="G50" s="190">
        <v>24.9</v>
      </c>
      <c r="H50" s="190">
        <v>79.27518786848124</v>
      </c>
    </row>
    <row r="51" spans="1:8" s="120" customFormat="1" ht="15.75" customHeight="1">
      <c r="A51" s="117" t="s">
        <v>172</v>
      </c>
      <c r="B51" s="147">
        <v>19</v>
      </c>
      <c r="C51" s="147">
        <v>1978363</v>
      </c>
      <c r="D51" s="147">
        <v>1533780</v>
      </c>
      <c r="E51" s="147">
        <v>1578481</v>
      </c>
      <c r="F51" s="147">
        <v>40364</v>
      </c>
      <c r="G51" s="190">
        <v>25.6</v>
      </c>
      <c r="H51" s="190">
        <v>77.52773378798533</v>
      </c>
    </row>
    <row r="52" spans="1:8" s="120" customFormat="1" ht="15.75" customHeight="1">
      <c r="A52" s="117" t="s">
        <v>173</v>
      </c>
      <c r="B52" s="147">
        <v>19</v>
      </c>
      <c r="C52" s="147">
        <v>1990363</v>
      </c>
      <c r="D52" s="147">
        <v>1623182</v>
      </c>
      <c r="E52" s="147">
        <v>1585683</v>
      </c>
      <c r="F52" s="147">
        <v>39424</v>
      </c>
      <c r="G52" s="190">
        <v>24.9</v>
      </c>
      <c r="H52" s="190">
        <v>81.55205859433681</v>
      </c>
    </row>
    <row r="53" spans="1:8" s="120" customFormat="1" ht="15.75" customHeight="1">
      <c r="A53" s="117" t="s">
        <v>174</v>
      </c>
      <c r="B53" s="147">
        <v>19</v>
      </c>
      <c r="C53" s="147">
        <v>2158716</v>
      </c>
      <c r="D53" s="147">
        <v>1548184</v>
      </c>
      <c r="E53" s="147">
        <v>1612978</v>
      </c>
      <c r="F53" s="147">
        <v>40998</v>
      </c>
      <c r="G53" s="190">
        <v>25.4</v>
      </c>
      <c r="H53" s="190">
        <v>71.7</v>
      </c>
    </row>
    <row r="54" spans="1:7" ht="13.5" customHeight="1">
      <c r="A54" s="65"/>
      <c r="B54" s="75"/>
      <c r="C54" s="26"/>
      <c r="D54" s="26"/>
      <c r="E54" s="26"/>
      <c r="F54" s="76"/>
      <c r="G54" s="71"/>
    </row>
    <row r="55" spans="1:7" ht="12.75">
      <c r="A55" s="8" t="s">
        <v>97</v>
      </c>
      <c r="B55" s="8"/>
      <c r="C55" s="8"/>
      <c r="D55" s="8"/>
      <c r="E55" s="8"/>
      <c r="F55" s="8"/>
      <c r="G55" s="8"/>
    </row>
    <row r="56" spans="1:7" ht="12.75">
      <c r="A56" s="8" t="s">
        <v>98</v>
      </c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</sheetData>
  <mergeCells count="23">
    <mergeCell ref="A2:H2"/>
    <mergeCell ref="A4:H4"/>
    <mergeCell ref="A13:H13"/>
    <mergeCell ref="A19:H19"/>
    <mergeCell ref="D6:D9"/>
    <mergeCell ref="C6:C9"/>
    <mergeCell ref="A6:A11"/>
    <mergeCell ref="B37:E37"/>
    <mergeCell ref="G8:G10"/>
    <mergeCell ref="C33:C36"/>
    <mergeCell ref="D33:E33"/>
    <mergeCell ref="E34:E36"/>
    <mergeCell ref="D34:D36"/>
    <mergeCell ref="F33:F36"/>
    <mergeCell ref="A31:H31"/>
    <mergeCell ref="A33:A37"/>
    <mergeCell ref="G35:G36"/>
    <mergeCell ref="G33:G34"/>
    <mergeCell ref="B34:B35"/>
    <mergeCell ref="E6:E10"/>
    <mergeCell ref="F8:F10"/>
    <mergeCell ref="B6:B9"/>
    <mergeCell ref="B10:D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14.421875" style="0" customWidth="1"/>
    <col min="3" max="6" width="15.7109375" style="0" customWidth="1"/>
    <col min="7" max="7" width="0.9921875" style="0" hidden="1" customWidth="1"/>
  </cols>
  <sheetData>
    <row r="2" spans="1:6" ht="12.75">
      <c r="A2" s="266" t="s">
        <v>270</v>
      </c>
      <c r="B2" s="266"/>
      <c r="C2" s="266"/>
      <c r="D2" s="266"/>
      <c r="E2" s="266"/>
      <c r="F2" s="266"/>
    </row>
    <row r="3" spans="1:6" ht="12.75">
      <c r="A3" s="18"/>
      <c r="B3" s="18"/>
      <c r="C3" s="18"/>
      <c r="D3" s="18"/>
      <c r="E3" s="18"/>
      <c r="F3" s="18"/>
    </row>
    <row r="4" spans="1:6" ht="12.75">
      <c r="A4" s="265" t="s">
        <v>304</v>
      </c>
      <c r="B4" s="265"/>
      <c r="C4" s="265"/>
      <c r="D4" s="265"/>
      <c r="E4" s="265"/>
      <c r="F4" s="265"/>
    </row>
    <row r="5" spans="1:6" ht="12.75">
      <c r="A5" s="8"/>
      <c r="B5" s="8"/>
      <c r="C5" s="8"/>
      <c r="D5" s="8"/>
      <c r="E5" s="8"/>
      <c r="F5" s="8"/>
    </row>
    <row r="6" spans="1:6" s="120" customFormat="1" ht="12.75" customHeight="1">
      <c r="A6" s="306" t="s">
        <v>290</v>
      </c>
      <c r="B6" s="293" t="s">
        <v>291</v>
      </c>
      <c r="C6" s="268" t="s">
        <v>243</v>
      </c>
      <c r="D6" s="329" t="s">
        <v>279</v>
      </c>
      <c r="E6" s="330"/>
      <c r="F6" s="330"/>
    </row>
    <row r="7" spans="1:6" s="120" customFormat="1" ht="12.75" customHeight="1">
      <c r="A7" s="334"/>
      <c r="B7" s="291"/>
      <c r="C7" s="281"/>
      <c r="D7" s="331" t="s">
        <v>241</v>
      </c>
      <c r="E7" s="199">
        <v>60000</v>
      </c>
      <c r="F7" s="332" t="s">
        <v>242</v>
      </c>
    </row>
    <row r="8" spans="1:6" s="120" customFormat="1" ht="12.75" customHeight="1">
      <c r="A8" s="334"/>
      <c r="B8" s="291"/>
      <c r="C8" s="281"/>
      <c r="D8" s="312"/>
      <c r="E8" s="196" t="s">
        <v>214</v>
      </c>
      <c r="F8" s="300"/>
    </row>
    <row r="9" spans="1:6" s="120" customFormat="1" ht="12.75" customHeight="1">
      <c r="A9" s="335"/>
      <c r="B9" s="292"/>
      <c r="C9" s="282"/>
      <c r="D9" s="284"/>
      <c r="E9" s="200">
        <v>100000</v>
      </c>
      <c r="F9" s="333"/>
    </row>
    <row r="10" spans="1:6" ht="15.75" customHeight="1">
      <c r="A10" s="23"/>
      <c r="B10" s="8"/>
      <c r="C10" s="69"/>
      <c r="D10" s="8"/>
      <c r="E10" s="8"/>
      <c r="F10" s="70"/>
    </row>
    <row r="11" spans="1:6" s="120" customFormat="1" ht="15.75" customHeight="1">
      <c r="A11" s="279" t="s">
        <v>255</v>
      </c>
      <c r="B11" s="279"/>
      <c r="C11" s="279"/>
      <c r="D11" s="279"/>
      <c r="E11" s="279"/>
      <c r="F11" s="279"/>
    </row>
    <row r="12" spans="1:6" ht="15.75" customHeight="1">
      <c r="A12" s="23"/>
      <c r="B12" s="8"/>
      <c r="C12" s="69"/>
      <c r="D12" s="8"/>
      <c r="E12" s="8"/>
      <c r="F12" s="70"/>
    </row>
    <row r="13" spans="1:6" s="120" customFormat="1" ht="15.75" customHeight="1">
      <c r="A13" s="195" t="s">
        <v>244</v>
      </c>
      <c r="B13" s="217" t="s">
        <v>210</v>
      </c>
      <c r="C13" s="69">
        <v>12</v>
      </c>
      <c r="D13" s="69">
        <v>4</v>
      </c>
      <c r="E13" s="69">
        <v>4</v>
      </c>
      <c r="F13" s="69">
        <v>4</v>
      </c>
    </row>
    <row r="14" spans="1:6" s="120" customFormat="1" ht="15.75" customHeight="1">
      <c r="A14" s="195"/>
      <c r="B14" s="216" t="s">
        <v>211</v>
      </c>
      <c r="C14" s="147">
        <v>1586632</v>
      </c>
      <c r="D14" s="173">
        <v>61220</v>
      </c>
      <c r="E14" s="147">
        <v>250804</v>
      </c>
      <c r="F14" s="147">
        <v>1274608</v>
      </c>
    </row>
    <row r="15" spans="1:6" ht="15.75" customHeight="1">
      <c r="A15" s="23"/>
      <c r="B15" s="216"/>
      <c r="C15" s="147"/>
      <c r="D15" s="173"/>
      <c r="E15" s="147"/>
      <c r="F15" s="147"/>
    </row>
    <row r="16" spans="1:6" s="120" customFormat="1" ht="15.75" customHeight="1">
      <c r="A16" s="214" t="s">
        <v>212</v>
      </c>
      <c r="B16" s="217" t="s">
        <v>210</v>
      </c>
      <c r="C16" s="69">
        <v>13</v>
      </c>
      <c r="D16" s="69">
        <v>7</v>
      </c>
      <c r="E16" s="173">
        <v>0</v>
      </c>
      <c r="F16" s="173">
        <v>0</v>
      </c>
    </row>
    <row r="17" spans="1:6" s="120" customFormat="1" ht="15.75" customHeight="1">
      <c r="A17" s="214"/>
      <c r="B17" s="216" t="s">
        <v>211</v>
      </c>
      <c r="C17" s="147">
        <v>300800</v>
      </c>
      <c r="D17" s="69">
        <v>97650</v>
      </c>
      <c r="E17" s="173">
        <v>0</v>
      </c>
      <c r="F17" s="173">
        <v>0</v>
      </c>
    </row>
    <row r="18" spans="1:6" ht="15.75" customHeight="1">
      <c r="A18" s="23"/>
      <c r="B18" s="216"/>
      <c r="C18" s="147"/>
      <c r="D18" s="141"/>
      <c r="E18" s="173"/>
      <c r="F18" s="70"/>
    </row>
    <row r="19" spans="1:6" s="120" customFormat="1" ht="15.75" customHeight="1">
      <c r="A19" s="215" t="s">
        <v>245</v>
      </c>
      <c r="B19" s="217" t="s">
        <v>210</v>
      </c>
      <c r="C19" s="69">
        <v>8</v>
      </c>
      <c r="D19" s="69">
        <v>5</v>
      </c>
      <c r="E19" s="173">
        <v>0</v>
      </c>
      <c r="F19" s="173">
        <v>0</v>
      </c>
    </row>
    <row r="20" spans="1:6" s="120" customFormat="1" ht="15.75" customHeight="1">
      <c r="A20" s="215"/>
      <c r="B20" s="216" t="s">
        <v>211</v>
      </c>
      <c r="C20" s="147">
        <v>197595</v>
      </c>
      <c r="D20" s="173">
        <v>55400</v>
      </c>
      <c r="E20" s="173">
        <v>0</v>
      </c>
      <c r="F20" s="173">
        <v>0</v>
      </c>
    </row>
    <row r="21" spans="1:6" ht="15.75" customHeight="1">
      <c r="A21" s="215"/>
      <c r="B21" s="216"/>
      <c r="C21" s="147"/>
      <c r="D21" s="173"/>
      <c r="E21" s="173"/>
      <c r="F21" s="173"/>
    </row>
    <row r="22" spans="1:6" s="120" customFormat="1" ht="15.75" customHeight="1">
      <c r="A22" s="219" t="s">
        <v>213</v>
      </c>
      <c r="B22" s="220" t="s">
        <v>210</v>
      </c>
      <c r="C22" s="55">
        <v>20</v>
      </c>
      <c r="D22" s="55">
        <v>11</v>
      </c>
      <c r="E22" s="55">
        <v>5</v>
      </c>
      <c r="F22" s="55">
        <v>4</v>
      </c>
    </row>
    <row r="23" spans="1:6" s="120" customFormat="1" ht="15.75" customHeight="1">
      <c r="A23" s="201"/>
      <c r="B23" s="218" t="s">
        <v>211</v>
      </c>
      <c r="C23" s="183">
        <v>2085027</v>
      </c>
      <c r="D23" s="183">
        <v>214270</v>
      </c>
      <c r="E23" s="183">
        <v>376004</v>
      </c>
      <c r="F23" s="183">
        <v>1494753</v>
      </c>
    </row>
    <row r="24" spans="1:6" ht="15.75" customHeight="1">
      <c r="A24" s="23"/>
      <c r="B24" s="8"/>
      <c r="C24" s="69"/>
      <c r="D24" s="8"/>
      <c r="E24" s="8"/>
      <c r="F24" s="70"/>
    </row>
    <row r="25" spans="1:6" s="120" customFormat="1" ht="15" customHeight="1">
      <c r="A25" s="279" t="s">
        <v>305</v>
      </c>
      <c r="B25" s="279"/>
      <c r="C25" s="279"/>
      <c r="D25" s="279"/>
      <c r="E25" s="279"/>
      <c r="F25" s="279"/>
    </row>
    <row r="26" spans="1:6" ht="15.75" customHeight="1">
      <c r="A26" s="23"/>
      <c r="B26" s="8"/>
      <c r="C26" s="69"/>
      <c r="D26" s="8"/>
      <c r="E26" s="8"/>
      <c r="F26" s="70"/>
    </row>
    <row r="27" spans="1:6" ht="15.75" customHeight="1">
      <c r="A27" s="195" t="s">
        <v>244</v>
      </c>
      <c r="B27" s="217" t="s">
        <v>210</v>
      </c>
      <c r="C27" s="69">
        <v>11</v>
      </c>
      <c r="D27" s="173">
        <v>0</v>
      </c>
      <c r="E27" s="173">
        <v>0</v>
      </c>
      <c r="F27" s="69">
        <v>4</v>
      </c>
    </row>
    <row r="28" spans="1:6" s="120" customFormat="1" ht="15.75" customHeight="1">
      <c r="A28" s="195"/>
      <c r="B28" s="216" t="s">
        <v>211</v>
      </c>
      <c r="C28" s="147">
        <v>1608544</v>
      </c>
      <c r="D28" s="173">
        <v>0</v>
      </c>
      <c r="E28" s="173">
        <v>0</v>
      </c>
      <c r="F28" s="147">
        <v>1316736</v>
      </c>
    </row>
    <row r="29" spans="1:6" s="120" customFormat="1" ht="15.75" customHeight="1">
      <c r="A29" s="23"/>
      <c r="B29" s="216"/>
      <c r="C29" s="147"/>
      <c r="D29" s="173"/>
      <c r="E29" s="147"/>
      <c r="F29" s="147"/>
    </row>
    <row r="30" spans="1:6" ht="15.75" customHeight="1">
      <c r="A30" s="214" t="s">
        <v>212</v>
      </c>
      <c r="B30" s="217" t="s">
        <v>210</v>
      </c>
      <c r="C30" s="69">
        <v>13</v>
      </c>
      <c r="D30" s="173">
        <v>0</v>
      </c>
      <c r="E30" s="173">
        <v>4</v>
      </c>
      <c r="F30" s="173">
        <v>0</v>
      </c>
    </row>
    <row r="31" spans="1:6" s="120" customFormat="1" ht="15.75" customHeight="1">
      <c r="A31" s="214"/>
      <c r="B31" s="216" t="s">
        <v>211</v>
      </c>
      <c r="C31" s="147">
        <v>318736</v>
      </c>
      <c r="D31" s="173">
        <v>0</v>
      </c>
      <c r="E31" s="173">
        <v>145252</v>
      </c>
      <c r="F31" s="173">
        <v>0</v>
      </c>
    </row>
    <row r="32" spans="1:6" s="120" customFormat="1" ht="15.75" customHeight="1">
      <c r="A32" s="23"/>
      <c r="B32" s="216"/>
      <c r="C32" s="147"/>
      <c r="D32" s="141"/>
      <c r="E32" s="173"/>
      <c r="F32" s="70"/>
    </row>
    <row r="33" spans="1:6" ht="15.75" customHeight="1">
      <c r="A33" s="215" t="s">
        <v>245</v>
      </c>
      <c r="B33" s="217" t="s">
        <v>210</v>
      </c>
      <c r="C33" s="69">
        <v>9</v>
      </c>
      <c r="D33" s="69">
        <v>4</v>
      </c>
      <c r="E33" s="173">
        <v>0</v>
      </c>
      <c r="F33" s="173">
        <v>0</v>
      </c>
    </row>
    <row r="34" spans="1:6" s="120" customFormat="1" ht="15.75" customHeight="1">
      <c r="A34" s="215"/>
      <c r="B34" s="216" t="s">
        <v>211</v>
      </c>
      <c r="C34" s="147">
        <v>231436</v>
      </c>
      <c r="D34" s="173">
        <v>53850</v>
      </c>
      <c r="E34" s="173">
        <v>0</v>
      </c>
      <c r="F34" s="173">
        <v>0</v>
      </c>
    </row>
    <row r="35" spans="1:6" s="120" customFormat="1" ht="15.75" customHeight="1">
      <c r="A35" s="215"/>
      <c r="B35" s="216"/>
      <c r="C35" s="147"/>
      <c r="D35" s="173"/>
      <c r="E35" s="173"/>
      <c r="F35" s="173"/>
    </row>
    <row r="36" spans="1:6" ht="15.75" customHeight="1">
      <c r="A36" s="219" t="s">
        <v>213</v>
      </c>
      <c r="B36" s="220" t="s">
        <v>210</v>
      </c>
      <c r="C36" s="55">
        <v>19</v>
      </c>
      <c r="D36" s="55">
        <v>9</v>
      </c>
      <c r="E36" s="55">
        <v>6</v>
      </c>
      <c r="F36" s="55">
        <v>4</v>
      </c>
    </row>
    <row r="37" spans="1:6" s="120" customFormat="1" ht="15.75" customHeight="1">
      <c r="A37" s="201"/>
      <c r="B37" s="218" t="s">
        <v>211</v>
      </c>
      <c r="C37" s="183">
        <v>2158716</v>
      </c>
      <c r="D37" s="183">
        <v>161100</v>
      </c>
      <c r="E37" s="183">
        <v>434287</v>
      </c>
      <c r="F37" s="183">
        <v>1563329</v>
      </c>
    </row>
    <row r="38" spans="1:6" ht="24.75" customHeight="1">
      <c r="A38" s="8" t="s">
        <v>280</v>
      </c>
      <c r="B38" s="8"/>
      <c r="C38" s="8"/>
      <c r="D38" s="8"/>
      <c r="E38" s="8"/>
      <c r="F38" s="8"/>
    </row>
  </sheetData>
  <mergeCells count="10">
    <mergeCell ref="A25:F25"/>
    <mergeCell ref="A2:F2"/>
    <mergeCell ref="A4:F4"/>
    <mergeCell ref="A11:F11"/>
    <mergeCell ref="D6:F6"/>
    <mergeCell ref="D7:D9"/>
    <mergeCell ref="F7:F9"/>
    <mergeCell ref="B6:B9"/>
    <mergeCell ref="A6:A9"/>
    <mergeCell ref="C6:C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H7">
      <selection activeCell="N20" sqref="N20"/>
    </sheetView>
  </sheetViews>
  <sheetFormatPr defaultColWidth="11.421875" defaultRowHeight="12.75"/>
  <cols>
    <col min="1" max="1" width="16.421875" style="0" customWidth="1"/>
    <col min="3" max="3" width="13.28125" style="0" customWidth="1"/>
    <col min="4" max="4" width="13.8515625" style="0" customWidth="1"/>
    <col min="8" max="8" width="9.8515625" style="0" customWidth="1"/>
    <col min="9" max="14" width="13.7109375" style="0" customWidth="1"/>
  </cols>
  <sheetData>
    <row r="1" spans="1:7" ht="12.75">
      <c r="A1" s="336" t="s">
        <v>348</v>
      </c>
      <c r="B1" s="336"/>
      <c r="C1" s="336"/>
      <c r="D1" s="336"/>
      <c r="E1" s="336"/>
      <c r="F1" s="336"/>
      <c r="G1" s="336"/>
    </row>
    <row r="2" spans="1:14" ht="12.75">
      <c r="A2" s="243" t="s">
        <v>352</v>
      </c>
      <c r="B2" t="s">
        <v>327</v>
      </c>
      <c r="C2" t="s">
        <v>328</v>
      </c>
      <c r="D2" t="s">
        <v>18</v>
      </c>
      <c r="E2" t="s">
        <v>19</v>
      </c>
      <c r="H2" s="266" t="s">
        <v>266</v>
      </c>
      <c r="I2" s="266"/>
      <c r="J2" s="266"/>
      <c r="K2" s="266"/>
      <c r="L2" s="266"/>
      <c r="M2" s="266"/>
      <c r="N2" s="266"/>
    </row>
    <row r="3" spans="1:8" ht="12.75">
      <c r="A3" t="s">
        <v>47</v>
      </c>
      <c r="B3">
        <v>52</v>
      </c>
      <c r="C3">
        <v>50</v>
      </c>
      <c r="D3">
        <v>75</v>
      </c>
      <c r="E3">
        <v>190</v>
      </c>
      <c r="H3" s="35"/>
    </row>
    <row r="4" spans="1:14" ht="12.75">
      <c r="A4" t="s">
        <v>53</v>
      </c>
      <c r="B4">
        <v>53</v>
      </c>
      <c r="C4">
        <v>48</v>
      </c>
      <c r="D4">
        <v>76</v>
      </c>
      <c r="E4">
        <v>186</v>
      </c>
      <c r="H4" s="265" t="s">
        <v>316</v>
      </c>
      <c r="I4" s="265"/>
      <c r="J4" s="265"/>
      <c r="K4" s="265"/>
      <c r="L4" s="265"/>
      <c r="M4" s="265"/>
      <c r="N4" s="265"/>
    </row>
    <row r="5" ht="12.75">
      <c r="H5" s="35"/>
    </row>
    <row r="6" spans="2:14" ht="12.75" customHeight="1">
      <c r="B6" t="s">
        <v>21</v>
      </c>
      <c r="C6" t="s">
        <v>330</v>
      </c>
      <c r="D6" t="s">
        <v>23</v>
      </c>
      <c r="E6" t="s">
        <v>24</v>
      </c>
      <c r="H6" s="285" t="s">
        <v>256</v>
      </c>
      <c r="I6" s="13" t="s">
        <v>198</v>
      </c>
      <c r="J6" s="13"/>
      <c r="K6" s="11"/>
      <c r="L6" s="131" t="s">
        <v>101</v>
      </c>
      <c r="M6" s="93" t="s">
        <v>35</v>
      </c>
      <c r="N6" s="93"/>
    </row>
    <row r="7" spans="1:14" ht="12.75">
      <c r="A7" t="s">
        <v>47</v>
      </c>
      <c r="B7">
        <v>157</v>
      </c>
      <c r="C7">
        <v>239</v>
      </c>
      <c r="D7">
        <v>222</v>
      </c>
      <c r="E7">
        <v>92</v>
      </c>
      <c r="H7" s="286"/>
      <c r="I7" s="132" t="s">
        <v>199</v>
      </c>
      <c r="J7" s="132"/>
      <c r="K7" s="133"/>
      <c r="L7" s="134" t="s">
        <v>102</v>
      </c>
      <c r="M7" s="134" t="s">
        <v>106</v>
      </c>
      <c r="N7" s="22" t="s">
        <v>195</v>
      </c>
    </row>
    <row r="8" spans="1:14" ht="12.75">
      <c r="A8" t="s">
        <v>53</v>
      </c>
      <c r="B8">
        <v>171</v>
      </c>
      <c r="C8">
        <v>254</v>
      </c>
      <c r="D8">
        <v>246</v>
      </c>
      <c r="E8">
        <v>92</v>
      </c>
      <c r="H8" s="286"/>
      <c r="I8" s="135" t="s">
        <v>103</v>
      </c>
      <c r="J8" s="135" t="s">
        <v>57</v>
      </c>
      <c r="K8" s="135" t="s">
        <v>104</v>
      </c>
      <c r="L8" s="136" t="s">
        <v>197</v>
      </c>
      <c r="M8" s="136" t="s">
        <v>107</v>
      </c>
      <c r="N8" s="137" t="s">
        <v>196</v>
      </c>
    </row>
    <row r="9" spans="1:14" ht="12.75">
      <c r="A9" s="237"/>
      <c r="B9" s="237"/>
      <c r="C9" s="237"/>
      <c r="D9" s="237"/>
      <c r="E9" s="237"/>
      <c r="F9" s="237"/>
      <c r="G9" s="237"/>
      <c r="H9" s="287"/>
      <c r="I9" s="138" t="s">
        <v>193</v>
      </c>
      <c r="J9" s="138"/>
      <c r="K9" s="139"/>
      <c r="L9" s="138" t="s">
        <v>105</v>
      </c>
      <c r="M9" s="138"/>
      <c r="N9" s="138"/>
    </row>
    <row r="10" spans="1:8" ht="9.75" customHeight="1">
      <c r="A10" s="244" t="s">
        <v>351</v>
      </c>
      <c r="B10" s="234" t="s">
        <v>243</v>
      </c>
      <c r="C10" s="234" t="s">
        <v>329</v>
      </c>
      <c r="D10" s="234" t="s">
        <v>38</v>
      </c>
      <c r="E10" s="234" t="s">
        <v>337</v>
      </c>
      <c r="H10" s="68"/>
    </row>
    <row r="11" spans="1:14" ht="15.75" customHeight="1">
      <c r="A11" s="234" t="s">
        <v>43</v>
      </c>
      <c r="B11" s="235">
        <v>4</v>
      </c>
      <c r="C11" s="235">
        <v>-18.4</v>
      </c>
      <c r="D11" s="235">
        <v>5.4</v>
      </c>
      <c r="E11" s="235">
        <v>-8.5</v>
      </c>
      <c r="H11" s="194" t="s">
        <v>209</v>
      </c>
      <c r="I11" s="128">
        <v>7151.2</v>
      </c>
      <c r="J11" s="128">
        <v>595.9</v>
      </c>
      <c r="K11" s="128">
        <v>19.6</v>
      </c>
      <c r="L11" s="121">
        <v>916033</v>
      </c>
      <c r="M11" s="121">
        <v>889651</v>
      </c>
      <c r="N11" s="121">
        <v>26382</v>
      </c>
    </row>
    <row r="12" spans="1:14" ht="15.75" customHeight="1">
      <c r="A12" s="234" t="s">
        <v>44</v>
      </c>
      <c r="B12" s="235">
        <v>-2.6</v>
      </c>
      <c r="C12" s="235">
        <v>-16.1</v>
      </c>
      <c r="D12" s="235">
        <v>-1.9</v>
      </c>
      <c r="E12" s="235">
        <v>-9.6</v>
      </c>
      <c r="H12" s="61" t="s">
        <v>312</v>
      </c>
      <c r="I12" s="246">
        <v>7370.3</v>
      </c>
      <c r="J12" s="130">
        <f>ROUND(SUM(L12/125821)*1000,1)/12</f>
        <v>614.1916666666667</v>
      </c>
      <c r="K12" s="246">
        <f>ROUND(SUM(I12/365)*1,1)</f>
        <v>20.2</v>
      </c>
      <c r="L12" s="123">
        <f>SUM(L14:L25)</f>
        <v>927334</v>
      </c>
      <c r="M12" s="123">
        <f>SUM(M14:M25)</f>
        <v>903473</v>
      </c>
      <c r="N12" s="123">
        <f>SUM(N14:N25)</f>
        <v>23861</v>
      </c>
    </row>
    <row r="13" spans="1:14" ht="9.75" customHeight="1">
      <c r="A13" s="234" t="s">
        <v>45</v>
      </c>
      <c r="B13">
        <v>-1.2</v>
      </c>
      <c r="C13" s="235">
        <v>-10.3</v>
      </c>
      <c r="D13" s="235">
        <v>-0.1</v>
      </c>
      <c r="E13" s="235">
        <v>-62.2</v>
      </c>
      <c r="H13" s="68"/>
      <c r="J13" s="102"/>
      <c r="K13" s="102"/>
      <c r="L13" s="98"/>
      <c r="M13" s="98"/>
      <c r="N13" s="98"/>
    </row>
    <row r="14" spans="1:14" ht="15.75" customHeight="1">
      <c r="A14" s="234" t="s">
        <v>46</v>
      </c>
      <c r="B14" s="235">
        <v>-1.2</v>
      </c>
      <c r="C14" s="235">
        <v>-10.5</v>
      </c>
      <c r="D14" s="235">
        <v>-1.3</v>
      </c>
      <c r="E14" s="235">
        <v>89.9</v>
      </c>
      <c r="H14" s="117" t="s">
        <v>163</v>
      </c>
      <c r="I14" s="125" t="s">
        <v>114</v>
      </c>
      <c r="J14" s="245">
        <f>ROUND(SUM(L14/125821)*1000,1)</f>
        <v>619.4</v>
      </c>
      <c r="K14" s="245">
        <f>ROUND(SUM(J14/31)*1,1)</f>
        <v>20</v>
      </c>
      <c r="L14" s="212">
        <v>77937</v>
      </c>
      <c r="M14" s="212">
        <v>75931</v>
      </c>
      <c r="N14" s="118">
        <v>2006</v>
      </c>
    </row>
    <row r="15" spans="1:14" ht="15.75" customHeight="1">
      <c r="A15" s="234" t="s">
        <v>47</v>
      </c>
      <c r="B15" s="235">
        <v>-1.4</v>
      </c>
      <c r="C15" s="235">
        <v>-16.8</v>
      </c>
      <c r="D15" s="235">
        <v>-0.8</v>
      </c>
      <c r="E15" s="235">
        <v>26.6</v>
      </c>
      <c r="H15" s="117" t="s">
        <v>164</v>
      </c>
      <c r="I15" s="125" t="s">
        <v>114</v>
      </c>
      <c r="J15" s="245">
        <f aca="true" t="shared" si="0" ref="J15:J25">ROUND(SUM(L15/125821)*1000,1)</f>
        <v>571.9</v>
      </c>
      <c r="K15" s="245">
        <f>ROUND(SUM(J15/28)*1,1)</f>
        <v>20.4</v>
      </c>
      <c r="L15" s="212">
        <v>71956</v>
      </c>
      <c r="M15" s="212">
        <v>70105</v>
      </c>
      <c r="N15" s="118">
        <v>1851</v>
      </c>
    </row>
    <row r="16" spans="1:14" ht="15.75" customHeight="1">
      <c r="A16" s="234" t="s">
        <v>48</v>
      </c>
      <c r="B16" s="235">
        <v>4.5</v>
      </c>
      <c r="C16" s="235">
        <v>-9.7</v>
      </c>
      <c r="D16" s="235">
        <v>5.1</v>
      </c>
      <c r="E16" s="235">
        <v>-1.4</v>
      </c>
      <c r="H16" s="117" t="s">
        <v>194</v>
      </c>
      <c r="I16" s="125" t="s">
        <v>114</v>
      </c>
      <c r="J16" s="245">
        <f t="shared" si="0"/>
        <v>643.8</v>
      </c>
      <c r="K16" s="245">
        <f aca="true" t="shared" si="1" ref="K16:K25">ROUND(SUM(J16/31)*1,1)</f>
        <v>20.8</v>
      </c>
      <c r="L16" s="212">
        <v>81004</v>
      </c>
      <c r="M16" s="212">
        <v>78920</v>
      </c>
      <c r="N16" s="118">
        <v>2084</v>
      </c>
    </row>
    <row r="17" spans="1:14" ht="15.75" customHeight="1">
      <c r="A17" s="234"/>
      <c r="B17" s="234"/>
      <c r="C17" s="234"/>
      <c r="D17" s="234"/>
      <c r="E17" s="234"/>
      <c r="H17" s="117" t="s">
        <v>166</v>
      </c>
      <c r="I17" s="125" t="s">
        <v>114</v>
      </c>
      <c r="J17" s="245">
        <f t="shared" si="0"/>
        <v>627.8</v>
      </c>
      <c r="K17" s="245">
        <f>ROUND(SUM(J17/30)*1,1)</f>
        <v>20.9</v>
      </c>
      <c r="L17" s="212">
        <v>78986</v>
      </c>
      <c r="M17" s="212">
        <v>76953</v>
      </c>
      <c r="N17" s="118">
        <v>2033</v>
      </c>
    </row>
    <row r="18" spans="1:14" ht="15.75" customHeight="1">
      <c r="A18" s="234"/>
      <c r="B18" s="234" t="s">
        <v>243</v>
      </c>
      <c r="C18" s="234" t="s">
        <v>329</v>
      </c>
      <c r="D18" s="234" t="s">
        <v>38</v>
      </c>
      <c r="E18" s="234" t="s">
        <v>337</v>
      </c>
      <c r="H18" s="117" t="s">
        <v>167</v>
      </c>
      <c r="I18" s="125" t="s">
        <v>114</v>
      </c>
      <c r="J18" s="245">
        <f t="shared" si="0"/>
        <v>660.2</v>
      </c>
      <c r="K18" s="245">
        <f t="shared" si="1"/>
        <v>21.3</v>
      </c>
      <c r="L18" s="212">
        <v>83073</v>
      </c>
      <c r="M18" s="212">
        <v>80935</v>
      </c>
      <c r="N18" s="118">
        <v>2138</v>
      </c>
    </row>
    <row r="19" spans="1:14" ht="15.75" customHeight="1">
      <c r="A19" s="234" t="s">
        <v>49</v>
      </c>
      <c r="B19" s="235">
        <v>-7.1</v>
      </c>
      <c r="C19" s="235">
        <v>12.4</v>
      </c>
      <c r="D19" s="235">
        <v>-7.9</v>
      </c>
      <c r="E19" s="235">
        <v>-17.1</v>
      </c>
      <c r="H19" s="117" t="s">
        <v>168</v>
      </c>
      <c r="I19" s="125" t="s">
        <v>114</v>
      </c>
      <c r="J19" s="245">
        <f t="shared" si="0"/>
        <v>628.3</v>
      </c>
      <c r="K19" s="245">
        <f>ROUND(SUM(J19/30)*1,1)</f>
        <v>20.9</v>
      </c>
      <c r="L19" s="212">
        <v>79053</v>
      </c>
      <c r="M19" s="212">
        <v>77019</v>
      </c>
      <c r="N19" s="118">
        <v>2034</v>
      </c>
    </row>
    <row r="20" spans="1:14" ht="15.75" customHeight="1">
      <c r="A20" s="234" t="s">
        <v>50</v>
      </c>
      <c r="B20" s="235">
        <v>-10.3</v>
      </c>
      <c r="C20" s="235">
        <v>4.4</v>
      </c>
      <c r="D20" s="235">
        <v>-10.9</v>
      </c>
      <c r="E20" s="235">
        <v>-5.9</v>
      </c>
      <c r="H20" s="117" t="s">
        <v>169</v>
      </c>
      <c r="I20" s="125" t="s">
        <v>114</v>
      </c>
      <c r="J20" s="245">
        <f t="shared" si="0"/>
        <v>640.1</v>
      </c>
      <c r="K20" s="245">
        <f t="shared" si="1"/>
        <v>20.6</v>
      </c>
      <c r="L20" s="118">
        <v>80534</v>
      </c>
      <c r="M20" s="212">
        <v>78462</v>
      </c>
      <c r="N20" s="118">
        <v>2072</v>
      </c>
    </row>
    <row r="21" spans="1:14" ht="15.75" customHeight="1">
      <c r="A21" s="234" t="s">
        <v>51</v>
      </c>
      <c r="B21" s="235">
        <v>-0.9</v>
      </c>
      <c r="C21" s="235">
        <v>-5.6</v>
      </c>
      <c r="D21" s="235">
        <v>-0.7</v>
      </c>
      <c r="E21" s="235">
        <v>-0.9</v>
      </c>
      <c r="H21" s="117" t="s">
        <v>170</v>
      </c>
      <c r="I21" s="125" t="s">
        <v>114</v>
      </c>
      <c r="J21" s="245">
        <f t="shared" si="0"/>
        <v>619.1</v>
      </c>
      <c r="K21" s="245">
        <f t="shared" si="1"/>
        <v>20</v>
      </c>
      <c r="L21" s="118">
        <v>77895</v>
      </c>
      <c r="M21" s="212">
        <v>75890</v>
      </c>
      <c r="N21" s="118">
        <v>2005</v>
      </c>
    </row>
    <row r="22" spans="1:14" ht="15.75" customHeight="1">
      <c r="A22" s="234" t="s">
        <v>52</v>
      </c>
      <c r="B22" s="235">
        <v>-9.3</v>
      </c>
      <c r="C22" s="235">
        <v>-22.7</v>
      </c>
      <c r="D22" s="235">
        <v>-8.7</v>
      </c>
      <c r="E22" s="235">
        <v>14.5</v>
      </c>
      <c r="H22" s="117" t="s">
        <v>171</v>
      </c>
      <c r="I22" s="125" t="s">
        <v>114</v>
      </c>
      <c r="J22" s="245">
        <f t="shared" si="0"/>
        <v>594.9</v>
      </c>
      <c r="K22" s="245">
        <f>ROUND(SUM(J22/30)*1,1)</f>
        <v>19.8</v>
      </c>
      <c r="L22" s="118">
        <v>74847</v>
      </c>
      <c r="M22" s="212">
        <v>72921</v>
      </c>
      <c r="N22" s="118">
        <v>1926</v>
      </c>
    </row>
    <row r="23" spans="1:14" ht="15.75" customHeight="1">
      <c r="A23" s="234" t="s">
        <v>53</v>
      </c>
      <c r="B23" s="235">
        <v>-9</v>
      </c>
      <c r="C23" s="235">
        <v>-14.9</v>
      </c>
      <c r="D23" s="235">
        <v>-8.8</v>
      </c>
      <c r="E23" s="235">
        <v>1.9</v>
      </c>
      <c r="H23" s="117" t="s">
        <v>172</v>
      </c>
      <c r="I23" s="125" t="s">
        <v>114</v>
      </c>
      <c r="J23" s="245">
        <f t="shared" si="0"/>
        <v>593.2</v>
      </c>
      <c r="K23" s="245">
        <f t="shared" si="1"/>
        <v>19.1</v>
      </c>
      <c r="L23" s="118">
        <v>74636</v>
      </c>
      <c r="M23" s="212">
        <v>72716</v>
      </c>
      <c r="N23" s="118">
        <v>1920</v>
      </c>
    </row>
    <row r="24" spans="1:14" ht="15.75" customHeight="1">
      <c r="A24" s="234" t="s">
        <v>54</v>
      </c>
      <c r="B24" s="235">
        <v>-1.7</v>
      </c>
      <c r="C24" s="235">
        <v>-6.9</v>
      </c>
      <c r="D24" s="235">
        <v>-1.4</v>
      </c>
      <c r="E24" s="235">
        <v>-13</v>
      </c>
      <c r="H24" s="117" t="s">
        <v>173</v>
      </c>
      <c r="I24" s="125" t="s">
        <v>114</v>
      </c>
      <c r="J24" s="245">
        <f t="shared" si="0"/>
        <v>568.4</v>
      </c>
      <c r="K24" s="245">
        <f>ROUND(SUM(J24/30)*1,1)</f>
        <v>18.9</v>
      </c>
      <c r="L24" s="118">
        <v>71514</v>
      </c>
      <c r="M24" s="212">
        <v>69675</v>
      </c>
      <c r="N24" s="118">
        <v>1839</v>
      </c>
    </row>
    <row r="25" spans="1:14" ht="15.75" customHeight="1">
      <c r="A25" s="237"/>
      <c r="B25" s="237"/>
      <c r="C25" s="237"/>
      <c r="D25" s="237"/>
      <c r="E25" s="237"/>
      <c r="F25" s="237"/>
      <c r="G25" s="237"/>
      <c r="H25" s="117" t="s">
        <v>174</v>
      </c>
      <c r="I25" s="125" t="s">
        <v>114</v>
      </c>
      <c r="J25" s="245">
        <f t="shared" si="0"/>
        <v>603.2</v>
      </c>
      <c r="K25" s="245">
        <f t="shared" si="1"/>
        <v>19.5</v>
      </c>
      <c r="L25" s="118">
        <v>75899</v>
      </c>
      <c r="M25" s="212">
        <v>73946</v>
      </c>
      <c r="N25" s="118">
        <v>1953</v>
      </c>
    </row>
    <row r="26" spans="1:14" ht="12.75">
      <c r="A26" s="244" t="s">
        <v>349</v>
      </c>
      <c r="B26" s="234" t="s">
        <v>243</v>
      </c>
      <c r="C26" s="234" t="s">
        <v>342</v>
      </c>
      <c r="D26" s="234" t="s">
        <v>343</v>
      </c>
      <c r="H26" s="126"/>
      <c r="I26" s="125"/>
      <c r="J26" s="125"/>
      <c r="K26" s="125"/>
      <c r="L26" s="118"/>
      <c r="M26" s="118"/>
      <c r="N26" s="118"/>
    </row>
    <row r="27" spans="1:14" ht="12.75">
      <c r="A27" s="234" t="s">
        <v>43</v>
      </c>
      <c r="B27">
        <v>1.4</v>
      </c>
      <c r="C27">
        <v>-0.3</v>
      </c>
      <c r="D27">
        <v>3.1</v>
      </c>
      <c r="H27" s="126"/>
      <c r="I27" s="125"/>
      <c r="J27" s="125"/>
      <c r="K27" s="125"/>
      <c r="L27" s="118"/>
      <c r="M27" s="118"/>
      <c r="N27" s="118"/>
    </row>
    <row r="28" spans="1:8" ht="12.75">
      <c r="A28" s="234" t="s">
        <v>44</v>
      </c>
      <c r="B28">
        <v>0.9</v>
      </c>
      <c r="C28">
        <v>-0.8</v>
      </c>
      <c r="D28">
        <v>2.6</v>
      </c>
      <c r="H28" s="8"/>
    </row>
    <row r="29" spans="1:4" ht="12.75">
      <c r="A29" s="234" t="s">
        <v>45</v>
      </c>
      <c r="B29">
        <v>1.6</v>
      </c>
      <c r="C29">
        <v>0.3</v>
      </c>
      <c r="D29">
        <v>2.9</v>
      </c>
    </row>
    <row r="30" spans="1:4" ht="12.75">
      <c r="A30" s="234" t="s">
        <v>46</v>
      </c>
      <c r="B30">
        <v>1.2</v>
      </c>
      <c r="C30">
        <v>0</v>
      </c>
      <c r="D30">
        <v>2.5</v>
      </c>
    </row>
    <row r="31" spans="1:4" ht="12.75">
      <c r="A31" s="234" t="s">
        <v>47</v>
      </c>
      <c r="B31">
        <v>2.6</v>
      </c>
      <c r="C31">
        <v>1</v>
      </c>
      <c r="D31">
        <v>4.1</v>
      </c>
    </row>
    <row r="32" spans="1:4" ht="12.75">
      <c r="A32" s="234" t="s">
        <v>48</v>
      </c>
      <c r="B32">
        <v>2.8</v>
      </c>
      <c r="C32">
        <v>1</v>
      </c>
      <c r="D32">
        <v>4.6</v>
      </c>
    </row>
    <row r="33" spans="1:4" ht="12.75">
      <c r="A33" s="234"/>
      <c r="B33" s="234"/>
      <c r="C33" s="234"/>
      <c r="D33" s="234"/>
    </row>
    <row r="34" spans="1:4" ht="12.75">
      <c r="A34" s="234"/>
      <c r="B34" s="234" t="s">
        <v>243</v>
      </c>
      <c r="C34" s="234" t="s">
        <v>342</v>
      </c>
      <c r="D34" s="234" t="s">
        <v>343</v>
      </c>
    </row>
    <row r="35" spans="1:4" ht="12.75">
      <c r="A35" s="234" t="s">
        <v>49</v>
      </c>
      <c r="B35">
        <v>1</v>
      </c>
      <c r="C35">
        <v>-0.8</v>
      </c>
      <c r="D35">
        <v>2.8</v>
      </c>
    </row>
    <row r="36" spans="1:14" ht="12.75">
      <c r="A36" s="234" t="s">
        <v>50</v>
      </c>
      <c r="B36">
        <v>2.1</v>
      </c>
      <c r="C36">
        <v>0.5</v>
      </c>
      <c r="D36">
        <v>3.7</v>
      </c>
      <c r="H36" s="118"/>
      <c r="I36" s="120"/>
      <c r="J36" s="120"/>
      <c r="K36" s="120"/>
      <c r="L36" s="120"/>
      <c r="M36" s="120"/>
      <c r="N36" s="120"/>
    </row>
    <row r="37" spans="1:14" ht="12.75">
      <c r="A37" s="234" t="s">
        <v>51</v>
      </c>
      <c r="B37">
        <v>3</v>
      </c>
      <c r="C37">
        <v>0.6</v>
      </c>
      <c r="D37">
        <v>5.4</v>
      </c>
      <c r="H37" s="120"/>
      <c r="I37" s="120"/>
      <c r="J37" s="120"/>
      <c r="K37" s="120"/>
      <c r="L37" s="120"/>
      <c r="M37" s="120"/>
      <c r="N37" s="120"/>
    </row>
    <row r="38" spans="1:4" ht="12.75">
      <c r="A38" s="234" t="s">
        <v>52</v>
      </c>
      <c r="B38">
        <v>1.6</v>
      </c>
      <c r="C38">
        <v>-1.3</v>
      </c>
      <c r="D38">
        <v>4.6</v>
      </c>
    </row>
    <row r="39" spans="1:14" ht="12.75">
      <c r="A39" s="234" t="s">
        <v>53</v>
      </c>
      <c r="B39">
        <v>0.4</v>
      </c>
      <c r="C39">
        <v>-4.1</v>
      </c>
      <c r="D39">
        <v>5</v>
      </c>
      <c r="H39" s="120"/>
      <c r="I39" s="120"/>
      <c r="J39" s="120"/>
      <c r="K39" s="120"/>
      <c r="L39" s="120"/>
      <c r="M39" s="120"/>
      <c r="N39" s="120"/>
    </row>
    <row r="40" spans="1:14" ht="12.75">
      <c r="A40" s="234" t="s">
        <v>54</v>
      </c>
      <c r="B40" s="234">
        <v>0.1</v>
      </c>
      <c r="C40" s="234">
        <v>-4.6</v>
      </c>
      <c r="D40" s="234">
        <v>4.8</v>
      </c>
      <c r="H40" s="120"/>
      <c r="I40" s="120"/>
      <c r="J40" s="120"/>
      <c r="K40" s="120"/>
      <c r="L40" s="120"/>
      <c r="M40" s="120"/>
      <c r="N40" s="120"/>
    </row>
    <row r="41" spans="1:14" ht="12.75">
      <c r="A41" s="237"/>
      <c r="B41" s="237"/>
      <c r="C41" s="237"/>
      <c r="D41" s="237"/>
      <c r="E41" s="237"/>
      <c r="F41" s="237"/>
      <c r="G41" s="237"/>
      <c r="H41" s="120"/>
      <c r="I41" s="120"/>
      <c r="J41" s="120"/>
      <c r="K41" s="120"/>
      <c r="L41" s="120"/>
      <c r="M41" s="120"/>
      <c r="N41" s="120"/>
    </row>
    <row r="42" spans="1:14" ht="12.75">
      <c r="A42" s="244" t="s">
        <v>350</v>
      </c>
      <c r="B42" s="234" t="s">
        <v>346</v>
      </c>
      <c r="C42" s="234" t="s">
        <v>347</v>
      </c>
      <c r="H42" s="120"/>
      <c r="I42" s="120"/>
      <c r="J42" s="120"/>
      <c r="K42" s="120"/>
      <c r="L42" s="120"/>
      <c r="M42" s="120"/>
      <c r="N42" s="120"/>
    </row>
    <row r="43" spans="1:14" ht="12.75">
      <c r="A43" s="234" t="s">
        <v>43</v>
      </c>
      <c r="B43" s="234">
        <v>-5.3</v>
      </c>
      <c r="C43" s="234">
        <v>-2.8</v>
      </c>
      <c r="H43" s="120"/>
      <c r="I43" s="120"/>
      <c r="J43" s="120"/>
      <c r="K43" s="120"/>
      <c r="L43" s="120"/>
      <c r="M43" s="120"/>
      <c r="N43" s="120"/>
    </row>
    <row r="44" spans="1:14" ht="12.75">
      <c r="A44" s="234" t="s">
        <v>44</v>
      </c>
      <c r="B44" s="234">
        <v>-5.3</v>
      </c>
      <c r="C44" s="234">
        <v>2.8</v>
      </c>
      <c r="H44" s="180"/>
      <c r="I44" s="120"/>
      <c r="J44" s="120"/>
      <c r="K44" s="120"/>
      <c r="L44" s="120"/>
      <c r="M44" s="120"/>
      <c r="N44" s="120"/>
    </row>
    <row r="45" spans="1:14" ht="12.75">
      <c r="A45" s="234" t="s">
        <v>45</v>
      </c>
      <c r="B45" s="234">
        <v>-5.3</v>
      </c>
      <c r="C45" s="234">
        <v>2.8</v>
      </c>
      <c r="H45" s="120"/>
      <c r="I45" s="120"/>
      <c r="J45" s="120"/>
      <c r="K45" s="120"/>
      <c r="L45" s="120"/>
      <c r="M45" s="120"/>
      <c r="N45" s="120"/>
    </row>
    <row r="46" spans="1:14" ht="12.75">
      <c r="A46" s="234" t="s">
        <v>46</v>
      </c>
      <c r="B46" s="234">
        <v>-2.6</v>
      </c>
      <c r="C46" s="234">
        <v>1.2</v>
      </c>
      <c r="H46" s="120"/>
      <c r="I46" s="120"/>
      <c r="J46" s="120"/>
      <c r="K46" s="120"/>
      <c r="L46" s="120"/>
      <c r="M46" s="120"/>
      <c r="N46" s="120"/>
    </row>
    <row r="47" spans="1:14" ht="12.75">
      <c r="A47" s="234" t="s">
        <v>47</v>
      </c>
      <c r="B47" s="234">
        <v>-3.4</v>
      </c>
      <c r="C47" s="234">
        <v>2</v>
      </c>
      <c r="H47" s="120"/>
      <c r="I47" s="120"/>
      <c r="J47" s="120"/>
      <c r="K47" s="120"/>
      <c r="L47" s="120"/>
      <c r="M47" s="120"/>
      <c r="N47" s="120"/>
    </row>
    <row r="48" spans="1:14" ht="12.75">
      <c r="A48" s="234" t="s">
        <v>48</v>
      </c>
      <c r="B48" s="234">
        <v>-5.4</v>
      </c>
      <c r="C48" s="234">
        <v>-1.6</v>
      </c>
      <c r="H48" s="120"/>
      <c r="I48" s="120"/>
      <c r="J48" s="120"/>
      <c r="K48" s="120"/>
      <c r="L48" s="120"/>
      <c r="M48" s="120"/>
      <c r="N48" s="120"/>
    </row>
    <row r="49" spans="1:14" ht="12.75">
      <c r="A49" s="234"/>
      <c r="B49" s="234"/>
      <c r="C49" s="234"/>
      <c r="H49" s="120"/>
      <c r="I49" s="120"/>
      <c r="J49" s="120"/>
      <c r="K49" s="120"/>
      <c r="L49" s="120"/>
      <c r="M49" s="120"/>
      <c r="N49" s="120"/>
    </row>
    <row r="50" spans="1:14" ht="12.75">
      <c r="A50" s="234"/>
      <c r="B50" s="234" t="s">
        <v>346</v>
      </c>
      <c r="C50" s="234" t="s">
        <v>347</v>
      </c>
      <c r="H50" s="120"/>
      <c r="I50" s="120"/>
      <c r="J50" s="120"/>
      <c r="K50" s="120"/>
      <c r="L50" s="120"/>
      <c r="M50" s="120"/>
      <c r="N50" s="120"/>
    </row>
    <row r="51" spans="1:3" ht="12.75">
      <c r="A51" s="234" t="s">
        <v>49</v>
      </c>
      <c r="B51" s="234">
        <v>-5.8</v>
      </c>
      <c r="C51" s="234">
        <v>-2.7</v>
      </c>
    </row>
    <row r="52" spans="1:3" ht="12.75">
      <c r="A52" s="234" t="s">
        <v>50</v>
      </c>
      <c r="B52" s="234">
        <v>-3.4</v>
      </c>
      <c r="C52" s="234">
        <v>3.6</v>
      </c>
    </row>
    <row r="53" spans="1:3" ht="12.75">
      <c r="A53" s="234" t="s">
        <v>51</v>
      </c>
      <c r="B53" s="234">
        <v>-6.5</v>
      </c>
      <c r="C53" s="234">
        <v>5.1</v>
      </c>
    </row>
    <row r="54" spans="1:3" ht="12.75">
      <c r="A54" s="234" t="s">
        <v>52</v>
      </c>
      <c r="B54" s="234">
        <v>-8.6</v>
      </c>
      <c r="C54" s="234">
        <v>1.2</v>
      </c>
    </row>
    <row r="55" spans="1:3" ht="12.75">
      <c r="A55" s="234" t="s">
        <v>53</v>
      </c>
      <c r="B55" s="234">
        <v>-10.2</v>
      </c>
      <c r="C55" s="234">
        <v>-2</v>
      </c>
    </row>
    <row r="56" spans="1:3" ht="12.75">
      <c r="A56" s="234" t="s">
        <v>54</v>
      </c>
      <c r="B56" s="234">
        <v>-6.1</v>
      </c>
      <c r="C56" s="234">
        <v>-0.8</v>
      </c>
    </row>
  </sheetData>
  <mergeCells count="4">
    <mergeCell ref="A1:G1"/>
    <mergeCell ref="H2:N2"/>
    <mergeCell ref="H6:H9"/>
    <mergeCell ref="H4:N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"/>
    </sheetView>
  </sheetViews>
  <sheetFormatPr defaultColWidth="11.421875" defaultRowHeight="12.75"/>
  <cols>
    <col min="6" max="6" width="22.57421875" style="0" customWidth="1"/>
    <col min="7" max="7" width="7.8515625" style="0" customWidth="1"/>
    <col min="8" max="8" width="9.7109375" style="0" customWidth="1"/>
  </cols>
  <sheetData>
    <row r="1" ht="12.75" customHeight="1">
      <c r="A1" s="1"/>
    </row>
    <row r="2" ht="12.75" customHeight="1">
      <c r="A2" s="99"/>
    </row>
    <row r="3" ht="12.75" customHeight="1">
      <c r="A3" s="2"/>
    </row>
    <row r="4" spans="1:8" ht="12.75" customHeight="1">
      <c r="A4" s="3"/>
      <c r="B4" s="4"/>
      <c r="C4" s="4"/>
      <c r="D4" s="4"/>
      <c r="E4" s="4"/>
      <c r="F4" s="4"/>
      <c r="G4" s="4"/>
      <c r="H4" s="4"/>
    </row>
    <row r="5" spans="1:7" ht="12.75">
      <c r="A5" s="29" t="s">
        <v>0</v>
      </c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8"/>
      <c r="B10" s="8"/>
      <c r="C10" s="8"/>
      <c r="D10" s="8"/>
      <c r="E10" s="8"/>
      <c r="F10" s="8"/>
      <c r="G10" s="30" t="s">
        <v>1</v>
      </c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 t="s">
        <v>2</v>
      </c>
      <c r="B12" s="8"/>
      <c r="C12" s="8"/>
      <c r="D12" s="8"/>
      <c r="E12" s="8"/>
      <c r="F12" s="8"/>
      <c r="G12" s="103">
        <v>3</v>
      </c>
    </row>
    <row r="13" spans="1:7" ht="12.75">
      <c r="A13" s="8"/>
      <c r="B13" s="8"/>
      <c r="C13" s="8"/>
      <c r="D13" s="8"/>
      <c r="E13" s="8"/>
      <c r="F13" s="8"/>
      <c r="G13" s="32"/>
    </row>
    <row r="14" spans="1:7" ht="12.75">
      <c r="A14" s="8"/>
      <c r="B14" s="8"/>
      <c r="C14" s="8"/>
      <c r="D14" s="8"/>
      <c r="E14" s="8"/>
      <c r="F14" s="8"/>
      <c r="G14" s="32"/>
    </row>
    <row r="15" spans="1:7" ht="12.75">
      <c r="A15" s="8"/>
      <c r="B15" s="8"/>
      <c r="C15" s="8"/>
      <c r="D15" s="8"/>
      <c r="E15" s="8"/>
      <c r="F15" s="8"/>
      <c r="G15" s="32"/>
    </row>
    <row r="16" spans="1:7" ht="12.75">
      <c r="A16" s="33" t="s">
        <v>3</v>
      </c>
      <c r="B16" s="8"/>
      <c r="C16" s="8"/>
      <c r="D16" s="8"/>
      <c r="E16" s="8"/>
      <c r="F16" s="8"/>
      <c r="G16" s="32"/>
    </row>
    <row r="17" spans="1:7" ht="12.75">
      <c r="A17" s="33"/>
      <c r="B17" s="8"/>
      <c r="C17" s="8"/>
      <c r="D17" s="8"/>
      <c r="E17" s="8"/>
      <c r="F17" s="8"/>
      <c r="G17" s="32"/>
    </row>
    <row r="18" spans="1:7" ht="12.75">
      <c r="A18" s="34" t="s">
        <v>297</v>
      </c>
      <c r="B18" s="8"/>
      <c r="C18" s="8"/>
      <c r="D18" s="8"/>
      <c r="E18" s="8"/>
      <c r="F18" s="8"/>
      <c r="G18" s="103">
        <v>5</v>
      </c>
    </row>
    <row r="19" spans="1:7" ht="12.75">
      <c r="A19" s="33"/>
      <c r="B19" s="8"/>
      <c r="C19" s="8"/>
      <c r="D19" s="8"/>
      <c r="E19" s="8"/>
      <c r="F19" s="8"/>
      <c r="G19" s="103"/>
    </row>
    <row r="20" spans="1:7" ht="12.75">
      <c r="A20" s="34" t="s">
        <v>298</v>
      </c>
      <c r="B20" s="8"/>
      <c r="C20" s="8"/>
      <c r="D20" s="8"/>
      <c r="E20" s="8"/>
      <c r="F20" s="8"/>
      <c r="G20" s="103">
        <v>8</v>
      </c>
    </row>
    <row r="21" spans="1:7" ht="12.75">
      <c r="A21" s="34"/>
      <c r="B21" s="8"/>
      <c r="C21" s="8"/>
      <c r="D21" s="8"/>
      <c r="E21" s="8"/>
      <c r="F21" s="8"/>
      <c r="G21" s="103"/>
    </row>
    <row r="22" spans="1:7" ht="12.75">
      <c r="A22" s="34" t="s">
        <v>299</v>
      </c>
      <c r="B22" s="8"/>
      <c r="C22" s="8"/>
      <c r="D22" s="8"/>
      <c r="E22" s="8"/>
      <c r="F22" s="8"/>
      <c r="G22" s="103">
        <v>14</v>
      </c>
    </row>
    <row r="23" spans="1:7" ht="12.75">
      <c r="A23" s="34"/>
      <c r="B23" s="8"/>
      <c r="C23" s="8"/>
      <c r="D23" s="8"/>
      <c r="E23" s="8"/>
      <c r="F23" s="8"/>
      <c r="G23" s="103"/>
    </row>
    <row r="24" spans="1:7" ht="12.75">
      <c r="A24" s="34" t="s">
        <v>300</v>
      </c>
      <c r="B24" s="8"/>
      <c r="C24" s="8"/>
      <c r="D24" s="8"/>
      <c r="E24" s="8"/>
      <c r="F24" s="8"/>
      <c r="G24" s="103">
        <v>18</v>
      </c>
    </row>
    <row r="26" spans="1:7" ht="12.75">
      <c r="A26" s="34"/>
      <c r="B26" s="8"/>
      <c r="C26" s="8"/>
      <c r="D26" s="8"/>
      <c r="E26" s="8"/>
      <c r="F26" s="8"/>
      <c r="G26" s="103"/>
    </row>
    <row r="27" spans="1:7" ht="12.75">
      <c r="A27" s="34"/>
      <c r="B27" s="8"/>
      <c r="C27" s="8"/>
      <c r="D27" s="8"/>
      <c r="E27" s="8"/>
      <c r="F27" s="8"/>
      <c r="G27" s="103"/>
    </row>
    <row r="28" spans="1:7" ht="12.75">
      <c r="A28" s="33" t="s">
        <v>4</v>
      </c>
      <c r="B28" s="8"/>
      <c r="C28" s="8"/>
      <c r="D28" s="8"/>
      <c r="E28" s="8"/>
      <c r="F28" s="8"/>
      <c r="G28" s="103"/>
    </row>
    <row r="29" spans="1:7" ht="12.75">
      <c r="A29" s="33"/>
      <c r="B29" s="8"/>
      <c r="C29" s="8"/>
      <c r="D29" s="8"/>
      <c r="E29" s="8"/>
      <c r="F29" s="8"/>
      <c r="G29" s="103"/>
    </row>
    <row r="30" spans="1:7" ht="12.75">
      <c r="A30" s="34" t="s">
        <v>301</v>
      </c>
      <c r="B30" s="8"/>
      <c r="C30" s="8"/>
      <c r="D30" s="8"/>
      <c r="E30" s="8"/>
      <c r="F30" s="8"/>
      <c r="G30" s="103">
        <v>6</v>
      </c>
    </row>
    <row r="31" spans="1:7" ht="12.75">
      <c r="A31" s="33"/>
      <c r="B31" s="8"/>
      <c r="C31" s="8"/>
      <c r="D31" s="8"/>
      <c r="E31" s="8"/>
      <c r="F31" s="8"/>
      <c r="G31" s="103"/>
    </row>
    <row r="32" spans="1:7" ht="12.75">
      <c r="A32" s="34" t="s">
        <v>302</v>
      </c>
      <c r="B32" s="8"/>
      <c r="C32" s="8"/>
      <c r="D32" s="8"/>
      <c r="E32" s="8"/>
      <c r="F32" s="8"/>
      <c r="G32" s="103">
        <v>7</v>
      </c>
    </row>
    <row r="33" spans="1:7" ht="12.75">
      <c r="A33" s="8"/>
      <c r="B33" s="8"/>
      <c r="C33" s="8"/>
      <c r="D33" s="8"/>
      <c r="E33" s="8"/>
      <c r="F33" s="8"/>
      <c r="G33" s="103"/>
    </row>
    <row r="34" spans="1:7" ht="12.75">
      <c r="A34" s="8" t="s">
        <v>303</v>
      </c>
      <c r="B34" s="8"/>
      <c r="C34" s="8"/>
      <c r="D34" s="8"/>
      <c r="E34" s="8"/>
      <c r="F34" s="8"/>
      <c r="G34" s="103">
        <v>9</v>
      </c>
    </row>
    <row r="35" spans="1:7" ht="12.75">
      <c r="A35" s="8"/>
      <c r="B35" s="8"/>
      <c r="C35" s="8"/>
      <c r="D35" s="8"/>
      <c r="E35" s="8"/>
      <c r="F35" s="8"/>
      <c r="G35" s="103"/>
    </row>
    <row r="36" spans="1:7" ht="12.75">
      <c r="A36" s="8" t="s">
        <v>217</v>
      </c>
      <c r="B36" s="8"/>
      <c r="C36" s="8"/>
      <c r="D36" s="8"/>
      <c r="E36" s="8"/>
      <c r="F36" s="8"/>
      <c r="G36" s="103">
        <v>9</v>
      </c>
    </row>
    <row r="37" spans="1:7" ht="12.75">
      <c r="A37" s="8"/>
      <c r="B37" s="8"/>
      <c r="C37" s="8"/>
      <c r="D37" s="8"/>
      <c r="E37" s="8"/>
      <c r="F37" s="8"/>
      <c r="G37" s="103"/>
    </row>
    <row r="38" spans="1:7" ht="12.75">
      <c r="A38" s="8" t="s">
        <v>216</v>
      </c>
      <c r="B38" s="8"/>
      <c r="C38" s="8"/>
      <c r="D38" s="8"/>
      <c r="E38" s="8"/>
      <c r="F38" s="31"/>
      <c r="G38" s="103">
        <v>10</v>
      </c>
    </row>
    <row r="39" spans="1:7" ht="12.75">
      <c r="A39" s="8"/>
      <c r="B39" s="8"/>
      <c r="C39" s="8"/>
      <c r="D39" s="8"/>
      <c r="E39" s="8"/>
      <c r="F39" s="8"/>
      <c r="G39" s="103"/>
    </row>
    <row r="40" spans="1:7" ht="12.75">
      <c r="A40" s="8" t="s">
        <v>215</v>
      </c>
      <c r="B40" s="8"/>
      <c r="C40" s="8"/>
      <c r="D40" s="8"/>
      <c r="E40" s="8"/>
      <c r="F40" s="8"/>
      <c r="G40" s="103">
        <v>11</v>
      </c>
    </row>
    <row r="41" spans="1:7" ht="12.75">
      <c r="A41" s="8"/>
      <c r="B41" s="8"/>
      <c r="C41" s="8"/>
      <c r="D41" s="8"/>
      <c r="E41" s="8"/>
      <c r="F41" s="8"/>
      <c r="G41" s="103"/>
    </row>
    <row r="42" spans="1:7" ht="12.75" customHeight="1">
      <c r="A42" s="8" t="s">
        <v>318</v>
      </c>
      <c r="B42" s="8"/>
      <c r="C42" s="8"/>
      <c r="D42" s="8"/>
      <c r="E42" s="8"/>
      <c r="F42" s="8"/>
      <c r="G42" s="103" t="s">
        <v>5</v>
      </c>
    </row>
    <row r="43" spans="1:7" ht="12.75">
      <c r="A43" s="8" t="s">
        <v>319</v>
      </c>
      <c r="B43" s="8"/>
      <c r="C43" s="8"/>
      <c r="D43" s="8"/>
      <c r="E43" s="8"/>
      <c r="F43" s="8"/>
      <c r="G43" s="103">
        <v>12</v>
      </c>
    </row>
    <row r="44" spans="1:7" ht="12.75">
      <c r="A44" s="8"/>
      <c r="B44" s="8"/>
      <c r="C44" s="8"/>
      <c r="D44" s="8"/>
      <c r="E44" s="8"/>
      <c r="F44" s="8"/>
      <c r="G44" s="103"/>
    </row>
    <row r="45" spans="1:6" ht="12.75">
      <c r="A45" s="8" t="s">
        <v>320</v>
      </c>
      <c r="B45" s="8"/>
      <c r="C45" s="8"/>
      <c r="D45" s="8"/>
      <c r="E45" s="8"/>
      <c r="F45" s="8"/>
    </row>
    <row r="46" spans="1:7" ht="12.75">
      <c r="A46" s="8" t="s">
        <v>271</v>
      </c>
      <c r="B46" s="8"/>
      <c r="C46" s="8"/>
      <c r="D46" s="8"/>
      <c r="E46" s="8"/>
      <c r="F46" s="8"/>
      <c r="G46" s="103">
        <v>15</v>
      </c>
    </row>
    <row r="47" spans="1:7" ht="12.75">
      <c r="A47" s="8"/>
      <c r="B47" s="8"/>
      <c r="C47" s="8"/>
      <c r="D47" s="8"/>
      <c r="E47" s="8"/>
      <c r="F47" s="8"/>
      <c r="G47" s="103"/>
    </row>
    <row r="48" spans="1:7" ht="12.75">
      <c r="A48" s="6" t="s">
        <v>321</v>
      </c>
      <c r="B48" s="8"/>
      <c r="C48" s="8"/>
      <c r="D48" s="8"/>
      <c r="E48" s="8"/>
      <c r="F48" s="8"/>
      <c r="G48" s="103">
        <v>15</v>
      </c>
    </row>
    <row r="49" spans="1:7" ht="12.75">
      <c r="A49" s="8"/>
      <c r="B49" s="8"/>
      <c r="C49" s="8"/>
      <c r="D49" s="8"/>
      <c r="E49" s="8"/>
      <c r="F49" s="8"/>
      <c r="G49" s="103"/>
    </row>
    <row r="50" spans="1:7" ht="12.75">
      <c r="A50" s="8" t="s">
        <v>322</v>
      </c>
      <c r="B50" s="8"/>
      <c r="C50" s="8"/>
      <c r="D50" s="8"/>
      <c r="E50" s="8"/>
      <c r="F50" s="8"/>
      <c r="G50" s="103">
        <v>16</v>
      </c>
    </row>
    <row r="51" spans="1:7" ht="12.75">
      <c r="A51" s="8"/>
      <c r="B51" s="8"/>
      <c r="C51" s="8"/>
      <c r="D51" s="8"/>
      <c r="E51" s="8"/>
      <c r="F51" s="8"/>
      <c r="G51" s="103"/>
    </row>
    <row r="52" spans="1:7" ht="12.75">
      <c r="A52" s="8" t="s">
        <v>323</v>
      </c>
      <c r="B52" s="8"/>
      <c r="C52" s="8"/>
      <c r="D52" s="8"/>
      <c r="E52" s="8"/>
      <c r="F52" s="8"/>
      <c r="G52" s="103">
        <v>19</v>
      </c>
    </row>
    <row r="53" spans="1:7" ht="12.75">
      <c r="A53" s="8"/>
      <c r="B53" s="8"/>
      <c r="C53" s="8"/>
      <c r="D53" s="8"/>
      <c r="E53" s="8"/>
      <c r="F53" s="8"/>
      <c r="G53" s="103"/>
    </row>
    <row r="54" spans="1:7" ht="12.75">
      <c r="A54" s="8" t="s">
        <v>324</v>
      </c>
      <c r="B54" s="8"/>
      <c r="C54" s="8"/>
      <c r="D54" s="8"/>
      <c r="E54" s="8"/>
      <c r="F54" s="8"/>
      <c r="G54" s="103">
        <v>19</v>
      </c>
    </row>
    <row r="55" spans="1:7" ht="12.75">
      <c r="A55" s="8"/>
      <c r="B55" s="8"/>
      <c r="C55" s="8"/>
      <c r="D55" s="8"/>
      <c r="E55" s="8"/>
      <c r="F55" s="8"/>
      <c r="G55" s="31"/>
    </row>
    <row r="56" spans="1:7" ht="12.75">
      <c r="A56" s="8" t="s">
        <v>325</v>
      </c>
      <c r="B56" s="8"/>
      <c r="C56" s="8"/>
      <c r="D56" s="8"/>
      <c r="E56" s="8"/>
      <c r="F56" s="8"/>
      <c r="G56" s="103">
        <v>20</v>
      </c>
    </row>
    <row r="57" spans="1:7" ht="12.75">
      <c r="A57" s="8"/>
      <c r="B57" s="8"/>
      <c r="C57" s="8"/>
      <c r="D57" s="8"/>
      <c r="E57" s="8"/>
      <c r="F57" s="8"/>
      <c r="G57" s="103"/>
    </row>
    <row r="59" spans="1:6" ht="12.75">
      <c r="A59" s="8"/>
      <c r="B59" s="8"/>
      <c r="C59" s="8"/>
      <c r="D59" s="8"/>
      <c r="E59" s="8"/>
      <c r="F59" s="8"/>
    </row>
    <row r="62" spans="1:7" ht="12.75">
      <c r="A62" s="8"/>
      <c r="B62" s="8"/>
      <c r="C62" s="8"/>
      <c r="D62" s="8"/>
      <c r="E62" s="8"/>
      <c r="F62" s="8"/>
      <c r="G62" s="103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61" sqref="A61:IV106"/>
    </sheetView>
  </sheetViews>
  <sheetFormatPr defaultColWidth="11.421875" defaultRowHeight="12.75"/>
  <cols>
    <col min="1" max="1" width="11.421875" style="97" customWidth="1"/>
    <col min="8" max="8" width="14.421875" style="0" customWidth="1"/>
  </cols>
  <sheetData>
    <row r="1" ht="12.75" customHeight="1">
      <c r="A1" s="112"/>
    </row>
    <row r="2" spans="1:8" ht="12.75" customHeight="1">
      <c r="A2" s="252" t="s">
        <v>113</v>
      </c>
      <c r="B2" s="252"/>
      <c r="C2" s="252"/>
      <c r="D2" s="252"/>
      <c r="E2" s="252"/>
      <c r="F2" s="252"/>
      <c r="G2" s="252"/>
      <c r="H2" s="252"/>
    </row>
    <row r="3" ht="12.75" customHeight="1">
      <c r="A3" s="221"/>
    </row>
    <row r="4" ht="12.75" customHeight="1">
      <c r="A4" s="112"/>
    </row>
    <row r="5" spans="1:2" ht="12.75">
      <c r="A5" s="56" t="s">
        <v>2</v>
      </c>
      <c r="B5" s="97"/>
    </row>
    <row r="6" ht="15" customHeight="1">
      <c r="A6" s="6"/>
    </row>
    <row r="7" ht="15" customHeight="1">
      <c r="A7" s="6"/>
    </row>
    <row r="8" ht="12.75">
      <c r="A8" s="6" t="s">
        <v>207</v>
      </c>
    </row>
    <row r="9" ht="12.75">
      <c r="A9" s="114" t="s">
        <v>154</v>
      </c>
    </row>
    <row r="10" ht="12.75">
      <c r="A10" s="114" t="s">
        <v>276</v>
      </c>
    </row>
    <row r="11" ht="13.5" customHeight="1">
      <c r="A11" s="6" t="s">
        <v>275</v>
      </c>
    </row>
    <row r="12" ht="13.5" customHeight="1">
      <c r="A12" s="6"/>
    </row>
    <row r="13" ht="13.5" customHeight="1">
      <c r="A13" s="221" t="s">
        <v>278</v>
      </c>
    </row>
    <row r="14" ht="13.5" customHeight="1">
      <c r="A14" s="6" t="s">
        <v>277</v>
      </c>
    </row>
    <row r="15" ht="13.5" customHeight="1">
      <c r="A15" s="6"/>
    </row>
    <row r="16" ht="15" customHeight="1">
      <c r="A16" s="6"/>
    </row>
    <row r="17" ht="12.75">
      <c r="A17" s="111" t="s">
        <v>6</v>
      </c>
    </row>
    <row r="18" ht="15" customHeight="1">
      <c r="A18" s="6"/>
    </row>
    <row r="19" ht="12.75">
      <c r="A19" s="198" t="s">
        <v>219</v>
      </c>
    </row>
    <row r="20" ht="12.75">
      <c r="A20" s="5" t="s">
        <v>218</v>
      </c>
    </row>
    <row r="21" ht="12.75">
      <c r="A21" s="114" t="s">
        <v>186</v>
      </c>
    </row>
    <row r="22" ht="12.75">
      <c r="A22" s="6" t="s">
        <v>296</v>
      </c>
    </row>
    <row r="23" ht="15" customHeight="1">
      <c r="A23" s="6"/>
    </row>
    <row r="24" ht="15" customHeight="1">
      <c r="A24" s="6"/>
    </row>
    <row r="25" ht="12.75">
      <c r="A25" s="111" t="s">
        <v>7</v>
      </c>
    </row>
    <row r="26" ht="15" customHeight="1">
      <c r="A26" s="6"/>
    </row>
    <row r="27" ht="12.75">
      <c r="A27" s="6" t="s">
        <v>353</v>
      </c>
    </row>
    <row r="28" ht="12.75">
      <c r="A28" s="6" t="s">
        <v>285</v>
      </c>
    </row>
    <row r="29" ht="12.75">
      <c r="A29" s="6" t="s">
        <v>282</v>
      </c>
    </row>
    <row r="30" ht="12.75">
      <c r="A30" s="6" t="s">
        <v>354</v>
      </c>
    </row>
    <row r="31" ht="15" customHeight="1">
      <c r="A31" s="6"/>
    </row>
    <row r="32" ht="15" customHeight="1">
      <c r="A32" s="6"/>
    </row>
    <row r="33" ht="12.75">
      <c r="A33" s="111" t="s">
        <v>8</v>
      </c>
    </row>
    <row r="34" ht="15" customHeight="1">
      <c r="A34" s="6"/>
    </row>
    <row r="35" ht="12.75" customHeight="1">
      <c r="A35" s="6" t="s">
        <v>179</v>
      </c>
    </row>
    <row r="36" ht="12.75" customHeight="1">
      <c r="A36" s="6" t="s">
        <v>355</v>
      </c>
    </row>
    <row r="37" ht="12.75" customHeight="1">
      <c r="A37" s="6" t="s">
        <v>180</v>
      </c>
    </row>
    <row r="38" ht="12.75" customHeight="1">
      <c r="A38" s="6" t="s">
        <v>187</v>
      </c>
    </row>
    <row r="39" ht="12.75" customHeight="1">
      <c r="A39" s="6" t="s">
        <v>283</v>
      </c>
    </row>
    <row r="40" ht="12.75" customHeight="1">
      <c r="A40" s="6" t="s">
        <v>284</v>
      </c>
    </row>
    <row r="41" ht="12.75" customHeight="1">
      <c r="A41" s="6" t="s">
        <v>184</v>
      </c>
    </row>
    <row r="42" ht="12.75" customHeight="1">
      <c r="A42" s="6" t="s">
        <v>181</v>
      </c>
    </row>
    <row r="43" ht="12.75" customHeight="1">
      <c r="A43" s="6" t="s">
        <v>356</v>
      </c>
    </row>
    <row r="44" ht="12.75" customHeight="1">
      <c r="A44" s="6" t="s">
        <v>201</v>
      </c>
    </row>
    <row r="45" ht="12.75" customHeight="1">
      <c r="A45" s="6" t="s">
        <v>200</v>
      </c>
    </row>
    <row r="46" ht="12.75" customHeight="1">
      <c r="A46" s="6" t="s">
        <v>185</v>
      </c>
    </row>
    <row r="47" ht="12.75" customHeight="1">
      <c r="A47" s="6" t="s">
        <v>175</v>
      </c>
    </row>
    <row r="48" ht="15" customHeight="1">
      <c r="A48" s="6"/>
    </row>
    <row r="49" ht="15" customHeight="1">
      <c r="A49" s="6"/>
    </row>
    <row r="50" ht="15" customHeight="1">
      <c r="A50" s="4"/>
    </row>
    <row r="51" ht="12.75" customHeight="1">
      <c r="A51" s="6" t="s">
        <v>364</v>
      </c>
    </row>
    <row r="52" ht="12.75" customHeight="1">
      <c r="A52" s="6"/>
    </row>
    <row r="53" ht="12.75" customHeight="1">
      <c r="A53" s="6"/>
    </row>
    <row r="54" ht="12.75" customHeight="1">
      <c r="A54" s="6"/>
    </row>
    <row r="55" ht="12.75" customHeight="1">
      <c r="A55" s="6"/>
    </row>
    <row r="56" ht="12.75" customHeight="1">
      <c r="A56" s="6"/>
    </row>
    <row r="57" ht="12.75" customHeight="1">
      <c r="A57" s="6"/>
    </row>
    <row r="58" ht="12.75" customHeight="1">
      <c r="A58" s="6"/>
    </row>
    <row r="59" ht="12.75" customHeight="1">
      <c r="A59" s="6"/>
    </row>
    <row r="60" ht="12.75" customHeight="1"/>
    <row r="61" ht="12.75">
      <c r="A61" s="112"/>
    </row>
    <row r="62" spans="1:8" ht="12.75">
      <c r="A62" s="252" t="s">
        <v>295</v>
      </c>
      <c r="B62" s="252"/>
      <c r="C62" s="252"/>
      <c r="D62" s="252"/>
      <c r="E62" s="252"/>
      <c r="F62" s="252"/>
      <c r="G62" s="252"/>
      <c r="H62" s="252"/>
    </row>
    <row r="63" ht="12.75">
      <c r="A63" s="113"/>
    </row>
    <row r="64" ht="12.75">
      <c r="A64" s="112"/>
    </row>
    <row r="65" ht="12.75">
      <c r="A65" s="111" t="s">
        <v>9</v>
      </c>
    </row>
    <row r="66" ht="12.75">
      <c r="A66" s="6"/>
    </row>
    <row r="67" ht="13.5">
      <c r="A67" s="5" t="s">
        <v>357</v>
      </c>
    </row>
    <row r="68" ht="12.75">
      <c r="A68" s="5" t="s">
        <v>204</v>
      </c>
    </row>
    <row r="69" ht="12.75">
      <c r="A69" s="5" t="s">
        <v>202</v>
      </c>
    </row>
    <row r="70" ht="12.75">
      <c r="A70" s="5" t="s">
        <v>203</v>
      </c>
    </row>
    <row r="71" ht="12.75">
      <c r="A71" s="6" t="s">
        <v>182</v>
      </c>
    </row>
    <row r="72" ht="12.75">
      <c r="A72" s="6" t="s">
        <v>176</v>
      </c>
    </row>
    <row r="73" ht="12.75">
      <c r="A73" s="6" t="s">
        <v>178</v>
      </c>
    </row>
    <row r="74" ht="12.75">
      <c r="A74" s="6" t="s">
        <v>183</v>
      </c>
    </row>
    <row r="75" ht="12.75">
      <c r="A75" s="6" t="s">
        <v>177</v>
      </c>
    </row>
    <row r="76" ht="12.75">
      <c r="A76" s="6"/>
    </row>
    <row r="77" ht="12.75">
      <c r="A77" s="6"/>
    </row>
    <row r="78" ht="12.75" customHeight="1">
      <c r="A78" s="111" t="s">
        <v>274</v>
      </c>
    </row>
    <row r="79" ht="15" customHeight="1">
      <c r="A79" s="6"/>
    </row>
    <row r="80" ht="12.75" customHeight="1">
      <c r="A80" s="6" t="s">
        <v>258</v>
      </c>
    </row>
    <row r="81" ht="12.75" customHeight="1">
      <c r="A81" s="6" t="s">
        <v>259</v>
      </c>
    </row>
    <row r="82" ht="12.75" customHeight="1">
      <c r="A82" s="6" t="s">
        <v>286</v>
      </c>
    </row>
    <row r="83" ht="12.75" customHeight="1">
      <c r="A83" s="6" t="s">
        <v>287</v>
      </c>
    </row>
    <row r="84" ht="12.75" customHeight="1">
      <c r="A84" s="6" t="s">
        <v>288</v>
      </c>
    </row>
    <row r="85" ht="12.75" customHeight="1">
      <c r="A85" s="6" t="s">
        <v>289</v>
      </c>
    </row>
    <row r="86" ht="12.75" customHeight="1">
      <c r="A86" s="6" t="s">
        <v>294</v>
      </c>
    </row>
    <row r="87" ht="12.75" customHeight="1">
      <c r="A87" s="6" t="s">
        <v>293</v>
      </c>
    </row>
    <row r="88" ht="12.75" customHeight="1">
      <c r="A88" s="6" t="s">
        <v>292</v>
      </c>
    </row>
    <row r="89" ht="12.75">
      <c r="A89" s="6"/>
    </row>
    <row r="90" ht="12.75">
      <c r="A90" s="6"/>
    </row>
    <row r="91" ht="12.75">
      <c r="A91" s="111" t="s">
        <v>10</v>
      </c>
    </row>
    <row r="92" ht="12.75">
      <c r="A92" s="6"/>
    </row>
    <row r="93" ht="12.75">
      <c r="A93" s="6" t="s">
        <v>11</v>
      </c>
    </row>
    <row r="94" ht="12.75">
      <c r="A94" s="6" t="s">
        <v>12</v>
      </c>
    </row>
    <row r="95" ht="12.75">
      <c r="A95" s="6" t="s">
        <v>153</v>
      </c>
    </row>
    <row r="96" ht="12.75">
      <c r="A96" s="6" t="s">
        <v>155</v>
      </c>
    </row>
    <row r="97" ht="12.75">
      <c r="A97" s="6"/>
    </row>
    <row r="98" ht="12.75">
      <c r="A98" s="6" t="s">
        <v>13</v>
      </c>
    </row>
    <row r="99" ht="12.75">
      <c r="A99" s="115"/>
    </row>
    <row r="100" ht="12.75">
      <c r="A100" s="4"/>
    </row>
    <row r="101" ht="12.75">
      <c r="A101" s="5" t="s">
        <v>358</v>
      </c>
    </row>
    <row r="102" ht="12.75">
      <c r="A102" s="5" t="s">
        <v>359</v>
      </c>
    </row>
    <row r="103" ht="12.75">
      <c r="A103" s="5" t="s">
        <v>360</v>
      </c>
    </row>
    <row r="104" ht="12.75">
      <c r="A104" s="5" t="s">
        <v>361</v>
      </c>
    </row>
    <row r="105" ht="12.75">
      <c r="A105" s="5" t="s">
        <v>362</v>
      </c>
    </row>
    <row r="106" ht="12.75">
      <c r="A106" s="5" t="s">
        <v>363</v>
      </c>
    </row>
  </sheetData>
  <mergeCells count="2">
    <mergeCell ref="A2:H2"/>
    <mergeCell ref="A62:H62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workbookViewId="0" topLeftCell="A1">
      <selection activeCell="A1" sqref="A1"/>
    </sheetView>
  </sheetViews>
  <sheetFormatPr defaultColWidth="11.421875" defaultRowHeight="12.75"/>
  <cols>
    <col min="1" max="6" width="1.7109375" style="0" customWidth="1"/>
    <col min="7" max="7" width="1.7109375" style="65" customWidth="1"/>
    <col min="8" max="50" width="1.7109375" style="0" customWidth="1"/>
  </cols>
  <sheetData>
    <row r="1" spans="1:6" ht="12.75">
      <c r="A1" s="65"/>
      <c r="B1" s="65"/>
      <c r="C1" s="65"/>
      <c r="D1" s="65"/>
      <c r="E1" s="65"/>
      <c r="F1" s="65"/>
    </row>
    <row r="2" spans="1:50" ht="12.75">
      <c r="A2" s="261" t="s">
        <v>326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</row>
    <row r="3" spans="1:50" ht="12.7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</row>
    <row r="4" spans="1:50" ht="12.75">
      <c r="A4" s="65"/>
      <c r="B4" s="65"/>
      <c r="C4" s="65"/>
      <c r="D4" s="65"/>
      <c r="E4" s="65"/>
      <c r="F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</row>
    <row r="5" spans="1:50" ht="12.75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6"/>
    </row>
    <row r="6" spans="1:50" s="120" customFormat="1" ht="24.75" customHeight="1">
      <c r="A6" s="262" t="s">
        <v>297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4"/>
    </row>
    <row r="7" spans="1:50" ht="12.75">
      <c r="A7" s="227"/>
      <c r="B7" s="65"/>
      <c r="C7" s="65"/>
      <c r="D7" s="65"/>
      <c r="E7" s="65"/>
      <c r="F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59"/>
    </row>
    <row r="8" spans="1:50" ht="12.75">
      <c r="A8" s="227"/>
      <c r="B8" s="65"/>
      <c r="C8" s="65"/>
      <c r="D8" s="65"/>
      <c r="E8" s="65"/>
      <c r="F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59"/>
    </row>
    <row r="9" spans="1:50" ht="12.75">
      <c r="A9" s="253" t="s">
        <v>329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5"/>
    </row>
    <row r="10" spans="1:50" ht="12.75">
      <c r="A10" s="227"/>
      <c r="B10" s="65"/>
      <c r="C10" s="65"/>
      <c r="D10" s="65"/>
      <c r="E10" s="65"/>
      <c r="F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59"/>
    </row>
    <row r="11" spans="1:50" ht="12.75" customHeight="1">
      <c r="A11" s="227"/>
      <c r="B11" s="65"/>
      <c r="C11" s="65"/>
      <c r="D11" s="65"/>
      <c r="E11" s="65"/>
      <c r="F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59"/>
    </row>
    <row r="12" spans="1:50" ht="12.75">
      <c r="A12" s="227"/>
      <c r="B12" s="65"/>
      <c r="C12" s="65"/>
      <c r="D12" s="65"/>
      <c r="E12" s="65"/>
      <c r="F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59"/>
    </row>
    <row r="13" spans="1:50" ht="12.75">
      <c r="A13" s="227"/>
      <c r="B13" s="65"/>
      <c r="C13" s="65"/>
      <c r="D13" s="65"/>
      <c r="E13" s="65"/>
      <c r="F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59"/>
    </row>
    <row r="14" spans="1:50" ht="12.75">
      <c r="A14" s="227"/>
      <c r="B14" s="65"/>
      <c r="C14" s="65"/>
      <c r="D14" s="65"/>
      <c r="E14" s="65"/>
      <c r="F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59"/>
    </row>
    <row r="15" spans="1:50" ht="12.75" customHeight="1">
      <c r="A15" s="227"/>
      <c r="B15" s="65"/>
      <c r="C15" s="65"/>
      <c r="D15" s="65"/>
      <c r="E15" s="65"/>
      <c r="F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256" t="s">
        <v>334</v>
      </c>
      <c r="AO15" s="259"/>
      <c r="AP15" s="259"/>
      <c r="AQ15" s="259"/>
      <c r="AR15" s="259"/>
      <c r="AS15" s="259"/>
      <c r="AT15" s="259"/>
      <c r="AU15" s="259"/>
      <c r="AV15" s="259"/>
      <c r="AW15" s="65"/>
      <c r="AX15" s="59"/>
    </row>
    <row r="16" spans="1:50" ht="12.75" customHeight="1">
      <c r="A16" s="227"/>
      <c r="B16" s="65"/>
      <c r="C16" s="65"/>
      <c r="D16" s="65"/>
      <c r="E16" s="65"/>
      <c r="F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259"/>
      <c r="AO16" s="259"/>
      <c r="AP16" s="259"/>
      <c r="AQ16" s="259"/>
      <c r="AR16" s="259"/>
      <c r="AS16" s="259"/>
      <c r="AT16" s="259"/>
      <c r="AU16" s="259"/>
      <c r="AV16" s="259"/>
      <c r="AW16" s="65"/>
      <c r="AX16" s="59"/>
    </row>
    <row r="17" spans="1:50" ht="12.75">
      <c r="A17" s="227"/>
      <c r="B17" s="65"/>
      <c r="C17" s="65"/>
      <c r="D17" s="65"/>
      <c r="E17" s="65"/>
      <c r="F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V17" s="65"/>
      <c r="AW17" s="65"/>
      <c r="AX17" s="59"/>
    </row>
    <row r="18" spans="1:50" ht="12.75">
      <c r="A18" s="227"/>
      <c r="B18" s="65"/>
      <c r="C18" s="65"/>
      <c r="D18" s="65"/>
      <c r="E18" s="65"/>
      <c r="F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59"/>
    </row>
    <row r="19" spans="1:50" ht="12.75">
      <c r="A19" s="227"/>
      <c r="B19" s="65"/>
      <c r="C19" s="65"/>
      <c r="D19" s="65"/>
      <c r="E19" s="65"/>
      <c r="F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59"/>
    </row>
    <row r="20" spans="1:50" ht="12.75" customHeight="1">
      <c r="A20" s="227"/>
      <c r="B20" s="65"/>
      <c r="C20" s="65"/>
      <c r="D20" s="65"/>
      <c r="E20" s="65"/>
      <c r="F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256" t="s">
        <v>332</v>
      </c>
      <c r="AO20" s="259"/>
      <c r="AP20" s="259"/>
      <c r="AQ20" s="259"/>
      <c r="AR20" s="259"/>
      <c r="AS20" s="259"/>
      <c r="AT20" s="259"/>
      <c r="AU20" s="259"/>
      <c r="AV20" s="259"/>
      <c r="AW20" s="259"/>
      <c r="AX20" s="260"/>
    </row>
    <row r="21" spans="1:50" ht="12.75">
      <c r="A21" s="227"/>
      <c r="B21" s="65"/>
      <c r="C21" s="65"/>
      <c r="D21" s="65"/>
      <c r="E21" s="65"/>
      <c r="F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60"/>
    </row>
    <row r="22" spans="1:50" ht="12.75">
      <c r="A22" s="227"/>
      <c r="B22" s="65"/>
      <c r="C22" s="65"/>
      <c r="D22" s="65"/>
      <c r="E22" s="65"/>
      <c r="F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59"/>
    </row>
    <row r="23" spans="1:50" ht="12.75">
      <c r="A23" s="227"/>
      <c r="B23" s="65"/>
      <c r="C23" s="65"/>
      <c r="D23" s="65"/>
      <c r="E23" s="65"/>
      <c r="F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59"/>
    </row>
    <row r="24" spans="1:50" ht="12.75" customHeight="1">
      <c r="A24" s="227"/>
      <c r="B24" s="65"/>
      <c r="C24" s="65"/>
      <c r="D24" s="65"/>
      <c r="E24" s="65"/>
      <c r="F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256" t="s">
        <v>335</v>
      </c>
      <c r="AO24" s="259"/>
      <c r="AP24" s="259"/>
      <c r="AQ24" s="259"/>
      <c r="AR24" s="259"/>
      <c r="AS24" s="259"/>
      <c r="AT24" s="259"/>
      <c r="AU24" s="259"/>
      <c r="AV24" s="259"/>
      <c r="AW24" s="65"/>
      <c r="AX24" s="59"/>
    </row>
    <row r="25" spans="1:50" ht="12.75">
      <c r="A25" s="227"/>
      <c r="B25" s="65"/>
      <c r="C25" s="65"/>
      <c r="D25" s="65"/>
      <c r="E25" s="65"/>
      <c r="F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259"/>
      <c r="AO25" s="259"/>
      <c r="AP25" s="259"/>
      <c r="AQ25" s="259"/>
      <c r="AR25" s="259"/>
      <c r="AS25" s="259"/>
      <c r="AT25" s="259"/>
      <c r="AU25" s="259"/>
      <c r="AV25" s="259"/>
      <c r="AW25" s="65"/>
      <c r="AX25" s="59"/>
    </row>
    <row r="26" spans="1:50" ht="12.75">
      <c r="A26" s="227"/>
      <c r="B26" s="65"/>
      <c r="C26" s="65"/>
      <c r="D26" s="65"/>
      <c r="E26" s="65"/>
      <c r="F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59"/>
    </row>
    <row r="27" spans="1:50" ht="12.75">
      <c r="A27" s="227"/>
      <c r="B27" s="65"/>
      <c r="C27" s="65"/>
      <c r="D27" s="65"/>
      <c r="E27" s="65"/>
      <c r="F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59"/>
    </row>
    <row r="28" spans="1:50" ht="12.75" customHeight="1">
      <c r="A28" s="227"/>
      <c r="B28" s="65"/>
      <c r="C28" s="65"/>
      <c r="D28" s="65"/>
      <c r="E28" s="65"/>
      <c r="F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X28" s="59"/>
    </row>
    <row r="29" spans="1:50" ht="12.75">
      <c r="A29" s="227"/>
      <c r="B29" s="65"/>
      <c r="C29" s="65"/>
      <c r="D29" s="65"/>
      <c r="E29" s="65"/>
      <c r="F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256" t="s">
        <v>336</v>
      </c>
      <c r="AO29" s="259"/>
      <c r="AP29" s="259"/>
      <c r="AQ29" s="259"/>
      <c r="AR29" s="259"/>
      <c r="AS29" s="259"/>
      <c r="AT29" s="259"/>
      <c r="AU29" s="259"/>
      <c r="AV29" s="259"/>
      <c r="AW29" s="90"/>
      <c r="AX29" s="59"/>
    </row>
    <row r="30" spans="1:50" ht="12.75">
      <c r="A30" s="227"/>
      <c r="B30" s="65"/>
      <c r="C30" s="65"/>
      <c r="D30" s="65"/>
      <c r="E30" s="65"/>
      <c r="F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259"/>
      <c r="AO30" s="259"/>
      <c r="AP30" s="259"/>
      <c r="AQ30" s="259"/>
      <c r="AR30" s="259"/>
      <c r="AS30" s="259"/>
      <c r="AT30" s="259"/>
      <c r="AU30" s="259"/>
      <c r="AV30" s="259"/>
      <c r="AW30" s="90"/>
      <c r="AX30" s="59"/>
    </row>
    <row r="31" spans="1:50" ht="12.75">
      <c r="A31" s="227"/>
      <c r="B31" s="65"/>
      <c r="C31" s="65"/>
      <c r="D31" s="65"/>
      <c r="E31" s="65"/>
      <c r="F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59"/>
    </row>
    <row r="32" spans="1:50" ht="12.75">
      <c r="A32" s="227"/>
      <c r="B32" s="65"/>
      <c r="C32" s="65"/>
      <c r="D32" s="65"/>
      <c r="E32" s="65"/>
      <c r="F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59"/>
    </row>
    <row r="33" spans="1:50" ht="12.75">
      <c r="A33" s="227"/>
      <c r="B33" s="65"/>
      <c r="C33" s="65"/>
      <c r="D33" s="65"/>
      <c r="E33" s="65"/>
      <c r="F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59"/>
    </row>
    <row r="34" spans="1:50" ht="12.75">
      <c r="A34" s="253" t="s">
        <v>38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5"/>
    </row>
    <row r="35" spans="1:50" ht="12.75">
      <c r="A35" s="227"/>
      <c r="B35" s="65"/>
      <c r="C35" s="65"/>
      <c r="D35" s="65"/>
      <c r="E35" s="65"/>
      <c r="F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59"/>
    </row>
    <row r="36" spans="1:50" ht="12.75">
      <c r="A36" s="227"/>
      <c r="B36" s="65"/>
      <c r="C36" s="65"/>
      <c r="D36" s="65"/>
      <c r="E36" s="65"/>
      <c r="F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V36" s="65"/>
      <c r="AW36" s="65"/>
      <c r="AX36" s="59"/>
    </row>
    <row r="37" spans="1:50" ht="12.75">
      <c r="A37" s="227"/>
      <c r="B37" s="65"/>
      <c r="C37" s="65"/>
      <c r="D37" s="65"/>
      <c r="E37" s="65"/>
      <c r="F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V37" s="65"/>
      <c r="AW37" s="65"/>
      <c r="AX37" s="59"/>
    </row>
    <row r="38" spans="1:50" ht="12.75">
      <c r="A38" s="227"/>
      <c r="B38" s="65"/>
      <c r="C38" s="65"/>
      <c r="D38" s="65"/>
      <c r="E38" s="65"/>
      <c r="F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59"/>
    </row>
    <row r="39" spans="1:50" ht="12.75" customHeight="1">
      <c r="A39" s="227"/>
      <c r="B39" s="65"/>
      <c r="C39" s="65"/>
      <c r="D39" s="65"/>
      <c r="E39" s="65"/>
      <c r="F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256" t="s">
        <v>21</v>
      </c>
      <c r="AO39" s="257"/>
      <c r="AP39" s="257"/>
      <c r="AQ39" s="257"/>
      <c r="AR39" s="257"/>
      <c r="AS39" s="257"/>
      <c r="AT39" s="257"/>
      <c r="AU39" s="215"/>
      <c r="AV39" s="65"/>
      <c r="AW39" s="65"/>
      <c r="AX39" s="59"/>
    </row>
    <row r="40" spans="1:50" ht="12.75">
      <c r="A40" s="227"/>
      <c r="B40" s="65"/>
      <c r="C40" s="65"/>
      <c r="D40" s="65"/>
      <c r="E40" s="65"/>
      <c r="F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257"/>
      <c r="AO40" s="257"/>
      <c r="AP40" s="257"/>
      <c r="AQ40" s="257"/>
      <c r="AR40" s="257"/>
      <c r="AS40" s="257"/>
      <c r="AT40" s="257"/>
      <c r="AU40" s="215"/>
      <c r="AX40" s="59"/>
    </row>
    <row r="41" spans="1:50" ht="12.75" customHeight="1">
      <c r="A41" s="227"/>
      <c r="B41" s="65"/>
      <c r="C41" s="65"/>
      <c r="D41" s="65"/>
      <c r="E41" s="65"/>
      <c r="F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X41" s="59"/>
    </row>
    <row r="42" spans="1:50" ht="12.75">
      <c r="A42" s="227"/>
      <c r="B42" s="65"/>
      <c r="C42" s="65"/>
      <c r="D42" s="65"/>
      <c r="E42" s="65"/>
      <c r="F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X42" s="59"/>
    </row>
    <row r="43" spans="1:50" ht="12.75">
      <c r="A43" s="227"/>
      <c r="B43" s="65"/>
      <c r="C43" s="65"/>
      <c r="D43" s="65"/>
      <c r="E43" s="65"/>
      <c r="F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59"/>
    </row>
    <row r="44" spans="1:50" ht="12.75">
      <c r="A44" s="227"/>
      <c r="B44" s="65"/>
      <c r="C44" s="65"/>
      <c r="D44" s="65"/>
      <c r="E44" s="65"/>
      <c r="F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256" t="s">
        <v>333</v>
      </c>
      <c r="AO44" s="257"/>
      <c r="AP44" s="257"/>
      <c r="AQ44" s="257"/>
      <c r="AR44" s="257"/>
      <c r="AS44" s="257"/>
      <c r="AT44" s="257"/>
      <c r="AU44" s="257"/>
      <c r="AV44" s="257"/>
      <c r="AW44" s="257"/>
      <c r="AX44" s="59"/>
    </row>
    <row r="45" spans="1:50" ht="12.75">
      <c r="A45" s="227"/>
      <c r="B45" s="65"/>
      <c r="C45" s="65"/>
      <c r="D45" s="65"/>
      <c r="E45" s="65"/>
      <c r="F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59"/>
    </row>
    <row r="46" spans="1:50" ht="12.75">
      <c r="A46" s="227"/>
      <c r="B46" s="65"/>
      <c r="C46" s="65"/>
      <c r="D46" s="65"/>
      <c r="E46" s="65"/>
      <c r="F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59"/>
    </row>
    <row r="47" spans="1:50" ht="12.75">
      <c r="A47" s="227"/>
      <c r="B47" s="65"/>
      <c r="C47" s="65"/>
      <c r="D47" s="65"/>
      <c r="E47" s="65"/>
      <c r="F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59"/>
    </row>
    <row r="48" spans="1:50" ht="12.75">
      <c r="A48" s="227"/>
      <c r="B48" s="65"/>
      <c r="C48" s="65"/>
      <c r="D48" s="65"/>
      <c r="E48" s="65"/>
      <c r="F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258" t="s">
        <v>23</v>
      </c>
      <c r="AO48" s="258"/>
      <c r="AP48" s="258"/>
      <c r="AQ48" s="258"/>
      <c r="AR48" s="258"/>
      <c r="AS48" s="258"/>
      <c r="AT48" s="258"/>
      <c r="AU48" s="258"/>
      <c r="AV48" s="258"/>
      <c r="AW48" s="258"/>
      <c r="AX48" s="59"/>
    </row>
    <row r="49" spans="1:50" ht="12.75">
      <c r="A49" s="227"/>
      <c r="B49" s="65"/>
      <c r="C49" s="65"/>
      <c r="D49" s="65"/>
      <c r="E49" s="65"/>
      <c r="F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59"/>
    </row>
    <row r="50" spans="1:50" ht="12.75">
      <c r="A50" s="227"/>
      <c r="B50" s="65"/>
      <c r="C50" s="65"/>
      <c r="D50" s="65"/>
      <c r="E50" s="65"/>
      <c r="F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59"/>
    </row>
    <row r="51" spans="1:50" ht="12.75" customHeight="1">
      <c r="A51" s="227"/>
      <c r="B51" s="65"/>
      <c r="C51" s="65"/>
      <c r="D51" s="65"/>
      <c r="E51" s="65"/>
      <c r="F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59"/>
    </row>
    <row r="52" spans="1:50" ht="12.75">
      <c r="A52" s="227"/>
      <c r="B52" s="65"/>
      <c r="C52" s="65"/>
      <c r="D52" s="65"/>
      <c r="E52" s="65"/>
      <c r="F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59"/>
    </row>
    <row r="53" spans="1:50" ht="12.75">
      <c r="A53" s="227"/>
      <c r="B53" s="65"/>
      <c r="C53" s="65"/>
      <c r="D53" s="65"/>
      <c r="E53" s="65"/>
      <c r="F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O53" s="90"/>
      <c r="AP53" s="90"/>
      <c r="AQ53" s="90"/>
      <c r="AR53" s="90"/>
      <c r="AS53" s="90"/>
      <c r="AT53" s="90"/>
      <c r="AU53" s="90"/>
      <c r="AV53" s="228"/>
      <c r="AW53" s="228"/>
      <c r="AX53" s="59"/>
    </row>
    <row r="54" spans="1:50" ht="12.75" customHeight="1">
      <c r="A54" s="227"/>
      <c r="B54" s="65"/>
      <c r="C54" s="65"/>
      <c r="D54" s="65"/>
      <c r="E54" s="65"/>
      <c r="F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215" t="s">
        <v>24</v>
      </c>
      <c r="AO54" s="90"/>
      <c r="AP54" s="90"/>
      <c r="AQ54" s="90"/>
      <c r="AR54" s="90"/>
      <c r="AS54" s="90"/>
      <c r="AT54" s="90"/>
      <c r="AU54" s="90"/>
      <c r="AV54" s="228"/>
      <c r="AW54" s="228"/>
      <c r="AX54" s="59"/>
    </row>
    <row r="55" spans="1:50" ht="12.75">
      <c r="A55" s="227"/>
      <c r="B55" s="65"/>
      <c r="C55" s="65"/>
      <c r="D55" s="65"/>
      <c r="E55" s="65"/>
      <c r="F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59"/>
    </row>
    <row r="56" spans="1:50" ht="12.75">
      <c r="A56" s="227"/>
      <c r="B56" s="65"/>
      <c r="C56" s="65"/>
      <c r="D56" s="65"/>
      <c r="E56" s="65"/>
      <c r="F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59"/>
    </row>
    <row r="57" spans="1:50" ht="12.75">
      <c r="A57" s="227"/>
      <c r="B57" s="65"/>
      <c r="C57" s="65"/>
      <c r="D57" s="65"/>
      <c r="E57" s="65"/>
      <c r="F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59"/>
    </row>
    <row r="58" spans="1:50" ht="12.75">
      <c r="A58" s="227"/>
      <c r="B58" s="65"/>
      <c r="C58" s="65"/>
      <c r="D58" s="65"/>
      <c r="E58" s="65"/>
      <c r="F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59"/>
    </row>
    <row r="59" spans="1:50" ht="12.75">
      <c r="A59" s="227"/>
      <c r="B59" s="65"/>
      <c r="C59" s="65"/>
      <c r="D59" s="65"/>
      <c r="E59" s="65"/>
      <c r="F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59"/>
    </row>
    <row r="60" spans="1:50" ht="12.75">
      <c r="A60" s="229" t="s">
        <v>331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1"/>
    </row>
  </sheetData>
  <mergeCells count="12">
    <mergeCell ref="A2:AX2"/>
    <mergeCell ref="A3:AX3"/>
    <mergeCell ref="A6:AX6"/>
    <mergeCell ref="A9:AX9"/>
    <mergeCell ref="AN15:AV16"/>
    <mergeCell ref="AN20:AX21"/>
    <mergeCell ref="AN24:AV25"/>
    <mergeCell ref="AN29:AV30"/>
    <mergeCell ref="A34:AX34"/>
    <mergeCell ref="AN39:AT40"/>
    <mergeCell ref="AN44:AW46"/>
    <mergeCell ref="AN48:AW5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9"/>
  <sheetViews>
    <sheetView workbookViewId="0" topLeftCell="A1">
      <selection activeCell="A1" sqref="A1"/>
    </sheetView>
  </sheetViews>
  <sheetFormatPr defaultColWidth="11.421875" defaultRowHeight="12.75"/>
  <cols>
    <col min="1" max="1" width="26.7109375" style="8" customWidth="1"/>
    <col min="2" max="3" width="30.7109375" style="8" customWidth="1"/>
    <col min="4" max="8" width="13.7109375" style="8" customWidth="1"/>
    <col min="9" max="16384" width="11.421875" style="8" customWidth="1"/>
  </cols>
  <sheetData>
    <row r="1" spans="4:8" ht="12.75">
      <c r="D1"/>
      <c r="E1"/>
      <c r="F1"/>
      <c r="G1"/>
      <c r="H1"/>
    </row>
    <row r="2" spans="1:8" ht="12.75">
      <c r="A2" s="266" t="s">
        <v>260</v>
      </c>
      <c r="B2" s="267"/>
      <c r="C2" s="267"/>
      <c r="D2"/>
      <c r="E2"/>
      <c r="F2"/>
      <c r="G2"/>
      <c r="H2"/>
    </row>
    <row r="3" spans="4:8" ht="12.75">
      <c r="D3"/>
      <c r="E3"/>
      <c r="F3"/>
      <c r="G3"/>
      <c r="H3"/>
    </row>
    <row r="4" spans="1:8" ht="12.75">
      <c r="A4" s="265" t="s">
        <v>306</v>
      </c>
      <c r="B4" s="265"/>
      <c r="C4" s="265"/>
      <c r="D4"/>
      <c r="E4"/>
      <c r="F4"/>
      <c r="G4"/>
      <c r="H4"/>
    </row>
    <row r="5" spans="4:8" ht="12.75">
      <c r="D5"/>
      <c r="E5"/>
      <c r="F5"/>
      <c r="G5"/>
      <c r="H5"/>
    </row>
    <row r="6" spans="1:8" ht="12.75">
      <c r="A6" s="43"/>
      <c r="B6" s="268" t="s">
        <v>47</v>
      </c>
      <c r="C6" s="270" t="s">
        <v>53</v>
      </c>
      <c r="D6"/>
      <c r="E6"/>
      <c r="F6"/>
      <c r="G6"/>
      <c r="H6"/>
    </row>
    <row r="7" spans="1:8" ht="12.75">
      <c r="A7" s="142" t="s">
        <v>151</v>
      </c>
      <c r="B7" s="269"/>
      <c r="C7" s="271"/>
      <c r="D7"/>
      <c r="E7"/>
      <c r="F7"/>
      <c r="G7"/>
      <c r="H7"/>
    </row>
    <row r="8" spans="1:8" ht="12.75">
      <c r="A8" s="66"/>
      <c r="B8" s="151" t="s">
        <v>14</v>
      </c>
      <c r="C8" s="151"/>
      <c r="D8"/>
      <c r="E8"/>
      <c r="F8"/>
      <c r="G8"/>
      <c r="H8"/>
    </row>
    <row r="9" spans="1:8" ht="9.75" customHeight="1">
      <c r="A9" s="24"/>
      <c r="B9" s="78"/>
      <c r="C9" s="78"/>
      <c r="D9"/>
      <c r="E9"/>
      <c r="F9"/>
      <c r="G9"/>
      <c r="H9"/>
    </row>
    <row r="10" spans="1:8" ht="12" customHeight="1">
      <c r="A10" s="24" t="s">
        <v>15</v>
      </c>
      <c r="B10" s="101">
        <v>1989</v>
      </c>
      <c r="C10" s="101" t="s">
        <v>115</v>
      </c>
      <c r="D10"/>
      <c r="E10"/>
      <c r="F10"/>
      <c r="G10"/>
      <c r="H10"/>
    </row>
    <row r="11" spans="1:8" ht="18" customHeight="1">
      <c r="A11" s="24"/>
      <c r="B11" s="101"/>
      <c r="C11" s="101"/>
      <c r="D11"/>
      <c r="E11"/>
      <c r="F11"/>
      <c r="G11"/>
      <c r="H11"/>
    </row>
    <row r="12" spans="1:8" ht="12.75" customHeight="1">
      <c r="A12" s="24" t="s">
        <v>150</v>
      </c>
      <c r="B12" s="101">
        <v>6656</v>
      </c>
      <c r="C12" s="101" t="s">
        <v>115</v>
      </c>
      <c r="D12"/>
      <c r="E12"/>
      <c r="F12"/>
      <c r="G12"/>
      <c r="H12"/>
    </row>
    <row r="13" spans="1:8" ht="3" customHeight="1">
      <c r="A13" s="24"/>
      <c r="B13" s="101"/>
      <c r="C13" s="101"/>
      <c r="D13"/>
      <c r="E13"/>
      <c r="F13"/>
      <c r="G13"/>
      <c r="H13"/>
    </row>
    <row r="14" spans="1:8" ht="12.75">
      <c r="A14" s="24" t="s">
        <v>116</v>
      </c>
      <c r="B14" s="101"/>
      <c r="C14" s="101"/>
      <c r="D14"/>
      <c r="E14"/>
      <c r="F14"/>
      <c r="G14"/>
      <c r="H14"/>
    </row>
    <row r="15" spans="1:8" ht="3" customHeight="1">
      <c r="A15" s="24"/>
      <c r="B15" s="101"/>
      <c r="C15" s="101"/>
      <c r="D15"/>
      <c r="E15"/>
      <c r="F15"/>
      <c r="G15"/>
      <c r="H15"/>
    </row>
    <row r="16" spans="1:8" ht="12.75">
      <c r="A16" s="24" t="s">
        <v>118</v>
      </c>
      <c r="B16" s="101">
        <v>495</v>
      </c>
      <c r="C16" s="101" t="s">
        <v>115</v>
      </c>
      <c r="D16"/>
      <c r="E16"/>
      <c r="F16"/>
      <c r="G16"/>
      <c r="H16"/>
    </row>
    <row r="17" spans="1:8" ht="3" customHeight="1">
      <c r="A17" s="24"/>
      <c r="B17" s="101"/>
      <c r="C17" s="101"/>
      <c r="D17"/>
      <c r="E17"/>
      <c r="F17"/>
      <c r="G17"/>
      <c r="H17"/>
    </row>
    <row r="18" spans="1:8" ht="12.75">
      <c r="A18" s="24" t="s">
        <v>119</v>
      </c>
      <c r="B18" s="101">
        <v>1088</v>
      </c>
      <c r="C18" s="101" t="s">
        <v>115</v>
      </c>
      <c r="D18"/>
      <c r="E18"/>
      <c r="F18"/>
      <c r="G18"/>
      <c r="H18"/>
    </row>
    <row r="19" spans="1:8" ht="3" customHeight="1">
      <c r="A19" s="24"/>
      <c r="B19" s="101"/>
      <c r="C19" s="101"/>
      <c r="D19"/>
      <c r="E19"/>
      <c r="F19"/>
      <c r="G19"/>
      <c r="H19"/>
    </row>
    <row r="20" spans="1:8" ht="12.75">
      <c r="A20" s="24" t="s">
        <v>120</v>
      </c>
      <c r="B20" s="101">
        <v>4111</v>
      </c>
      <c r="C20" s="101" t="s">
        <v>115</v>
      </c>
      <c r="D20"/>
      <c r="E20"/>
      <c r="F20"/>
      <c r="G20"/>
      <c r="H20"/>
    </row>
    <row r="21" spans="1:8" ht="3" customHeight="1">
      <c r="A21" s="24"/>
      <c r="B21" s="101"/>
      <c r="C21" s="101"/>
      <c r="D21"/>
      <c r="E21"/>
      <c r="F21"/>
      <c r="G21"/>
      <c r="H21"/>
    </row>
    <row r="22" spans="1:8" ht="12.75">
      <c r="A22" s="24" t="s">
        <v>121</v>
      </c>
      <c r="B22" s="101">
        <v>962</v>
      </c>
      <c r="C22" s="101" t="s">
        <v>115</v>
      </c>
      <c r="D22"/>
      <c r="E22"/>
      <c r="F22"/>
      <c r="G22"/>
      <c r="H22"/>
    </row>
    <row r="23" spans="1:8" ht="18" customHeight="1">
      <c r="A23" s="24"/>
      <c r="B23" s="101"/>
      <c r="C23" s="101"/>
      <c r="D23"/>
      <c r="E23"/>
      <c r="F23"/>
      <c r="G23"/>
      <c r="H23"/>
    </row>
    <row r="24" spans="1:8" ht="12.75">
      <c r="A24" s="67" t="s">
        <v>16</v>
      </c>
      <c r="B24" s="100">
        <v>8645</v>
      </c>
      <c r="C24" s="100" t="s">
        <v>115</v>
      </c>
      <c r="D24"/>
      <c r="E24"/>
      <c r="F24"/>
      <c r="G24"/>
      <c r="H24"/>
    </row>
    <row r="25" spans="1:8" ht="18" customHeight="1">
      <c r="A25" s="24"/>
      <c r="B25" s="101"/>
      <c r="C25" s="101"/>
      <c r="D25"/>
      <c r="E25"/>
      <c r="F25"/>
      <c r="G25"/>
      <c r="H25"/>
    </row>
    <row r="26" spans="1:8" ht="12.75">
      <c r="A26" s="24" t="s">
        <v>17</v>
      </c>
      <c r="B26" s="101"/>
      <c r="C26" s="101"/>
      <c r="D26"/>
      <c r="E26"/>
      <c r="F26"/>
      <c r="G26"/>
      <c r="H26"/>
    </row>
    <row r="27" spans="1:8" ht="12.75">
      <c r="A27" s="24" t="s">
        <v>117</v>
      </c>
      <c r="B27" s="101">
        <v>51875</v>
      </c>
      <c r="C27" s="101">
        <v>53029</v>
      </c>
      <c r="D27"/>
      <c r="E27"/>
      <c r="F27"/>
      <c r="G27"/>
      <c r="H27"/>
    </row>
    <row r="28" spans="1:8" ht="18" customHeight="1">
      <c r="A28" s="24"/>
      <c r="B28" s="101"/>
      <c r="C28" s="101"/>
      <c r="D28"/>
      <c r="E28"/>
      <c r="F28"/>
      <c r="G28"/>
      <c r="H28"/>
    </row>
    <row r="29" spans="1:8" ht="12.75">
      <c r="A29" s="24" t="s">
        <v>188</v>
      </c>
      <c r="B29" s="101"/>
      <c r="C29" s="101"/>
      <c r="D29"/>
      <c r="E29"/>
      <c r="F29"/>
      <c r="G29"/>
      <c r="H29"/>
    </row>
    <row r="30" spans="1:8" ht="12.75">
      <c r="A30" s="24" t="s">
        <v>189</v>
      </c>
      <c r="B30" s="101">
        <v>50034</v>
      </c>
      <c r="C30" s="101">
        <v>48349</v>
      </c>
      <c r="D30"/>
      <c r="E30"/>
      <c r="F30"/>
      <c r="G30"/>
      <c r="H30"/>
    </row>
    <row r="31" spans="1:8" ht="3" customHeight="1">
      <c r="A31" s="24"/>
      <c r="B31" s="101"/>
      <c r="C31" s="101">
        <v>50798</v>
      </c>
      <c r="D31"/>
      <c r="E31"/>
      <c r="F31"/>
      <c r="G31"/>
      <c r="H31"/>
    </row>
    <row r="32" spans="1:8" ht="12.75">
      <c r="A32" s="24" t="s">
        <v>116</v>
      </c>
      <c r="B32" s="101"/>
      <c r="C32" s="101"/>
      <c r="D32"/>
      <c r="E32"/>
      <c r="F32"/>
      <c r="G32"/>
      <c r="H32"/>
    </row>
    <row r="33" spans="1:8" ht="3" customHeight="1">
      <c r="A33" s="24"/>
      <c r="B33" s="101"/>
      <c r="C33" s="101"/>
      <c r="D33"/>
      <c r="E33"/>
      <c r="F33"/>
      <c r="G33"/>
      <c r="H33"/>
    </row>
    <row r="34" spans="1:8" ht="12.75">
      <c r="A34" s="24" t="s">
        <v>122</v>
      </c>
      <c r="B34" s="101">
        <v>17308</v>
      </c>
      <c r="C34" s="101">
        <v>16561</v>
      </c>
      <c r="D34"/>
      <c r="E34"/>
      <c r="F34"/>
      <c r="G34"/>
      <c r="H34"/>
    </row>
    <row r="35" spans="1:8" ht="3" customHeight="1">
      <c r="A35" s="24"/>
      <c r="B35" s="101"/>
      <c r="C35" s="101"/>
      <c r="D35"/>
      <c r="E35"/>
      <c r="F35"/>
      <c r="G35"/>
      <c r="H35"/>
    </row>
    <row r="36" spans="1:8" ht="12.75">
      <c r="A36" s="24" t="s">
        <v>123</v>
      </c>
      <c r="B36" s="101">
        <v>32726</v>
      </c>
      <c r="C36" s="101">
        <v>31788</v>
      </c>
      <c r="D36"/>
      <c r="E36"/>
      <c r="F36"/>
      <c r="G36"/>
      <c r="H36"/>
    </row>
    <row r="37" spans="1:8" ht="18" customHeight="1">
      <c r="A37" s="24"/>
      <c r="B37" s="101"/>
      <c r="C37" s="101"/>
      <c r="D37"/>
      <c r="E37"/>
      <c r="F37"/>
      <c r="G37"/>
      <c r="H37"/>
    </row>
    <row r="38" spans="1:8" ht="12.75">
      <c r="A38" s="24" t="s">
        <v>18</v>
      </c>
      <c r="B38" s="101">
        <v>75269</v>
      </c>
      <c r="C38" s="101">
        <v>75947</v>
      </c>
      <c r="D38"/>
      <c r="E38"/>
      <c r="F38"/>
      <c r="G38"/>
      <c r="H38"/>
    </row>
    <row r="39" spans="1:8" ht="3" customHeight="1">
      <c r="A39" s="24"/>
      <c r="B39" s="101"/>
      <c r="C39" s="101"/>
      <c r="D39"/>
      <c r="E39"/>
      <c r="F39"/>
      <c r="G39"/>
      <c r="H39"/>
    </row>
    <row r="40" spans="1:8" ht="12.75">
      <c r="A40" s="24" t="s">
        <v>116</v>
      </c>
      <c r="B40" s="101"/>
      <c r="C40" s="101"/>
      <c r="D40"/>
      <c r="E40"/>
      <c r="F40"/>
      <c r="G40"/>
      <c r="H40"/>
    </row>
    <row r="41" spans="1:8" ht="3" customHeight="1">
      <c r="A41" s="24"/>
      <c r="B41" s="101"/>
      <c r="C41" s="101"/>
      <c r="D41"/>
      <c r="E41"/>
      <c r="F41"/>
      <c r="G41"/>
      <c r="H41"/>
    </row>
    <row r="42" spans="1:8" ht="12.75">
      <c r="A42" s="24" t="s">
        <v>122</v>
      </c>
      <c r="B42" s="101">
        <v>20568</v>
      </c>
      <c r="C42" s="101">
        <v>20604</v>
      </c>
      <c r="D42"/>
      <c r="E42"/>
      <c r="F42"/>
      <c r="G42"/>
      <c r="H42"/>
    </row>
    <row r="43" spans="1:8" ht="3" customHeight="1">
      <c r="A43" s="24"/>
      <c r="B43" s="101"/>
      <c r="C43" s="101"/>
      <c r="D43"/>
      <c r="E43"/>
      <c r="F43"/>
      <c r="G43"/>
      <c r="H43"/>
    </row>
    <row r="44" spans="1:8" ht="12.75">
      <c r="A44" s="24" t="s">
        <v>124</v>
      </c>
      <c r="B44" s="101">
        <v>2094</v>
      </c>
      <c r="C44" s="101">
        <v>1938</v>
      </c>
      <c r="D44"/>
      <c r="E44"/>
      <c r="F44"/>
      <c r="G44"/>
      <c r="H44"/>
    </row>
    <row r="45" spans="1:8" ht="3" customHeight="1">
      <c r="A45" s="24"/>
      <c r="B45" s="101"/>
      <c r="C45" s="101"/>
      <c r="D45"/>
      <c r="E45"/>
      <c r="F45"/>
      <c r="G45"/>
      <c r="H45"/>
    </row>
    <row r="46" spans="1:8" ht="12.75">
      <c r="A46" s="24" t="s">
        <v>125</v>
      </c>
      <c r="B46" s="101">
        <v>52607</v>
      </c>
      <c r="C46" s="101">
        <v>53405</v>
      </c>
      <c r="D46"/>
      <c r="E46"/>
      <c r="F46"/>
      <c r="G46"/>
      <c r="H46"/>
    </row>
    <row r="47" spans="1:8" ht="18" customHeight="1">
      <c r="A47" s="24"/>
      <c r="B47" s="101"/>
      <c r="C47" s="101"/>
      <c r="D47"/>
      <c r="E47"/>
      <c r="F47"/>
      <c r="G47"/>
      <c r="H47"/>
    </row>
    <row r="48" spans="1:8" ht="12.75">
      <c r="A48" s="24" t="s">
        <v>19</v>
      </c>
      <c r="B48" s="101">
        <v>189704</v>
      </c>
      <c r="C48" s="101">
        <v>186281</v>
      </c>
      <c r="D48"/>
      <c r="E48"/>
      <c r="F48"/>
      <c r="G48"/>
      <c r="H48"/>
    </row>
    <row r="49" spans="1:8" ht="3" customHeight="1">
      <c r="A49" s="24"/>
      <c r="B49" s="101"/>
      <c r="C49" s="101"/>
      <c r="D49"/>
      <c r="E49"/>
      <c r="F49"/>
      <c r="G49"/>
      <c r="H49"/>
    </row>
    <row r="50" spans="1:8" ht="12.75">
      <c r="A50" s="24" t="s">
        <v>116</v>
      </c>
      <c r="B50" s="101"/>
      <c r="C50" s="101"/>
      <c r="D50"/>
      <c r="E50"/>
      <c r="F50"/>
      <c r="G50"/>
      <c r="H50"/>
    </row>
    <row r="51" spans="1:8" ht="3" customHeight="1">
      <c r="A51" s="24"/>
      <c r="B51" s="101">
        <v>0</v>
      </c>
      <c r="C51" s="101"/>
      <c r="D51"/>
      <c r="E51"/>
      <c r="F51"/>
      <c r="G51"/>
      <c r="H51"/>
    </row>
    <row r="52" spans="1:8" ht="12.75">
      <c r="A52" s="24" t="s">
        <v>126</v>
      </c>
      <c r="B52" s="101">
        <v>2127</v>
      </c>
      <c r="C52" s="101">
        <v>2055</v>
      </c>
      <c r="D52"/>
      <c r="E52"/>
      <c r="F52"/>
      <c r="G52"/>
      <c r="H52"/>
    </row>
    <row r="53" spans="1:8" ht="3" customHeight="1">
      <c r="A53" s="24"/>
      <c r="B53" s="101"/>
      <c r="C53" s="101"/>
      <c r="D53"/>
      <c r="E53"/>
      <c r="F53"/>
      <c r="G53"/>
      <c r="H53"/>
    </row>
    <row r="54" spans="1:8" ht="12.75">
      <c r="A54" s="24" t="s">
        <v>127</v>
      </c>
      <c r="B54" s="101">
        <v>214</v>
      </c>
      <c r="C54" s="101">
        <v>242</v>
      </c>
      <c r="D54"/>
      <c r="E54"/>
      <c r="F54"/>
      <c r="G54"/>
      <c r="H54"/>
    </row>
    <row r="55" spans="1:8" ht="3" customHeight="1">
      <c r="A55" s="24"/>
      <c r="B55" s="101">
        <v>0</v>
      </c>
      <c r="C55" s="101"/>
      <c r="D55"/>
      <c r="E55"/>
      <c r="F55"/>
      <c r="G55"/>
      <c r="H55"/>
    </row>
    <row r="56" spans="1:8" ht="12.75">
      <c r="A56" s="24" t="s">
        <v>128</v>
      </c>
      <c r="B56" s="101">
        <v>23238</v>
      </c>
      <c r="C56" s="101">
        <v>22965</v>
      </c>
      <c r="D56"/>
      <c r="E56"/>
      <c r="F56"/>
      <c r="G56"/>
      <c r="H56"/>
    </row>
    <row r="57" spans="1:8" ht="3" customHeight="1">
      <c r="A57" s="24"/>
      <c r="B57" s="101"/>
      <c r="C57" s="101"/>
      <c r="D57"/>
      <c r="E57"/>
      <c r="F57"/>
      <c r="G57"/>
      <c r="H57"/>
    </row>
    <row r="58" spans="1:8" ht="12.75">
      <c r="A58" s="24" t="s">
        <v>129</v>
      </c>
      <c r="B58" s="101">
        <v>126962</v>
      </c>
      <c r="C58" s="101">
        <v>123866</v>
      </c>
      <c r="D58"/>
      <c r="E58"/>
      <c r="F58"/>
      <c r="G58"/>
      <c r="H58"/>
    </row>
    <row r="59" spans="1:8" ht="3" customHeight="1">
      <c r="A59" s="24"/>
      <c r="B59" s="101"/>
      <c r="C59" s="101"/>
      <c r="D59"/>
      <c r="E59"/>
      <c r="F59"/>
      <c r="G59"/>
      <c r="H59"/>
    </row>
    <row r="60" spans="1:8" ht="12.75">
      <c r="A60" s="24" t="s">
        <v>130</v>
      </c>
      <c r="B60" s="101">
        <v>36519</v>
      </c>
      <c r="C60" s="101">
        <v>36328</v>
      </c>
      <c r="D60"/>
      <c r="E60"/>
      <c r="F60"/>
      <c r="G60"/>
      <c r="H60"/>
    </row>
    <row r="61" spans="1:8" ht="3" customHeight="1">
      <c r="A61" s="24"/>
      <c r="B61" s="101"/>
      <c r="C61" s="101"/>
      <c r="D61"/>
      <c r="E61"/>
      <c r="F61"/>
      <c r="G61"/>
      <c r="H61"/>
    </row>
    <row r="62" spans="1:8" ht="12.75">
      <c r="A62" s="24" t="s">
        <v>131</v>
      </c>
      <c r="B62" s="101">
        <v>644</v>
      </c>
      <c r="C62" s="101">
        <v>825</v>
      </c>
      <c r="D62"/>
      <c r="E62"/>
      <c r="F62"/>
      <c r="G62"/>
      <c r="H62"/>
    </row>
    <row r="63" spans="1:8" ht="18" customHeight="1">
      <c r="A63" s="24"/>
      <c r="D63"/>
      <c r="E63"/>
      <c r="F63"/>
      <c r="G63"/>
      <c r="H63"/>
    </row>
    <row r="64" spans="1:8" ht="12.75">
      <c r="A64" s="67" t="s">
        <v>20</v>
      </c>
      <c r="B64" s="100">
        <v>366882</v>
      </c>
      <c r="C64" s="100">
        <v>363606</v>
      </c>
      <c r="D64"/>
      <c r="E64"/>
      <c r="F64"/>
      <c r="G64"/>
      <c r="H64"/>
    </row>
    <row r="65" spans="2:8" ht="12.75">
      <c r="B65" s="88"/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4.5" customHeight="1">
      <c r="A83"/>
      <c r="B83"/>
      <c r="C83"/>
      <c r="D83"/>
      <c r="E83"/>
      <c r="F83"/>
      <c r="G83"/>
      <c r="H83"/>
    </row>
    <row r="84" spans="1:8" ht="12" customHeight="1">
      <c r="A84"/>
      <c r="B84"/>
      <c r="C84"/>
      <c r="D84"/>
      <c r="E84"/>
      <c r="F84"/>
      <c r="G84"/>
      <c r="H84"/>
    </row>
    <row r="85" spans="1:8" ht="4.5" customHeight="1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4.5" customHeight="1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4.5" customHeight="1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4.5" customHeight="1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4.5" customHeight="1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4.5" customHeight="1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4.5" customHeight="1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4.5" customHeight="1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4.5" customHeight="1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4.5" customHeight="1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4.5" customHeight="1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4.5" customHeight="1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4.5" customHeight="1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4.5" customHeight="1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4.5" customHeight="1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8" customHeight="1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4.5" customHeight="1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4.5" customHeight="1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4.5" customHeight="1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4.5" customHeight="1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4.5" customHeight="1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4.5" customHeight="1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8" customHeight="1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4.5" customHeight="1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4.5" customHeight="1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4.5" customHeight="1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4.5" customHeight="1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4.5" customHeight="1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4.5" customHeight="1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4.5" customHeight="1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4.5" customHeight="1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4.5" customHeight="1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4.5" customHeight="1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4.5" customHeight="1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</sheetData>
  <mergeCells count="4">
    <mergeCell ref="A4:C4"/>
    <mergeCell ref="A2:C2"/>
    <mergeCell ref="B6:B7"/>
    <mergeCell ref="C6:C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79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8" customWidth="1"/>
    <col min="2" max="2" width="2.7109375" style="8" customWidth="1"/>
    <col min="3" max="4" width="30.7109375" style="8" customWidth="1"/>
    <col min="5" max="5" width="0" style="27" hidden="1" customWidth="1"/>
    <col min="6" max="16384" width="11.421875" style="27" customWidth="1"/>
  </cols>
  <sheetData>
    <row r="2" spans="1:4" ht="12.75">
      <c r="A2" s="266" t="s">
        <v>261</v>
      </c>
      <c r="B2" s="267"/>
      <c r="C2" s="267"/>
      <c r="D2" s="267"/>
    </row>
    <row r="4" spans="1:4" ht="12.75">
      <c r="A4" s="274" t="s">
        <v>307</v>
      </c>
      <c r="B4" s="274"/>
      <c r="C4" s="274"/>
      <c r="D4" s="274"/>
    </row>
    <row r="6" spans="1:4" ht="12.75">
      <c r="A6" s="44"/>
      <c r="B6" s="43"/>
      <c r="C6" s="268" t="s">
        <v>47</v>
      </c>
      <c r="D6" s="270" t="s">
        <v>53</v>
      </c>
    </row>
    <row r="7" spans="1:4" ht="12.75">
      <c r="A7" s="272" t="s">
        <v>151</v>
      </c>
      <c r="B7" s="273"/>
      <c r="C7" s="269"/>
      <c r="D7" s="271"/>
    </row>
    <row r="8" spans="1:4" ht="12.75">
      <c r="A8" s="21"/>
      <c r="B8" s="66"/>
      <c r="C8" s="275" t="s">
        <v>14</v>
      </c>
      <c r="D8" s="276"/>
    </row>
    <row r="9" spans="1:4" s="8" customFormat="1" ht="9.75" customHeight="1">
      <c r="A9" s="44"/>
      <c r="B9" s="104"/>
      <c r="C9" s="78"/>
      <c r="D9"/>
    </row>
    <row r="10" spans="1:4" ht="12.75">
      <c r="A10" s="23" t="s">
        <v>21</v>
      </c>
      <c r="B10" s="24"/>
      <c r="C10" s="101">
        <v>157155</v>
      </c>
      <c r="D10" s="101">
        <v>171337</v>
      </c>
    </row>
    <row r="11" s="23" customFormat="1" ht="9.75" customHeight="1">
      <c r="B11" s="24"/>
    </row>
    <row r="12" spans="1:4" ht="12.75" customHeight="1">
      <c r="A12" s="23" t="s">
        <v>22</v>
      </c>
      <c r="B12" s="24"/>
      <c r="C12" s="82"/>
      <c r="D12" s="82"/>
    </row>
    <row r="13" spans="1:4" ht="12.75">
      <c r="A13" s="23" t="s">
        <v>190</v>
      </c>
      <c r="B13" s="24"/>
      <c r="C13" s="101">
        <v>239379</v>
      </c>
      <c r="D13" s="82">
        <v>254496</v>
      </c>
    </row>
    <row r="14" s="23" customFormat="1" ht="9.75" customHeight="1">
      <c r="B14" s="24"/>
    </row>
    <row r="15" spans="1:4" ht="12.75">
      <c r="A15" s="23" t="s">
        <v>23</v>
      </c>
      <c r="B15" s="24"/>
      <c r="C15" s="101">
        <v>221824</v>
      </c>
      <c r="D15" s="101">
        <v>245942</v>
      </c>
    </row>
    <row r="16" spans="1:4" s="8" customFormat="1" ht="3" customHeight="1">
      <c r="A16" s="23"/>
      <c r="B16" s="24"/>
      <c r="C16" s="101"/>
      <c r="D16" s="101"/>
    </row>
    <row r="17" spans="1:4" ht="12.75">
      <c r="A17" s="23" t="s">
        <v>116</v>
      </c>
      <c r="B17" s="24"/>
      <c r="C17" s="101"/>
      <c r="D17" s="101"/>
    </row>
    <row r="18" spans="1:4" s="8" customFormat="1" ht="3" customHeight="1">
      <c r="A18" s="23"/>
      <c r="B18" s="24"/>
      <c r="C18" s="101"/>
      <c r="D18" s="101"/>
    </row>
    <row r="19" spans="1:4" ht="12.75">
      <c r="A19" s="23" t="s">
        <v>132</v>
      </c>
      <c r="B19" s="24"/>
      <c r="C19" s="101">
        <v>99068</v>
      </c>
      <c r="D19" s="101">
        <v>113004</v>
      </c>
    </row>
    <row r="20" spans="1:4" s="8" customFormat="1" ht="3" customHeight="1">
      <c r="A20" s="23"/>
      <c r="B20" s="24"/>
      <c r="C20" s="101"/>
      <c r="D20" s="101"/>
    </row>
    <row r="21" spans="1:4" ht="12.75">
      <c r="A21" s="23" t="s">
        <v>133</v>
      </c>
      <c r="B21" s="24"/>
      <c r="C21" s="101">
        <v>93562</v>
      </c>
      <c r="D21" s="101">
        <v>98868</v>
      </c>
    </row>
    <row r="22" spans="1:4" s="8" customFormat="1" ht="3" customHeight="1">
      <c r="A22" s="23"/>
      <c r="B22" s="24"/>
      <c r="C22" s="101"/>
      <c r="D22" s="101"/>
    </row>
    <row r="23" spans="1:4" ht="12.75">
      <c r="A23" s="23" t="s">
        <v>134</v>
      </c>
      <c r="B23" s="79"/>
      <c r="C23" s="101">
        <v>29194</v>
      </c>
      <c r="D23" s="101">
        <v>34070</v>
      </c>
    </row>
    <row r="24" s="23" customFormat="1" ht="9.75" customHeight="1">
      <c r="B24" s="24"/>
    </row>
    <row r="25" spans="1:4" ht="12.75">
      <c r="A25" s="23" t="s">
        <v>24</v>
      </c>
      <c r="B25" s="24"/>
      <c r="C25" s="101">
        <v>92169</v>
      </c>
      <c r="D25" s="101">
        <v>91960</v>
      </c>
    </row>
    <row r="26" spans="1:4" s="8" customFormat="1" ht="3" customHeight="1">
      <c r="A26" s="23"/>
      <c r="B26" s="24"/>
      <c r="C26" s="101"/>
      <c r="D26" s="101"/>
    </row>
    <row r="27" spans="1:4" ht="12.75">
      <c r="A27" s="23" t="s">
        <v>116</v>
      </c>
      <c r="B27" s="24"/>
      <c r="C27" s="101"/>
      <c r="D27" s="101"/>
    </row>
    <row r="28" spans="1:4" s="8" customFormat="1" ht="3" customHeight="1">
      <c r="A28" s="23"/>
      <c r="B28" s="24"/>
      <c r="C28" s="101"/>
      <c r="D28" s="101"/>
    </row>
    <row r="29" spans="1:4" ht="12.75">
      <c r="A29" s="23" t="s">
        <v>135</v>
      </c>
      <c r="B29" s="24"/>
      <c r="C29" s="101">
        <v>914</v>
      </c>
      <c r="D29" s="101">
        <v>939</v>
      </c>
    </row>
    <row r="30" spans="1:4" s="8" customFormat="1" ht="3" customHeight="1">
      <c r="A30" s="23"/>
      <c r="B30" s="24"/>
      <c r="C30" s="101"/>
      <c r="D30" s="101"/>
    </row>
    <row r="31" spans="1:4" ht="12.75">
      <c r="A31" s="23" t="s">
        <v>136</v>
      </c>
      <c r="B31" s="24"/>
      <c r="C31" s="101">
        <v>15517</v>
      </c>
      <c r="D31" s="101">
        <v>14192</v>
      </c>
    </row>
    <row r="32" spans="1:4" s="8" customFormat="1" ht="3" customHeight="1">
      <c r="A32" s="23"/>
      <c r="B32" s="24"/>
      <c r="C32" s="101"/>
      <c r="D32" s="101"/>
    </row>
    <row r="33" spans="1:4" ht="12.75">
      <c r="A33" s="23" t="s">
        <v>137</v>
      </c>
      <c r="B33" s="24"/>
      <c r="C33" s="101">
        <v>47282</v>
      </c>
      <c r="D33" s="101">
        <v>49482</v>
      </c>
    </row>
    <row r="34" spans="1:4" s="8" customFormat="1" ht="3" customHeight="1">
      <c r="A34" s="23"/>
      <c r="B34" s="24"/>
      <c r="C34" s="101"/>
      <c r="D34" s="101"/>
    </row>
    <row r="35" spans="1:4" ht="12.75">
      <c r="A35" s="23" t="s">
        <v>138</v>
      </c>
      <c r="B35" s="24"/>
      <c r="C35" s="101">
        <v>15441</v>
      </c>
      <c r="D35" s="101">
        <v>15326</v>
      </c>
    </row>
    <row r="36" spans="1:4" s="8" customFormat="1" ht="3" customHeight="1">
      <c r="A36" s="23"/>
      <c r="B36" s="24"/>
      <c r="C36" s="101"/>
      <c r="D36" s="101"/>
    </row>
    <row r="37" spans="1:4" ht="12.75">
      <c r="A37" s="23" t="s">
        <v>139</v>
      </c>
      <c r="B37" s="24"/>
      <c r="C37" s="101">
        <v>13015</v>
      </c>
      <c r="D37" s="101">
        <v>12021</v>
      </c>
    </row>
    <row r="38" s="23" customFormat="1" ht="9.75" customHeight="1">
      <c r="B38" s="24"/>
    </row>
    <row r="39" spans="1:4" ht="12.75" customHeight="1">
      <c r="A39" s="53" t="s">
        <v>25</v>
      </c>
      <c r="B39" s="24"/>
      <c r="C39" s="100">
        <v>710521</v>
      </c>
      <c r="D39" s="100">
        <v>763734</v>
      </c>
    </row>
    <row r="40" spans="1:4" s="8" customFormat="1" ht="13.5" customHeight="1">
      <c r="A40" s="23"/>
      <c r="B40" s="92"/>
      <c r="C40" s="78"/>
      <c r="D40"/>
    </row>
    <row r="41" spans="1:4" ht="12.75" customHeight="1">
      <c r="A41" s="23" t="s">
        <v>26</v>
      </c>
      <c r="B41" s="24"/>
      <c r="C41" s="101">
        <v>58046</v>
      </c>
      <c r="D41" s="101" t="s">
        <v>115</v>
      </c>
    </row>
    <row r="42" s="23" customFormat="1" ht="9.75" customHeight="1">
      <c r="B42" s="24"/>
    </row>
    <row r="43" spans="1:4" ht="12.75">
      <c r="A43" s="23" t="s">
        <v>27</v>
      </c>
      <c r="B43" s="24"/>
      <c r="C43" s="101">
        <v>176917</v>
      </c>
      <c r="D43" s="101" t="s">
        <v>115</v>
      </c>
    </row>
    <row r="44" spans="1:4" s="8" customFormat="1" ht="3" customHeight="1">
      <c r="A44" s="23"/>
      <c r="B44" s="24"/>
      <c r="C44" s="101"/>
      <c r="D44" s="101"/>
    </row>
    <row r="45" spans="1:4" ht="12.75" customHeight="1">
      <c r="A45" s="23" t="s">
        <v>116</v>
      </c>
      <c r="B45" s="24"/>
      <c r="C45" s="116"/>
      <c r="D45" s="101"/>
    </row>
    <row r="46" spans="1:4" s="8" customFormat="1" ht="3" customHeight="1">
      <c r="A46" s="23"/>
      <c r="B46" s="24"/>
      <c r="C46" s="101"/>
      <c r="D46" s="101"/>
    </row>
    <row r="47" spans="1:4" ht="12.75">
      <c r="A47" s="23" t="s">
        <v>140</v>
      </c>
      <c r="B47" s="24"/>
      <c r="C47" s="101">
        <v>173431</v>
      </c>
      <c r="D47" s="101" t="s">
        <v>115</v>
      </c>
    </row>
    <row r="48" spans="1:4" s="8" customFormat="1" ht="3" customHeight="1">
      <c r="A48" s="23"/>
      <c r="B48" s="24"/>
      <c r="C48" s="101"/>
      <c r="D48" s="101"/>
    </row>
    <row r="49" spans="1:4" ht="12.75">
      <c r="A49" s="23" t="s">
        <v>141</v>
      </c>
      <c r="B49" s="24"/>
      <c r="C49" s="101">
        <v>2217</v>
      </c>
      <c r="D49" s="101" t="s">
        <v>115</v>
      </c>
    </row>
    <row r="50" spans="1:4" s="8" customFormat="1" ht="3" customHeight="1">
      <c r="A50" s="23"/>
      <c r="B50" s="24"/>
      <c r="C50" s="101"/>
      <c r="D50" s="101"/>
    </row>
    <row r="51" spans="1:4" ht="12.75">
      <c r="A51" s="23" t="s">
        <v>142</v>
      </c>
      <c r="B51" s="24"/>
      <c r="C51" s="101">
        <v>1269</v>
      </c>
      <c r="D51" s="101" t="s">
        <v>115</v>
      </c>
    </row>
    <row r="52" s="23" customFormat="1" ht="9.75" customHeight="1">
      <c r="B52" s="24"/>
    </row>
    <row r="53" spans="1:4" ht="12.75">
      <c r="A53" s="53" t="s">
        <v>28</v>
      </c>
      <c r="B53" s="24"/>
      <c r="C53" s="100">
        <v>234963</v>
      </c>
      <c r="D53" s="100" t="s">
        <v>115</v>
      </c>
    </row>
    <row r="54" spans="1:4" s="8" customFormat="1" ht="13.5" customHeight="1">
      <c r="A54" s="23"/>
      <c r="B54" s="92"/>
      <c r="C54"/>
      <c r="D54"/>
    </row>
    <row r="55" spans="1:4" ht="12.75" customHeight="1">
      <c r="A55" s="23" t="s">
        <v>29</v>
      </c>
      <c r="B55" s="24"/>
      <c r="C55" s="101">
        <v>4502321</v>
      </c>
      <c r="D55" s="101" t="s">
        <v>115</v>
      </c>
    </row>
    <row r="56" spans="1:4" s="8" customFormat="1" ht="3" customHeight="1">
      <c r="A56" s="23"/>
      <c r="B56" s="24"/>
      <c r="C56" s="101"/>
      <c r="D56" s="101"/>
    </row>
    <row r="57" spans="1:4" ht="12.75">
      <c r="A57" s="23" t="s">
        <v>116</v>
      </c>
      <c r="B57" s="24"/>
      <c r="C57" s="101"/>
      <c r="D57" s="101"/>
    </row>
    <row r="58" spans="1:4" s="8" customFormat="1" ht="3" customHeight="1">
      <c r="A58" s="23"/>
      <c r="B58" s="24"/>
      <c r="C58" s="101"/>
      <c r="D58" s="101"/>
    </row>
    <row r="59" spans="1:4" ht="12.75">
      <c r="A59" s="23" t="s">
        <v>143</v>
      </c>
      <c r="B59" s="24"/>
      <c r="C59" s="101">
        <v>1842405</v>
      </c>
      <c r="D59" s="101" t="s">
        <v>115</v>
      </c>
    </row>
    <row r="60" spans="1:4" s="8" customFormat="1" ht="3" customHeight="1">
      <c r="A60" s="23"/>
      <c r="B60" s="24"/>
      <c r="C60" s="101"/>
      <c r="D60" s="101"/>
    </row>
    <row r="61" spans="1:4" ht="13.5">
      <c r="A61" s="23" t="s">
        <v>144</v>
      </c>
      <c r="B61" s="83" t="s">
        <v>30</v>
      </c>
      <c r="C61" s="101">
        <v>1006779</v>
      </c>
      <c r="D61" s="101" t="s">
        <v>115</v>
      </c>
    </row>
    <row r="62" spans="1:4" s="8" customFormat="1" ht="3" customHeight="1">
      <c r="A62" s="23"/>
      <c r="B62" s="24"/>
      <c r="C62" s="101"/>
      <c r="D62" s="101"/>
    </row>
    <row r="63" spans="1:4" ht="12.75">
      <c r="A63" s="23" t="s">
        <v>145</v>
      </c>
      <c r="B63" s="24"/>
      <c r="C63" s="101"/>
      <c r="D63" s="101"/>
    </row>
    <row r="64" spans="1:4" ht="12.75" customHeight="1">
      <c r="A64" s="23" t="s">
        <v>146</v>
      </c>
      <c r="B64" s="83" t="s">
        <v>30</v>
      </c>
      <c r="C64" s="101">
        <v>1653137</v>
      </c>
      <c r="D64" s="101" t="s">
        <v>115</v>
      </c>
    </row>
    <row r="65" s="23" customFormat="1" ht="9.75" customHeight="1">
      <c r="B65" s="24"/>
    </row>
    <row r="66" spans="1:4" ht="12.75">
      <c r="A66" s="23" t="s">
        <v>152</v>
      </c>
      <c r="B66" s="24"/>
      <c r="C66" s="101">
        <v>176768</v>
      </c>
      <c r="D66" s="101" t="s">
        <v>115</v>
      </c>
    </row>
    <row r="67" spans="1:4" s="8" customFormat="1" ht="3" customHeight="1">
      <c r="A67" s="23"/>
      <c r="B67" s="24"/>
      <c r="C67" s="101"/>
      <c r="D67" s="101"/>
    </row>
    <row r="68" spans="1:4" ht="12.75" customHeight="1">
      <c r="A68" s="8" t="s">
        <v>116</v>
      </c>
      <c r="B68" s="24"/>
      <c r="C68" s="101"/>
      <c r="D68" s="101"/>
    </row>
    <row r="69" spans="1:4" s="8" customFormat="1" ht="3" customHeight="1">
      <c r="A69" s="23"/>
      <c r="B69" s="24"/>
      <c r="C69" s="101"/>
      <c r="D69" s="101"/>
    </row>
    <row r="70" spans="1:4" ht="12.75">
      <c r="A70" s="23" t="s">
        <v>147</v>
      </c>
      <c r="B70" s="24"/>
      <c r="C70" s="101">
        <v>8513</v>
      </c>
      <c r="D70" s="101" t="s">
        <v>115</v>
      </c>
    </row>
    <row r="71" spans="1:4" s="8" customFormat="1" ht="3" customHeight="1">
      <c r="A71" s="23"/>
      <c r="B71" s="24"/>
      <c r="C71" s="101"/>
      <c r="D71" s="101"/>
    </row>
    <row r="72" spans="1:4" ht="12.75">
      <c r="A72" s="23" t="s">
        <v>148</v>
      </c>
      <c r="B72" s="24"/>
      <c r="C72" s="101">
        <v>13145</v>
      </c>
      <c r="D72" s="101" t="s">
        <v>115</v>
      </c>
    </row>
    <row r="73" spans="1:4" s="8" customFormat="1" ht="3" customHeight="1">
      <c r="A73" s="23"/>
      <c r="B73" s="24"/>
      <c r="C73" s="101"/>
      <c r="D73" s="101"/>
    </row>
    <row r="74" spans="1:4" ht="12.75">
      <c r="A74" s="23" t="s">
        <v>149</v>
      </c>
      <c r="B74" s="24"/>
      <c r="C74" s="101">
        <v>155110</v>
      </c>
      <c r="D74" s="101" t="s">
        <v>115</v>
      </c>
    </row>
    <row r="75" s="23" customFormat="1" ht="10.5" customHeight="1">
      <c r="B75" s="24"/>
    </row>
    <row r="76" spans="1:4" ht="12.75" customHeight="1">
      <c r="A76" s="80" t="s">
        <v>31</v>
      </c>
      <c r="B76" s="81"/>
      <c r="C76" s="100">
        <v>4679089</v>
      </c>
      <c r="D76" s="100" t="s">
        <v>115</v>
      </c>
    </row>
    <row r="77" s="23" customFormat="1" ht="13.5" customHeight="1"/>
    <row r="78" spans="1:4" ht="12.75">
      <c r="A78" s="8" t="s">
        <v>32</v>
      </c>
      <c r="B78" s="27"/>
      <c r="C78"/>
      <c r="D78"/>
    </row>
    <row r="79" spans="1:4" ht="12.75">
      <c r="A79" s="27"/>
      <c r="B79" s="27"/>
      <c r="C79"/>
      <c r="D79"/>
    </row>
  </sheetData>
  <mergeCells count="6">
    <mergeCell ref="A7:B7"/>
    <mergeCell ref="A4:D4"/>
    <mergeCell ref="A2:D2"/>
    <mergeCell ref="C8:D8"/>
    <mergeCell ref="C6:C7"/>
    <mergeCell ref="D6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59"/>
  <sheetViews>
    <sheetView workbookViewId="0" topLeftCell="A1">
      <selection activeCell="A1" sqref="A1"/>
    </sheetView>
  </sheetViews>
  <sheetFormatPr defaultColWidth="11.421875" defaultRowHeight="12.75"/>
  <cols>
    <col min="1" max="50" width="1.7109375" style="0" customWidth="1"/>
  </cols>
  <sheetData>
    <row r="1" spans="1:8" ht="12.75">
      <c r="A1" s="65"/>
      <c r="B1" s="65"/>
      <c r="C1" s="65"/>
      <c r="D1" s="65"/>
      <c r="E1" s="65"/>
      <c r="F1" s="65"/>
      <c r="G1" s="65"/>
      <c r="H1" s="65"/>
    </row>
    <row r="2" spans="1:50" ht="12.75">
      <c r="A2" s="261" t="s">
        <v>338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</row>
    <row r="3" spans="1:8" ht="12.75">
      <c r="A3" s="65"/>
      <c r="B3" s="65"/>
      <c r="C3" s="65"/>
      <c r="D3" s="65"/>
      <c r="E3" s="65"/>
      <c r="F3" s="65"/>
      <c r="G3" s="65"/>
      <c r="H3" s="65"/>
    </row>
    <row r="4" spans="1:50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</row>
    <row r="5" spans="1:50" ht="12.75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6"/>
    </row>
    <row r="6" spans="1:50" s="120" customFormat="1" ht="34.5" customHeight="1">
      <c r="A6" s="277" t="s">
        <v>298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47"/>
    </row>
    <row r="7" spans="1:50" ht="12.75">
      <c r="A7" s="22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59"/>
    </row>
    <row r="8" spans="1:50" ht="12.75">
      <c r="A8" s="248"/>
      <c r="B8" s="249"/>
      <c r="C8" s="249"/>
      <c r="D8" s="249"/>
      <c r="E8" s="249"/>
      <c r="F8" s="249"/>
      <c r="G8" s="249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59"/>
    </row>
    <row r="9" spans="1:50" ht="12.75">
      <c r="A9" s="253" t="s">
        <v>339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5"/>
    </row>
    <row r="10" spans="1:50" ht="12.75">
      <c r="A10" s="227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59"/>
    </row>
    <row r="11" spans="1:50" ht="12.75">
      <c r="A11" s="227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59"/>
    </row>
    <row r="12" spans="1:50" ht="12.75">
      <c r="A12" s="227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59"/>
    </row>
    <row r="13" spans="1:50" ht="12.75">
      <c r="A13" s="227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59"/>
    </row>
    <row r="14" spans="1:50" ht="12.75">
      <c r="A14" s="227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59"/>
    </row>
    <row r="15" spans="1:50" ht="12.75">
      <c r="A15" s="227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59"/>
    </row>
    <row r="16" spans="1:50" ht="12.75">
      <c r="A16" s="227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59"/>
    </row>
    <row r="17" spans="1:50" ht="12.75">
      <c r="A17" s="227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59"/>
    </row>
    <row r="18" spans="1:50" ht="12.75">
      <c r="A18" s="227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59"/>
    </row>
    <row r="19" spans="1:50" ht="12.75">
      <c r="A19" s="227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59"/>
    </row>
    <row r="20" spans="1:50" ht="12.75">
      <c r="A20" s="227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59"/>
    </row>
    <row r="21" spans="1:50" ht="12.75">
      <c r="A21" s="227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59"/>
    </row>
    <row r="22" spans="1:50" ht="12.75">
      <c r="A22" s="227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59"/>
    </row>
    <row r="23" spans="1:50" ht="12.75">
      <c r="A23" s="227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59"/>
    </row>
    <row r="24" spans="1:50" ht="12.75">
      <c r="A24" s="227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59"/>
    </row>
    <row r="25" spans="1:50" ht="12.75">
      <c r="A25" s="227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59"/>
    </row>
    <row r="26" spans="1:50" ht="12.75">
      <c r="A26" s="227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59"/>
    </row>
    <row r="27" spans="1:50" ht="12.75">
      <c r="A27" s="227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59"/>
    </row>
    <row r="28" spans="1:50" ht="12.75">
      <c r="A28" s="227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59"/>
    </row>
    <row r="29" spans="1:50" ht="12.75">
      <c r="A29" s="227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59"/>
    </row>
    <row r="30" spans="1:50" ht="12.75">
      <c r="A30" s="227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59"/>
    </row>
    <row r="31" spans="1:50" ht="12.75">
      <c r="A31" s="22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59"/>
    </row>
    <row r="32" spans="1:50" ht="12.75">
      <c r="A32" s="253" t="s">
        <v>340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5"/>
    </row>
    <row r="33" spans="1:50" ht="12.75">
      <c r="A33" s="227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59"/>
    </row>
    <row r="34" spans="1:50" ht="12.75">
      <c r="A34" s="253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5"/>
    </row>
    <row r="35" spans="1:50" ht="12.75">
      <c r="A35" s="227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59"/>
    </row>
    <row r="36" spans="1:50" ht="12.75">
      <c r="A36" s="227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59"/>
    </row>
    <row r="37" spans="1:50" ht="12.75">
      <c r="A37" s="227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59"/>
    </row>
    <row r="38" spans="1:50" ht="12.75">
      <c r="A38" s="227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59"/>
    </row>
    <row r="39" spans="1:50" ht="12.75">
      <c r="A39" s="227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59"/>
    </row>
    <row r="40" spans="1:50" ht="12.75">
      <c r="A40" s="227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59"/>
    </row>
    <row r="41" spans="1:50" ht="12.75">
      <c r="A41" s="227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59"/>
    </row>
    <row r="42" spans="1:50" ht="12.75">
      <c r="A42" s="227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59"/>
    </row>
    <row r="43" spans="1:50" ht="12.75">
      <c r="A43" s="227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59"/>
    </row>
    <row r="44" spans="1:50" ht="12.75">
      <c r="A44" s="227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59"/>
    </row>
    <row r="45" spans="1:50" ht="12.75">
      <c r="A45" s="227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59"/>
    </row>
    <row r="46" spans="1:50" ht="12.75">
      <c r="A46" s="227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59"/>
    </row>
    <row r="47" spans="1:50" ht="12.75">
      <c r="A47" s="227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59"/>
    </row>
    <row r="48" spans="1:50" ht="12.75">
      <c r="A48" s="227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59"/>
    </row>
    <row r="49" spans="1:50" ht="12.75">
      <c r="A49" s="227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59"/>
    </row>
    <row r="50" spans="1:50" ht="12.75">
      <c r="A50" s="227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59"/>
    </row>
    <row r="51" spans="1:50" ht="12.75">
      <c r="A51" s="227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59"/>
    </row>
    <row r="52" spans="1:50" ht="12.75">
      <c r="A52" s="227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59"/>
    </row>
    <row r="53" spans="1:50" ht="12.75">
      <c r="A53" s="227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59"/>
    </row>
    <row r="54" spans="1:50" ht="12.75">
      <c r="A54" s="227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59"/>
    </row>
    <row r="55" spans="1:50" ht="12.75">
      <c r="A55" s="227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59"/>
    </row>
    <row r="56" spans="1:50" ht="12.75">
      <c r="A56" s="227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232" t="s">
        <v>243</v>
      </c>
      <c r="N56" s="65"/>
      <c r="O56" s="65"/>
      <c r="P56" s="65"/>
      <c r="Q56" s="65"/>
      <c r="R56" s="65"/>
      <c r="S56" s="65"/>
      <c r="T56" s="65"/>
      <c r="U56" s="65"/>
      <c r="V56" s="65"/>
      <c r="W56" s="232" t="s">
        <v>329</v>
      </c>
      <c r="X56" s="65"/>
      <c r="Y56" s="65"/>
      <c r="Z56" s="65"/>
      <c r="AA56" s="65"/>
      <c r="AB56" s="65"/>
      <c r="AC56" s="65"/>
      <c r="AD56" s="65"/>
      <c r="AE56" s="232" t="s">
        <v>38</v>
      </c>
      <c r="AF56" s="65"/>
      <c r="AG56" s="65"/>
      <c r="AH56" s="65"/>
      <c r="AI56" s="65"/>
      <c r="AJ56" s="65"/>
      <c r="AK56" s="65"/>
      <c r="AL56" s="65"/>
      <c r="AM56" s="65"/>
      <c r="AN56" s="65"/>
      <c r="AO56" s="232" t="s">
        <v>337</v>
      </c>
      <c r="AP56" s="65"/>
      <c r="AQ56" s="65"/>
      <c r="AR56" s="65"/>
      <c r="AS56" s="65"/>
      <c r="AT56" s="65"/>
      <c r="AU56" s="65"/>
      <c r="AV56" s="65"/>
      <c r="AW56" s="65"/>
      <c r="AX56" s="59"/>
    </row>
    <row r="57" spans="1:50" ht="12.75">
      <c r="A57" s="227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232"/>
      <c r="N57" s="65"/>
      <c r="O57" s="65"/>
      <c r="P57" s="65"/>
      <c r="Q57" s="65"/>
      <c r="R57" s="65"/>
      <c r="S57" s="65"/>
      <c r="T57" s="65"/>
      <c r="U57" s="65"/>
      <c r="V57" s="65"/>
      <c r="W57" s="232"/>
      <c r="X57" s="65"/>
      <c r="Y57" s="65"/>
      <c r="Z57" s="65"/>
      <c r="AA57" s="65"/>
      <c r="AB57" s="65"/>
      <c r="AC57" s="65"/>
      <c r="AD57" s="65"/>
      <c r="AE57" s="232"/>
      <c r="AF57" s="65"/>
      <c r="AG57" s="65"/>
      <c r="AH57" s="65"/>
      <c r="AI57" s="65"/>
      <c r="AJ57" s="65"/>
      <c r="AK57" s="65"/>
      <c r="AL57" s="65"/>
      <c r="AM57" s="65"/>
      <c r="AN57" s="65"/>
      <c r="AO57" s="232"/>
      <c r="AP57" s="65"/>
      <c r="AQ57" s="65"/>
      <c r="AR57" s="65"/>
      <c r="AS57" s="65"/>
      <c r="AT57" s="65"/>
      <c r="AU57" s="65"/>
      <c r="AV57" s="65"/>
      <c r="AW57" s="65"/>
      <c r="AX57" s="59"/>
    </row>
    <row r="58" spans="1:50" ht="12.75">
      <c r="A58" s="227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59"/>
    </row>
    <row r="59" spans="1:50" ht="12.75">
      <c r="A59" s="233" t="s">
        <v>331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1"/>
    </row>
  </sheetData>
  <mergeCells count="6">
    <mergeCell ref="A32:AX32"/>
    <mergeCell ref="A34:AX34"/>
    <mergeCell ref="A2:AX2"/>
    <mergeCell ref="A6:AX6"/>
    <mergeCell ref="A8:G8"/>
    <mergeCell ref="A9:AX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63"/>
  <sheetViews>
    <sheetView workbookViewId="0" topLeftCell="A1">
      <selection activeCell="A115" sqref="A115:IV163"/>
    </sheetView>
  </sheetViews>
  <sheetFormatPr defaultColWidth="11.421875" defaultRowHeight="12.75"/>
  <cols>
    <col min="1" max="2" width="9.7109375" style="0" customWidth="1"/>
    <col min="3" max="3" width="7.28125" style="0" customWidth="1"/>
    <col min="4" max="5" width="9.28125" style="0" customWidth="1"/>
    <col min="6" max="7" width="8.28125" style="0" customWidth="1"/>
    <col min="8" max="8" width="11.28125" style="0" customWidth="1"/>
    <col min="9" max="9" width="8.28125" style="0" customWidth="1"/>
    <col min="10" max="11" width="7.28125" style="0" customWidth="1"/>
    <col min="12" max="16384" width="15.7109375" style="0" customWidth="1"/>
  </cols>
  <sheetData>
    <row r="2" spans="1:11" ht="12.75">
      <c r="A2" s="278" t="s">
        <v>262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4.25">
      <c r="A4" s="250" t="s">
        <v>308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11" ht="9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280" t="s">
        <v>34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</row>
    <row r="7" spans="1:11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>
      <c r="A8" s="285" t="s">
        <v>224</v>
      </c>
      <c r="B8" s="268" t="s">
        <v>20</v>
      </c>
      <c r="C8" s="13" t="s">
        <v>35</v>
      </c>
      <c r="D8" s="93"/>
      <c r="E8" s="93"/>
      <c r="F8" s="94"/>
      <c r="G8" s="95"/>
      <c r="H8" s="10"/>
      <c r="I8" s="131" t="s">
        <v>36</v>
      </c>
      <c r="J8" s="12"/>
      <c r="K8" s="13"/>
    </row>
    <row r="9" spans="1:11" ht="13.5">
      <c r="A9" s="286"/>
      <c r="B9" s="281"/>
      <c r="C9" s="283" t="s">
        <v>221</v>
      </c>
      <c r="D9" s="283" t="s">
        <v>222</v>
      </c>
      <c r="E9" s="283" t="s">
        <v>225</v>
      </c>
      <c r="F9" s="283" t="s">
        <v>223</v>
      </c>
      <c r="G9" s="196" t="s">
        <v>37</v>
      </c>
      <c r="H9" s="134" t="s">
        <v>38</v>
      </c>
      <c r="I9" s="134" t="s">
        <v>39</v>
      </c>
      <c r="J9" s="134" t="s">
        <v>40</v>
      </c>
      <c r="K9" s="22" t="s">
        <v>41</v>
      </c>
    </row>
    <row r="10" spans="1:11" ht="12.75">
      <c r="A10" s="287"/>
      <c r="B10" s="282"/>
      <c r="C10" s="284"/>
      <c r="D10" s="284"/>
      <c r="E10" s="284"/>
      <c r="F10" s="284"/>
      <c r="G10" s="19"/>
      <c r="H10" s="19"/>
      <c r="I10" s="19" t="s">
        <v>42</v>
      </c>
      <c r="J10" s="20"/>
      <c r="K10" s="21"/>
    </row>
    <row r="11" spans="1:11" ht="15" customHeight="1">
      <c r="A11" s="17"/>
      <c r="B11" s="17"/>
      <c r="C11" s="17"/>
      <c r="D11" s="17"/>
      <c r="E11" s="17"/>
      <c r="F11" s="17"/>
      <c r="G11" s="22"/>
      <c r="H11" s="22"/>
      <c r="I11" s="23"/>
      <c r="J11" s="23"/>
      <c r="K11" s="23"/>
    </row>
    <row r="12" spans="1:11" ht="15" customHeight="1">
      <c r="A12" s="279" t="s">
        <v>273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</row>
    <row r="13" spans="1:11" ht="15" customHeight="1">
      <c r="A13" s="17"/>
      <c r="B13" s="17"/>
      <c r="C13" s="17"/>
      <c r="D13" s="17"/>
      <c r="E13" s="17"/>
      <c r="F13" s="17"/>
      <c r="G13" s="22"/>
      <c r="H13" s="22"/>
      <c r="I13" s="23"/>
      <c r="J13" s="23"/>
      <c r="K13" s="23"/>
    </row>
    <row r="14" spans="1:11" ht="15" customHeight="1">
      <c r="A14" s="163">
        <v>2002</v>
      </c>
      <c r="B14" s="184">
        <v>78794</v>
      </c>
      <c r="C14" s="184">
        <v>428</v>
      </c>
      <c r="D14" s="184">
        <v>27498</v>
      </c>
      <c r="E14" s="184">
        <v>43177</v>
      </c>
      <c r="F14" s="184">
        <v>7691</v>
      </c>
      <c r="G14" s="184">
        <v>2210</v>
      </c>
      <c r="H14" s="187">
        <v>1604843</v>
      </c>
      <c r="I14" s="184">
        <v>7327</v>
      </c>
      <c r="J14" s="184">
        <v>480</v>
      </c>
      <c r="K14" s="184">
        <v>123</v>
      </c>
    </row>
    <row r="15" spans="1:12" ht="15" customHeight="1">
      <c r="A15" s="168">
        <v>2003</v>
      </c>
      <c r="B15" s="185">
        <v>70709</v>
      </c>
      <c r="C15" s="185">
        <v>553</v>
      </c>
      <c r="D15" s="185">
        <v>24503</v>
      </c>
      <c r="E15" s="185">
        <v>38733</v>
      </c>
      <c r="F15" s="185">
        <v>6920</v>
      </c>
      <c r="G15" s="185">
        <v>2022</v>
      </c>
      <c r="H15" s="186">
        <v>1559976</v>
      </c>
      <c r="I15" s="185">
        <v>7047</v>
      </c>
      <c r="J15" s="185">
        <v>767</v>
      </c>
      <c r="K15" s="185">
        <v>111</v>
      </c>
      <c r="L15" s="239"/>
    </row>
    <row r="16" spans="1:11" ht="15" customHeight="1">
      <c r="A16" s="117"/>
      <c r="B16" s="174"/>
      <c r="C16" s="174"/>
      <c r="D16" s="174"/>
      <c r="E16" s="174"/>
      <c r="F16" s="174"/>
      <c r="G16" s="174"/>
      <c r="H16" s="174"/>
      <c r="I16" s="174"/>
      <c r="J16" s="178"/>
      <c r="K16" s="178"/>
    </row>
    <row r="17" spans="1:11" ht="15" customHeight="1">
      <c r="A17" s="28" t="s">
        <v>43</v>
      </c>
      <c r="B17" s="184">
        <v>6824</v>
      </c>
      <c r="C17" s="122">
        <v>37</v>
      </c>
      <c r="D17" s="184">
        <v>2016</v>
      </c>
      <c r="E17" s="184">
        <v>4009</v>
      </c>
      <c r="F17" s="184">
        <v>762</v>
      </c>
      <c r="G17" s="184">
        <v>127</v>
      </c>
      <c r="H17" s="184">
        <v>143594</v>
      </c>
      <c r="I17" s="184">
        <v>476</v>
      </c>
      <c r="J17" s="184">
        <v>39</v>
      </c>
      <c r="K17" s="184">
        <v>16</v>
      </c>
    </row>
    <row r="18" spans="1:11" ht="15" customHeight="1">
      <c r="A18" s="28" t="s">
        <v>44</v>
      </c>
      <c r="B18" s="184">
        <v>5614</v>
      </c>
      <c r="C18" s="122">
        <v>41</v>
      </c>
      <c r="D18" s="184">
        <v>1991</v>
      </c>
      <c r="E18" s="184">
        <v>2894</v>
      </c>
      <c r="F18" s="184">
        <v>688</v>
      </c>
      <c r="G18" s="184">
        <v>145</v>
      </c>
      <c r="H18" s="184">
        <v>126560</v>
      </c>
      <c r="I18" s="184">
        <v>442</v>
      </c>
      <c r="J18" s="184">
        <v>61</v>
      </c>
      <c r="K18" s="184">
        <v>4</v>
      </c>
    </row>
    <row r="19" spans="1:11" ht="15" customHeight="1">
      <c r="A19" s="28" t="s">
        <v>45</v>
      </c>
      <c r="B19" s="184">
        <v>5859</v>
      </c>
      <c r="C19" s="122">
        <v>41</v>
      </c>
      <c r="D19" s="184">
        <v>2135</v>
      </c>
      <c r="E19" s="184">
        <v>3012</v>
      </c>
      <c r="F19" s="184">
        <v>671</v>
      </c>
      <c r="G19" s="184">
        <v>160</v>
      </c>
      <c r="H19" s="184">
        <v>133206</v>
      </c>
      <c r="I19" s="184">
        <v>446</v>
      </c>
      <c r="J19" s="184">
        <v>35</v>
      </c>
      <c r="K19" s="184">
        <v>8</v>
      </c>
    </row>
    <row r="20" spans="1:11" ht="15" customHeight="1">
      <c r="A20" s="28" t="s">
        <v>46</v>
      </c>
      <c r="B20" s="184">
        <v>6181</v>
      </c>
      <c r="C20" s="122">
        <v>44</v>
      </c>
      <c r="D20" s="184">
        <v>2366</v>
      </c>
      <c r="E20" s="184">
        <v>3176</v>
      </c>
      <c r="F20" s="184">
        <v>595</v>
      </c>
      <c r="G20" s="184">
        <v>241</v>
      </c>
      <c r="H20" s="184">
        <v>134195</v>
      </c>
      <c r="I20" s="184">
        <v>1134</v>
      </c>
      <c r="J20" s="184">
        <v>227</v>
      </c>
      <c r="K20" s="184">
        <v>11</v>
      </c>
    </row>
    <row r="21" spans="1:11" ht="15" customHeight="1">
      <c r="A21" s="28" t="s">
        <v>47</v>
      </c>
      <c r="B21" s="184">
        <v>5083</v>
      </c>
      <c r="C21" s="122">
        <v>40</v>
      </c>
      <c r="D21" s="184">
        <v>1835</v>
      </c>
      <c r="E21" s="184">
        <v>2718</v>
      </c>
      <c r="F21" s="184">
        <v>490</v>
      </c>
      <c r="G21" s="184">
        <v>131</v>
      </c>
      <c r="H21" s="184">
        <v>132895</v>
      </c>
      <c r="I21" s="184">
        <v>423</v>
      </c>
      <c r="J21" s="184">
        <v>29</v>
      </c>
      <c r="K21" s="184">
        <v>7</v>
      </c>
    </row>
    <row r="22" spans="1:11" ht="15" customHeight="1">
      <c r="A22" s="117" t="s">
        <v>48</v>
      </c>
      <c r="B22" s="184">
        <v>4792</v>
      </c>
      <c r="C22" s="122">
        <v>35</v>
      </c>
      <c r="D22" s="184">
        <v>1798</v>
      </c>
      <c r="E22" s="184">
        <v>2548</v>
      </c>
      <c r="F22" s="184">
        <v>411</v>
      </c>
      <c r="G22" s="184">
        <v>119</v>
      </c>
      <c r="H22" s="184">
        <v>127286</v>
      </c>
      <c r="I22" s="184">
        <v>291</v>
      </c>
      <c r="J22" s="184">
        <v>61</v>
      </c>
      <c r="K22" s="184">
        <v>8</v>
      </c>
    </row>
    <row r="23" spans="1:11" ht="15" customHeight="1">
      <c r="A23" s="117" t="s">
        <v>49</v>
      </c>
      <c r="B23" s="184">
        <v>6789</v>
      </c>
      <c r="C23" s="122">
        <v>53</v>
      </c>
      <c r="D23" s="184">
        <v>2179</v>
      </c>
      <c r="E23" s="184">
        <v>4086</v>
      </c>
      <c r="F23" s="184">
        <v>471</v>
      </c>
      <c r="G23" s="184">
        <v>129</v>
      </c>
      <c r="H23" s="184">
        <v>125375</v>
      </c>
      <c r="I23" s="184">
        <v>305</v>
      </c>
      <c r="J23" s="184">
        <v>51</v>
      </c>
      <c r="K23" s="184">
        <v>5</v>
      </c>
    </row>
    <row r="24" spans="1:11" ht="15" customHeight="1">
      <c r="A24" s="117" t="s">
        <v>50</v>
      </c>
      <c r="B24" s="184">
        <v>6114</v>
      </c>
      <c r="C24" s="122">
        <v>35</v>
      </c>
      <c r="D24" s="184">
        <v>1858</v>
      </c>
      <c r="E24" s="184">
        <v>3791</v>
      </c>
      <c r="F24" s="184">
        <v>430</v>
      </c>
      <c r="G24" s="184">
        <v>131</v>
      </c>
      <c r="H24" s="184">
        <v>119648</v>
      </c>
      <c r="I24" s="184">
        <v>305</v>
      </c>
      <c r="J24" s="184">
        <v>10</v>
      </c>
      <c r="K24" s="184">
        <v>4</v>
      </c>
    </row>
    <row r="25" spans="1:11" ht="15" customHeight="1">
      <c r="A25" s="117" t="s">
        <v>51</v>
      </c>
      <c r="B25" s="184">
        <v>5746</v>
      </c>
      <c r="C25" s="122">
        <v>86</v>
      </c>
      <c r="D25" s="184">
        <v>2043</v>
      </c>
      <c r="E25" s="184">
        <v>3213</v>
      </c>
      <c r="F25" s="184">
        <v>404</v>
      </c>
      <c r="G25" s="184">
        <v>148</v>
      </c>
      <c r="H25" s="184">
        <v>129363</v>
      </c>
      <c r="I25" s="184">
        <v>449</v>
      </c>
      <c r="J25" s="184">
        <v>69</v>
      </c>
      <c r="K25" s="184">
        <v>5</v>
      </c>
    </row>
    <row r="26" spans="1:11" ht="15" customHeight="1">
      <c r="A26" s="117" t="s">
        <v>52</v>
      </c>
      <c r="B26" s="184">
        <v>5540</v>
      </c>
      <c r="C26" s="122">
        <v>43</v>
      </c>
      <c r="D26" s="184">
        <v>1895</v>
      </c>
      <c r="E26" s="184">
        <v>2998</v>
      </c>
      <c r="F26" s="184">
        <v>604</v>
      </c>
      <c r="G26" s="184">
        <v>194</v>
      </c>
      <c r="H26" s="184">
        <v>123519</v>
      </c>
      <c r="I26" s="184">
        <v>887</v>
      </c>
      <c r="J26" s="184">
        <v>68</v>
      </c>
      <c r="K26" s="184">
        <v>15</v>
      </c>
    </row>
    <row r="27" spans="1:11" ht="15" customHeight="1">
      <c r="A27" s="117" t="s">
        <v>53</v>
      </c>
      <c r="B27" s="184">
        <v>6552</v>
      </c>
      <c r="C27" s="122">
        <v>67</v>
      </c>
      <c r="D27" s="184">
        <v>2261</v>
      </c>
      <c r="E27" s="184">
        <v>3389</v>
      </c>
      <c r="F27" s="184">
        <v>835</v>
      </c>
      <c r="G27" s="184">
        <v>202</v>
      </c>
      <c r="H27" s="184">
        <v>132797</v>
      </c>
      <c r="I27" s="184">
        <v>1063</v>
      </c>
      <c r="J27" s="184">
        <v>62</v>
      </c>
      <c r="K27" s="184">
        <v>14</v>
      </c>
    </row>
    <row r="28" spans="1:11" ht="15" customHeight="1">
      <c r="A28" s="117" t="s">
        <v>54</v>
      </c>
      <c r="B28" s="184">
        <v>5615</v>
      </c>
      <c r="C28" s="122">
        <v>31</v>
      </c>
      <c r="D28" s="184">
        <v>2126</v>
      </c>
      <c r="E28" s="184">
        <v>2899</v>
      </c>
      <c r="F28" s="184">
        <v>559</v>
      </c>
      <c r="G28" s="184">
        <v>295</v>
      </c>
      <c r="H28" s="184">
        <v>131538</v>
      </c>
      <c r="I28" s="184">
        <v>826</v>
      </c>
      <c r="J28" s="184">
        <v>55</v>
      </c>
      <c r="K28" s="184">
        <v>14</v>
      </c>
    </row>
    <row r="29" spans="1:11" ht="15" customHeight="1">
      <c r="A29" s="23"/>
      <c r="B29" s="8"/>
      <c r="C29" s="85"/>
      <c r="D29" s="85"/>
      <c r="E29" s="85"/>
      <c r="F29" s="85"/>
      <c r="G29" s="85"/>
      <c r="H29" s="85"/>
      <c r="I29" s="85"/>
      <c r="J29" s="85"/>
      <c r="K29" s="184"/>
    </row>
    <row r="30" spans="1:11" ht="15" customHeight="1">
      <c r="A30" s="289" t="s">
        <v>55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</row>
    <row r="31" spans="1:11" ht="15" customHeight="1">
      <c r="A31" s="126"/>
      <c r="B31" s="126"/>
      <c r="C31" s="174"/>
      <c r="D31" s="174"/>
      <c r="E31" s="174"/>
      <c r="F31" s="174"/>
      <c r="G31" s="174"/>
      <c r="H31" s="174"/>
      <c r="I31" s="174"/>
      <c r="J31" s="178"/>
      <c r="K31" s="178"/>
    </row>
    <row r="32" spans="1:11" ht="15" customHeight="1">
      <c r="A32" s="163">
        <v>2002</v>
      </c>
      <c r="B32" s="184">
        <v>23407.701</v>
      </c>
      <c r="C32" s="184">
        <v>127.715</v>
      </c>
      <c r="D32" s="184">
        <v>9447.676</v>
      </c>
      <c r="E32" s="184">
        <v>11846.276</v>
      </c>
      <c r="F32" s="184">
        <v>1986.034</v>
      </c>
      <c r="G32" s="184">
        <v>173.332</v>
      </c>
      <c r="H32" s="184">
        <v>147727.116</v>
      </c>
      <c r="I32" s="184">
        <v>124.429</v>
      </c>
      <c r="J32" s="184">
        <v>8.64</v>
      </c>
      <c r="K32" s="184">
        <v>32.47200000000001</v>
      </c>
    </row>
    <row r="33" spans="1:12" ht="15" customHeight="1">
      <c r="A33" s="168">
        <v>2003</v>
      </c>
      <c r="B33" s="185">
        <v>20814.594</v>
      </c>
      <c r="C33" s="185">
        <v>155.63099999999997</v>
      </c>
      <c r="D33" s="185">
        <v>8469.871000000001</v>
      </c>
      <c r="E33" s="185">
        <v>10436.527</v>
      </c>
      <c r="F33" s="185">
        <v>1752.565</v>
      </c>
      <c r="G33" s="185">
        <v>156.744</v>
      </c>
      <c r="H33" s="185">
        <v>144114.61</v>
      </c>
      <c r="I33" s="185">
        <v>119.85699999999999</v>
      </c>
      <c r="J33" s="185">
        <v>13.806</v>
      </c>
      <c r="K33" s="185">
        <v>29.304000000000006</v>
      </c>
      <c r="L33" s="239"/>
    </row>
    <row r="34" spans="1:11" ht="15" customHeight="1">
      <c r="A34" s="117"/>
      <c r="B34" s="174"/>
      <c r="C34" s="174"/>
      <c r="D34" s="174"/>
      <c r="E34" s="174"/>
      <c r="F34" s="174"/>
      <c r="G34" s="174"/>
      <c r="H34" s="174"/>
      <c r="I34" s="174"/>
      <c r="J34" s="178"/>
      <c r="K34" s="178"/>
    </row>
    <row r="35" spans="1:11" ht="15" customHeight="1">
      <c r="A35" s="28" t="s">
        <v>43</v>
      </c>
      <c r="B35" s="187">
        <v>2023.01</v>
      </c>
      <c r="C35" s="187">
        <v>10.615</v>
      </c>
      <c r="D35" s="187">
        <v>698.423</v>
      </c>
      <c r="E35" s="187">
        <v>1119.754</v>
      </c>
      <c r="F35" s="187">
        <v>194.218</v>
      </c>
      <c r="G35" s="187">
        <v>7.027</v>
      </c>
      <c r="H35" s="187">
        <v>13359.985</v>
      </c>
      <c r="I35" s="187">
        <v>10.034</v>
      </c>
      <c r="J35" s="187">
        <v>0.702</v>
      </c>
      <c r="K35" s="187">
        <v>4.224</v>
      </c>
    </row>
    <row r="36" spans="1:11" ht="15" customHeight="1">
      <c r="A36" s="28" t="s">
        <v>44</v>
      </c>
      <c r="B36" s="187">
        <v>1660.812</v>
      </c>
      <c r="C36" s="187">
        <v>11.507</v>
      </c>
      <c r="D36" s="187">
        <v>679.529</v>
      </c>
      <c r="E36" s="187">
        <v>783.087</v>
      </c>
      <c r="F36" s="187">
        <v>186.689</v>
      </c>
      <c r="G36" s="187">
        <v>9.409</v>
      </c>
      <c r="H36" s="187">
        <v>11730.847</v>
      </c>
      <c r="I36" s="187">
        <v>9.485</v>
      </c>
      <c r="J36" s="187">
        <v>1.098</v>
      </c>
      <c r="K36" s="187">
        <v>1.056</v>
      </c>
    </row>
    <row r="37" spans="1:11" ht="15" customHeight="1">
      <c r="A37" s="28" t="s">
        <v>45</v>
      </c>
      <c r="B37" s="187">
        <v>1749.55</v>
      </c>
      <c r="C37" s="187">
        <v>10.696</v>
      </c>
      <c r="D37" s="187">
        <v>737.686</v>
      </c>
      <c r="E37" s="187">
        <v>825.017</v>
      </c>
      <c r="F37" s="187">
        <v>176.151</v>
      </c>
      <c r="G37" s="187">
        <v>12.045</v>
      </c>
      <c r="H37" s="187">
        <v>12294.914</v>
      </c>
      <c r="I37" s="187">
        <v>9.38</v>
      </c>
      <c r="J37" s="187">
        <v>0.63</v>
      </c>
      <c r="K37" s="187">
        <v>2.112</v>
      </c>
    </row>
    <row r="38" spans="1:11" ht="15" customHeight="1">
      <c r="A38" s="28" t="s">
        <v>46</v>
      </c>
      <c r="B38" s="187">
        <v>1852.765</v>
      </c>
      <c r="C38" s="187">
        <v>12.942</v>
      </c>
      <c r="D38" s="187">
        <v>813.195</v>
      </c>
      <c r="E38" s="187">
        <v>870.351</v>
      </c>
      <c r="F38" s="187">
        <v>156.277</v>
      </c>
      <c r="G38" s="187">
        <v>19.945</v>
      </c>
      <c r="H38" s="187">
        <v>12372.779</v>
      </c>
      <c r="I38" s="187">
        <v>23.417</v>
      </c>
      <c r="J38" s="187">
        <v>4.086</v>
      </c>
      <c r="K38" s="187">
        <v>2.904</v>
      </c>
    </row>
    <row r="39" spans="1:11" ht="15" customHeight="1">
      <c r="A39" s="28" t="s">
        <v>47</v>
      </c>
      <c r="B39" s="187">
        <v>1498.703</v>
      </c>
      <c r="C39" s="187">
        <v>11.093</v>
      </c>
      <c r="D39" s="187">
        <v>631.809</v>
      </c>
      <c r="E39" s="187">
        <v>734.893</v>
      </c>
      <c r="F39" s="187">
        <v>120.908</v>
      </c>
      <c r="G39" s="187">
        <v>9.769</v>
      </c>
      <c r="H39" s="187">
        <v>12211.721</v>
      </c>
      <c r="I39" s="187">
        <v>6.451</v>
      </c>
      <c r="J39" s="187">
        <v>0.522</v>
      </c>
      <c r="K39" s="187">
        <v>1.848</v>
      </c>
    </row>
    <row r="40" spans="1:11" ht="15" customHeight="1">
      <c r="A40" s="117" t="s">
        <v>48</v>
      </c>
      <c r="B40" s="187">
        <v>1396.177</v>
      </c>
      <c r="C40" s="187">
        <v>8.091</v>
      </c>
      <c r="D40" s="187">
        <v>609.809</v>
      </c>
      <c r="E40" s="187">
        <v>670.965</v>
      </c>
      <c r="F40" s="187">
        <v>107.312</v>
      </c>
      <c r="G40" s="187">
        <v>10.767</v>
      </c>
      <c r="H40" s="187">
        <v>11660.671</v>
      </c>
      <c r="I40" s="187">
        <v>5.578</v>
      </c>
      <c r="J40" s="187">
        <v>1.098</v>
      </c>
      <c r="K40" s="187">
        <v>2.112</v>
      </c>
    </row>
    <row r="41" spans="1:11" ht="15" customHeight="1">
      <c r="A41" s="117" t="s">
        <v>49</v>
      </c>
      <c r="B41" s="187">
        <v>1968.566</v>
      </c>
      <c r="C41" s="187">
        <v>14.734</v>
      </c>
      <c r="D41" s="187">
        <v>753.76</v>
      </c>
      <c r="E41" s="187">
        <v>1076.293</v>
      </c>
      <c r="F41" s="187">
        <v>123.779</v>
      </c>
      <c r="G41" s="187">
        <v>10.29</v>
      </c>
      <c r="H41" s="187">
        <v>11510.679</v>
      </c>
      <c r="I41" s="187">
        <v>4.758</v>
      </c>
      <c r="J41" s="187">
        <v>0.918</v>
      </c>
      <c r="K41" s="187">
        <v>1.32</v>
      </c>
    </row>
    <row r="42" spans="1:11" ht="15" customHeight="1">
      <c r="A42" s="117" t="s">
        <v>50</v>
      </c>
      <c r="B42" s="187">
        <v>1745.242</v>
      </c>
      <c r="C42" s="187">
        <v>10.191</v>
      </c>
      <c r="D42" s="187">
        <v>637.331</v>
      </c>
      <c r="E42" s="187">
        <v>997.526</v>
      </c>
      <c r="F42" s="187">
        <v>100.194</v>
      </c>
      <c r="G42" s="187">
        <v>9.236</v>
      </c>
      <c r="H42" s="187">
        <v>10941.81</v>
      </c>
      <c r="I42" s="187">
        <v>4.288</v>
      </c>
      <c r="J42" s="187">
        <v>0.18</v>
      </c>
      <c r="K42" s="187">
        <v>1.056</v>
      </c>
    </row>
    <row r="43" spans="1:11" ht="15" customHeight="1">
      <c r="A43" s="117" t="s">
        <v>51</v>
      </c>
      <c r="B43" s="187">
        <v>1664.654</v>
      </c>
      <c r="C43" s="187">
        <v>24.576</v>
      </c>
      <c r="D43" s="187">
        <v>705.836</v>
      </c>
      <c r="E43" s="187">
        <v>831.461</v>
      </c>
      <c r="F43" s="187">
        <v>102.781</v>
      </c>
      <c r="G43" s="187">
        <v>12.309</v>
      </c>
      <c r="H43" s="187">
        <v>11885.873</v>
      </c>
      <c r="I43" s="187">
        <v>6.452</v>
      </c>
      <c r="J43" s="187">
        <v>1.242</v>
      </c>
      <c r="K43" s="187">
        <v>1.32</v>
      </c>
    </row>
    <row r="44" spans="1:11" ht="15" customHeight="1">
      <c r="A44" s="117" t="s">
        <v>52</v>
      </c>
      <c r="B44" s="187">
        <v>1640.852</v>
      </c>
      <c r="C44" s="187">
        <v>12.629</v>
      </c>
      <c r="D44" s="187">
        <v>666.736</v>
      </c>
      <c r="E44" s="187">
        <v>812.788</v>
      </c>
      <c r="F44" s="187">
        <v>148.699</v>
      </c>
      <c r="G44" s="187">
        <v>16.45</v>
      </c>
      <c r="H44" s="187">
        <v>11498.383</v>
      </c>
      <c r="I44" s="187">
        <v>11.291</v>
      </c>
      <c r="J44" s="187">
        <v>1.224</v>
      </c>
      <c r="K44" s="187">
        <v>3.96</v>
      </c>
    </row>
    <row r="45" spans="1:11" ht="15" customHeight="1">
      <c r="A45" s="117" t="s">
        <v>53</v>
      </c>
      <c r="B45" s="187">
        <v>1942.538</v>
      </c>
      <c r="C45" s="187">
        <v>20.042</v>
      </c>
      <c r="D45" s="187">
        <v>788.298</v>
      </c>
      <c r="E45" s="187">
        <v>927.603</v>
      </c>
      <c r="F45" s="187">
        <v>206.595</v>
      </c>
      <c r="G45" s="187">
        <v>15.908</v>
      </c>
      <c r="H45" s="187">
        <v>12419.176</v>
      </c>
      <c r="I45" s="187">
        <v>14.945</v>
      </c>
      <c r="J45" s="187">
        <v>1.116</v>
      </c>
      <c r="K45" s="187">
        <v>3.696</v>
      </c>
    </row>
    <row r="46" spans="1:11" ht="15" customHeight="1">
      <c r="A46" s="117" t="s">
        <v>54</v>
      </c>
      <c r="B46" s="187">
        <v>1671.725</v>
      </c>
      <c r="C46" s="187">
        <v>8.515</v>
      </c>
      <c r="D46" s="187">
        <v>747.459</v>
      </c>
      <c r="E46" s="187">
        <v>786.789</v>
      </c>
      <c r="F46" s="187">
        <v>128.962</v>
      </c>
      <c r="G46" s="187">
        <v>23.589</v>
      </c>
      <c r="H46" s="187">
        <v>12227.772</v>
      </c>
      <c r="I46" s="187">
        <v>13.778</v>
      </c>
      <c r="J46" s="187">
        <v>0.99</v>
      </c>
      <c r="K46" s="187">
        <v>3.696</v>
      </c>
    </row>
    <row r="47" spans="1:11" ht="15" customHeight="1">
      <c r="A47" s="23"/>
      <c r="B47" s="122"/>
      <c r="C47" s="91"/>
      <c r="D47" s="8"/>
      <c r="E47" s="8"/>
      <c r="F47" s="8"/>
      <c r="G47" s="8"/>
      <c r="H47" s="8"/>
      <c r="I47" s="8"/>
      <c r="J47" s="8"/>
      <c r="K47" s="8"/>
    </row>
    <row r="48" spans="1:11" ht="7.5" customHeight="1">
      <c r="A48" s="23"/>
      <c r="B48" s="8"/>
      <c r="C48" s="91"/>
      <c r="D48" s="8"/>
      <c r="E48" s="8"/>
      <c r="F48" s="8"/>
      <c r="G48" s="8"/>
      <c r="H48" s="8"/>
      <c r="I48" s="8"/>
      <c r="J48" s="8"/>
      <c r="K48" s="8"/>
    </row>
    <row r="49" spans="1:11" ht="12.75" customHeight="1">
      <c r="A49" s="8" t="s">
        <v>208</v>
      </c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2.75" customHeight="1">
      <c r="A50" s="8" t="s">
        <v>56</v>
      </c>
      <c r="B50" s="8"/>
      <c r="C50" s="8"/>
      <c r="D50" s="8"/>
      <c r="E50" s="8"/>
      <c r="F50" s="8"/>
      <c r="G50" s="8"/>
      <c r="H50" s="8"/>
      <c r="I50" s="8"/>
      <c r="J50" s="8"/>
      <c r="K50" s="8"/>
    </row>
    <row r="59" spans="1:11" ht="12.75">
      <c r="A59" s="278" t="s">
        <v>263</v>
      </c>
      <c r="B59" s="278"/>
      <c r="C59" s="278"/>
      <c r="D59" s="278"/>
      <c r="E59" s="278"/>
      <c r="F59" s="278"/>
      <c r="G59" s="278"/>
      <c r="H59" s="278"/>
      <c r="I59" s="278"/>
      <c r="J59" s="278"/>
      <c r="K59" s="278"/>
    </row>
    <row r="60" spans="1:1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4.25">
      <c r="A61" s="288" t="s">
        <v>310</v>
      </c>
      <c r="B61" s="288"/>
      <c r="C61" s="288"/>
      <c r="D61" s="288"/>
      <c r="E61" s="288"/>
      <c r="F61" s="288"/>
      <c r="G61" s="288"/>
      <c r="H61" s="288"/>
      <c r="I61" s="288"/>
      <c r="J61" s="288"/>
      <c r="K61" s="288"/>
    </row>
    <row r="62" spans="1:11" ht="9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280" t="s">
        <v>58</v>
      </c>
      <c r="B63" s="280"/>
      <c r="C63" s="280"/>
      <c r="D63" s="280"/>
      <c r="E63" s="280"/>
      <c r="F63" s="280"/>
      <c r="G63" s="280"/>
      <c r="H63" s="280"/>
      <c r="I63" s="280"/>
      <c r="J63" s="280"/>
      <c r="K63" s="280"/>
    </row>
    <row r="64" spans="1:11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2.75">
      <c r="A65" s="285" t="s">
        <v>224</v>
      </c>
      <c r="B65" s="268" t="s">
        <v>20</v>
      </c>
      <c r="C65" s="13" t="s">
        <v>35</v>
      </c>
      <c r="D65" s="93"/>
      <c r="E65" s="93"/>
      <c r="F65" s="94"/>
      <c r="G65" s="203"/>
      <c r="H65" s="57"/>
      <c r="I65" s="131" t="s">
        <v>36</v>
      </c>
      <c r="J65" s="131"/>
      <c r="K65" s="153"/>
    </row>
    <row r="66" spans="1:11" ht="13.5">
      <c r="A66" s="286"/>
      <c r="B66" s="281"/>
      <c r="C66" s="283" t="s">
        <v>221</v>
      </c>
      <c r="D66" s="283" t="s">
        <v>222</v>
      </c>
      <c r="E66" s="283" t="s">
        <v>225</v>
      </c>
      <c r="F66" s="283" t="s">
        <v>223</v>
      </c>
      <c r="G66" s="196" t="s">
        <v>37</v>
      </c>
      <c r="H66" s="134" t="s">
        <v>38</v>
      </c>
      <c r="I66" s="134" t="s">
        <v>39</v>
      </c>
      <c r="J66" s="134" t="s">
        <v>40</v>
      </c>
      <c r="K66" s="22" t="s">
        <v>41</v>
      </c>
    </row>
    <row r="67" spans="1:11" ht="12.75">
      <c r="A67" s="287"/>
      <c r="B67" s="282"/>
      <c r="C67" s="284"/>
      <c r="D67" s="284"/>
      <c r="E67" s="284"/>
      <c r="F67" s="284"/>
      <c r="G67" s="19"/>
      <c r="H67" s="19"/>
      <c r="I67" s="19" t="s">
        <v>42</v>
      </c>
      <c r="J67" s="19"/>
      <c r="K67" s="204"/>
    </row>
    <row r="68" spans="1:11" ht="15" customHeight="1">
      <c r="A68" s="17"/>
      <c r="B68" s="17"/>
      <c r="C68" s="17"/>
      <c r="D68" s="17"/>
      <c r="E68" s="17"/>
      <c r="F68" s="17"/>
      <c r="G68" s="22"/>
      <c r="H68" s="22"/>
      <c r="I68" s="23"/>
      <c r="J68" s="23"/>
      <c r="K68" s="23"/>
    </row>
    <row r="69" spans="1:11" ht="15" customHeight="1">
      <c r="A69" s="279" t="s">
        <v>273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</row>
    <row r="70" spans="1:11" ht="15" customHeight="1">
      <c r="A70" s="17"/>
      <c r="B70" s="17"/>
      <c r="C70" s="17"/>
      <c r="D70" s="17"/>
      <c r="E70" s="17"/>
      <c r="F70" s="17"/>
      <c r="G70" s="22"/>
      <c r="H70" s="22"/>
      <c r="I70" s="23"/>
      <c r="J70" s="23"/>
      <c r="K70" s="23"/>
    </row>
    <row r="71" spans="1:11" ht="15" customHeight="1">
      <c r="A71" s="163">
        <v>2002</v>
      </c>
      <c r="B71" s="184">
        <v>74878</v>
      </c>
      <c r="C71" s="184">
        <v>395</v>
      </c>
      <c r="D71" s="184">
        <v>25572</v>
      </c>
      <c r="E71" s="184">
        <v>42674</v>
      </c>
      <c r="F71" s="184">
        <v>6237</v>
      </c>
      <c r="G71" s="184">
        <v>1932</v>
      </c>
      <c r="H71" s="187">
        <v>1571036</v>
      </c>
      <c r="I71" s="184">
        <v>4849</v>
      </c>
      <c r="J71" s="184">
        <v>315</v>
      </c>
      <c r="K71" s="184">
        <v>83</v>
      </c>
    </row>
    <row r="72" spans="1:12" ht="15" customHeight="1">
      <c r="A72" s="168">
        <v>2003</v>
      </c>
      <c r="B72" s="185">
        <v>67012</v>
      </c>
      <c r="C72" s="185">
        <v>529</v>
      </c>
      <c r="D72" s="185">
        <v>22730</v>
      </c>
      <c r="E72" s="185">
        <v>38218</v>
      </c>
      <c r="F72" s="185">
        <v>5535</v>
      </c>
      <c r="G72" s="185">
        <v>1821</v>
      </c>
      <c r="H72" s="186">
        <v>1528175</v>
      </c>
      <c r="I72" s="185">
        <v>4697</v>
      </c>
      <c r="J72" s="185">
        <v>359</v>
      </c>
      <c r="K72" s="185">
        <v>67</v>
      </c>
      <c r="L72" s="239"/>
    </row>
    <row r="73" spans="1:11" ht="15" customHeight="1">
      <c r="A73" s="117"/>
      <c r="B73" s="174"/>
      <c r="C73" s="174"/>
      <c r="D73" s="174"/>
      <c r="E73" s="174"/>
      <c r="F73" s="174"/>
      <c r="G73" s="174"/>
      <c r="H73" s="174"/>
      <c r="I73" s="174"/>
      <c r="J73" s="178"/>
      <c r="K73" s="178"/>
    </row>
    <row r="74" spans="1:11" ht="15" customHeight="1">
      <c r="A74" s="28" t="s">
        <v>43</v>
      </c>
      <c r="B74" s="184">
        <v>6310</v>
      </c>
      <c r="C74" s="184">
        <v>35</v>
      </c>
      <c r="D74" s="184">
        <v>1793</v>
      </c>
      <c r="E74" s="184">
        <v>3910</v>
      </c>
      <c r="F74" s="184">
        <v>572</v>
      </c>
      <c r="G74" s="184">
        <v>109</v>
      </c>
      <c r="H74" s="184">
        <v>138385</v>
      </c>
      <c r="I74" s="184">
        <v>271</v>
      </c>
      <c r="J74" s="184">
        <v>15</v>
      </c>
      <c r="K74" s="184">
        <v>10</v>
      </c>
    </row>
    <row r="75" spans="1:11" ht="15" customHeight="1">
      <c r="A75" s="28" t="s">
        <v>44</v>
      </c>
      <c r="B75" s="184">
        <v>5144</v>
      </c>
      <c r="C75" s="184">
        <v>39</v>
      </c>
      <c r="D75" s="184">
        <v>1776</v>
      </c>
      <c r="E75" s="184">
        <v>2821</v>
      </c>
      <c r="F75" s="184">
        <v>508</v>
      </c>
      <c r="G75" s="184">
        <v>123</v>
      </c>
      <c r="H75" s="184">
        <v>122291</v>
      </c>
      <c r="I75" s="184">
        <v>287</v>
      </c>
      <c r="J75" s="184">
        <v>42</v>
      </c>
      <c r="K75" s="184">
        <v>2</v>
      </c>
    </row>
    <row r="76" spans="1:11" ht="15" customHeight="1">
      <c r="A76" s="28" t="s">
        <v>45</v>
      </c>
      <c r="B76" s="184">
        <v>5376</v>
      </c>
      <c r="C76" s="184">
        <v>39</v>
      </c>
      <c r="D76" s="184">
        <v>1909</v>
      </c>
      <c r="E76" s="184">
        <v>2952</v>
      </c>
      <c r="F76" s="184">
        <v>476</v>
      </c>
      <c r="G76" s="184">
        <v>128</v>
      </c>
      <c r="H76" s="184">
        <v>129422</v>
      </c>
      <c r="I76" s="184">
        <v>296</v>
      </c>
      <c r="J76" s="184">
        <v>17</v>
      </c>
      <c r="K76" s="184">
        <v>6</v>
      </c>
    </row>
    <row r="77" spans="1:11" ht="15" customHeight="1">
      <c r="A77" s="28" t="s">
        <v>46</v>
      </c>
      <c r="B77" s="184">
        <v>5927</v>
      </c>
      <c r="C77" s="184">
        <v>43</v>
      </c>
      <c r="D77" s="184">
        <v>2215</v>
      </c>
      <c r="E77" s="184">
        <v>3160</v>
      </c>
      <c r="F77" s="184">
        <v>509</v>
      </c>
      <c r="G77" s="184">
        <v>233</v>
      </c>
      <c r="H77" s="184">
        <v>132761</v>
      </c>
      <c r="I77" s="184">
        <v>906</v>
      </c>
      <c r="J77" s="184">
        <v>169</v>
      </c>
      <c r="K77" s="184">
        <v>7</v>
      </c>
    </row>
    <row r="78" spans="1:11" ht="15" customHeight="1">
      <c r="A78" s="28" t="s">
        <v>47</v>
      </c>
      <c r="B78" s="184">
        <v>4951</v>
      </c>
      <c r="C78" s="184">
        <v>37</v>
      </c>
      <c r="D78" s="184">
        <v>1765</v>
      </c>
      <c r="E78" s="184">
        <v>2699</v>
      </c>
      <c r="F78" s="184">
        <v>450</v>
      </c>
      <c r="G78" s="184">
        <v>116</v>
      </c>
      <c r="H78" s="184">
        <v>132134</v>
      </c>
      <c r="I78" s="184">
        <v>289</v>
      </c>
      <c r="J78" s="184">
        <v>3</v>
      </c>
      <c r="K78" s="184">
        <v>4</v>
      </c>
    </row>
    <row r="79" spans="1:11" ht="15" customHeight="1">
      <c r="A79" s="117" t="s">
        <v>48</v>
      </c>
      <c r="B79" s="184">
        <v>4724</v>
      </c>
      <c r="C79" s="184">
        <v>35</v>
      </c>
      <c r="D79" s="184">
        <v>1771</v>
      </c>
      <c r="E79" s="184">
        <v>2534</v>
      </c>
      <c r="F79" s="184">
        <v>384</v>
      </c>
      <c r="G79" s="184">
        <v>111</v>
      </c>
      <c r="H79" s="184">
        <v>126834</v>
      </c>
      <c r="I79" s="184">
        <v>238</v>
      </c>
      <c r="J79" s="184">
        <v>23</v>
      </c>
      <c r="K79" s="184">
        <v>5</v>
      </c>
    </row>
    <row r="80" spans="1:11" ht="15" customHeight="1">
      <c r="A80" s="117" t="s">
        <v>49</v>
      </c>
      <c r="B80" s="184">
        <v>6743</v>
      </c>
      <c r="C80" s="184">
        <v>52</v>
      </c>
      <c r="D80" s="184">
        <v>2161</v>
      </c>
      <c r="E80" s="184">
        <v>4071</v>
      </c>
      <c r="F80" s="184">
        <v>459</v>
      </c>
      <c r="G80" s="184">
        <v>124</v>
      </c>
      <c r="H80" s="184">
        <v>125128</v>
      </c>
      <c r="I80" s="184">
        <v>272</v>
      </c>
      <c r="J80" s="184">
        <v>16</v>
      </c>
      <c r="K80" s="184">
        <v>4</v>
      </c>
    </row>
    <row r="81" spans="1:11" ht="15" customHeight="1">
      <c r="A81" s="117" t="s">
        <v>50</v>
      </c>
      <c r="B81" s="184">
        <v>6077</v>
      </c>
      <c r="C81" s="184">
        <v>35</v>
      </c>
      <c r="D81" s="184">
        <v>1836</v>
      </c>
      <c r="E81" s="184">
        <v>3784</v>
      </c>
      <c r="F81" s="184">
        <v>422</v>
      </c>
      <c r="G81" s="184">
        <v>123</v>
      </c>
      <c r="H81" s="184">
        <v>119339</v>
      </c>
      <c r="I81" s="184">
        <v>268</v>
      </c>
      <c r="J81" s="184">
        <v>4</v>
      </c>
      <c r="K81" s="184">
        <v>3</v>
      </c>
    </row>
    <row r="82" spans="1:11" ht="15" customHeight="1">
      <c r="A82" s="117" t="s">
        <v>51</v>
      </c>
      <c r="B82" s="184">
        <v>5652</v>
      </c>
      <c r="C82" s="184">
        <v>85</v>
      </c>
      <c r="D82" s="184">
        <v>1998</v>
      </c>
      <c r="E82" s="184">
        <v>3193</v>
      </c>
      <c r="F82" s="184">
        <v>376</v>
      </c>
      <c r="G82" s="184">
        <v>141</v>
      </c>
      <c r="H82" s="184">
        <v>128902</v>
      </c>
      <c r="I82" s="184">
        <v>324</v>
      </c>
      <c r="J82" s="184">
        <v>22</v>
      </c>
      <c r="K82" s="184">
        <v>4</v>
      </c>
    </row>
    <row r="83" spans="1:11" ht="15" customHeight="1">
      <c r="A83" s="117" t="s">
        <v>52</v>
      </c>
      <c r="B83" s="184">
        <v>5164</v>
      </c>
      <c r="C83" s="184">
        <v>42</v>
      </c>
      <c r="D83" s="184">
        <v>1710</v>
      </c>
      <c r="E83" s="184">
        <v>2961</v>
      </c>
      <c r="F83" s="184">
        <v>451</v>
      </c>
      <c r="G83" s="184">
        <v>173</v>
      </c>
      <c r="H83" s="184">
        <v>121092</v>
      </c>
      <c r="I83" s="184">
        <v>562</v>
      </c>
      <c r="J83" s="184">
        <v>12</v>
      </c>
      <c r="K83" s="184">
        <v>9</v>
      </c>
    </row>
    <row r="84" spans="1:11" ht="15" customHeight="1">
      <c r="A84" s="117" t="s">
        <v>53</v>
      </c>
      <c r="B84" s="184">
        <v>5849</v>
      </c>
      <c r="C84" s="184">
        <v>60</v>
      </c>
      <c r="D84" s="184">
        <v>1918</v>
      </c>
      <c r="E84" s="184">
        <v>3294</v>
      </c>
      <c r="F84" s="184">
        <v>577</v>
      </c>
      <c r="G84" s="184">
        <v>178</v>
      </c>
      <c r="H84" s="184">
        <v>126371</v>
      </c>
      <c r="I84" s="184">
        <v>539</v>
      </c>
      <c r="J84" s="184">
        <v>19</v>
      </c>
      <c r="K84" s="184">
        <v>8</v>
      </c>
    </row>
    <row r="85" spans="1:11" ht="15" customHeight="1">
      <c r="A85" s="117" t="s">
        <v>54</v>
      </c>
      <c r="B85" s="184">
        <v>5095</v>
      </c>
      <c r="C85" s="184">
        <v>27</v>
      </c>
      <c r="D85" s="184">
        <v>1878</v>
      </c>
      <c r="E85" s="184">
        <v>2839</v>
      </c>
      <c r="F85" s="184">
        <v>351</v>
      </c>
      <c r="G85" s="184">
        <v>262</v>
      </c>
      <c r="H85" s="184">
        <v>125516</v>
      </c>
      <c r="I85" s="184">
        <v>445</v>
      </c>
      <c r="J85" s="184">
        <v>17</v>
      </c>
      <c r="K85" s="184">
        <v>5</v>
      </c>
    </row>
    <row r="86" spans="1:11" ht="15" customHeight="1">
      <c r="A86" s="23"/>
      <c r="B86" s="8"/>
      <c r="C86" s="8"/>
      <c r="D86" s="8"/>
      <c r="E86" s="8"/>
      <c r="F86" s="8"/>
      <c r="G86" s="8"/>
      <c r="H86" s="8"/>
      <c r="I86" s="8"/>
      <c r="J86" s="8"/>
      <c r="K86" s="25"/>
    </row>
    <row r="87" spans="1:11" ht="15" customHeight="1">
      <c r="A87" s="289" t="s">
        <v>55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</row>
    <row r="88" spans="1:11" ht="15" customHeight="1">
      <c r="A88" s="23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 customHeight="1">
      <c r="A89" s="163">
        <v>2002</v>
      </c>
      <c r="B89" s="184">
        <v>22220.945</v>
      </c>
      <c r="C89" s="184">
        <v>117.568</v>
      </c>
      <c r="D89" s="184">
        <v>8785.364</v>
      </c>
      <c r="E89" s="184">
        <v>11706.9</v>
      </c>
      <c r="F89" s="184">
        <v>1611.1129999999998</v>
      </c>
      <c r="G89" s="184">
        <v>151.17600000000002</v>
      </c>
      <c r="H89" s="184">
        <v>144600.047</v>
      </c>
      <c r="I89" s="184">
        <v>83.08599999999998</v>
      </c>
      <c r="J89" s="184">
        <v>5.67</v>
      </c>
      <c r="K89" s="184">
        <v>21.912000000000006</v>
      </c>
    </row>
    <row r="90" spans="1:12" ht="15" customHeight="1">
      <c r="A90" s="168">
        <v>2003</v>
      </c>
      <c r="B90" s="185">
        <v>19702.757</v>
      </c>
      <c r="C90" s="185">
        <v>148.797</v>
      </c>
      <c r="D90" s="185">
        <v>7854.8</v>
      </c>
      <c r="E90" s="185">
        <v>10296.192000000001</v>
      </c>
      <c r="F90" s="185">
        <v>1402.9679999999998</v>
      </c>
      <c r="G90" s="185">
        <v>141.551</v>
      </c>
      <c r="H90" s="185">
        <v>141161.471</v>
      </c>
      <c r="I90" s="185">
        <v>80.597</v>
      </c>
      <c r="J90" s="185">
        <v>6.462</v>
      </c>
      <c r="K90" s="185">
        <v>17.688</v>
      </c>
      <c r="L90" s="239"/>
    </row>
    <row r="91" spans="1:11" ht="15" customHeight="1">
      <c r="A91" s="117"/>
      <c r="B91" s="184"/>
      <c r="C91" s="184"/>
      <c r="D91" s="184"/>
      <c r="E91" s="184"/>
      <c r="F91" s="184"/>
      <c r="G91" s="184"/>
      <c r="H91" s="184"/>
      <c r="I91" s="184"/>
      <c r="J91" s="184"/>
      <c r="K91" s="184"/>
    </row>
    <row r="92" spans="1:11" ht="15" customHeight="1">
      <c r="A92" s="28" t="s">
        <v>43</v>
      </c>
      <c r="B92" s="187">
        <v>1869.101</v>
      </c>
      <c r="C92" s="187">
        <v>10.041</v>
      </c>
      <c r="D92" s="187">
        <v>621.167</v>
      </c>
      <c r="E92" s="187">
        <v>1092.102</v>
      </c>
      <c r="F92" s="187">
        <v>145.791</v>
      </c>
      <c r="G92" s="187">
        <v>6.031</v>
      </c>
      <c r="H92" s="187">
        <v>12875.34</v>
      </c>
      <c r="I92" s="187">
        <v>5.713</v>
      </c>
      <c r="J92" s="187">
        <v>0.27</v>
      </c>
      <c r="K92" s="187">
        <v>2.64</v>
      </c>
    </row>
    <row r="93" spans="1:11" ht="15" customHeight="1">
      <c r="A93" s="28" t="s">
        <v>44</v>
      </c>
      <c r="B93" s="187">
        <v>1518.275</v>
      </c>
      <c r="C93" s="187">
        <v>10.946</v>
      </c>
      <c r="D93" s="187">
        <v>606.149</v>
      </c>
      <c r="E93" s="187">
        <v>763.334</v>
      </c>
      <c r="F93" s="187">
        <v>137.846</v>
      </c>
      <c r="G93" s="187">
        <v>7.981</v>
      </c>
      <c r="H93" s="187">
        <v>11335.153</v>
      </c>
      <c r="I93" s="187">
        <v>6.159</v>
      </c>
      <c r="J93" s="187">
        <v>0.756</v>
      </c>
      <c r="K93" s="187">
        <v>0.528</v>
      </c>
    </row>
    <row r="94" spans="1:11" ht="15" customHeight="1">
      <c r="A94" s="28" t="s">
        <v>45</v>
      </c>
      <c r="B94" s="187">
        <v>1603.314</v>
      </c>
      <c r="C94" s="187">
        <v>10.174</v>
      </c>
      <c r="D94" s="187">
        <v>659.598</v>
      </c>
      <c r="E94" s="187">
        <v>808.582</v>
      </c>
      <c r="F94" s="187">
        <v>124.96</v>
      </c>
      <c r="G94" s="187">
        <v>9.636</v>
      </c>
      <c r="H94" s="187">
        <v>11945.651</v>
      </c>
      <c r="I94" s="187">
        <v>6.225</v>
      </c>
      <c r="J94" s="187">
        <v>0.306</v>
      </c>
      <c r="K94" s="187">
        <v>1.584</v>
      </c>
    </row>
    <row r="95" spans="1:11" ht="15" customHeight="1">
      <c r="A95" s="28" t="s">
        <v>46</v>
      </c>
      <c r="B95" s="187">
        <v>1773.599</v>
      </c>
      <c r="C95" s="187">
        <v>12.648</v>
      </c>
      <c r="D95" s="187">
        <v>761.296</v>
      </c>
      <c r="E95" s="187">
        <v>865.966</v>
      </c>
      <c r="F95" s="187">
        <v>133.689</v>
      </c>
      <c r="G95" s="187">
        <v>19.283</v>
      </c>
      <c r="H95" s="187">
        <v>12240.564</v>
      </c>
      <c r="I95" s="187">
        <v>18.709</v>
      </c>
      <c r="J95" s="187">
        <v>3.042</v>
      </c>
      <c r="K95" s="187">
        <v>1.848</v>
      </c>
    </row>
    <row r="96" spans="1:11" ht="15" customHeight="1">
      <c r="A96" s="28" t="s">
        <v>47</v>
      </c>
      <c r="B96" s="187">
        <v>1458.762</v>
      </c>
      <c r="C96" s="187">
        <v>10.261</v>
      </c>
      <c r="D96" s="187">
        <v>607.707</v>
      </c>
      <c r="E96" s="187">
        <v>729.756</v>
      </c>
      <c r="F96" s="187">
        <v>111.038</v>
      </c>
      <c r="G96" s="187">
        <v>8.65</v>
      </c>
      <c r="H96" s="187">
        <v>12141.793</v>
      </c>
      <c r="I96" s="187">
        <v>4.407</v>
      </c>
      <c r="J96" s="187">
        <v>0.054</v>
      </c>
      <c r="K96" s="187">
        <v>1.056</v>
      </c>
    </row>
    <row r="97" spans="1:11" ht="15" customHeight="1">
      <c r="A97" s="117" t="s">
        <v>48</v>
      </c>
      <c r="B97" s="187">
        <v>1376.283</v>
      </c>
      <c r="C97" s="187">
        <v>8.091</v>
      </c>
      <c r="D97" s="187">
        <v>600.652</v>
      </c>
      <c r="E97" s="187">
        <v>667.278</v>
      </c>
      <c r="F97" s="187">
        <v>100.262</v>
      </c>
      <c r="G97" s="187">
        <v>10.043</v>
      </c>
      <c r="H97" s="187">
        <v>11619.263</v>
      </c>
      <c r="I97" s="187">
        <v>4.562</v>
      </c>
      <c r="J97" s="187">
        <v>0.414</v>
      </c>
      <c r="K97" s="187">
        <v>1.32</v>
      </c>
    </row>
    <row r="98" spans="1:11" ht="15" customHeight="1">
      <c r="A98" s="117" t="s">
        <v>49</v>
      </c>
      <c r="B98" s="187">
        <v>1954.956</v>
      </c>
      <c r="C98" s="187">
        <v>14.456</v>
      </c>
      <c r="D98" s="187">
        <v>747.533</v>
      </c>
      <c r="E98" s="187">
        <v>1072.342</v>
      </c>
      <c r="F98" s="187">
        <v>120.625</v>
      </c>
      <c r="G98" s="187">
        <v>9.891</v>
      </c>
      <c r="H98" s="187">
        <v>11488.002</v>
      </c>
      <c r="I98" s="187">
        <v>4.243</v>
      </c>
      <c r="J98" s="187">
        <v>0.288</v>
      </c>
      <c r="K98" s="187">
        <v>1.056</v>
      </c>
    </row>
    <row r="99" spans="1:11" ht="15" customHeight="1">
      <c r="A99" s="117" t="s">
        <v>50</v>
      </c>
      <c r="B99" s="187">
        <v>1733.99</v>
      </c>
      <c r="C99" s="187">
        <v>10.191</v>
      </c>
      <c r="D99" s="187">
        <v>629.785</v>
      </c>
      <c r="E99" s="187">
        <v>995.684</v>
      </c>
      <c r="F99" s="187">
        <v>98.33</v>
      </c>
      <c r="G99" s="187">
        <v>8.672</v>
      </c>
      <c r="H99" s="187">
        <v>10913.552</v>
      </c>
      <c r="I99" s="187">
        <v>3.768</v>
      </c>
      <c r="J99" s="187">
        <v>0.072</v>
      </c>
      <c r="K99" s="187">
        <v>0.792</v>
      </c>
    </row>
    <row r="100" spans="1:11" ht="15" customHeight="1">
      <c r="A100" s="117" t="s">
        <v>51</v>
      </c>
      <c r="B100" s="187">
        <v>1636.522</v>
      </c>
      <c r="C100" s="187">
        <v>24.29</v>
      </c>
      <c r="D100" s="187">
        <v>690.289</v>
      </c>
      <c r="E100" s="187">
        <v>826.285</v>
      </c>
      <c r="F100" s="187">
        <v>95.658</v>
      </c>
      <c r="G100" s="187">
        <v>11.727</v>
      </c>
      <c r="H100" s="187">
        <v>11843.516</v>
      </c>
      <c r="I100" s="187">
        <v>4.656</v>
      </c>
      <c r="J100" s="187">
        <v>0.396</v>
      </c>
      <c r="K100" s="187">
        <v>1.056</v>
      </c>
    </row>
    <row r="101" spans="1:11" ht="15" customHeight="1">
      <c r="A101" s="117" t="s">
        <v>52</v>
      </c>
      <c r="B101" s="187">
        <v>1527.77</v>
      </c>
      <c r="C101" s="187">
        <v>12.335</v>
      </c>
      <c r="D101" s="187">
        <v>601.646</v>
      </c>
      <c r="E101" s="187">
        <v>802.757</v>
      </c>
      <c r="F101" s="187">
        <v>111.032</v>
      </c>
      <c r="G101" s="187">
        <v>14.669</v>
      </c>
      <c r="H101" s="187">
        <v>11272.454</v>
      </c>
      <c r="I101" s="187">
        <v>7.154</v>
      </c>
      <c r="J101" s="187">
        <v>0.216</v>
      </c>
      <c r="K101" s="187">
        <v>2.376</v>
      </c>
    </row>
    <row r="102" spans="1:11" ht="15" customHeight="1">
      <c r="A102" s="117" t="s">
        <v>53</v>
      </c>
      <c r="B102" s="187">
        <v>1731.021</v>
      </c>
      <c r="C102" s="187">
        <v>17.948</v>
      </c>
      <c r="D102" s="187">
        <v>668.711</v>
      </c>
      <c r="E102" s="187">
        <v>901.601</v>
      </c>
      <c r="F102" s="187">
        <v>142.761</v>
      </c>
      <c r="G102" s="187">
        <v>14.018</v>
      </c>
      <c r="H102" s="187">
        <v>11818.216</v>
      </c>
      <c r="I102" s="187">
        <v>7.578</v>
      </c>
      <c r="J102" s="187">
        <v>0.342</v>
      </c>
      <c r="K102" s="187">
        <v>2.112</v>
      </c>
    </row>
    <row r="103" spans="1:11" ht="15" customHeight="1">
      <c r="A103" s="117" t="s">
        <v>54</v>
      </c>
      <c r="B103" s="187">
        <v>1519.164</v>
      </c>
      <c r="C103" s="187">
        <v>7.416</v>
      </c>
      <c r="D103" s="187">
        <v>660.267</v>
      </c>
      <c r="E103" s="187">
        <v>770.505</v>
      </c>
      <c r="F103" s="187">
        <v>80.976</v>
      </c>
      <c r="G103" s="187">
        <v>20.95</v>
      </c>
      <c r="H103" s="187">
        <v>11667.967</v>
      </c>
      <c r="I103" s="187">
        <v>7.423</v>
      </c>
      <c r="J103" s="187">
        <v>0.306</v>
      </c>
      <c r="K103" s="187">
        <v>1.32</v>
      </c>
    </row>
    <row r="104" spans="1:11" ht="15" customHeight="1">
      <c r="A104" s="23"/>
      <c r="B104" s="8"/>
      <c r="C104" s="91"/>
      <c r="D104" s="8"/>
      <c r="E104" s="8"/>
      <c r="F104" s="8"/>
      <c r="G104" s="8"/>
      <c r="H104" s="8"/>
      <c r="I104" s="8"/>
      <c r="J104" s="8"/>
      <c r="K104" s="8"/>
    </row>
    <row r="105" spans="1:11" ht="7.5" customHeight="1">
      <c r="A105" s="23"/>
      <c r="B105" s="8"/>
      <c r="C105" s="91"/>
      <c r="D105" s="8"/>
      <c r="E105" s="8"/>
      <c r="F105" s="8"/>
      <c r="G105" s="8"/>
      <c r="H105" s="8"/>
      <c r="I105" s="8"/>
      <c r="J105" s="8"/>
      <c r="K105" s="8"/>
    </row>
    <row r="106" spans="1:11" ht="12.75" customHeight="1">
      <c r="A106" s="8" t="s">
        <v>272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16" spans="1:11" ht="12.75">
      <c r="A116" s="278" t="s">
        <v>33</v>
      </c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</row>
    <row r="117" spans="1:1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4.25">
      <c r="A118" s="288" t="s">
        <v>310</v>
      </c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</row>
    <row r="119" spans="1:11" ht="9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80" t="s">
        <v>59</v>
      </c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pans="1:11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285" t="s">
        <v>224</v>
      </c>
      <c r="B122" s="268" t="s">
        <v>20</v>
      </c>
      <c r="C122" s="13" t="s">
        <v>35</v>
      </c>
      <c r="D122" s="93"/>
      <c r="E122" s="93"/>
      <c r="F122" s="94"/>
      <c r="G122" s="203"/>
      <c r="H122" s="57"/>
      <c r="I122" s="131" t="s">
        <v>36</v>
      </c>
      <c r="J122" s="131"/>
      <c r="K122" s="153"/>
    </row>
    <row r="123" spans="1:11" ht="13.5">
      <c r="A123" s="286"/>
      <c r="B123" s="281"/>
      <c r="C123" s="283" t="s">
        <v>221</v>
      </c>
      <c r="D123" s="283" t="s">
        <v>222</v>
      </c>
      <c r="E123" s="283" t="s">
        <v>225</v>
      </c>
      <c r="F123" s="283" t="s">
        <v>223</v>
      </c>
      <c r="G123" s="196" t="s">
        <v>37</v>
      </c>
      <c r="H123" s="134" t="s">
        <v>38</v>
      </c>
      <c r="I123" s="134" t="s">
        <v>39</v>
      </c>
      <c r="J123" s="134" t="s">
        <v>40</v>
      </c>
      <c r="K123" s="22" t="s">
        <v>41</v>
      </c>
    </row>
    <row r="124" spans="1:11" ht="12.75">
      <c r="A124" s="287"/>
      <c r="B124" s="282"/>
      <c r="C124" s="284"/>
      <c r="D124" s="284"/>
      <c r="E124" s="284"/>
      <c r="F124" s="284"/>
      <c r="G124" s="19"/>
      <c r="H124" s="19"/>
      <c r="I124" s="19" t="s">
        <v>42</v>
      </c>
      <c r="J124" s="19"/>
      <c r="K124" s="204"/>
    </row>
    <row r="125" spans="1:11" ht="15" customHeight="1">
      <c r="A125" s="17"/>
      <c r="B125" s="17"/>
      <c r="C125" s="17"/>
      <c r="D125" s="17"/>
      <c r="E125" s="17"/>
      <c r="F125" s="17"/>
      <c r="G125" s="22"/>
      <c r="H125" s="22"/>
      <c r="I125" s="23"/>
      <c r="J125" s="23"/>
      <c r="K125" s="23"/>
    </row>
    <row r="126" spans="1:11" ht="15" customHeight="1">
      <c r="A126" s="279" t="s">
        <v>273</v>
      </c>
      <c r="B126" s="279"/>
      <c r="C126" s="279"/>
      <c r="D126" s="279"/>
      <c r="E126" s="279"/>
      <c r="F126" s="279"/>
      <c r="G126" s="279"/>
      <c r="H126" s="279"/>
      <c r="I126" s="279"/>
      <c r="J126" s="279"/>
      <c r="K126" s="279"/>
    </row>
    <row r="127" spans="1:11" ht="15" customHeight="1">
      <c r="A127" s="17"/>
      <c r="B127" s="17"/>
      <c r="C127" s="17"/>
      <c r="D127" s="17"/>
      <c r="E127" s="17"/>
      <c r="F127" s="17"/>
      <c r="G127" s="22"/>
      <c r="H127" s="22"/>
      <c r="I127" s="23"/>
      <c r="J127" s="23"/>
      <c r="K127" s="23"/>
    </row>
    <row r="128" spans="1:11" ht="15" customHeight="1">
      <c r="A128" s="163">
        <v>2002</v>
      </c>
      <c r="B128" s="184">
        <v>3916</v>
      </c>
      <c r="C128" s="184">
        <v>33</v>
      </c>
      <c r="D128" s="184">
        <v>1926</v>
      </c>
      <c r="E128" s="184">
        <v>503</v>
      </c>
      <c r="F128" s="184">
        <v>1454</v>
      </c>
      <c r="G128" s="184">
        <v>278</v>
      </c>
      <c r="H128" s="184">
        <v>33807</v>
      </c>
      <c r="I128" s="184">
        <v>2478</v>
      </c>
      <c r="J128" s="184">
        <v>165</v>
      </c>
      <c r="K128" s="184">
        <v>40</v>
      </c>
    </row>
    <row r="129" spans="1:12" ht="15" customHeight="1">
      <c r="A129" s="168">
        <v>2003</v>
      </c>
      <c r="B129" s="185">
        <v>3697</v>
      </c>
      <c r="C129" s="185">
        <v>24</v>
      </c>
      <c r="D129" s="185">
        <v>1773</v>
      </c>
      <c r="E129" s="185">
        <v>515</v>
      </c>
      <c r="F129" s="185">
        <v>1385</v>
      </c>
      <c r="G129" s="185">
        <v>201</v>
      </c>
      <c r="H129" s="185">
        <v>31801</v>
      </c>
      <c r="I129" s="185">
        <v>2350</v>
      </c>
      <c r="J129" s="185">
        <v>408</v>
      </c>
      <c r="K129" s="185">
        <v>44</v>
      </c>
      <c r="L129" s="239"/>
    </row>
    <row r="130" spans="1:11" ht="15" customHeight="1">
      <c r="A130" s="117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</row>
    <row r="131" spans="1:11" ht="15" customHeight="1">
      <c r="A131" s="28" t="s">
        <v>43</v>
      </c>
      <c r="B131" s="184">
        <v>514</v>
      </c>
      <c r="C131" s="184">
        <v>2</v>
      </c>
      <c r="D131" s="184">
        <v>223</v>
      </c>
      <c r="E131" s="184">
        <v>99</v>
      </c>
      <c r="F131" s="184">
        <v>190</v>
      </c>
      <c r="G131" s="184">
        <v>18</v>
      </c>
      <c r="H131" s="184">
        <v>5209</v>
      </c>
      <c r="I131" s="184">
        <v>205</v>
      </c>
      <c r="J131" s="184">
        <v>24</v>
      </c>
      <c r="K131" s="184">
        <v>6</v>
      </c>
    </row>
    <row r="132" spans="1:11" ht="15" customHeight="1">
      <c r="A132" s="28" t="s">
        <v>44</v>
      </c>
      <c r="B132" s="184">
        <v>470</v>
      </c>
      <c r="C132" s="184">
        <v>2</v>
      </c>
      <c r="D132" s="184">
        <v>215</v>
      </c>
      <c r="E132" s="184">
        <v>73</v>
      </c>
      <c r="F132" s="184">
        <v>180</v>
      </c>
      <c r="G132" s="184">
        <v>22</v>
      </c>
      <c r="H132" s="184">
        <v>4269</v>
      </c>
      <c r="I132" s="184">
        <v>155</v>
      </c>
      <c r="J132" s="184">
        <v>19</v>
      </c>
      <c r="K132" s="184">
        <v>2</v>
      </c>
    </row>
    <row r="133" spans="1:11" ht="15" customHeight="1">
      <c r="A133" s="28" t="s">
        <v>45</v>
      </c>
      <c r="B133" s="184">
        <v>483</v>
      </c>
      <c r="C133" s="184">
        <v>2</v>
      </c>
      <c r="D133" s="184">
        <v>226</v>
      </c>
      <c r="E133" s="184">
        <v>60</v>
      </c>
      <c r="F133" s="184">
        <v>195</v>
      </c>
      <c r="G133" s="184">
        <v>32</v>
      </c>
      <c r="H133" s="184">
        <v>3784</v>
      </c>
      <c r="I133" s="184">
        <v>150</v>
      </c>
      <c r="J133" s="184">
        <v>18</v>
      </c>
      <c r="K133" s="184">
        <v>2</v>
      </c>
    </row>
    <row r="134" spans="1:11" ht="15" customHeight="1">
      <c r="A134" s="28" t="s">
        <v>46</v>
      </c>
      <c r="B134" s="184">
        <v>254</v>
      </c>
      <c r="C134" s="184">
        <v>1</v>
      </c>
      <c r="D134" s="184">
        <v>151</v>
      </c>
      <c r="E134" s="184">
        <v>16</v>
      </c>
      <c r="F134" s="184">
        <v>86</v>
      </c>
      <c r="G134" s="184">
        <v>8</v>
      </c>
      <c r="H134" s="184">
        <v>1434</v>
      </c>
      <c r="I134" s="184">
        <v>228</v>
      </c>
      <c r="J134" s="184">
        <v>58</v>
      </c>
      <c r="K134" s="184">
        <v>4</v>
      </c>
    </row>
    <row r="135" spans="1:11" ht="15" customHeight="1">
      <c r="A135" s="28" t="s">
        <v>47</v>
      </c>
      <c r="B135" s="184">
        <v>132</v>
      </c>
      <c r="C135" s="184">
        <v>3</v>
      </c>
      <c r="D135" s="184">
        <v>70</v>
      </c>
      <c r="E135" s="184">
        <v>19</v>
      </c>
      <c r="F135" s="184">
        <v>40</v>
      </c>
      <c r="G135" s="184">
        <v>15</v>
      </c>
      <c r="H135" s="184">
        <v>761</v>
      </c>
      <c r="I135" s="184">
        <v>134</v>
      </c>
      <c r="J135" s="184">
        <v>26</v>
      </c>
      <c r="K135" s="184">
        <v>3</v>
      </c>
    </row>
    <row r="136" spans="1:11" ht="15" customHeight="1">
      <c r="A136" s="117" t="s">
        <v>48</v>
      </c>
      <c r="B136" s="184">
        <v>68</v>
      </c>
      <c r="C136" s="184">
        <v>0</v>
      </c>
      <c r="D136" s="184">
        <v>27</v>
      </c>
      <c r="E136" s="184">
        <v>14</v>
      </c>
      <c r="F136" s="184">
        <v>27</v>
      </c>
      <c r="G136" s="184">
        <v>8</v>
      </c>
      <c r="H136" s="184">
        <v>452</v>
      </c>
      <c r="I136" s="184">
        <v>53</v>
      </c>
      <c r="J136" s="184">
        <v>38</v>
      </c>
      <c r="K136" s="184">
        <v>3</v>
      </c>
    </row>
    <row r="137" spans="1:11" ht="15" customHeight="1">
      <c r="A137" s="117" t="s">
        <v>49</v>
      </c>
      <c r="B137" s="184">
        <v>46</v>
      </c>
      <c r="C137" s="184">
        <v>1</v>
      </c>
      <c r="D137" s="184">
        <v>18</v>
      </c>
      <c r="E137" s="184">
        <v>15</v>
      </c>
      <c r="F137" s="184">
        <v>12</v>
      </c>
      <c r="G137" s="184">
        <v>5</v>
      </c>
      <c r="H137" s="184">
        <v>247</v>
      </c>
      <c r="I137" s="184">
        <v>33</v>
      </c>
      <c r="J137" s="184">
        <v>35</v>
      </c>
      <c r="K137" s="184">
        <v>1</v>
      </c>
    </row>
    <row r="138" spans="1:11" ht="15" customHeight="1">
      <c r="A138" s="117" t="s">
        <v>50</v>
      </c>
      <c r="B138" s="184">
        <v>37</v>
      </c>
      <c r="C138" s="184">
        <v>0</v>
      </c>
      <c r="D138" s="184">
        <v>22</v>
      </c>
      <c r="E138" s="184">
        <v>7</v>
      </c>
      <c r="F138" s="184">
        <v>8</v>
      </c>
      <c r="G138" s="184">
        <v>8</v>
      </c>
      <c r="H138" s="184">
        <v>309</v>
      </c>
      <c r="I138" s="184">
        <v>37</v>
      </c>
      <c r="J138" s="184">
        <v>6</v>
      </c>
      <c r="K138" s="184">
        <v>1</v>
      </c>
    </row>
    <row r="139" spans="1:11" ht="15" customHeight="1">
      <c r="A139" s="117" t="s">
        <v>51</v>
      </c>
      <c r="B139" s="184">
        <v>94</v>
      </c>
      <c r="C139" s="184">
        <v>1</v>
      </c>
      <c r="D139" s="184">
        <v>45</v>
      </c>
      <c r="E139" s="184">
        <v>20</v>
      </c>
      <c r="F139" s="184">
        <v>28</v>
      </c>
      <c r="G139" s="184">
        <v>7</v>
      </c>
      <c r="H139" s="184">
        <v>461</v>
      </c>
      <c r="I139" s="184">
        <v>125</v>
      </c>
      <c r="J139" s="184">
        <v>47</v>
      </c>
      <c r="K139" s="184">
        <v>1</v>
      </c>
    </row>
    <row r="140" spans="1:11" ht="15" customHeight="1">
      <c r="A140" s="117" t="s">
        <v>52</v>
      </c>
      <c r="B140" s="184">
        <v>376</v>
      </c>
      <c r="C140" s="184">
        <v>1</v>
      </c>
      <c r="D140" s="184">
        <v>185</v>
      </c>
      <c r="E140" s="184">
        <v>37</v>
      </c>
      <c r="F140" s="184">
        <v>153</v>
      </c>
      <c r="G140" s="184">
        <v>21</v>
      </c>
      <c r="H140" s="184">
        <v>2427</v>
      </c>
      <c r="I140" s="184">
        <v>325</v>
      </c>
      <c r="J140" s="184">
        <v>56</v>
      </c>
      <c r="K140" s="184">
        <v>6</v>
      </c>
    </row>
    <row r="141" spans="1:11" ht="15" customHeight="1">
      <c r="A141" s="117" t="s">
        <v>53</v>
      </c>
      <c r="B141" s="184">
        <v>703</v>
      </c>
      <c r="C141" s="184">
        <v>7</v>
      </c>
      <c r="D141" s="184">
        <v>343</v>
      </c>
      <c r="E141" s="184">
        <v>95</v>
      </c>
      <c r="F141" s="184">
        <v>258</v>
      </c>
      <c r="G141" s="184">
        <v>24</v>
      </c>
      <c r="H141" s="184">
        <v>6426</v>
      </c>
      <c r="I141" s="184">
        <v>524</v>
      </c>
      <c r="J141" s="184">
        <v>43</v>
      </c>
      <c r="K141" s="184">
        <v>6</v>
      </c>
    </row>
    <row r="142" spans="1:11" ht="15" customHeight="1">
      <c r="A142" s="117" t="s">
        <v>54</v>
      </c>
      <c r="B142" s="184">
        <v>520</v>
      </c>
      <c r="C142" s="184">
        <v>4</v>
      </c>
      <c r="D142" s="184">
        <v>248</v>
      </c>
      <c r="E142" s="184">
        <v>60</v>
      </c>
      <c r="F142" s="184">
        <v>208</v>
      </c>
      <c r="G142" s="184">
        <v>33</v>
      </c>
      <c r="H142" s="184">
        <v>6022</v>
      </c>
      <c r="I142" s="184">
        <v>381</v>
      </c>
      <c r="J142" s="184">
        <v>38</v>
      </c>
      <c r="K142" s="184">
        <v>9</v>
      </c>
    </row>
    <row r="143" spans="1:11" ht="15" customHeight="1">
      <c r="A143" s="23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 customHeight="1">
      <c r="A144" s="289" t="s">
        <v>55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</row>
    <row r="145" spans="1:11" ht="15" customHeight="1">
      <c r="A145" s="23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 customHeight="1">
      <c r="A146" s="163">
        <v>2002</v>
      </c>
      <c r="B146" s="184">
        <v>1186.756</v>
      </c>
      <c r="C146" s="184">
        <v>10.147000000000002</v>
      </c>
      <c r="D146" s="184">
        <v>662.312</v>
      </c>
      <c r="E146" s="184">
        <v>139.376</v>
      </c>
      <c r="F146" s="184">
        <v>374.921</v>
      </c>
      <c r="G146" s="184">
        <v>22.156</v>
      </c>
      <c r="H146" s="184">
        <v>3127.069</v>
      </c>
      <c r="I146" s="184">
        <v>41.343</v>
      </c>
      <c r="J146" s="184">
        <v>2.97</v>
      </c>
      <c r="K146" s="184">
        <v>10.56</v>
      </c>
    </row>
    <row r="147" spans="1:12" ht="15" customHeight="1">
      <c r="A147" s="168">
        <v>2003</v>
      </c>
      <c r="B147" s="185">
        <v>1111.8369999999998</v>
      </c>
      <c r="C147" s="185">
        <v>6.834</v>
      </c>
      <c r="D147" s="185">
        <v>615.0709999999999</v>
      </c>
      <c r="E147" s="185">
        <v>140.335</v>
      </c>
      <c r="F147" s="185">
        <v>349.597</v>
      </c>
      <c r="G147" s="185">
        <v>15.193000000000001</v>
      </c>
      <c r="H147" s="185">
        <v>2953.1389999999997</v>
      </c>
      <c r="I147" s="185">
        <v>39.26</v>
      </c>
      <c r="J147" s="185">
        <v>7.344</v>
      </c>
      <c r="K147" s="185">
        <v>11.616</v>
      </c>
      <c r="L147" s="239"/>
    </row>
    <row r="148" spans="1:11" ht="15" customHeight="1">
      <c r="A148" s="117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</row>
    <row r="149" spans="1:11" ht="15" customHeight="1">
      <c r="A149" s="28" t="s">
        <v>43</v>
      </c>
      <c r="B149" s="184">
        <v>153.909</v>
      </c>
      <c r="C149" s="184">
        <v>0.574</v>
      </c>
      <c r="D149" s="184">
        <v>77.256</v>
      </c>
      <c r="E149" s="184">
        <v>27.652</v>
      </c>
      <c r="F149" s="184">
        <v>48.427</v>
      </c>
      <c r="G149" s="184">
        <v>0.996</v>
      </c>
      <c r="H149" s="184">
        <v>484.645</v>
      </c>
      <c r="I149" s="184">
        <v>4.321</v>
      </c>
      <c r="J149" s="184">
        <v>0.432</v>
      </c>
      <c r="K149" s="184">
        <v>1.584</v>
      </c>
    </row>
    <row r="150" spans="1:11" ht="15" customHeight="1">
      <c r="A150" s="28" t="s">
        <v>44</v>
      </c>
      <c r="B150" s="184">
        <v>142.537</v>
      </c>
      <c r="C150" s="184">
        <v>0.561</v>
      </c>
      <c r="D150" s="184">
        <v>73.38</v>
      </c>
      <c r="E150" s="184">
        <v>19.753</v>
      </c>
      <c r="F150" s="184">
        <v>48.843</v>
      </c>
      <c r="G150" s="184">
        <v>1.428</v>
      </c>
      <c r="H150" s="184">
        <v>395.694</v>
      </c>
      <c r="I150" s="184">
        <v>3.326</v>
      </c>
      <c r="J150" s="184">
        <v>0.342</v>
      </c>
      <c r="K150" s="184">
        <v>0.528</v>
      </c>
    </row>
    <row r="151" spans="1:11" ht="15" customHeight="1">
      <c r="A151" s="28" t="s">
        <v>45</v>
      </c>
      <c r="B151" s="184">
        <v>146.236</v>
      </c>
      <c r="C151" s="184">
        <v>0.522</v>
      </c>
      <c r="D151" s="184">
        <v>78.088</v>
      </c>
      <c r="E151" s="184">
        <v>16.435</v>
      </c>
      <c r="F151" s="184">
        <v>51.191</v>
      </c>
      <c r="G151" s="184">
        <v>2.409</v>
      </c>
      <c r="H151" s="184">
        <v>349.263</v>
      </c>
      <c r="I151" s="184">
        <v>3.155</v>
      </c>
      <c r="J151" s="184">
        <v>0.324</v>
      </c>
      <c r="K151" s="184">
        <v>0.528</v>
      </c>
    </row>
    <row r="152" spans="1:11" ht="15" customHeight="1">
      <c r="A152" s="28" t="s">
        <v>46</v>
      </c>
      <c r="B152" s="184">
        <v>79.166</v>
      </c>
      <c r="C152" s="184">
        <v>0.294</v>
      </c>
      <c r="D152" s="184">
        <v>51.899</v>
      </c>
      <c r="E152" s="184">
        <v>4.385</v>
      </c>
      <c r="F152" s="184">
        <v>22.588</v>
      </c>
      <c r="G152" s="184">
        <v>0.662</v>
      </c>
      <c r="H152" s="184">
        <v>132.215</v>
      </c>
      <c r="I152" s="184">
        <v>4.708</v>
      </c>
      <c r="J152" s="184">
        <v>1.044</v>
      </c>
      <c r="K152" s="184">
        <v>1.056</v>
      </c>
    </row>
    <row r="153" spans="1:11" ht="15" customHeight="1">
      <c r="A153" s="28" t="s">
        <v>47</v>
      </c>
      <c r="B153" s="184">
        <v>39.941</v>
      </c>
      <c r="C153" s="184">
        <v>0.832</v>
      </c>
      <c r="D153" s="184">
        <v>24.102</v>
      </c>
      <c r="E153" s="184">
        <v>5.137</v>
      </c>
      <c r="F153" s="184">
        <v>9.87</v>
      </c>
      <c r="G153" s="184">
        <v>1.119</v>
      </c>
      <c r="H153" s="184">
        <v>69.928</v>
      </c>
      <c r="I153" s="184">
        <v>2.044</v>
      </c>
      <c r="J153" s="184">
        <v>0.468</v>
      </c>
      <c r="K153" s="184">
        <v>0.792</v>
      </c>
    </row>
    <row r="154" spans="1:11" ht="15" customHeight="1">
      <c r="A154" s="117" t="s">
        <v>48</v>
      </c>
      <c r="B154" s="184">
        <v>19.894</v>
      </c>
      <c r="C154" s="184">
        <v>0</v>
      </c>
      <c r="D154" s="184">
        <v>9.157</v>
      </c>
      <c r="E154" s="184">
        <v>3.687</v>
      </c>
      <c r="F154" s="184">
        <v>7.05</v>
      </c>
      <c r="G154" s="184">
        <v>0.724</v>
      </c>
      <c r="H154" s="184">
        <v>41.408</v>
      </c>
      <c r="I154" s="184">
        <v>1.016</v>
      </c>
      <c r="J154" s="184">
        <v>0.684</v>
      </c>
      <c r="K154" s="184">
        <v>0.792</v>
      </c>
    </row>
    <row r="155" spans="1:11" ht="15" customHeight="1">
      <c r="A155" s="117" t="s">
        <v>49</v>
      </c>
      <c r="B155" s="184">
        <v>13.61</v>
      </c>
      <c r="C155" s="184">
        <v>0.278</v>
      </c>
      <c r="D155" s="184">
        <v>6.227</v>
      </c>
      <c r="E155" s="184">
        <v>3.951</v>
      </c>
      <c r="F155" s="184">
        <v>3.154</v>
      </c>
      <c r="G155" s="184">
        <v>0.399</v>
      </c>
      <c r="H155" s="184">
        <v>22.677</v>
      </c>
      <c r="I155" s="184">
        <v>0.515</v>
      </c>
      <c r="J155" s="184">
        <v>0.63</v>
      </c>
      <c r="K155" s="184">
        <v>0.264</v>
      </c>
    </row>
    <row r="156" spans="1:11" ht="15" customHeight="1">
      <c r="A156" s="117" t="s">
        <v>50</v>
      </c>
      <c r="B156" s="184">
        <v>11.252</v>
      </c>
      <c r="C156" s="184">
        <v>0</v>
      </c>
      <c r="D156" s="184">
        <v>7.546</v>
      </c>
      <c r="E156" s="184">
        <v>1.842</v>
      </c>
      <c r="F156" s="184">
        <v>1.864</v>
      </c>
      <c r="G156" s="184">
        <v>0.564</v>
      </c>
      <c r="H156" s="184">
        <v>28.258</v>
      </c>
      <c r="I156" s="184">
        <v>0.52</v>
      </c>
      <c r="J156" s="184">
        <v>0.108</v>
      </c>
      <c r="K156" s="184">
        <v>0.264</v>
      </c>
    </row>
    <row r="157" spans="1:11" ht="15" customHeight="1">
      <c r="A157" s="117" t="s">
        <v>51</v>
      </c>
      <c r="B157" s="184">
        <v>28.132</v>
      </c>
      <c r="C157" s="184">
        <v>0.286</v>
      </c>
      <c r="D157" s="184">
        <v>15.547</v>
      </c>
      <c r="E157" s="184">
        <v>5.176</v>
      </c>
      <c r="F157" s="184">
        <v>7.123</v>
      </c>
      <c r="G157" s="184">
        <v>0.582</v>
      </c>
      <c r="H157" s="184">
        <v>42.357</v>
      </c>
      <c r="I157" s="184">
        <v>1.796</v>
      </c>
      <c r="J157" s="184">
        <v>0.846</v>
      </c>
      <c r="K157" s="184">
        <v>0.264</v>
      </c>
    </row>
    <row r="158" spans="1:11" ht="15" customHeight="1">
      <c r="A158" s="117" t="s">
        <v>52</v>
      </c>
      <c r="B158" s="184">
        <v>113.082</v>
      </c>
      <c r="C158" s="184">
        <v>0.294</v>
      </c>
      <c r="D158" s="184">
        <v>65.09</v>
      </c>
      <c r="E158" s="184">
        <v>10.031</v>
      </c>
      <c r="F158" s="184">
        <v>37.667</v>
      </c>
      <c r="G158" s="184">
        <v>1.781</v>
      </c>
      <c r="H158" s="184">
        <v>225.929</v>
      </c>
      <c r="I158" s="184">
        <v>4.137</v>
      </c>
      <c r="J158" s="184">
        <v>1.008</v>
      </c>
      <c r="K158" s="184">
        <v>1.584</v>
      </c>
    </row>
    <row r="159" spans="1:11" ht="15" customHeight="1">
      <c r="A159" s="117" t="s">
        <v>53</v>
      </c>
      <c r="B159" s="184">
        <v>211.517</v>
      </c>
      <c r="C159" s="184">
        <v>2.094</v>
      </c>
      <c r="D159" s="184">
        <v>119.587</v>
      </c>
      <c r="E159" s="184">
        <v>26.002</v>
      </c>
      <c r="F159" s="184">
        <v>63.834</v>
      </c>
      <c r="G159" s="184">
        <v>1.89</v>
      </c>
      <c r="H159" s="184">
        <v>600.96</v>
      </c>
      <c r="I159" s="184">
        <v>7.367</v>
      </c>
      <c r="J159" s="184">
        <v>0.774</v>
      </c>
      <c r="K159" s="184">
        <v>1.584</v>
      </c>
    </row>
    <row r="160" spans="1:11" ht="15" customHeight="1">
      <c r="A160" s="117" t="s">
        <v>54</v>
      </c>
      <c r="B160" s="184">
        <v>152.561</v>
      </c>
      <c r="C160" s="184">
        <v>1.099</v>
      </c>
      <c r="D160" s="184">
        <v>87.192</v>
      </c>
      <c r="E160" s="184">
        <v>16.284</v>
      </c>
      <c r="F160" s="184">
        <v>47.986</v>
      </c>
      <c r="G160" s="184">
        <v>2.639</v>
      </c>
      <c r="H160" s="184">
        <v>559.805</v>
      </c>
      <c r="I160" s="184">
        <v>6.355</v>
      </c>
      <c r="J160" s="184">
        <v>0.684</v>
      </c>
      <c r="K160" s="184">
        <v>2.376</v>
      </c>
    </row>
    <row r="161" spans="1:11" ht="15" customHeight="1">
      <c r="A161" s="23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7.5" customHeight="1">
      <c r="A162" s="23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2.75">
      <c r="A163" s="8" t="s">
        <v>272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</row>
  </sheetData>
  <mergeCells count="33">
    <mergeCell ref="A126:K126"/>
    <mergeCell ref="A144:K144"/>
    <mergeCell ref="A116:K116"/>
    <mergeCell ref="A118:K118"/>
    <mergeCell ref="A120:K120"/>
    <mergeCell ref="A122:A124"/>
    <mergeCell ref="B122:B124"/>
    <mergeCell ref="C123:C124"/>
    <mergeCell ref="D123:D124"/>
    <mergeCell ref="E123:E124"/>
    <mergeCell ref="F123:F124"/>
    <mergeCell ref="E66:E67"/>
    <mergeCell ref="F66:F67"/>
    <mergeCell ref="A69:K69"/>
    <mergeCell ref="A87:K87"/>
    <mergeCell ref="A65:A67"/>
    <mergeCell ref="B65:B67"/>
    <mergeCell ref="C66:C67"/>
    <mergeCell ref="D66:D67"/>
    <mergeCell ref="A59:K59"/>
    <mergeCell ref="A61:K61"/>
    <mergeCell ref="A63:K63"/>
    <mergeCell ref="E9:E10"/>
    <mergeCell ref="A30:K30"/>
    <mergeCell ref="A4:K4"/>
    <mergeCell ref="A2:K2"/>
    <mergeCell ref="A12:K12"/>
    <mergeCell ref="A6:K6"/>
    <mergeCell ref="B8:B10"/>
    <mergeCell ref="C9:C10"/>
    <mergeCell ref="D9:D10"/>
    <mergeCell ref="F9:F10"/>
    <mergeCell ref="A8:A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X46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27" customWidth="1"/>
    <col min="2" max="2" width="20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8.8515625" style="0" customWidth="1"/>
    <col min="10" max="10" width="8.28125" style="0" customWidth="1"/>
    <col min="11" max="12" width="8.7109375" style="0" customWidth="1"/>
    <col min="13" max="14" width="0" style="0" hidden="1" customWidth="1"/>
    <col min="15" max="15" width="8.7109375" style="0" customWidth="1"/>
    <col min="16" max="16" width="7.7109375" style="0" customWidth="1"/>
    <col min="17" max="17" width="11.7109375" style="0" customWidth="1"/>
    <col min="18" max="18" width="10.7109375" style="0" customWidth="1"/>
    <col min="19" max="20" width="8.7109375" style="0" customWidth="1"/>
    <col min="21" max="21" width="7.7109375" style="0" customWidth="1"/>
    <col min="22" max="22" width="7.28125" style="0" customWidth="1"/>
    <col min="23" max="23" width="7.28125" style="0" hidden="1" customWidth="1"/>
    <col min="24" max="24" width="5.7109375" style="0" customWidth="1"/>
  </cols>
  <sheetData>
    <row r="2" spans="1:24" s="8" customFormat="1" ht="12.75" customHeight="1">
      <c r="A2" s="261" t="s">
        <v>264</v>
      </c>
      <c r="B2" s="261"/>
      <c r="C2" s="261"/>
      <c r="D2" s="261"/>
      <c r="E2" s="261"/>
      <c r="F2" s="261"/>
      <c r="G2" s="261"/>
      <c r="H2" s="261"/>
      <c r="I2" s="261"/>
      <c r="J2" s="261"/>
      <c r="K2" s="266" t="s">
        <v>265</v>
      </c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2:22" ht="12.7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4" ht="12.75">
      <c r="A4"/>
      <c r="B4" s="36"/>
      <c r="C4" s="37"/>
      <c r="D4" s="36"/>
      <c r="E4" s="37"/>
      <c r="F4" s="38"/>
      <c r="G4" s="38"/>
      <c r="H4" s="37"/>
      <c r="I4" s="37"/>
      <c r="J4" s="39" t="s">
        <v>60</v>
      </c>
      <c r="K4" s="56" t="s">
        <v>311</v>
      </c>
      <c r="L4" s="96"/>
      <c r="M4" s="96"/>
      <c r="N4" s="96"/>
      <c r="O4" s="56"/>
      <c r="P4" s="56"/>
      <c r="Q4" s="56"/>
      <c r="R4" s="56"/>
      <c r="S4" s="56"/>
      <c r="T4" s="97"/>
      <c r="U4" s="97"/>
      <c r="V4" s="97"/>
      <c r="W4" s="97"/>
      <c r="X4" s="97"/>
    </row>
    <row r="5" spans="1:2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27"/>
      <c r="N5" s="27"/>
      <c r="O5" s="8"/>
      <c r="P5" s="8"/>
      <c r="Q5" s="8"/>
      <c r="R5" s="8"/>
      <c r="S5" s="8"/>
      <c r="T5" s="8"/>
      <c r="U5" s="8"/>
      <c r="V5" s="8"/>
    </row>
    <row r="6" spans="1:24" ht="12.75" customHeight="1">
      <c r="A6" s="42"/>
      <c r="B6" s="293" t="s">
        <v>103</v>
      </c>
      <c r="C6" s="270" t="s">
        <v>20</v>
      </c>
      <c r="D6" s="294"/>
      <c r="E6" s="93" t="s">
        <v>35</v>
      </c>
      <c r="F6" s="93"/>
      <c r="G6" s="93"/>
      <c r="H6" s="93"/>
      <c r="I6" s="93"/>
      <c r="J6" s="93"/>
      <c r="K6" s="93"/>
      <c r="L6" s="94"/>
      <c r="M6" s="27"/>
      <c r="N6" s="27"/>
      <c r="O6" s="306" t="s">
        <v>226</v>
      </c>
      <c r="P6" s="294"/>
      <c r="Q6" s="307" t="s">
        <v>38</v>
      </c>
      <c r="R6" s="294"/>
      <c r="S6" s="307" t="s">
        <v>227</v>
      </c>
      <c r="T6" s="294"/>
      <c r="U6" s="307" t="s">
        <v>41</v>
      </c>
      <c r="V6" s="308"/>
      <c r="X6" s="160"/>
    </row>
    <row r="7" spans="1:24" ht="12.75" customHeight="1">
      <c r="A7" s="134" t="s">
        <v>61</v>
      </c>
      <c r="B7" s="291"/>
      <c r="C7" s="295"/>
      <c r="D7" s="296"/>
      <c r="E7" s="298" t="s">
        <v>221</v>
      </c>
      <c r="F7" s="299"/>
      <c r="G7" s="298" t="s">
        <v>222</v>
      </c>
      <c r="H7" s="299"/>
      <c r="I7" s="298" t="s">
        <v>225</v>
      </c>
      <c r="J7" s="302"/>
      <c r="K7" s="305" t="s">
        <v>223</v>
      </c>
      <c r="L7" s="299"/>
      <c r="M7" s="27"/>
      <c r="N7" s="27"/>
      <c r="O7" s="303"/>
      <c r="P7" s="296"/>
      <c r="Q7" s="300"/>
      <c r="R7" s="296"/>
      <c r="S7" s="300"/>
      <c r="T7" s="296"/>
      <c r="U7" s="300"/>
      <c r="V7" s="303"/>
      <c r="X7" s="161" t="s">
        <v>61</v>
      </c>
    </row>
    <row r="8" spans="1:24" ht="12.75" customHeight="1">
      <c r="A8" s="134" t="s">
        <v>62</v>
      </c>
      <c r="B8" s="290" t="s">
        <v>228</v>
      </c>
      <c r="C8" s="295"/>
      <c r="D8" s="296"/>
      <c r="E8" s="300"/>
      <c r="F8" s="296"/>
      <c r="G8" s="300"/>
      <c r="H8" s="296"/>
      <c r="I8" s="300"/>
      <c r="J8" s="303"/>
      <c r="K8" s="303"/>
      <c r="L8" s="296"/>
      <c r="M8" s="27"/>
      <c r="N8" s="27"/>
      <c r="O8" s="303"/>
      <c r="P8" s="296"/>
      <c r="Q8" s="300"/>
      <c r="R8" s="296"/>
      <c r="S8" s="300"/>
      <c r="T8" s="296"/>
      <c r="U8" s="300"/>
      <c r="V8" s="303"/>
      <c r="X8" s="161" t="s">
        <v>62</v>
      </c>
    </row>
    <row r="9" spans="1:24" ht="12.75" customHeight="1">
      <c r="A9" s="16"/>
      <c r="B9" s="291"/>
      <c r="C9" s="271"/>
      <c r="D9" s="297"/>
      <c r="E9" s="301"/>
      <c r="F9" s="297"/>
      <c r="G9" s="301"/>
      <c r="H9" s="297"/>
      <c r="I9" s="301"/>
      <c r="J9" s="304"/>
      <c r="K9" s="304"/>
      <c r="L9" s="297"/>
      <c r="M9" s="27"/>
      <c r="N9" s="27"/>
      <c r="O9" s="304"/>
      <c r="P9" s="297"/>
      <c r="Q9" s="301"/>
      <c r="R9" s="297"/>
      <c r="S9" s="301"/>
      <c r="T9" s="297"/>
      <c r="U9" s="301"/>
      <c r="V9" s="304"/>
      <c r="X9" s="161"/>
    </row>
    <row r="10" spans="1:24" s="120" customFormat="1" ht="12.75" customHeight="1">
      <c r="A10" s="197"/>
      <c r="B10" s="292"/>
      <c r="C10" s="156" t="s">
        <v>63</v>
      </c>
      <c r="D10" s="156" t="s">
        <v>64</v>
      </c>
      <c r="E10" s="156" t="s">
        <v>63</v>
      </c>
      <c r="F10" s="156" t="s">
        <v>64</v>
      </c>
      <c r="G10" s="156" t="s">
        <v>63</v>
      </c>
      <c r="H10" s="156" t="s">
        <v>64</v>
      </c>
      <c r="I10" s="156" t="s">
        <v>63</v>
      </c>
      <c r="J10" s="157" t="s">
        <v>64</v>
      </c>
      <c r="K10" s="158" t="s">
        <v>63</v>
      </c>
      <c r="L10" s="156" t="s">
        <v>64</v>
      </c>
      <c r="M10" s="159"/>
      <c r="N10" s="159"/>
      <c r="O10" s="158" t="s">
        <v>63</v>
      </c>
      <c r="P10" s="157" t="s">
        <v>64</v>
      </c>
      <c r="Q10" s="157" t="s">
        <v>63</v>
      </c>
      <c r="R10" s="157" t="s">
        <v>64</v>
      </c>
      <c r="S10" s="157" t="s">
        <v>63</v>
      </c>
      <c r="T10" s="157" t="s">
        <v>64</v>
      </c>
      <c r="U10" s="157" t="s">
        <v>63</v>
      </c>
      <c r="V10" s="157" t="s">
        <v>64</v>
      </c>
      <c r="X10" s="205"/>
    </row>
    <row r="11" spans="1:24" ht="19.5" customHeight="1">
      <c r="A11" s="16"/>
      <c r="B11" s="24"/>
      <c r="C11" s="8"/>
      <c r="D11" s="8"/>
      <c r="E11" s="8"/>
      <c r="F11" s="8"/>
      <c r="G11" s="8"/>
      <c r="H11" s="8"/>
      <c r="J11" s="8"/>
      <c r="K11" s="8"/>
      <c r="L11" s="8"/>
      <c r="M11" s="27"/>
      <c r="N11" s="27"/>
      <c r="O11" s="8"/>
      <c r="P11" s="8"/>
      <c r="Q11" s="8"/>
      <c r="R11" s="8"/>
      <c r="S11" s="8"/>
      <c r="T11" s="8"/>
      <c r="U11" s="8"/>
      <c r="V11" s="8"/>
      <c r="X11" s="48"/>
    </row>
    <row r="12" spans="1:24" s="166" customFormat="1" ht="18.75" customHeight="1">
      <c r="A12" s="162">
        <v>1</v>
      </c>
      <c r="B12" s="163" t="s">
        <v>209</v>
      </c>
      <c r="C12" s="122">
        <v>74878</v>
      </c>
      <c r="D12" s="122">
        <v>3916</v>
      </c>
      <c r="E12" s="122">
        <v>395</v>
      </c>
      <c r="F12" s="122">
        <v>33</v>
      </c>
      <c r="G12" s="122">
        <v>25572</v>
      </c>
      <c r="H12" s="122">
        <v>1926</v>
      </c>
      <c r="I12" s="122">
        <v>42674</v>
      </c>
      <c r="J12" s="122">
        <v>503</v>
      </c>
      <c r="K12" s="122">
        <v>6237</v>
      </c>
      <c r="L12" s="122">
        <v>1454</v>
      </c>
      <c r="M12" s="122">
        <v>0</v>
      </c>
      <c r="N12" s="122">
        <v>0</v>
      </c>
      <c r="O12" s="122">
        <v>1932</v>
      </c>
      <c r="P12" s="122">
        <v>278</v>
      </c>
      <c r="Q12" s="147">
        <v>1571036</v>
      </c>
      <c r="R12" s="122">
        <v>33807</v>
      </c>
      <c r="S12" s="122">
        <v>5164</v>
      </c>
      <c r="T12" s="122">
        <v>2643</v>
      </c>
      <c r="U12" s="122">
        <v>83</v>
      </c>
      <c r="V12" s="122">
        <v>40</v>
      </c>
      <c r="W12" s="164"/>
      <c r="X12" s="165">
        <v>1</v>
      </c>
    </row>
    <row r="13" spans="1:24" s="120" customFormat="1" ht="18.75" customHeight="1">
      <c r="A13" s="167">
        <v>2</v>
      </c>
      <c r="B13" s="168" t="s">
        <v>312</v>
      </c>
      <c r="C13" s="169">
        <v>67012</v>
      </c>
      <c r="D13" s="169">
        <v>3697</v>
      </c>
      <c r="E13" s="169">
        <v>529</v>
      </c>
      <c r="F13" s="169">
        <v>24</v>
      </c>
      <c r="G13" s="169">
        <v>22730</v>
      </c>
      <c r="H13" s="169">
        <v>1773</v>
      </c>
      <c r="I13" s="169">
        <v>38218</v>
      </c>
      <c r="J13" s="169">
        <v>515</v>
      </c>
      <c r="K13" s="169">
        <v>5535</v>
      </c>
      <c r="L13" s="169">
        <v>1385</v>
      </c>
      <c r="M13" s="169">
        <v>1821</v>
      </c>
      <c r="N13" s="169">
        <v>201</v>
      </c>
      <c r="O13" s="169">
        <v>1821</v>
      </c>
      <c r="P13" s="169">
        <v>201</v>
      </c>
      <c r="Q13" s="183">
        <v>1528175</v>
      </c>
      <c r="R13" s="169">
        <v>31801</v>
      </c>
      <c r="S13" s="169">
        <v>5056</v>
      </c>
      <c r="T13" s="169">
        <v>2758</v>
      </c>
      <c r="U13" s="169">
        <v>67</v>
      </c>
      <c r="V13" s="169">
        <v>44</v>
      </c>
      <c r="X13" s="171">
        <v>2</v>
      </c>
    </row>
    <row r="14" spans="1:24" ht="19.5" customHeight="1">
      <c r="A14" s="108"/>
      <c r="B14" s="24"/>
      <c r="C14" s="85"/>
      <c r="D14" s="52"/>
      <c r="E14" s="60"/>
      <c r="F14" s="60"/>
      <c r="G14" s="85"/>
      <c r="H14" s="60"/>
      <c r="I14" s="85"/>
      <c r="J14" s="60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60"/>
      <c r="V14" s="60"/>
      <c r="X14" s="64"/>
    </row>
    <row r="15" spans="1:24" s="120" customFormat="1" ht="18.75" customHeight="1">
      <c r="A15" s="162">
        <v>3</v>
      </c>
      <c r="B15" s="117" t="s">
        <v>65</v>
      </c>
      <c r="C15" s="119">
        <v>889</v>
      </c>
      <c r="D15" s="119">
        <v>8</v>
      </c>
      <c r="E15" s="119">
        <v>0</v>
      </c>
      <c r="F15" s="119">
        <v>0</v>
      </c>
      <c r="G15" s="119">
        <v>692</v>
      </c>
      <c r="H15" s="119">
        <v>2</v>
      </c>
      <c r="I15" s="119">
        <v>48</v>
      </c>
      <c r="J15" s="119">
        <v>1</v>
      </c>
      <c r="K15" s="119">
        <v>149</v>
      </c>
      <c r="L15" s="119">
        <v>5</v>
      </c>
      <c r="M15" s="119">
        <v>74</v>
      </c>
      <c r="N15" s="119">
        <v>1</v>
      </c>
      <c r="O15" s="119">
        <v>74</v>
      </c>
      <c r="P15" s="119">
        <v>1</v>
      </c>
      <c r="Q15" s="119">
        <v>32205</v>
      </c>
      <c r="R15" s="119">
        <v>430</v>
      </c>
      <c r="S15" s="119">
        <v>373</v>
      </c>
      <c r="T15" s="119">
        <v>8</v>
      </c>
      <c r="U15" s="119">
        <v>0</v>
      </c>
      <c r="V15" s="175">
        <v>0</v>
      </c>
      <c r="X15" s="165">
        <v>3</v>
      </c>
    </row>
    <row r="16" spans="1:24" s="120" customFormat="1" ht="18.75" customHeight="1">
      <c r="A16" s="162">
        <v>4</v>
      </c>
      <c r="B16" s="117" t="s">
        <v>66</v>
      </c>
      <c r="C16" s="119">
        <v>0</v>
      </c>
      <c r="D16" s="119">
        <v>32</v>
      </c>
      <c r="E16" s="119">
        <v>0</v>
      </c>
      <c r="F16" s="119">
        <v>0</v>
      </c>
      <c r="G16" s="119">
        <v>0</v>
      </c>
      <c r="H16" s="119">
        <v>20</v>
      </c>
      <c r="I16" s="119">
        <v>0</v>
      </c>
      <c r="J16" s="119">
        <v>0</v>
      </c>
      <c r="K16" s="119">
        <v>0</v>
      </c>
      <c r="L16" s="119">
        <v>12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145</v>
      </c>
      <c r="S16" s="119">
        <v>0</v>
      </c>
      <c r="T16" s="119">
        <v>21</v>
      </c>
      <c r="U16" s="119">
        <v>0</v>
      </c>
      <c r="V16" s="175">
        <v>0</v>
      </c>
      <c r="X16" s="165">
        <v>4</v>
      </c>
    </row>
    <row r="17" spans="1:24" s="120" customFormat="1" ht="18.75" customHeight="1">
      <c r="A17" s="162">
        <v>5</v>
      </c>
      <c r="B17" s="117" t="s">
        <v>67</v>
      </c>
      <c r="C17" s="119">
        <v>11066</v>
      </c>
      <c r="D17" s="119">
        <v>1</v>
      </c>
      <c r="E17" s="241">
        <v>145</v>
      </c>
      <c r="F17" s="119">
        <v>0</v>
      </c>
      <c r="G17" s="119">
        <v>3437</v>
      </c>
      <c r="H17" s="119">
        <v>1</v>
      </c>
      <c r="I17" s="119">
        <v>6416</v>
      </c>
      <c r="J17" s="119">
        <v>0</v>
      </c>
      <c r="K17" s="119">
        <v>1068</v>
      </c>
      <c r="L17" s="119">
        <v>0</v>
      </c>
      <c r="M17" s="119">
        <v>457</v>
      </c>
      <c r="N17" s="119">
        <v>0</v>
      </c>
      <c r="O17" s="119">
        <v>457</v>
      </c>
      <c r="P17" s="119">
        <v>0</v>
      </c>
      <c r="Q17" s="119">
        <v>213728</v>
      </c>
      <c r="R17" s="119">
        <v>24</v>
      </c>
      <c r="S17" s="119">
        <v>1364</v>
      </c>
      <c r="T17" s="119">
        <v>0</v>
      </c>
      <c r="U17" s="119">
        <v>47</v>
      </c>
      <c r="V17" s="175">
        <v>0</v>
      </c>
      <c r="X17" s="165">
        <v>5</v>
      </c>
    </row>
    <row r="18" spans="1:24" s="120" customFormat="1" ht="18.75" customHeight="1">
      <c r="A18" s="162">
        <v>6</v>
      </c>
      <c r="B18" s="117" t="s">
        <v>68</v>
      </c>
      <c r="C18" s="119">
        <v>0</v>
      </c>
      <c r="D18" s="119">
        <v>1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1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9</v>
      </c>
      <c r="S18" s="119">
        <v>0</v>
      </c>
      <c r="T18" s="119">
        <v>0</v>
      </c>
      <c r="U18" s="119">
        <v>0</v>
      </c>
      <c r="V18" s="175">
        <v>1</v>
      </c>
      <c r="X18" s="165">
        <v>6</v>
      </c>
    </row>
    <row r="19" spans="1:24" s="120" customFormat="1" ht="18.75" customHeight="1">
      <c r="A19" s="162">
        <v>7</v>
      </c>
      <c r="B19" s="117" t="s">
        <v>69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73">
        <v>0</v>
      </c>
      <c r="R19" s="173">
        <v>0</v>
      </c>
      <c r="S19" s="173">
        <v>0</v>
      </c>
      <c r="T19" s="173">
        <v>0</v>
      </c>
      <c r="U19" s="173">
        <v>0</v>
      </c>
      <c r="V19" s="242">
        <v>0</v>
      </c>
      <c r="W19" s="174">
        <v>0</v>
      </c>
      <c r="X19" s="165">
        <v>7</v>
      </c>
    </row>
    <row r="20" spans="1:24" s="120" customFormat="1" ht="18.75" customHeight="1">
      <c r="A20" s="162">
        <v>8</v>
      </c>
      <c r="B20" s="117" t="s">
        <v>70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  <c r="O20" s="173">
        <v>0</v>
      </c>
      <c r="P20" s="173">
        <v>0</v>
      </c>
      <c r="Q20" s="173">
        <v>0</v>
      </c>
      <c r="R20" s="173">
        <v>0</v>
      </c>
      <c r="S20" s="173">
        <v>0</v>
      </c>
      <c r="T20" s="173">
        <v>0</v>
      </c>
      <c r="U20" s="173">
        <v>0</v>
      </c>
      <c r="V20" s="242">
        <v>0</v>
      </c>
      <c r="W20" s="174">
        <v>0</v>
      </c>
      <c r="X20" s="165">
        <v>8</v>
      </c>
    </row>
    <row r="21" spans="1:24" ht="19.5" customHeight="1">
      <c r="A21" s="108"/>
      <c r="B21" s="24"/>
      <c r="C21" s="8"/>
      <c r="D21" s="8"/>
      <c r="E21" s="8"/>
      <c r="F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8"/>
      <c r="S21" s="8"/>
      <c r="T21" s="8"/>
      <c r="U21" s="8"/>
      <c r="V21" s="14"/>
      <c r="X21" s="64"/>
    </row>
    <row r="22" spans="1:24" s="120" customFormat="1" ht="18.75" customHeight="1">
      <c r="A22" s="162">
        <v>9</v>
      </c>
      <c r="B22" s="117" t="s">
        <v>71</v>
      </c>
      <c r="C22" s="119">
        <v>823</v>
      </c>
      <c r="D22" s="119">
        <v>347</v>
      </c>
      <c r="E22" s="119">
        <v>0</v>
      </c>
      <c r="F22" s="119">
        <v>1</v>
      </c>
      <c r="G22" s="119">
        <v>558</v>
      </c>
      <c r="H22" s="119">
        <v>163</v>
      </c>
      <c r="I22" s="119">
        <v>92</v>
      </c>
      <c r="J22" s="119">
        <v>55</v>
      </c>
      <c r="K22" s="119">
        <v>173</v>
      </c>
      <c r="L22" s="119">
        <v>128</v>
      </c>
      <c r="M22" s="119">
        <v>25</v>
      </c>
      <c r="N22" s="119">
        <v>5</v>
      </c>
      <c r="O22" s="119">
        <v>25</v>
      </c>
      <c r="P22" s="119">
        <v>5</v>
      </c>
      <c r="Q22" s="119">
        <v>74778</v>
      </c>
      <c r="R22" s="119">
        <v>3562</v>
      </c>
      <c r="S22" s="119">
        <v>467</v>
      </c>
      <c r="T22" s="119">
        <v>139</v>
      </c>
      <c r="U22" s="119">
        <v>11</v>
      </c>
      <c r="V22" s="175">
        <v>5</v>
      </c>
      <c r="X22" s="165">
        <v>9</v>
      </c>
    </row>
    <row r="23" spans="1:24" s="120" customFormat="1" ht="18.75" customHeight="1">
      <c r="A23" s="162">
        <v>10</v>
      </c>
      <c r="B23" s="117" t="s">
        <v>72</v>
      </c>
      <c r="C23" s="119">
        <v>203</v>
      </c>
      <c r="D23" s="119">
        <v>216</v>
      </c>
      <c r="E23" s="119">
        <v>1</v>
      </c>
      <c r="F23" s="119">
        <v>1</v>
      </c>
      <c r="G23" s="119">
        <v>155</v>
      </c>
      <c r="H23" s="119">
        <v>104</v>
      </c>
      <c r="I23" s="119">
        <v>6</v>
      </c>
      <c r="J23" s="119">
        <v>13</v>
      </c>
      <c r="K23" s="119">
        <v>41</v>
      </c>
      <c r="L23" s="119">
        <v>98</v>
      </c>
      <c r="M23" s="119">
        <v>2</v>
      </c>
      <c r="N23" s="119">
        <v>4</v>
      </c>
      <c r="O23" s="119">
        <v>2</v>
      </c>
      <c r="P23" s="119">
        <v>4</v>
      </c>
      <c r="Q23" s="119">
        <v>3222</v>
      </c>
      <c r="R23" s="119">
        <v>1805</v>
      </c>
      <c r="S23" s="119">
        <v>15</v>
      </c>
      <c r="T23" s="119">
        <v>76</v>
      </c>
      <c r="U23" s="119">
        <v>0</v>
      </c>
      <c r="V23" s="175">
        <v>2</v>
      </c>
      <c r="X23" s="165">
        <v>10</v>
      </c>
    </row>
    <row r="24" spans="1:24" s="120" customFormat="1" ht="18.75" customHeight="1">
      <c r="A24" s="162">
        <v>11</v>
      </c>
      <c r="B24" s="117" t="s">
        <v>73</v>
      </c>
      <c r="C24" s="119">
        <v>292</v>
      </c>
      <c r="D24" s="119">
        <v>606</v>
      </c>
      <c r="E24" s="119">
        <v>2</v>
      </c>
      <c r="F24" s="119">
        <v>11</v>
      </c>
      <c r="G24" s="119">
        <v>239</v>
      </c>
      <c r="H24" s="119">
        <v>232</v>
      </c>
      <c r="I24" s="119">
        <v>3</v>
      </c>
      <c r="J24" s="119">
        <v>127</v>
      </c>
      <c r="K24" s="119">
        <v>48</v>
      </c>
      <c r="L24" s="119">
        <v>236</v>
      </c>
      <c r="M24" s="119">
        <v>2</v>
      </c>
      <c r="N24" s="119">
        <v>3</v>
      </c>
      <c r="O24" s="119">
        <v>2</v>
      </c>
      <c r="P24" s="119">
        <v>3</v>
      </c>
      <c r="Q24" s="119">
        <v>2466</v>
      </c>
      <c r="R24" s="119">
        <v>2699</v>
      </c>
      <c r="S24" s="119">
        <v>5</v>
      </c>
      <c r="T24" s="119">
        <v>223</v>
      </c>
      <c r="U24" s="119">
        <v>0</v>
      </c>
      <c r="V24" s="175">
        <v>11</v>
      </c>
      <c r="X24" s="165">
        <v>11</v>
      </c>
    </row>
    <row r="25" spans="1:24" s="120" customFormat="1" ht="18.75" customHeight="1">
      <c r="A25" s="162">
        <v>12</v>
      </c>
      <c r="B25" s="117" t="s">
        <v>74</v>
      </c>
      <c r="C25" s="119">
        <v>575</v>
      </c>
      <c r="D25" s="119">
        <v>194</v>
      </c>
      <c r="E25" s="119">
        <v>0</v>
      </c>
      <c r="F25" s="119">
        <v>0</v>
      </c>
      <c r="G25" s="119">
        <v>377</v>
      </c>
      <c r="H25" s="119">
        <v>110</v>
      </c>
      <c r="I25" s="119">
        <v>41</v>
      </c>
      <c r="J25" s="119">
        <v>19</v>
      </c>
      <c r="K25" s="119">
        <v>157</v>
      </c>
      <c r="L25" s="119">
        <v>65</v>
      </c>
      <c r="M25" s="119">
        <v>38</v>
      </c>
      <c r="N25" s="119">
        <v>5</v>
      </c>
      <c r="O25" s="119">
        <v>38</v>
      </c>
      <c r="P25" s="119">
        <v>5</v>
      </c>
      <c r="Q25" s="119">
        <v>43342</v>
      </c>
      <c r="R25" s="119">
        <v>3531</v>
      </c>
      <c r="S25" s="119">
        <v>384</v>
      </c>
      <c r="T25" s="119">
        <v>185</v>
      </c>
      <c r="U25" s="119">
        <v>3</v>
      </c>
      <c r="V25" s="175">
        <v>4</v>
      </c>
      <c r="X25" s="165">
        <v>12</v>
      </c>
    </row>
    <row r="26" spans="1:24" s="120" customFormat="1" ht="18.75" customHeight="1">
      <c r="A26" s="162">
        <v>13</v>
      </c>
      <c r="B26" s="117" t="s">
        <v>75</v>
      </c>
      <c r="C26" s="119">
        <v>118</v>
      </c>
      <c r="D26" s="119">
        <v>143</v>
      </c>
      <c r="E26" s="119">
        <v>0</v>
      </c>
      <c r="F26" s="119">
        <v>0</v>
      </c>
      <c r="G26" s="119">
        <v>118</v>
      </c>
      <c r="H26" s="119">
        <v>143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3084</v>
      </c>
      <c r="R26" s="119">
        <v>3051</v>
      </c>
      <c r="S26" s="119">
        <v>17</v>
      </c>
      <c r="T26" s="119">
        <v>169</v>
      </c>
      <c r="U26" s="119">
        <v>0</v>
      </c>
      <c r="V26" s="175">
        <v>2</v>
      </c>
      <c r="X26" s="165">
        <v>13</v>
      </c>
    </row>
    <row r="27" spans="1:24" s="120" customFormat="1" ht="18.75" customHeight="1">
      <c r="A27" s="162">
        <v>14</v>
      </c>
      <c r="B27" s="117" t="s">
        <v>76</v>
      </c>
      <c r="C27" s="119">
        <v>1349</v>
      </c>
      <c r="D27" s="119">
        <v>523</v>
      </c>
      <c r="E27" s="119">
        <v>56</v>
      </c>
      <c r="F27" s="119">
        <v>0</v>
      </c>
      <c r="G27" s="119">
        <v>1079</v>
      </c>
      <c r="H27" s="119">
        <v>180</v>
      </c>
      <c r="I27" s="119">
        <v>12</v>
      </c>
      <c r="J27" s="119">
        <v>127</v>
      </c>
      <c r="K27" s="119">
        <v>202</v>
      </c>
      <c r="L27" s="119">
        <v>216</v>
      </c>
      <c r="M27" s="119">
        <v>97</v>
      </c>
      <c r="N27" s="119">
        <v>11</v>
      </c>
      <c r="O27" s="119">
        <v>97</v>
      </c>
      <c r="P27" s="119">
        <v>11</v>
      </c>
      <c r="Q27" s="119">
        <v>65328</v>
      </c>
      <c r="R27" s="119">
        <v>1270</v>
      </c>
      <c r="S27" s="119">
        <v>214</v>
      </c>
      <c r="T27" s="119">
        <v>157</v>
      </c>
      <c r="U27" s="119">
        <v>0</v>
      </c>
      <c r="V27" s="175">
        <v>10</v>
      </c>
      <c r="X27" s="165">
        <v>14</v>
      </c>
    </row>
    <row r="28" spans="1:24" ht="19.5" customHeight="1">
      <c r="A28" s="108"/>
      <c r="B28" s="24"/>
      <c r="C28" s="8"/>
      <c r="D28" s="8"/>
      <c r="E28" s="8"/>
      <c r="F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8"/>
      <c r="S28" s="8"/>
      <c r="T28" s="8"/>
      <c r="U28" s="8"/>
      <c r="V28" s="14"/>
      <c r="X28" s="64"/>
    </row>
    <row r="29" spans="1:24" s="120" customFormat="1" ht="18.75" customHeight="1">
      <c r="A29" s="162">
        <v>15</v>
      </c>
      <c r="B29" s="117" t="s">
        <v>77</v>
      </c>
      <c r="C29" s="119">
        <v>421</v>
      </c>
      <c r="D29" s="119">
        <v>132</v>
      </c>
      <c r="E29" s="119">
        <v>13</v>
      </c>
      <c r="F29" s="119">
        <v>3</v>
      </c>
      <c r="G29" s="119">
        <v>313</v>
      </c>
      <c r="H29" s="119">
        <v>51</v>
      </c>
      <c r="I29" s="119">
        <v>0</v>
      </c>
      <c r="J29" s="119">
        <v>31</v>
      </c>
      <c r="K29" s="119">
        <v>95</v>
      </c>
      <c r="L29" s="119">
        <v>47</v>
      </c>
      <c r="M29" s="119">
        <v>122</v>
      </c>
      <c r="N29" s="119">
        <v>4</v>
      </c>
      <c r="O29" s="119">
        <v>122</v>
      </c>
      <c r="P29" s="119">
        <v>4</v>
      </c>
      <c r="Q29" s="119">
        <v>4878</v>
      </c>
      <c r="R29" s="119">
        <v>1483</v>
      </c>
      <c r="S29" s="119">
        <v>60</v>
      </c>
      <c r="T29" s="119">
        <v>92</v>
      </c>
      <c r="U29" s="119">
        <v>3</v>
      </c>
      <c r="V29" s="175">
        <v>0</v>
      </c>
      <c r="X29" s="165">
        <v>15</v>
      </c>
    </row>
    <row r="30" spans="1:24" s="120" customFormat="1" ht="18.75" customHeight="1">
      <c r="A30" s="162">
        <v>16</v>
      </c>
      <c r="B30" s="117" t="s">
        <v>78</v>
      </c>
      <c r="C30" s="119">
        <v>0</v>
      </c>
      <c r="D30" s="119">
        <v>69</v>
      </c>
      <c r="E30" s="119">
        <v>0</v>
      </c>
      <c r="F30" s="119">
        <v>0</v>
      </c>
      <c r="G30" s="119">
        <v>0</v>
      </c>
      <c r="H30" s="119">
        <v>31</v>
      </c>
      <c r="I30" s="119">
        <v>0</v>
      </c>
      <c r="J30" s="119">
        <v>0</v>
      </c>
      <c r="K30" s="119">
        <v>0</v>
      </c>
      <c r="L30" s="119">
        <v>38</v>
      </c>
      <c r="M30" s="119">
        <v>0</v>
      </c>
      <c r="N30" s="119">
        <v>6</v>
      </c>
      <c r="O30" s="119">
        <v>0</v>
      </c>
      <c r="P30" s="119">
        <v>6</v>
      </c>
      <c r="Q30" s="119">
        <v>865</v>
      </c>
      <c r="R30" s="119">
        <v>3437</v>
      </c>
      <c r="S30" s="119">
        <v>0</v>
      </c>
      <c r="T30" s="119">
        <v>64</v>
      </c>
      <c r="U30" s="119">
        <v>0</v>
      </c>
      <c r="V30" s="175">
        <v>0</v>
      </c>
      <c r="X30" s="165">
        <v>16</v>
      </c>
    </row>
    <row r="31" spans="1:24" s="120" customFormat="1" ht="18.75" customHeight="1">
      <c r="A31" s="162">
        <v>17</v>
      </c>
      <c r="B31" s="117" t="s">
        <v>79</v>
      </c>
      <c r="C31" s="119">
        <v>211</v>
      </c>
      <c r="D31" s="119">
        <v>34</v>
      </c>
      <c r="E31" s="119">
        <v>4</v>
      </c>
      <c r="F31" s="119">
        <v>2</v>
      </c>
      <c r="G31" s="119">
        <v>116</v>
      </c>
      <c r="H31" s="119">
        <v>13</v>
      </c>
      <c r="I31" s="119">
        <v>21</v>
      </c>
      <c r="J31" s="119">
        <v>2</v>
      </c>
      <c r="K31" s="119">
        <v>70</v>
      </c>
      <c r="L31" s="119">
        <v>17</v>
      </c>
      <c r="M31" s="119">
        <v>52</v>
      </c>
      <c r="N31" s="119">
        <v>21</v>
      </c>
      <c r="O31" s="119">
        <v>52</v>
      </c>
      <c r="P31" s="119">
        <v>21</v>
      </c>
      <c r="Q31" s="119">
        <v>5872</v>
      </c>
      <c r="R31" s="119">
        <v>1128</v>
      </c>
      <c r="S31" s="119">
        <v>113</v>
      </c>
      <c r="T31" s="119">
        <v>74</v>
      </c>
      <c r="U31" s="119">
        <v>0</v>
      </c>
      <c r="V31" s="175">
        <v>0</v>
      </c>
      <c r="X31" s="165">
        <v>17</v>
      </c>
    </row>
    <row r="32" spans="1:24" s="120" customFormat="1" ht="18.75" customHeight="1">
      <c r="A32" s="162">
        <v>18</v>
      </c>
      <c r="B32" s="117" t="s">
        <v>80</v>
      </c>
      <c r="C32" s="119">
        <v>0</v>
      </c>
      <c r="D32" s="119">
        <v>96</v>
      </c>
      <c r="E32" s="119">
        <v>0</v>
      </c>
      <c r="F32" s="119">
        <v>0</v>
      </c>
      <c r="G32" s="119">
        <v>0</v>
      </c>
      <c r="H32" s="119">
        <v>49</v>
      </c>
      <c r="I32" s="119">
        <v>0</v>
      </c>
      <c r="J32" s="119">
        <v>8</v>
      </c>
      <c r="K32" s="119">
        <v>0</v>
      </c>
      <c r="L32" s="119">
        <v>39</v>
      </c>
      <c r="M32" s="119">
        <v>0</v>
      </c>
      <c r="N32" s="119">
        <v>7</v>
      </c>
      <c r="O32" s="119">
        <v>0</v>
      </c>
      <c r="P32" s="119">
        <v>7</v>
      </c>
      <c r="Q32" s="119">
        <v>0</v>
      </c>
      <c r="R32" s="119">
        <v>1181</v>
      </c>
      <c r="S32" s="119">
        <v>0</v>
      </c>
      <c r="T32" s="119">
        <v>86</v>
      </c>
      <c r="U32" s="119">
        <v>0</v>
      </c>
      <c r="V32" s="175">
        <v>5</v>
      </c>
      <c r="X32" s="165">
        <v>18</v>
      </c>
    </row>
    <row r="33" spans="1:24" s="120" customFormat="1" ht="18.75" customHeight="1">
      <c r="A33" s="162">
        <v>19</v>
      </c>
      <c r="B33" s="117" t="s">
        <v>81</v>
      </c>
      <c r="C33" s="119">
        <v>93</v>
      </c>
      <c r="D33" s="119">
        <v>65</v>
      </c>
      <c r="E33" s="119">
        <v>1</v>
      </c>
      <c r="F33" s="119">
        <v>0</v>
      </c>
      <c r="G33" s="119">
        <v>70</v>
      </c>
      <c r="H33" s="119">
        <v>44</v>
      </c>
      <c r="I33" s="119">
        <v>0</v>
      </c>
      <c r="J33" s="119">
        <v>3</v>
      </c>
      <c r="K33" s="119">
        <v>22</v>
      </c>
      <c r="L33" s="119">
        <v>18</v>
      </c>
      <c r="M33" s="119">
        <v>5</v>
      </c>
      <c r="N33" s="119">
        <v>13</v>
      </c>
      <c r="O33" s="119">
        <v>5</v>
      </c>
      <c r="P33" s="119">
        <v>13</v>
      </c>
      <c r="Q33" s="119">
        <v>543319</v>
      </c>
      <c r="R33" s="119">
        <v>2080</v>
      </c>
      <c r="S33" s="119">
        <v>19</v>
      </c>
      <c r="T33" s="119">
        <v>154</v>
      </c>
      <c r="U33" s="119">
        <v>0</v>
      </c>
      <c r="V33" s="175">
        <v>1</v>
      </c>
      <c r="X33" s="165">
        <v>19</v>
      </c>
    </row>
    <row r="34" spans="1:24" s="120" customFormat="1" ht="18.75" customHeight="1">
      <c r="A34" s="162">
        <v>20</v>
      </c>
      <c r="B34" s="117" t="s">
        <v>82</v>
      </c>
      <c r="C34" s="119">
        <v>0</v>
      </c>
      <c r="D34" s="119">
        <v>27</v>
      </c>
      <c r="E34" s="119">
        <v>0</v>
      </c>
      <c r="F34" s="119">
        <v>0</v>
      </c>
      <c r="G34" s="119">
        <v>0</v>
      </c>
      <c r="H34" s="119">
        <v>8</v>
      </c>
      <c r="I34" s="119">
        <v>0</v>
      </c>
      <c r="J34" s="119">
        <v>0</v>
      </c>
      <c r="K34" s="119">
        <v>0</v>
      </c>
      <c r="L34" s="119">
        <v>19</v>
      </c>
      <c r="M34" s="119">
        <v>20</v>
      </c>
      <c r="N34" s="119">
        <v>3</v>
      </c>
      <c r="O34" s="119">
        <v>20</v>
      </c>
      <c r="P34" s="119">
        <v>3</v>
      </c>
      <c r="Q34" s="119">
        <v>0</v>
      </c>
      <c r="R34" s="119">
        <v>58</v>
      </c>
      <c r="S34" s="119">
        <v>0</v>
      </c>
      <c r="T34" s="119">
        <v>31</v>
      </c>
      <c r="U34" s="119">
        <v>0</v>
      </c>
      <c r="V34" s="175">
        <v>0</v>
      </c>
      <c r="X34" s="165">
        <v>20</v>
      </c>
    </row>
    <row r="35" spans="1:24" ht="19.5" customHeight="1">
      <c r="A35" s="108"/>
      <c r="B35" s="24"/>
      <c r="C35" s="8"/>
      <c r="D35" s="8"/>
      <c r="E35" s="8"/>
      <c r="F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8"/>
      <c r="S35" s="8"/>
      <c r="T35" s="8"/>
      <c r="U35" s="8"/>
      <c r="V35" s="14"/>
      <c r="X35" s="64"/>
    </row>
    <row r="36" spans="1:24" s="120" customFormat="1" ht="18.75" customHeight="1">
      <c r="A36" s="162">
        <v>21</v>
      </c>
      <c r="B36" s="117" t="s">
        <v>83</v>
      </c>
      <c r="C36" s="119">
        <v>1129</v>
      </c>
      <c r="D36" s="119">
        <v>129</v>
      </c>
      <c r="E36" s="119">
        <v>9</v>
      </c>
      <c r="F36" s="119">
        <v>0</v>
      </c>
      <c r="G36" s="119">
        <v>720</v>
      </c>
      <c r="H36" s="119">
        <v>62</v>
      </c>
      <c r="I36" s="119">
        <v>257</v>
      </c>
      <c r="J36" s="119">
        <v>27</v>
      </c>
      <c r="K36" s="119">
        <v>143</v>
      </c>
      <c r="L36" s="119">
        <v>40</v>
      </c>
      <c r="M36" s="119">
        <v>348</v>
      </c>
      <c r="N36" s="119">
        <v>13</v>
      </c>
      <c r="O36" s="119">
        <v>348</v>
      </c>
      <c r="P36" s="119">
        <v>13</v>
      </c>
      <c r="Q36" s="119">
        <v>41335</v>
      </c>
      <c r="R36" s="119">
        <v>586</v>
      </c>
      <c r="S36" s="119">
        <v>524</v>
      </c>
      <c r="T36" s="119">
        <v>106</v>
      </c>
      <c r="U36" s="119">
        <v>1</v>
      </c>
      <c r="V36" s="175">
        <v>0</v>
      </c>
      <c r="X36" s="165">
        <v>21</v>
      </c>
    </row>
    <row r="37" spans="1:24" s="120" customFormat="1" ht="18.75" customHeight="1">
      <c r="A37" s="162">
        <v>22</v>
      </c>
      <c r="B37" s="117" t="s">
        <v>84</v>
      </c>
      <c r="C37" s="119">
        <v>307</v>
      </c>
      <c r="D37" s="119">
        <v>95</v>
      </c>
      <c r="E37" s="119">
        <v>0</v>
      </c>
      <c r="F37" s="119">
        <v>1</v>
      </c>
      <c r="G37" s="119">
        <v>195</v>
      </c>
      <c r="H37" s="119">
        <v>39</v>
      </c>
      <c r="I37" s="119">
        <v>26</v>
      </c>
      <c r="J37" s="119">
        <v>1</v>
      </c>
      <c r="K37" s="119">
        <v>86</v>
      </c>
      <c r="L37" s="119">
        <v>54</v>
      </c>
      <c r="M37" s="119">
        <v>24</v>
      </c>
      <c r="N37" s="119">
        <v>5</v>
      </c>
      <c r="O37" s="119">
        <v>24</v>
      </c>
      <c r="P37" s="119">
        <v>5</v>
      </c>
      <c r="Q37" s="119">
        <v>139</v>
      </c>
      <c r="R37" s="119">
        <v>1034</v>
      </c>
      <c r="S37" s="119">
        <v>608</v>
      </c>
      <c r="T37" s="119">
        <v>183</v>
      </c>
      <c r="U37" s="119">
        <v>1</v>
      </c>
      <c r="V37" s="175">
        <v>0</v>
      </c>
      <c r="X37" s="165">
        <v>22</v>
      </c>
    </row>
    <row r="38" spans="1:24" s="120" customFormat="1" ht="18.75" customHeight="1">
      <c r="A38" s="162">
        <v>23</v>
      </c>
      <c r="B38" s="117" t="s">
        <v>85</v>
      </c>
      <c r="C38" s="119">
        <v>263</v>
      </c>
      <c r="D38" s="119">
        <v>401</v>
      </c>
      <c r="E38" s="119">
        <v>0</v>
      </c>
      <c r="F38" s="119">
        <v>0</v>
      </c>
      <c r="G38" s="119">
        <v>236</v>
      </c>
      <c r="H38" s="119">
        <v>212</v>
      </c>
      <c r="I38" s="119">
        <v>4</v>
      </c>
      <c r="J38" s="119">
        <v>50</v>
      </c>
      <c r="K38" s="119">
        <v>23</v>
      </c>
      <c r="L38" s="119">
        <v>139</v>
      </c>
      <c r="M38" s="119">
        <v>54</v>
      </c>
      <c r="N38" s="119">
        <v>58</v>
      </c>
      <c r="O38" s="119">
        <v>54</v>
      </c>
      <c r="P38" s="119">
        <v>58</v>
      </c>
      <c r="Q38" s="119">
        <v>2938</v>
      </c>
      <c r="R38" s="119">
        <v>1823</v>
      </c>
      <c r="S38" s="119">
        <v>446</v>
      </c>
      <c r="T38" s="119">
        <v>156</v>
      </c>
      <c r="U38" s="119">
        <v>0</v>
      </c>
      <c r="V38" s="175">
        <v>0</v>
      </c>
      <c r="X38" s="165">
        <v>23</v>
      </c>
    </row>
    <row r="39" spans="1:24" s="120" customFormat="1" ht="18.75" customHeight="1">
      <c r="A39" s="162">
        <v>24</v>
      </c>
      <c r="B39" s="117" t="s">
        <v>86</v>
      </c>
      <c r="C39" s="119">
        <v>280</v>
      </c>
      <c r="D39" s="119">
        <v>500</v>
      </c>
      <c r="E39" s="119">
        <v>2</v>
      </c>
      <c r="F39" s="119">
        <v>5</v>
      </c>
      <c r="G39" s="119">
        <v>142</v>
      </c>
      <c r="H39" s="119">
        <v>268</v>
      </c>
      <c r="I39" s="119">
        <v>69</v>
      </c>
      <c r="J39" s="119">
        <v>44</v>
      </c>
      <c r="K39" s="119">
        <v>67</v>
      </c>
      <c r="L39" s="119">
        <v>183</v>
      </c>
      <c r="M39" s="119">
        <v>59</v>
      </c>
      <c r="N39" s="119">
        <v>30</v>
      </c>
      <c r="O39" s="119">
        <v>59</v>
      </c>
      <c r="P39" s="119">
        <v>30</v>
      </c>
      <c r="Q39" s="119">
        <v>1805</v>
      </c>
      <c r="R39" s="119">
        <v>1497</v>
      </c>
      <c r="S39" s="119">
        <v>157</v>
      </c>
      <c r="T39" s="119">
        <v>320</v>
      </c>
      <c r="U39" s="119">
        <v>1</v>
      </c>
      <c r="V39" s="175">
        <v>3</v>
      </c>
      <c r="X39" s="165">
        <v>24</v>
      </c>
    </row>
    <row r="40" spans="1:24" s="120" customFormat="1" ht="18.75" customHeight="1">
      <c r="A40" s="162">
        <v>25</v>
      </c>
      <c r="B40" s="117" t="s">
        <v>87</v>
      </c>
      <c r="C40" s="119">
        <v>48993</v>
      </c>
      <c r="D40" s="119">
        <v>78</v>
      </c>
      <c r="E40" s="119">
        <v>296</v>
      </c>
      <c r="F40" s="119">
        <v>0</v>
      </c>
      <c r="G40" s="119">
        <v>14283</v>
      </c>
      <c r="H40" s="119">
        <v>41</v>
      </c>
      <c r="I40" s="119">
        <v>31223</v>
      </c>
      <c r="J40" s="119">
        <v>6</v>
      </c>
      <c r="K40" s="119">
        <v>3191</v>
      </c>
      <c r="L40" s="119">
        <v>31</v>
      </c>
      <c r="M40" s="119">
        <v>442</v>
      </c>
      <c r="N40" s="119">
        <v>12</v>
      </c>
      <c r="O40" s="119">
        <v>442</v>
      </c>
      <c r="P40" s="119">
        <v>12</v>
      </c>
      <c r="Q40" s="119">
        <v>488871</v>
      </c>
      <c r="R40" s="119">
        <v>968</v>
      </c>
      <c r="S40" s="119">
        <v>290</v>
      </c>
      <c r="T40" s="119">
        <v>514</v>
      </c>
      <c r="U40" s="119">
        <v>0</v>
      </c>
      <c r="V40" s="175">
        <v>0</v>
      </c>
      <c r="X40" s="165">
        <v>25</v>
      </c>
    </row>
    <row r="41" spans="1:24" ht="12" customHeight="1">
      <c r="A41" s="49"/>
      <c r="B41" s="23"/>
      <c r="C41" s="52"/>
      <c r="D41" s="52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6"/>
      <c r="W41" s="65"/>
      <c r="X41" s="49"/>
    </row>
    <row r="42" spans="2:24" ht="12.75" customHeight="1">
      <c r="B42" s="27"/>
      <c r="C42" s="54"/>
      <c r="D42" s="54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8"/>
      <c r="R42" s="86"/>
      <c r="S42" s="86"/>
      <c r="T42" s="86"/>
      <c r="U42" s="86"/>
      <c r="V42" s="107"/>
      <c r="W42" s="65"/>
      <c r="X42" s="23"/>
    </row>
    <row r="43" spans="1:24" ht="12.75" customHeight="1">
      <c r="A43" s="8" t="s">
        <v>88</v>
      </c>
      <c r="B43" s="27"/>
      <c r="C43" s="27"/>
      <c r="D43" s="27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107"/>
      <c r="W43" s="65"/>
      <c r="X43" s="84"/>
    </row>
    <row r="44" spans="1:24" s="7" customFormat="1" ht="12.75" customHeight="1">
      <c r="A44" s="8" t="s">
        <v>89</v>
      </c>
      <c r="B44" s="8"/>
      <c r="C44" s="8"/>
      <c r="D44" s="8"/>
      <c r="E44" s="85"/>
      <c r="F44" s="85"/>
      <c r="G44" s="85"/>
      <c r="H44" s="85"/>
      <c r="I44" s="85"/>
      <c r="J44" s="85"/>
      <c r="K44" s="8" t="s">
        <v>156</v>
      </c>
      <c r="L44" s="85"/>
      <c r="M44" s="85"/>
      <c r="N44" s="85"/>
      <c r="O44" s="85"/>
      <c r="P44" s="85"/>
      <c r="Q44" s="87"/>
      <c r="R44" s="85"/>
      <c r="S44" s="85"/>
      <c r="T44" s="85"/>
      <c r="U44" s="85"/>
      <c r="V44" s="85"/>
      <c r="X44" s="8"/>
    </row>
    <row r="45" spans="1:24" ht="12.75" customHeight="1">
      <c r="A45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X45" s="27"/>
    </row>
    <row r="46" ht="12" customHeight="1">
      <c r="A46"/>
    </row>
  </sheetData>
  <mergeCells count="13">
    <mergeCell ref="Q6:R9"/>
    <mergeCell ref="S6:T9"/>
    <mergeCell ref="U6:V9"/>
    <mergeCell ref="B8:B10"/>
    <mergeCell ref="B6:B7"/>
    <mergeCell ref="A2:J2"/>
    <mergeCell ref="K2:X2"/>
    <mergeCell ref="C6:D9"/>
    <mergeCell ref="E7:F9"/>
    <mergeCell ref="G7:H9"/>
    <mergeCell ref="I7:J9"/>
    <mergeCell ref="K7:L9"/>
    <mergeCell ref="O6:P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2004-04-07T13:03:11Z</cp:lastPrinted>
  <dcterms:created xsi:type="dcterms:W3CDTF">2000-07-05T08:11:58Z</dcterms:created>
  <dcterms:modified xsi:type="dcterms:W3CDTF">2008-02-26T13:00:21Z</dcterms:modified>
  <cp:category/>
  <cp:version/>
  <cp:contentType/>
  <cp:contentStatus/>
</cp:coreProperties>
</file>