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3.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Überschrift" localSheetId="16">'nochTab8'!$A$3</definedName>
    <definedName name="Überschrift" localSheetId="15">'Tab08'!$A$3</definedName>
    <definedName name="Überschrift">#REF!</definedName>
    <definedName name="wz17" localSheetId="10">'nochTab03'!$C$15</definedName>
    <definedName name="wz17" localSheetId="14">'nochTab07'!$C$22</definedName>
    <definedName name="wz17" localSheetId="13">'Tab07'!$C$22</definedName>
    <definedName name="wz17">'Tab03'!$C$15</definedName>
    <definedName name="WZ18" localSheetId="10">'nochTab03'!$C$21</definedName>
    <definedName name="WZ18" localSheetId="14">'nochTab07'!$C$33</definedName>
    <definedName name="WZ18" localSheetId="13">'Tab07'!$C$33</definedName>
    <definedName name="WZ18">'Tab03'!$C$21</definedName>
    <definedName name="WZ19" localSheetId="10">'nochTab03'!$C$27</definedName>
    <definedName name="WZ19" localSheetId="14">'nochTab07'!$C$39</definedName>
    <definedName name="WZ19" localSheetId="13">'Tab07'!$C$39</definedName>
    <definedName name="WZ19">'Tab03'!$C$27</definedName>
    <definedName name="wz20" localSheetId="10">'nochTab03'!$C$30</definedName>
    <definedName name="wz20" localSheetId="14">'nochTab07'!$C$42</definedName>
    <definedName name="wz20" localSheetId="13">'Tab07'!$C$42</definedName>
    <definedName name="wz20">'Tab03'!$C$30</definedName>
    <definedName name="wz21" localSheetId="10">'nochTab03'!$C$36</definedName>
    <definedName name="wz21" localSheetId="14">'nochTab07'!$C$48</definedName>
    <definedName name="wz21" localSheetId="13">'Tab07'!$C$48</definedName>
    <definedName name="wz21">'Tab03'!$C$36</definedName>
    <definedName name="wz22" localSheetId="10">'nochTab03'!$C$43</definedName>
    <definedName name="wz22" localSheetId="14">'nochTab07'!$C$55</definedName>
    <definedName name="wz22" localSheetId="13">'Tab07'!$C$55</definedName>
    <definedName name="wz22">'Tab03'!$C$43</definedName>
    <definedName name="wz24" localSheetId="10">'nochTab03'!$C$49</definedName>
    <definedName name="wz24" localSheetId="14">'nochTab07'!$C$61</definedName>
    <definedName name="wz24" localSheetId="13">'Tab07'!$C$61</definedName>
    <definedName name="wz24">'Tab03'!$C$49</definedName>
    <definedName name="wz25" localSheetId="10">'nochTab03'!$C$55</definedName>
    <definedName name="wz25" localSheetId="14">'nochTab07'!$C$67</definedName>
    <definedName name="wz25" localSheetId="13">'Tab07'!$C$67</definedName>
    <definedName name="wz25">'Tab03'!$C$55</definedName>
    <definedName name="wz26" localSheetId="10">'nochTab03'!$C$61</definedName>
    <definedName name="wz26" localSheetId="14">'nochTab07'!$C$86</definedName>
    <definedName name="wz26" localSheetId="13">'Tab07'!$C$86</definedName>
    <definedName name="wz26">'Tab03'!$C$61</definedName>
    <definedName name="wz27" localSheetId="10">'nochTab03'!$C$89</definedName>
    <definedName name="wz27" localSheetId="14">'nochTab07'!#REF!</definedName>
    <definedName name="wz27" localSheetId="13">'Tab07'!#REF!</definedName>
    <definedName name="wz27">'Tab03'!$C$89</definedName>
    <definedName name="wz28" localSheetId="10">'nochTab03'!$C$95</definedName>
    <definedName name="wz28" localSheetId="14">'nochTab07'!$C$99</definedName>
    <definedName name="wz28" localSheetId="13">'Tab07'!$C$99</definedName>
    <definedName name="wz28">'Tab03'!$C$95</definedName>
    <definedName name="wz29" localSheetId="10">'nochTab03'!$C$101</definedName>
    <definedName name="wz29" localSheetId="14">'nochTab07'!$C$105</definedName>
    <definedName name="wz29" localSheetId="13">'Tab07'!$C$105</definedName>
    <definedName name="wz29">'Tab03'!$C$101</definedName>
    <definedName name="wz30" localSheetId="10">'nochTab03'!$C$107</definedName>
    <definedName name="wz30" localSheetId="14">'nochTab07'!$C$111</definedName>
    <definedName name="wz30" localSheetId="13">'Tab07'!$C$111</definedName>
    <definedName name="wz30">'Tab03'!$C$107</definedName>
    <definedName name="wz31" localSheetId="10">'nochTab03'!$C$111</definedName>
    <definedName name="wz31" localSheetId="14">'nochTab07'!$C$115</definedName>
    <definedName name="wz31" localSheetId="13">'Tab07'!$C$115</definedName>
    <definedName name="wz31">'Tab03'!$C$111</definedName>
    <definedName name="wz32" localSheetId="10">'nochTab03'!$C$118</definedName>
    <definedName name="wz32" localSheetId="14">'nochTab07'!$C$122</definedName>
    <definedName name="wz32" localSheetId="13">'Tab07'!$C$122</definedName>
    <definedName name="wz32">'Tab03'!$C$118</definedName>
    <definedName name="wz33" localSheetId="10">'nochTab03'!$C$125</definedName>
    <definedName name="wz33" localSheetId="14">'nochTab07'!$C$129</definedName>
    <definedName name="wz33" localSheetId="13">'Tab07'!$C$129</definedName>
    <definedName name="wz33">'Tab03'!$C$125</definedName>
    <definedName name="wz34" localSheetId="10">'nochTab03'!$C$131</definedName>
    <definedName name="wz34" localSheetId="14">'nochTab07'!$C$135</definedName>
    <definedName name="wz34" localSheetId="13">'Tab07'!$C$135</definedName>
    <definedName name="wz34">'Tab03'!$C$131</definedName>
    <definedName name="wz35" localSheetId="10">'nochTab03'!$C$134</definedName>
    <definedName name="wz35" localSheetId="14">'nochTab07'!$C$138</definedName>
    <definedName name="wz35" localSheetId="13">'Tab07'!$C$138</definedName>
    <definedName name="wz35">'Tab03'!$C$134</definedName>
    <definedName name="wz36" localSheetId="10">'nochTab03'!$C$141</definedName>
    <definedName name="wz36" localSheetId="14">'nochTab07'!$C$145</definedName>
    <definedName name="wz36" localSheetId="13">'Tab07'!$C$145</definedName>
    <definedName name="wz36">'Tab03'!$C$141</definedName>
  </definedNames>
  <calcPr fullCalcOnLoad="1"/>
</workbook>
</file>

<file path=xl/sharedStrings.xml><?xml version="1.0" encoding="utf-8"?>
<sst xmlns="http://schemas.openxmlformats.org/spreadsheetml/2006/main" count="1748" uniqueCount="271">
  <si>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</si>
  <si>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</si>
  <si>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</si>
  <si>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</si>
  <si>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</si>
  <si>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</si>
  <si>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</si>
  <si>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</si>
  <si>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</si>
  <si>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</si>
  <si>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</si>
  <si>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</si>
  <si>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</si>
  <si>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</si>
  <si>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</si>
  <si>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</si>
  <si>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</si>
  <si>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</si>
  <si>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</si>
  <si>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</si>
  <si>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</si>
  <si>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</si>
  <si>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</si>
  <si>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</si>
  <si>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</si>
  <si>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</si>
  <si>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</si>
  <si>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</si>
  <si>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</si>
  <si>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</si>
  <si>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</si>
  <si>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</si>
  <si>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</si>
  <si>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</si>
  <si>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</si>
  <si>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</si>
  <si>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</si>
  <si>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</si>
  <si>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</si>
  <si>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</si>
  <si>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</si>
  <si>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</si>
  <si>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</si>
  <si>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</si>
  <si>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</si>
  <si>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</si>
  <si>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</si>
  <si>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</si>
  <si>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</si>
  <si>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</si>
  <si>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r>
      <t xml:space="preserve">Der Monat Januar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Januar 2003 gekennzeichnet. </t>
    </r>
  </si>
  <si>
    <r>
      <t xml:space="preserve">Gegenüber dem vergleichbaren Vorjahresmonat war im Januar 2004 bei den Betrieben des </t>
    </r>
    <r>
      <rPr>
        <b/>
        <sz val="9"/>
        <rFont val="Arial"/>
        <family val="2"/>
      </rPr>
      <t>Verarbeitenden Gewerbes</t>
    </r>
    <r>
      <rPr>
        <sz val="9"/>
        <rFont val="Arial"/>
        <family val="2"/>
      </rPr>
      <t xml:space="preserve"> ein Auftragsanstieg um 1,3 Prozent zu registrieren. Während sich die Auslandsbestellungen gegenüber dem Januar 2003 um 2,4 Prozent erhöhten, nahmen die Inlandsaufträge um 0,8 Prozent zu. </t>
    </r>
  </si>
  <si>
    <t xml:space="preserve"> </t>
  </si>
  <si>
    <r>
      <t xml:space="preserve">Dieses Plus ging ausschließlich auf das Konto der </t>
    </r>
    <r>
      <rPr>
        <b/>
        <sz val="9"/>
        <rFont val="Arial"/>
        <family val="2"/>
      </rPr>
      <t>Vorleistungsgüterproduzenten</t>
    </r>
    <r>
      <rPr>
        <sz val="9"/>
        <rFont val="Arial"/>
        <family val="2"/>
      </rPr>
      <t>. Diese Betriebe erzielten im Januar einen Zuwachs bei den eingegangenen Aufträgen um durchschnittlich 6,1 Prozent.</t>
    </r>
  </si>
  <si>
    <r>
      <t xml:space="preserve">Dagegen registrierten die Betriebe der anderen drei Hauptgruppen einen Rückgang der Bestellungen gegenüber dem Januar 2003. Vor allem die </t>
    </r>
    <r>
      <rPr>
        <b/>
        <sz val="9"/>
        <rFont val="Arial"/>
        <family val="2"/>
      </rPr>
      <t xml:space="preserve">Gebrauchsgüterproduzenten </t>
    </r>
    <r>
      <rPr>
        <sz val="9"/>
        <rFont val="Arial"/>
        <family val="2"/>
      </rPr>
      <t>leiden unter einer rückläufigen Binnennachfrage (- 20,1 Prozent). Insgesamt verringerten sich die Auftragseingänge dieser Betriebe gegenüber dem Januar 2003 um 14,5 Prozent.</t>
    </r>
  </si>
  <si>
    <r>
      <t>Aber auch die</t>
    </r>
    <r>
      <rPr>
        <b/>
        <sz val="9"/>
        <rFont val="Arial"/>
        <family val="2"/>
      </rPr>
      <t xml:space="preserve"> Hersteller von Verbrauchs- bzw. Investitionsgütern</t>
    </r>
    <r>
      <rPr>
        <sz val="9"/>
        <rFont val="Arial"/>
        <family val="2"/>
      </rPr>
      <t xml:space="preserve"> mussten im Januar 2004 ein Minus bei den eingegangenen Bestellungen in Kauf nehmen. Gegenüber dem vergleichbaren Vorjahresmonat verringerte sich das Auftragsvolumen dieser Betriebe um jeweils 2,3 Prozent.</t>
    </r>
  </si>
  <si>
    <r>
      <t xml:space="preserve">Die von den Betrieben des Bergbaus und Verarbeitenden Gewerbes getätigten </t>
    </r>
    <r>
      <rPr>
        <b/>
        <sz val="9"/>
        <rFont val="Arial"/>
        <family val="2"/>
      </rPr>
      <t>Umsätze</t>
    </r>
    <r>
      <rPr>
        <sz val="9"/>
        <rFont val="Arial"/>
        <family val="2"/>
      </rPr>
      <t xml:space="preserve"> lagen im Januar preisbereinigt um 5,3 Prozent unter dem Niveau des Vormonats, aber um 3,5 Prozent über dem vom Januar 2003. </t>
    </r>
  </si>
  <si>
    <r>
      <t xml:space="preserve">Die Nachfrage nach Bauleistungen im </t>
    </r>
    <r>
      <rPr>
        <b/>
        <sz val="9"/>
        <rFont val="Arial"/>
        <family val="2"/>
      </rPr>
      <t>Bauhauptgewerbe</t>
    </r>
    <r>
      <rPr>
        <sz val="9"/>
        <rFont val="Arial"/>
        <family val="2"/>
      </rPr>
      <t xml:space="preserve"> ist im Januar preisbereinigt gegenüber dem Vormonat gesunken (-46,4 Prozent). Gegenüber dem vergleichbaren Vorjahresmonat war ebenfalls ein Rückgang der Bestellungen zu vermelden (-28,9 Prozent).</t>
    </r>
  </si>
  <si>
    <t>2.1</t>
  </si>
  <si>
    <t>2.2</t>
  </si>
  <si>
    <t>3.1</t>
  </si>
  <si>
    <t>3.2</t>
  </si>
  <si>
    <t>6.1</t>
  </si>
  <si>
    <t>6.2</t>
  </si>
  <si>
    <t>7.1</t>
  </si>
  <si>
    <t>7.2</t>
  </si>
  <si>
    <t>8.1</t>
  </si>
  <si>
    <t>8.2</t>
  </si>
  <si>
    <t>MD      Monatsdurchschnitt im Jahr</t>
  </si>
  <si>
    <t>Vorj.    Vorjahr</t>
  </si>
  <si>
    <t>u.Ä.      und Ähnliches</t>
  </si>
  <si>
    <t>-       nichts vorhanden (genau Null)</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</si>
  <si>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</si>
  <si>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</si>
  <si>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</si>
  <si>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</si>
  <si>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</si>
  <si>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</si>
  <si>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</si>
  <si>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</si>
  <si>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Geheimhaltung verzichtet werden. Angaben zum Auftragseingang werden bei den zur Hauptgruppe ,,Energie“ gehörenden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</si>
  <si>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</si>
  <si>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</si>
  <si>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</si>
  <si>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</si>
  <si>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</si>
  <si>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</si>
  <si>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 xml:space="preserve">     Werte für die Vorjahresmonate ermittelt. Hierdurch können die Angaben für das Vorjahr von den bereits veröffentlichten  Angaben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</si>
  <si>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</si>
  <si>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</si>
  <si>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</si>
  <si>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</si>
  <si>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</si>
  <si>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- 9 -</t>
  </si>
  <si>
    <t xml:space="preserve">1. Volumenindex und Wertindex des Auftragseingangs im Verarbeitenden Gewerbe </t>
  </si>
  <si>
    <t>Basis: 2000</t>
  </si>
  <si>
    <t>Veränderung in %</t>
  </si>
  <si>
    <t>Januar</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</si>
  <si>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</si>
  <si>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</si>
  <si>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</si>
  <si>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</si>
  <si>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</si>
  <si>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</si>
  <si>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</si>
  <si>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</si>
  <si>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</si>
  <si>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</si>
  <si>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</si>
  <si>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</si>
  <si>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</si>
  <si>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</si>
  <si>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</si>
  <si>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</si>
  <si>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</si>
  <si>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</si>
  <si>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</si>
  <si>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</si>
  <si>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</si>
  <si>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</si>
  <si>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</si>
  <si>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</si>
  <si>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</si>
  <si>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</si>
  <si>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</si>
  <si>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</si>
  <si>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</si>
  <si>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</si>
  <si>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</si>
  <si>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</si>
  <si>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</si>
  <si>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</si>
  <si>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</si>
  <si>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</si>
  <si>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- 19 -</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</si>
  <si>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</si>
  <si>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</si>
  <si>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</si>
  <si>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</si>
  <si>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</si>
  <si>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</si>
  <si>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</si>
  <si>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</si>
  <si>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</si>
  <si>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</si>
  <si>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</si>
  <si>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</si>
  <si>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</si>
  <si>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</si>
  <si>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</si>
  <si>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</si>
  <si>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</si>
  <si>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</si>
  <si>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</si>
  <si>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</si>
  <si>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 - 14 -</t>
  </si>
  <si>
    <t xml:space="preserve">  3. Auftragseingang im Verarbeitenden Gewerbe nach Wirtschaftszweigen</t>
  </si>
  <si>
    <t>3.1 Volumenindex</t>
  </si>
  <si>
    <t>Januar     2004</t>
  </si>
  <si>
    <t>Dagegen</t>
  </si>
  <si>
    <t>MD      2004</t>
  </si>
  <si>
    <t>Wirtschaftszweig</t>
  </si>
  <si>
    <t>Dezember   2003</t>
  </si>
  <si>
    <t>Januar     2003</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</si>
  <si>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</si>
  <si>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</si>
  <si>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</si>
  <si>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</si>
  <si>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</si>
  <si>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</si>
  <si>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</si>
  <si>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</si>
  <si>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</si>
  <si>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</si>
  <si>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</si>
  <si>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</si>
  <si>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</si>
  <si>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</si>
  <si>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</si>
  <si>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</si>
  <si>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</si>
  <si>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</si>
  <si>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</si>
  <si>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</si>
  <si>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</si>
  <si>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</si>
  <si>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</si>
  <si>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</si>
  <si>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</si>
  <si>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</si>
  <si>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</si>
  <si>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</si>
  <si>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</si>
  <si>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</si>
  <si>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</si>
  <si>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Januar      2004</t>
  </si>
  <si>
    <t>Dezember        2003</t>
  </si>
  <si>
    <t>Januar        2003</t>
  </si>
  <si>
    <t xml:space="preserve"> - 17 -</t>
  </si>
  <si>
    <t>Noch: 3.2 Wertindex</t>
  </si>
  <si>
    <t>- 18 -</t>
  </si>
  <si>
    <t xml:space="preserve">4. Nachrichtlich: Volumenindex des Auftragseingangs  im Verarbeitenden Gewerbe </t>
  </si>
  <si>
    <t>in Deutschland und in Thüringen nach Hauptgruppen</t>
  </si>
  <si>
    <t>Dezember         2003</t>
  </si>
  <si>
    <t>MD        2003</t>
  </si>
  <si>
    <t>Dezember</t>
  </si>
  <si>
    <t>Jan.-Dez.</t>
  </si>
  <si>
    <t>Hauptgruppe</t>
  </si>
  <si>
    <t>November       2003</t>
  </si>
  <si>
    <t>Dezember      2002</t>
  </si>
  <si>
    <t>Vor-      monat</t>
  </si>
  <si>
    <t>Vorj.-   monat</t>
  </si>
  <si>
    <t>Vorj.-   zeitraum</t>
  </si>
  <si>
    <t>Deutschland</t>
  </si>
  <si>
    <t>Verarbeitendes Gewerbe</t>
  </si>
  <si>
    <t xml:space="preserve">Investitionsgüterproduzenten </t>
  </si>
  <si>
    <t xml:space="preserve">Gebrauchsgüterproduzenten </t>
  </si>
  <si>
    <t xml:space="preserve">             -</t>
  </si>
  <si>
    <t>Thüringen</t>
  </si>
  <si>
    <t xml:space="preserve"> - 24 -</t>
  </si>
  <si>
    <t>7. Umsatz im Bergbau und Verarbeitenden Gewerbe nach Wirtschaftszweigen</t>
  </si>
  <si>
    <t>7.1 Volumenindex</t>
  </si>
  <si>
    <t>Gewinnung von Steinen und Erden, sonstiger Bergbau</t>
  </si>
  <si>
    <t>Ernährungsgewerbe</t>
  </si>
  <si>
    <t xml:space="preserve"> - 25 -</t>
  </si>
  <si>
    <t xml:space="preserve"> Noch: 7. Umsatz im Bergbau und Verarbeitenden Gewerbe nach Wirtschaftszweigen</t>
  </si>
  <si>
    <t>Noch: 7.1 Volumenindex</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</si>
  <si>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</si>
  <si>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</si>
  <si>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</si>
  <si>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</si>
  <si>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</si>
  <si>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</si>
  <si>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</si>
  <si>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</si>
  <si>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</si>
  <si>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</si>
  <si>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</si>
  <si>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</si>
  <si>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</si>
  <si>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</si>
  <si>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</si>
  <si>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</si>
  <si>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3. Auftragseingang im Bauhauptgewerbe</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</si>
  <si>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</si>
  <si>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</si>
  <si>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</si>
  <si>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</si>
  <si>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</si>
  <si>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</si>
  <si>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</si>
  <si>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</si>
  <si>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</si>
  <si>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</si>
  <si>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</si>
  <si>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</si>
  <si>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</si>
  <si>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</si>
  <si>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</si>
  <si>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</si>
  <si>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</si>
  <si>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</si>
  <si>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</si>
  <si>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</si>
  <si>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</si>
  <si>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</si>
  <si>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</si>
  <si>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Datei "Indizes des Auftragseingangs und des Umsatzes im Produzierenden Gewerbe</t>
  </si>
  <si>
    <t xml:space="preserve">          in Thüringen Januar 2001 - Januar 2004"  </t>
  </si>
  <si>
    <t>Erscheinungsweise: monatlich</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</si>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</sst>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r"/>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r\ \ \ "/>
    <numFmt numFmtId="189" formatCode="#\ ##0.0_Z_T"/>
    <numFmt numFmtId="190" formatCode="#\ ###.0\ \ \ \ "/>
    <numFmt numFmtId="191" formatCode="#\ ##0.0\ \ \ "/>
    <numFmt numFmtId="192" formatCode="\ #\ ##0.0\ \ \ \ \ \ \ "/>
    <numFmt numFmtId="193" formatCode="\ #\ ##0.0\ \ \ \ \ "/>
    <numFmt numFmtId="194" formatCode="\ #\ ##0.0\r\ \ \ \ "/>
    <numFmt numFmtId="195" formatCode="\ #\ ##0.0_H_I\ \ "/>
    <numFmt numFmtId="196" formatCode="\ #\ ##0.0_Z_G"/>
    <numFmt numFmtId="197" formatCode="??0.0_H_I;\-??0.0_H_I"/>
    <numFmt numFmtId="198" formatCode="??0.0\r_H_I;\-??0.0\r_H_I"/>
    <numFmt numFmtId="199" formatCode="??0.0_Z_V;\-??0.0_Z_V"/>
    <numFmt numFmtId="200" formatCode="#\ ##0.0\ \ \ \ \ "/>
    <numFmt numFmtId="201" formatCode="#\ ##0.0"/>
    <numFmt numFmtId="202" formatCode="##0.0\ \ "/>
    <numFmt numFmtId="203"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
      <sz val="1.75"/>
      <name val="Arial"/>
      <family val="2"/>
    </font>
    <font>
      <sz val="3.5"/>
      <name val="Arial"/>
      <family val="0"/>
    </font>
    <font>
      <sz val="1.5"/>
      <name val="Arial"/>
      <family val="2"/>
    </font>
  </fonts>
  <fills count="2">
    <fill>
      <patternFill/>
    </fill>
    <fill>
      <patternFill patternType="gray125"/>
    </fill>
  </fills>
  <borders count="30">
    <border>
      <left/>
      <right/>
      <top/>
      <bottom/>
      <diagonal/>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quotePrefix="1">
      <alignment horizontal="justify"/>
    </xf>
    <xf numFmtId="0" fontId="2" fillId="0" borderId="0" xfId="0" applyFont="1" applyAlignment="1">
      <alignment horizontal="left" vertical="top"/>
    </xf>
    <xf numFmtId="0" fontId="3" fillId="0" borderId="0" xfId="0" applyFont="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2" fontId="7" fillId="0" borderId="0" xfId="22" applyNumberFormat="1" applyAlignment="1">
      <alignment horizontal="centerContinuous"/>
      <protection/>
    </xf>
    <xf numFmtId="0" fontId="10" fillId="0" borderId="0" xfId="22" applyFont="1" applyAlignment="1">
      <alignment vertical="center"/>
      <protection/>
    </xf>
    <xf numFmtId="0" fontId="12" fillId="0" borderId="0" xfId="22" applyFont="1" applyAlignment="1">
      <alignment horizontal="centerContinuous"/>
      <protection/>
    </xf>
    <xf numFmtId="0" fontId="10" fillId="0" borderId="0" xfId="22" applyFont="1" applyAlignment="1">
      <alignment horizontal="centerContinuous"/>
      <protection/>
    </xf>
    <xf numFmtId="172" fontId="10" fillId="0" borderId="0" xfId="22" applyNumberFormat="1" applyFont="1" applyAlignment="1">
      <alignment horizontal="centerContinuous"/>
      <protection/>
    </xf>
    <xf numFmtId="172" fontId="10" fillId="0" borderId="0" xfId="22" applyNumberFormat="1" applyFont="1" applyAlignment="1">
      <alignment horizontal="right"/>
      <protection/>
    </xf>
    <xf numFmtId="0" fontId="13" fillId="0" borderId="1" xfId="22" applyFont="1" applyBorder="1">
      <alignment/>
      <protection/>
    </xf>
    <xf numFmtId="0" fontId="13" fillId="0" borderId="2" xfId="22" applyFont="1" applyBorder="1" applyAlignment="1">
      <alignment horizontal="center"/>
      <protection/>
    </xf>
    <xf numFmtId="0" fontId="13" fillId="0" borderId="3" xfId="22" applyFont="1" applyBorder="1" applyAlignment="1">
      <alignment horizontal="center"/>
      <protection/>
    </xf>
    <xf numFmtId="172" fontId="13" fillId="0" borderId="3" xfId="22" applyNumberFormat="1" applyFont="1" applyBorder="1" applyAlignment="1">
      <alignment horizontal="right"/>
      <protection/>
    </xf>
    <xf numFmtId="0" fontId="13" fillId="0" borderId="4" xfId="22" applyFont="1" applyBorder="1">
      <alignment/>
      <protection/>
    </xf>
    <xf numFmtId="0" fontId="13" fillId="0" borderId="5" xfId="22" applyFont="1" applyBorder="1" applyAlignment="1">
      <alignment horizontal="center"/>
      <protection/>
    </xf>
    <xf numFmtId="0" fontId="13" fillId="0" borderId="6" xfId="22" applyFont="1" applyBorder="1" applyAlignment="1">
      <alignment horizontal="center"/>
      <protection/>
    </xf>
    <xf numFmtId="172" fontId="13" fillId="0" borderId="6" xfId="22" applyNumberFormat="1" applyFont="1" applyBorder="1" applyAlignment="1">
      <alignment horizontal="right"/>
      <protection/>
    </xf>
    <xf numFmtId="172" fontId="13" fillId="0" borderId="7" xfId="22" applyNumberFormat="1" applyFont="1" applyBorder="1" applyAlignment="1">
      <alignment horizontal="centerContinuous" vertical="center"/>
      <protection/>
    </xf>
    <xf numFmtId="172" fontId="13" fillId="0" borderId="8" xfId="22" applyNumberFormat="1" applyFont="1" applyBorder="1" applyAlignment="1">
      <alignment horizontal="centerContinuous" vertical="center"/>
      <protection/>
    </xf>
    <xf numFmtId="0" fontId="13" fillId="0" borderId="4" xfId="22" applyFont="1" applyBorder="1" applyAlignment="1">
      <alignment horizontal="center"/>
      <protection/>
    </xf>
    <xf numFmtId="172" fontId="13" fillId="0" borderId="6" xfId="22" applyNumberFormat="1" applyFont="1" applyBorder="1" applyAlignment="1">
      <alignment horizontal="center"/>
      <protection/>
    </xf>
    <xf numFmtId="172" fontId="13" fillId="0" borderId="0" xfId="22" applyNumberFormat="1" applyFont="1" applyBorder="1" applyAlignment="1">
      <alignment horizontal="center"/>
      <protection/>
    </xf>
    <xf numFmtId="0" fontId="13" fillId="0" borderId="9" xfId="22" applyFont="1" applyBorder="1">
      <alignment/>
      <protection/>
    </xf>
    <xf numFmtId="0" fontId="13" fillId="0" borderId="10" xfId="22" applyFont="1" applyBorder="1" applyAlignment="1">
      <alignment horizontal="center"/>
      <protection/>
    </xf>
    <xf numFmtId="0" fontId="13" fillId="0" borderId="11" xfId="22" applyFont="1" applyBorder="1" applyAlignment="1">
      <alignment horizontal="center"/>
      <protection/>
    </xf>
    <xf numFmtId="172" fontId="13" fillId="0" borderId="11" xfId="22" applyNumberFormat="1" applyFont="1" applyBorder="1" applyAlignment="1">
      <alignment horizontal="right"/>
      <protection/>
    </xf>
    <xf numFmtId="172" fontId="13" fillId="0" borderId="11" xfId="22" applyNumberFormat="1" applyFont="1" applyBorder="1" applyAlignment="1">
      <alignment horizontal="centerContinuous"/>
      <protection/>
    </xf>
    <xf numFmtId="172" fontId="13" fillId="0" borderId="12" xfId="22" applyNumberFormat="1" applyFont="1" applyBorder="1" applyAlignment="1">
      <alignment horizontal="center"/>
      <protection/>
    </xf>
    <xf numFmtId="0" fontId="13" fillId="0" borderId="0" xfId="22" applyFont="1" applyBorder="1">
      <alignment/>
      <protection/>
    </xf>
    <xf numFmtId="0" fontId="13" fillId="0" borderId="0" xfId="22" applyFont="1" applyBorder="1" applyAlignment="1">
      <alignment horizontal="center"/>
      <protection/>
    </xf>
    <xf numFmtId="172" fontId="13" fillId="0" borderId="0" xfId="22" applyNumberFormat="1" applyFont="1" applyBorder="1" applyAlignment="1">
      <alignment horizontal="right"/>
      <protection/>
    </xf>
    <xf numFmtId="172" fontId="13" fillId="0" borderId="0" xfId="22" applyNumberFormat="1" applyFont="1" applyBorder="1" applyAlignment="1">
      <alignment horizontal="centerContinuous"/>
      <protection/>
    </xf>
    <xf numFmtId="0" fontId="14" fillId="0" borderId="0" xfId="22" applyFont="1" applyBorder="1">
      <alignment/>
      <protection/>
    </xf>
    <xf numFmtId="174" fontId="13" fillId="0" borderId="0" xfId="22" applyNumberFormat="1" applyFont="1" applyAlignment="1">
      <alignment horizontal="right"/>
      <protection/>
    </xf>
    <xf numFmtId="172" fontId="7" fillId="0" borderId="0" xfId="22" applyNumberFormat="1" applyAlignment="1">
      <alignment horizontal="right"/>
      <protection/>
    </xf>
    <xf numFmtId="172" fontId="14" fillId="0" borderId="0" xfId="22" applyNumberFormat="1" applyFont="1" applyBorder="1">
      <alignment/>
      <protection/>
    </xf>
    <xf numFmtId="172" fontId="14" fillId="0" borderId="0" xfId="22" applyNumberFormat="1" applyFont="1" applyBorder="1" applyAlignment="1">
      <alignment horizontal="center"/>
      <protection/>
    </xf>
    <xf numFmtId="0" fontId="15" fillId="0" borderId="0" xfId="22" applyFont="1" applyBorder="1" applyAlignment="1">
      <alignment horizontal="center"/>
      <protection/>
    </xf>
    <xf numFmtId="0" fontId="11" fillId="0" borderId="0" xfId="22" applyFont="1" applyAlignment="1">
      <alignment horizontal="centerContinuous"/>
      <protection/>
    </xf>
    <xf numFmtId="0" fontId="13" fillId="0" borderId="0" xfId="22" applyFont="1" applyAlignment="1">
      <alignment horizontal="centerContinuous"/>
      <protection/>
    </xf>
    <xf numFmtId="0" fontId="13" fillId="0" borderId="0" xfId="22" applyFont="1">
      <alignment/>
      <protection/>
    </xf>
    <xf numFmtId="0" fontId="13" fillId="0" borderId="0" xfId="22" applyFont="1" applyBorder="1" applyAlignment="1">
      <alignment horizontal="centerContinuous"/>
      <protection/>
    </xf>
    <xf numFmtId="181" fontId="13" fillId="0" borderId="0" xfId="22" applyNumberFormat="1" applyFont="1">
      <alignment/>
      <protection/>
    </xf>
    <xf numFmtId="0" fontId="16" fillId="0" borderId="4" xfId="23" applyFont="1" applyBorder="1">
      <alignment/>
      <protection/>
    </xf>
    <xf numFmtId="180" fontId="13" fillId="0" borderId="0" xfId="22" applyNumberFormat="1" applyFont="1" applyAlignment="1">
      <alignment vertical="center"/>
      <protection/>
    </xf>
    <xf numFmtId="0" fontId="17" fillId="0" borderId="4" xfId="23" applyFont="1" applyBorder="1" applyAlignment="1">
      <alignment horizontal="left"/>
      <protection/>
    </xf>
    <xf numFmtId="174" fontId="17" fillId="0" borderId="0" xfId="22" applyNumberFormat="1" applyFont="1" applyAlignment="1">
      <alignment horizontal="right"/>
      <protection/>
    </xf>
    <xf numFmtId="0" fontId="13" fillId="0" borderId="4" xfId="23" applyFont="1" applyBorder="1" applyAlignment="1">
      <alignment horizontal="left"/>
      <protection/>
    </xf>
    <xf numFmtId="0" fontId="17" fillId="0" borderId="0" xfId="22" applyFont="1">
      <alignment/>
      <protection/>
    </xf>
    <xf numFmtId="179" fontId="13" fillId="0" borderId="0" xfId="22" applyNumberFormat="1" applyFont="1" applyAlignment="1">
      <alignment horizontal="right"/>
      <protection/>
    </xf>
    <xf numFmtId="0" fontId="13" fillId="0" borderId="4" xfId="23" applyFont="1" applyBorder="1" applyAlignment="1">
      <alignment horizontal="right"/>
      <protection/>
    </xf>
    <xf numFmtId="173" fontId="13" fillId="0" borderId="0" xfId="22" applyNumberFormat="1" applyFont="1" applyAlignment="1">
      <alignment/>
      <protection/>
    </xf>
    <xf numFmtId="0" fontId="16" fillId="0" borderId="4" xfId="23" applyFont="1" applyBorder="1" applyAlignment="1">
      <alignment horizontal="left"/>
      <protection/>
    </xf>
    <xf numFmtId="0" fontId="13" fillId="0" borderId="0" xfId="22" applyFont="1" applyBorder="1" applyAlignment="1">
      <alignment horizontal="right"/>
      <protection/>
    </xf>
    <xf numFmtId="172" fontId="13" fillId="0" borderId="0" xfId="22" applyNumberFormat="1" applyFont="1">
      <alignment/>
      <protection/>
    </xf>
    <xf numFmtId="0" fontId="10" fillId="0" borderId="0" xfId="22" applyFont="1" applyAlignment="1">
      <alignment horizontal="centerContinuous" vertical="center"/>
      <protection/>
    </xf>
    <xf numFmtId="0" fontId="14" fillId="0" borderId="0" xfId="22" applyFont="1" applyAlignment="1">
      <alignment horizontal="centerContinuous"/>
      <protection/>
    </xf>
    <xf numFmtId="172" fontId="14" fillId="0" borderId="0" xfId="22" applyNumberFormat="1" applyFont="1" applyAlignment="1">
      <alignment horizontal="centerContinuous"/>
      <protection/>
    </xf>
    <xf numFmtId="0" fontId="13" fillId="0" borderId="0" xfId="22" applyFont="1" applyAlignment="1">
      <alignment horizontal="right"/>
      <protection/>
    </xf>
    <xf numFmtId="172" fontId="13" fillId="0" borderId="0" xfId="22" applyNumberFormat="1" applyFont="1" applyAlignment="1">
      <alignment horizontal="right"/>
      <protection/>
    </xf>
    <xf numFmtId="173" fontId="13" fillId="0" borderId="0" xfId="22" applyNumberFormat="1" applyFont="1" applyAlignment="1">
      <alignment horizontal="right"/>
      <protection/>
    </xf>
    <xf numFmtId="173" fontId="13" fillId="0" borderId="0" xfId="22" applyNumberFormat="1" applyFont="1" applyAlignment="1">
      <alignment horizontal="center"/>
      <protection/>
    </xf>
    <xf numFmtId="173" fontId="13" fillId="0" borderId="0" xfId="22" applyNumberFormat="1" applyFont="1" applyAlignment="1">
      <alignment horizontal="centerContinuous"/>
      <protection/>
    </xf>
    <xf numFmtId="0" fontId="10" fillId="0" borderId="0" xfId="22" applyFont="1" applyAlignment="1">
      <alignment horizontal="centerContinuous"/>
      <protection/>
    </xf>
    <xf numFmtId="172" fontId="11" fillId="0" borderId="0" xfId="22" applyNumberFormat="1" applyFont="1" applyAlignment="1">
      <alignment horizontal="centerContinuous"/>
      <protection/>
    </xf>
    <xf numFmtId="172" fontId="13" fillId="0" borderId="0" xfId="22" applyNumberFormat="1" applyFont="1" applyAlignment="1">
      <alignment horizontal="centerContinuous"/>
      <protection/>
    </xf>
    <xf numFmtId="172" fontId="13" fillId="0" borderId="0" xfId="22" applyNumberFormat="1" applyFont="1" applyBorder="1">
      <alignment/>
      <protection/>
    </xf>
    <xf numFmtId="180" fontId="13" fillId="0" borderId="0" xfId="22" applyNumberFormat="1" applyFont="1" applyAlignment="1">
      <alignment horizontal="center" vertical="center"/>
      <protection/>
    </xf>
    <xf numFmtId="0" fontId="11" fillId="0" borderId="0" xfId="22" applyFont="1" applyBorder="1" applyAlignment="1">
      <alignment horizontal="centerContinuous"/>
      <protection/>
    </xf>
    <xf numFmtId="0" fontId="10" fillId="0" borderId="0" xfId="22" applyFont="1" applyBorder="1" applyAlignment="1">
      <alignment horizontal="centerContinuous"/>
      <protection/>
    </xf>
    <xf numFmtId="0" fontId="14" fillId="0" borderId="0" xfId="22" applyFont="1" applyBorder="1" applyAlignment="1">
      <alignment horizontal="centerContinuous"/>
      <protection/>
    </xf>
    <xf numFmtId="172" fontId="14" fillId="0" borderId="0" xfId="22" applyNumberFormat="1" applyFont="1" applyBorder="1" applyAlignment="1">
      <alignment horizontal="centerContinuous"/>
      <protection/>
    </xf>
    <xf numFmtId="0" fontId="7" fillId="0" borderId="0" xfId="22" applyBorder="1">
      <alignment/>
      <protection/>
    </xf>
    <xf numFmtId="0" fontId="1" fillId="0" borderId="13" xfId="0" applyFont="1" applyBorder="1" applyAlignment="1">
      <alignment horizontal="centerContinuous"/>
    </xf>
    <xf numFmtId="0" fontId="0" fillId="0" borderId="14" xfId="0" applyFont="1" applyBorder="1" applyAlignment="1">
      <alignment horizontal="centerContinuous"/>
    </xf>
    <xf numFmtId="0" fontId="0" fillId="0" borderId="1" xfId="0" applyFont="1" applyBorder="1" applyAlignment="1">
      <alignment horizontal="centerContinuous"/>
    </xf>
    <xf numFmtId="0" fontId="0" fillId="0" borderId="15"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15" xfId="0" applyFont="1" applyBorder="1" applyAlignment="1">
      <alignment/>
    </xf>
    <xf numFmtId="0" fontId="0" fillId="0" borderId="0" xfId="0" applyFont="1" applyBorder="1" applyAlignment="1">
      <alignment/>
    </xf>
    <xf numFmtId="0" fontId="0" fillId="0" borderId="4" xfId="0" applyFont="1" applyBorder="1" applyAlignment="1">
      <alignment/>
    </xf>
    <xf numFmtId="0" fontId="3" fillId="0" borderId="0" xfId="0" applyFont="1" applyBorder="1" applyAlignment="1">
      <alignment/>
    </xf>
    <xf numFmtId="0" fontId="3" fillId="0" borderId="16" xfId="0" applyFont="1" applyBorder="1" applyAlignment="1">
      <alignment/>
    </xf>
    <xf numFmtId="0" fontId="0" fillId="0" borderId="12" xfId="0" applyFont="1" applyBorder="1" applyAlignment="1">
      <alignment/>
    </xf>
    <xf numFmtId="0" fontId="3" fillId="0" borderId="12" xfId="0" applyFont="1" applyBorder="1" applyAlignment="1">
      <alignment/>
    </xf>
    <xf numFmtId="0" fontId="0" fillId="0" borderId="9" xfId="0" applyFont="1" applyBorder="1" applyAlignment="1">
      <alignment/>
    </xf>
    <xf numFmtId="0" fontId="1" fillId="0" borderId="17" xfId="0" applyFont="1" applyBorder="1" applyAlignment="1">
      <alignment horizontal="centerContinuous"/>
    </xf>
    <xf numFmtId="0" fontId="0" fillId="0" borderId="13" xfId="0" applyFont="1" applyBorder="1" applyAlignment="1">
      <alignment horizontal="centerContinuous"/>
    </xf>
    <xf numFmtId="0" fontId="0" fillId="0" borderId="14" xfId="0" applyBorder="1" applyAlignment="1">
      <alignment horizontal="centerContinuous"/>
    </xf>
    <xf numFmtId="0" fontId="0" fillId="0" borderId="1" xfId="0" applyBorder="1" applyAlignment="1">
      <alignment horizontal="centerContinuous"/>
    </xf>
    <xf numFmtId="0" fontId="0" fillId="0" borderId="15"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15" xfId="0" applyBorder="1" applyAlignment="1">
      <alignment/>
    </xf>
    <xf numFmtId="0" fontId="0" fillId="0" borderId="0" xfId="0" applyBorder="1" applyAlignment="1">
      <alignment/>
    </xf>
    <xf numFmtId="0" fontId="0" fillId="0" borderId="4" xfId="0" applyBorder="1" applyAlignment="1">
      <alignment/>
    </xf>
    <xf numFmtId="0" fontId="0" fillId="0" borderId="12" xfId="0" applyBorder="1" applyAlignment="1">
      <alignment/>
    </xf>
    <xf numFmtId="0" fontId="0" fillId="0" borderId="9" xfId="0" applyBorder="1" applyAlignment="1">
      <alignment/>
    </xf>
    <xf numFmtId="0" fontId="14" fillId="0" borderId="0" xfId="20" applyFont="1" applyBorder="1" applyAlignment="1">
      <alignment horizontal="centerContinuous" vertical="center"/>
      <protection/>
    </xf>
    <xf numFmtId="0" fontId="13" fillId="0" borderId="0" xfId="20" applyFont="1" applyAlignment="1">
      <alignment horizontal="centerContinuous" vertical="center"/>
      <protection/>
    </xf>
    <xf numFmtId="183" fontId="13" fillId="0" borderId="0" xfId="20" applyNumberFormat="1" applyFont="1" applyAlignment="1">
      <alignment horizontal="centerContinuous" vertical="center"/>
      <protection/>
    </xf>
    <xf numFmtId="0" fontId="7" fillId="0" borderId="0" xfId="20" applyAlignment="1">
      <alignment vertical="center"/>
      <protection/>
    </xf>
    <xf numFmtId="0" fontId="13" fillId="0" borderId="0" xfId="20" applyFont="1" applyBorder="1" applyAlignment="1">
      <alignment horizontal="centerContinuous" vertical="center"/>
      <protection/>
    </xf>
    <xf numFmtId="0" fontId="13" fillId="0" borderId="0" xfId="20" applyFont="1" applyAlignment="1">
      <alignment horizontal="center" vertical="center"/>
      <protection/>
    </xf>
    <xf numFmtId="183" fontId="13" fillId="0" borderId="0" xfId="20" applyNumberFormat="1" applyFont="1" applyAlignment="1">
      <alignment horizontal="center" vertical="center"/>
      <protection/>
    </xf>
    <xf numFmtId="0" fontId="7" fillId="0" borderId="0" xfId="20" applyAlignment="1">
      <alignment horizontal="centerContinuous" vertical="center"/>
      <protection/>
    </xf>
    <xf numFmtId="0" fontId="11" fillId="0" borderId="0" xfId="20" applyFont="1" applyAlignment="1">
      <alignment horizontal="centerContinuous" vertical="center"/>
      <protection/>
    </xf>
    <xf numFmtId="0" fontId="10" fillId="0" borderId="0" xfId="20" applyFont="1" applyAlignment="1">
      <alignment horizontal="centerContinuous" vertical="center"/>
      <protection/>
    </xf>
    <xf numFmtId="0" fontId="10" fillId="0" borderId="0" xfId="20" applyFont="1" applyAlignment="1">
      <alignment horizontal="centerContinuous" vertical="center"/>
      <protection/>
    </xf>
    <xf numFmtId="0" fontId="7" fillId="0" borderId="14" xfId="20" applyBorder="1">
      <alignment/>
      <protection/>
    </xf>
    <xf numFmtId="0" fontId="7" fillId="0" borderId="1" xfId="20" applyBorder="1">
      <alignment/>
      <protection/>
    </xf>
    <xf numFmtId="0" fontId="7" fillId="0" borderId="0" xfId="20">
      <alignment/>
      <protection/>
    </xf>
    <xf numFmtId="0" fontId="7" fillId="0" borderId="4" xfId="20" applyBorder="1">
      <alignment/>
      <protection/>
    </xf>
    <xf numFmtId="172" fontId="13" fillId="0" borderId="7" xfId="20" applyNumberFormat="1" applyFont="1" applyBorder="1" applyAlignment="1">
      <alignment horizontal="centerContinuous" vertical="center"/>
      <protection/>
    </xf>
    <xf numFmtId="172" fontId="13" fillId="0" borderId="8" xfId="20" applyNumberFormat="1" applyFont="1" applyBorder="1" applyAlignment="1">
      <alignment horizontal="centerContinuous"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4" fontId="13" fillId="0" borderId="6" xfId="20" applyNumberFormat="1" applyFont="1" applyBorder="1" applyAlignment="1">
      <alignment horizontal="center"/>
      <protection/>
    </xf>
    <xf numFmtId="184" fontId="13" fillId="0" borderId="0" xfId="20" applyNumberFormat="1" applyFont="1" applyBorder="1" applyAlignment="1">
      <alignment horizontal="center"/>
      <protection/>
    </xf>
    <xf numFmtId="0" fontId="7" fillId="0" borderId="12" xfId="20" applyBorder="1">
      <alignment/>
      <protection/>
    </xf>
    <xf numFmtId="0" fontId="7" fillId="0" borderId="9" xfId="20" applyBorder="1">
      <alignment/>
      <protection/>
    </xf>
    <xf numFmtId="184" fontId="13" fillId="0" borderId="11" xfId="20" applyNumberFormat="1" applyFont="1" applyBorder="1" applyAlignment="1">
      <alignment horizontal="centerContinuous"/>
      <protection/>
    </xf>
    <xf numFmtId="184" fontId="13" fillId="0" borderId="12" xfId="20" applyNumberFormat="1" applyFont="1" applyBorder="1" applyAlignment="1">
      <alignment horizontal="center"/>
      <protection/>
    </xf>
    <xf numFmtId="1" fontId="13" fillId="0" borderId="0" xfId="20" applyNumberFormat="1" applyFont="1" applyAlignment="1">
      <alignment/>
      <protection/>
    </xf>
    <xf numFmtId="1" fontId="13" fillId="0" borderId="4" xfId="20" applyNumberFormat="1" applyFont="1" applyBorder="1" applyAlignment="1">
      <alignment/>
      <protection/>
    </xf>
    <xf numFmtId="0" fontId="13" fillId="0" borderId="0" xfId="20" applyFont="1">
      <alignment/>
      <protection/>
    </xf>
    <xf numFmtId="186" fontId="13" fillId="0" borderId="0" xfId="20" applyNumberFormat="1" applyFont="1">
      <alignment/>
      <protection/>
    </xf>
    <xf numFmtId="185" fontId="13" fillId="0" borderId="0" xfId="20" applyNumberFormat="1" applyFont="1">
      <alignment/>
      <protection/>
    </xf>
    <xf numFmtId="189" fontId="13" fillId="0" borderId="0" xfId="20" applyNumberFormat="1" applyFont="1">
      <alignment/>
      <protection/>
    </xf>
    <xf numFmtId="188" fontId="13" fillId="0" borderId="0" xfId="20" applyNumberFormat="1" applyFont="1">
      <alignment/>
      <protection/>
    </xf>
    <xf numFmtId="180" fontId="13" fillId="0" borderId="0" xfId="20" applyNumberFormat="1" applyFont="1">
      <alignment/>
      <protection/>
    </xf>
    <xf numFmtId="1" fontId="13" fillId="0" borderId="0" xfId="20" applyNumberFormat="1" applyFont="1" applyBorder="1" applyAlignment="1">
      <alignment/>
      <protection/>
    </xf>
    <xf numFmtId="176" fontId="13" fillId="0" borderId="0" xfId="20" applyNumberFormat="1" applyFont="1">
      <alignment/>
      <protection/>
    </xf>
    <xf numFmtId="177" fontId="13" fillId="0" borderId="0" xfId="20" applyNumberFormat="1" applyFont="1">
      <alignment/>
      <protection/>
    </xf>
    <xf numFmtId="178" fontId="13" fillId="0" borderId="0" xfId="20" applyNumberFormat="1" applyFont="1">
      <alignment/>
      <protection/>
    </xf>
    <xf numFmtId="0" fontId="7" fillId="0" borderId="0" xfId="20" applyFont="1" applyAlignment="1">
      <alignment vertical="center"/>
      <protection/>
    </xf>
    <xf numFmtId="0" fontId="7" fillId="0" borderId="0" xfId="20" applyBorder="1">
      <alignment/>
      <protection/>
    </xf>
    <xf numFmtId="172" fontId="13" fillId="0" borderId="0" xfId="20" applyNumberFormat="1" applyFont="1" applyBorder="1" applyAlignment="1">
      <alignment horizontal="center"/>
      <protection/>
    </xf>
    <xf numFmtId="183" fontId="13" fillId="0" borderId="0" xfId="20" applyNumberFormat="1" applyFont="1" applyBorder="1" applyAlignment="1">
      <alignment horizontal="center"/>
      <protection/>
    </xf>
    <xf numFmtId="172" fontId="13" fillId="0" borderId="0" xfId="20" applyNumberFormat="1" applyFont="1" applyBorder="1" applyAlignment="1">
      <alignment horizontal="centerContinuous"/>
      <protection/>
    </xf>
    <xf numFmtId="172" fontId="13" fillId="0" borderId="0" xfId="20" applyNumberFormat="1" applyFont="1" applyAlignment="1">
      <alignment horizontal="center"/>
      <protection/>
    </xf>
    <xf numFmtId="183" fontId="13" fillId="0" borderId="0" xfId="20" applyNumberFormat="1" applyFont="1" applyAlignment="1">
      <alignment horizontal="center"/>
      <protection/>
    </xf>
    <xf numFmtId="172" fontId="13" fillId="0" borderId="0" xfId="20" applyNumberFormat="1" applyFont="1" applyAlignment="1">
      <alignment horizontal="centerContinuous"/>
      <protection/>
    </xf>
    <xf numFmtId="0" fontId="13" fillId="0" borderId="0" xfId="20" applyFont="1">
      <alignment/>
      <protection/>
    </xf>
    <xf numFmtId="0" fontId="13" fillId="0" borderId="4" xfId="20" applyFont="1" applyBorder="1">
      <alignment/>
      <protection/>
    </xf>
    <xf numFmtId="0" fontId="13" fillId="0" borderId="0" xfId="20" applyFont="1" applyBorder="1">
      <alignment/>
      <protection/>
    </xf>
    <xf numFmtId="182" fontId="13" fillId="0" borderId="0" xfId="20" applyNumberFormat="1" applyFont="1" applyAlignment="1">
      <alignment/>
      <protection/>
    </xf>
    <xf numFmtId="183" fontId="13" fillId="0" borderId="0" xfId="20" applyNumberFormat="1" applyFont="1" applyAlignment="1">
      <alignment/>
      <protection/>
    </xf>
    <xf numFmtId="0" fontId="14" fillId="0" borderId="0" xfId="21" applyFont="1" applyBorder="1" applyAlignment="1">
      <alignment horizontal="centerContinuous" vertical="center"/>
      <protection/>
    </xf>
    <xf numFmtId="0" fontId="13" fillId="0" borderId="0" xfId="21" applyFont="1" applyAlignment="1">
      <alignment horizontal="centerContinuous" vertical="center"/>
      <protection/>
    </xf>
    <xf numFmtId="183" fontId="13" fillId="0" borderId="0" xfId="21" applyNumberFormat="1" applyFont="1" applyAlignment="1">
      <alignment horizontal="centerContinuous" vertical="center"/>
      <protection/>
    </xf>
    <xf numFmtId="0" fontId="7" fillId="0" borderId="0" xfId="21" applyAlignment="1">
      <alignment vertical="center"/>
      <protection/>
    </xf>
    <xf numFmtId="0" fontId="13" fillId="0" borderId="0" xfId="21" applyFont="1" applyBorder="1" applyAlignment="1">
      <alignment horizontal="centerContinuous" vertical="center"/>
      <protection/>
    </xf>
    <xf numFmtId="0" fontId="13" fillId="0" borderId="0" xfId="21" applyFont="1" applyAlignment="1">
      <alignment horizontal="center" vertical="center"/>
      <protection/>
    </xf>
    <xf numFmtId="183" fontId="13" fillId="0" borderId="0" xfId="21" applyNumberFormat="1" applyFont="1" applyAlignment="1">
      <alignment horizontal="center" vertical="center"/>
      <protection/>
    </xf>
    <xf numFmtId="0" fontId="10" fillId="0" borderId="0" xfId="21" applyFont="1" applyAlignment="1">
      <alignment horizontal="centerContinuous" vertical="center"/>
      <protection/>
    </xf>
    <xf numFmtId="0" fontId="10" fillId="0" borderId="0" xfId="21" applyFont="1" applyAlignment="1">
      <alignment horizontal="centerContinuous" vertical="center"/>
      <protection/>
    </xf>
    <xf numFmtId="0" fontId="7" fillId="0" borderId="14" xfId="21" applyBorder="1">
      <alignment/>
      <protection/>
    </xf>
    <xf numFmtId="0" fontId="7" fillId="0" borderId="1" xfId="21" applyBorder="1">
      <alignment/>
      <protection/>
    </xf>
    <xf numFmtId="0" fontId="7" fillId="0" borderId="0" xfId="21">
      <alignment/>
      <protection/>
    </xf>
    <xf numFmtId="0" fontId="7" fillId="0" borderId="4" xfId="21" applyBorder="1">
      <alignment/>
      <protection/>
    </xf>
    <xf numFmtId="172" fontId="13" fillId="0" borderId="7" xfId="21" applyNumberFormat="1" applyFont="1" applyBorder="1" applyAlignment="1">
      <alignment horizontal="centerContinuous" vertical="center"/>
      <protection/>
    </xf>
    <xf numFmtId="172" fontId="13" fillId="0" borderId="8" xfId="21" applyNumberFormat="1" applyFont="1" applyBorder="1" applyAlignment="1">
      <alignment horizontal="centerContinuous"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4" fontId="13" fillId="0" borderId="6" xfId="21" applyNumberFormat="1" applyFont="1" applyBorder="1" applyAlignment="1">
      <alignment horizontal="center"/>
      <protection/>
    </xf>
    <xf numFmtId="184" fontId="13" fillId="0" borderId="0" xfId="21" applyNumberFormat="1" applyFont="1" applyBorder="1" applyAlignment="1">
      <alignment horizontal="center"/>
      <protection/>
    </xf>
    <xf numFmtId="0" fontId="7" fillId="0" borderId="12" xfId="21" applyBorder="1">
      <alignment/>
      <protection/>
    </xf>
    <xf numFmtId="0" fontId="7" fillId="0" borderId="9" xfId="21" applyBorder="1">
      <alignment/>
      <protection/>
    </xf>
    <xf numFmtId="184" fontId="13" fillId="0" borderId="11" xfId="21" applyNumberFormat="1" applyFont="1" applyBorder="1" applyAlignment="1">
      <alignment horizontal="centerContinuous"/>
      <protection/>
    </xf>
    <xf numFmtId="184" fontId="13" fillId="0" borderId="12" xfId="21" applyNumberFormat="1" applyFont="1" applyBorder="1" applyAlignment="1">
      <alignment horizontal="center"/>
      <protection/>
    </xf>
    <xf numFmtId="1" fontId="13" fillId="0" borderId="0" xfId="21" applyNumberFormat="1" applyFont="1" applyAlignment="1">
      <alignment/>
      <protection/>
    </xf>
    <xf numFmtId="1" fontId="13" fillId="0" borderId="4" xfId="21" applyNumberFormat="1" applyFont="1" applyBorder="1" applyAlignment="1">
      <alignment/>
      <protection/>
    </xf>
    <xf numFmtId="0" fontId="13" fillId="0" borderId="0" xfId="21" applyFont="1">
      <alignment/>
      <protection/>
    </xf>
    <xf numFmtId="186" fontId="13" fillId="0" borderId="0" xfId="21" applyNumberFormat="1" applyFont="1">
      <alignment/>
      <protection/>
    </xf>
    <xf numFmtId="185" fontId="13" fillId="0" borderId="0" xfId="21" applyNumberFormat="1" applyFont="1">
      <alignment/>
      <protection/>
    </xf>
    <xf numFmtId="189" fontId="13" fillId="0" borderId="0" xfId="21" applyNumberFormat="1" applyFont="1">
      <alignment/>
      <protection/>
    </xf>
    <xf numFmtId="188" fontId="13" fillId="0" borderId="0" xfId="21" applyNumberFormat="1" applyFont="1">
      <alignment/>
      <protection/>
    </xf>
    <xf numFmtId="180" fontId="13" fillId="0" borderId="0" xfId="21" applyNumberFormat="1" applyFont="1">
      <alignment/>
      <protection/>
    </xf>
    <xf numFmtId="176" fontId="13" fillId="0" borderId="0" xfId="21" applyNumberFormat="1" applyFont="1">
      <alignment/>
      <protection/>
    </xf>
    <xf numFmtId="1" fontId="13" fillId="0" borderId="0" xfId="21" applyNumberFormat="1" applyFont="1" applyBorder="1" applyAlignment="1">
      <alignment/>
      <protection/>
    </xf>
    <xf numFmtId="190" fontId="13" fillId="0" borderId="0" xfId="21" applyNumberFormat="1" applyFont="1">
      <alignment/>
      <protection/>
    </xf>
    <xf numFmtId="178" fontId="13" fillId="0" borderId="0" xfId="21" applyNumberFormat="1" applyFont="1">
      <alignment/>
      <protection/>
    </xf>
    <xf numFmtId="177" fontId="13" fillId="0" borderId="0" xfId="21" applyNumberFormat="1" applyFont="1">
      <alignment/>
      <protection/>
    </xf>
    <xf numFmtId="0" fontId="7" fillId="0" borderId="0" xfId="21" applyFont="1" applyAlignment="1">
      <alignment vertical="center"/>
      <protection/>
    </xf>
    <xf numFmtId="183" fontId="10" fillId="0" borderId="0" xfId="21" applyNumberFormat="1" applyFont="1" applyAlignment="1">
      <alignment horizontal="centerContinuous" vertical="center"/>
      <protection/>
    </xf>
    <xf numFmtId="184" fontId="13" fillId="0" borderId="14" xfId="21" applyNumberFormat="1" applyFont="1" applyBorder="1" applyAlignment="1">
      <alignment horizontal="centerContinuous"/>
      <protection/>
    </xf>
    <xf numFmtId="172" fontId="13" fillId="0" borderId="18" xfId="21" applyNumberFormat="1" applyFont="1" applyBorder="1" applyAlignment="1">
      <alignment horizontal="centerContinuous" vertical="center"/>
      <protection/>
    </xf>
    <xf numFmtId="184" fontId="13" fillId="0" borderId="8" xfId="21" applyNumberFormat="1" applyFont="1" applyBorder="1" applyAlignment="1">
      <alignment horizontal="centerContinuous"/>
      <protection/>
    </xf>
    <xf numFmtId="0" fontId="7" fillId="0" borderId="0" xfId="21" applyBorder="1">
      <alignment/>
      <protection/>
    </xf>
    <xf numFmtId="172" fontId="13" fillId="0" borderId="0" xfId="21" applyNumberFormat="1" applyFont="1" applyBorder="1" applyAlignment="1">
      <alignment horizontal="center"/>
      <protection/>
    </xf>
    <xf numFmtId="183" fontId="13" fillId="0" borderId="0" xfId="21" applyNumberFormat="1" applyFont="1" applyBorder="1" applyAlignment="1">
      <alignment horizontal="center"/>
      <protection/>
    </xf>
    <xf numFmtId="172" fontId="13" fillId="0" borderId="0" xfId="21" applyNumberFormat="1" applyFont="1" applyBorder="1" applyAlignment="1">
      <alignment horizontal="centerContinuous"/>
      <protection/>
    </xf>
    <xf numFmtId="172" fontId="13" fillId="0" borderId="0" xfId="21" applyNumberFormat="1" applyFont="1" applyAlignment="1">
      <alignment horizontal="center"/>
      <protection/>
    </xf>
    <xf numFmtId="183" fontId="13" fillId="0" borderId="0" xfId="21" applyNumberFormat="1" applyFont="1" applyAlignment="1">
      <alignment horizontal="center"/>
      <protection/>
    </xf>
    <xf numFmtId="172" fontId="13" fillId="0" borderId="0" xfId="21" applyNumberFormat="1" applyFont="1" applyAlignment="1">
      <alignment horizontal="centerContinuous"/>
      <protection/>
    </xf>
    <xf numFmtId="0" fontId="13" fillId="0" borderId="0" xfId="21" applyFont="1">
      <alignment/>
      <protection/>
    </xf>
    <xf numFmtId="0" fontId="13" fillId="0" borderId="4" xfId="21" applyFont="1" applyBorder="1">
      <alignment/>
      <protection/>
    </xf>
    <xf numFmtId="0" fontId="13" fillId="0" borderId="0" xfId="21" applyFont="1" applyBorder="1">
      <alignment/>
      <protection/>
    </xf>
    <xf numFmtId="182" fontId="13" fillId="0" borderId="0" xfId="21" applyNumberFormat="1" applyFont="1" applyAlignment="1">
      <alignment/>
      <protection/>
    </xf>
    <xf numFmtId="183" fontId="13" fillId="0" borderId="0" xfId="21" applyNumberFormat="1" applyFont="1" applyAlignment="1">
      <alignment/>
      <protection/>
    </xf>
    <xf numFmtId="172"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0" fillId="0" borderId="0" xfId="0" applyFont="1" applyAlignment="1">
      <alignment vertical="center"/>
    </xf>
    <xf numFmtId="0" fontId="12" fillId="0" borderId="0" xfId="0" applyFont="1" applyAlignment="1">
      <alignment horizontal="centerContinuous"/>
    </xf>
    <xf numFmtId="0" fontId="10" fillId="0" borderId="0" xfId="0" applyFont="1" applyAlignment="1">
      <alignment horizontal="centerContinuous"/>
    </xf>
    <xf numFmtId="172" fontId="10" fillId="0" borderId="0" xfId="0" applyNumberFormat="1" applyFont="1" applyAlignment="1">
      <alignment horizontal="centerContinuous"/>
    </xf>
    <xf numFmtId="172" fontId="10" fillId="0" borderId="0" xfId="0" applyNumberFormat="1" applyFont="1" applyAlignment="1">
      <alignment horizontal="right"/>
    </xf>
    <xf numFmtId="0" fontId="13" fillId="0" borderId="14" xfId="0" applyFont="1" applyBorder="1" applyAlignment="1">
      <alignment/>
    </xf>
    <xf numFmtId="0" fontId="13" fillId="0" borderId="14" xfId="0" applyFont="1" applyBorder="1" applyAlignment="1">
      <alignment horizontal="center"/>
    </xf>
    <xf numFmtId="184" fontId="13" fillId="0" borderId="14" xfId="0" applyNumberFormat="1" applyFont="1" applyBorder="1" applyAlignment="1">
      <alignment horizontal="centerContinuous"/>
    </xf>
    <xf numFmtId="0" fontId="13" fillId="0" borderId="0" xfId="0" applyFont="1" applyBorder="1" applyAlignment="1">
      <alignment/>
    </xf>
    <xf numFmtId="0" fontId="13" fillId="0" borderId="0" xfId="0" applyFont="1" applyBorder="1" applyAlignment="1">
      <alignment horizontal="center"/>
    </xf>
    <xf numFmtId="172" fontId="13" fillId="0" borderId="7" xfId="0" applyNumberFormat="1" applyFont="1" applyBorder="1" applyAlignment="1">
      <alignment horizontal="centerContinuous" vertical="center"/>
    </xf>
    <xf numFmtId="172" fontId="13" fillId="0" borderId="18" xfId="0" applyNumberFormat="1" applyFont="1" applyBorder="1" applyAlignment="1">
      <alignment horizontal="centerContinuous" vertical="center"/>
    </xf>
    <xf numFmtId="172" fontId="13" fillId="0" borderId="19" xfId="0" applyNumberFormat="1" applyFont="1" applyBorder="1" applyAlignment="1">
      <alignment horizontal="center" vertical="center"/>
    </xf>
    <xf numFmtId="0" fontId="13" fillId="0" borderId="12" xfId="0" applyFont="1" applyBorder="1" applyAlignment="1">
      <alignment/>
    </xf>
    <xf numFmtId="0" fontId="13" fillId="0" borderId="12" xfId="0" applyFont="1" applyBorder="1" applyAlignment="1">
      <alignment horizontal="center"/>
    </xf>
    <xf numFmtId="0" fontId="13" fillId="0" borderId="9"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2" fontId="13" fillId="0" borderId="0" xfId="0" applyNumberFormat="1" applyFont="1" applyBorder="1" applyAlignment="1">
      <alignment horizontal="centerContinuous"/>
    </xf>
    <xf numFmtId="172" fontId="13" fillId="0" borderId="0" xfId="0" applyNumberFormat="1" applyFont="1" applyBorder="1" applyAlignment="1">
      <alignment horizontal="center"/>
    </xf>
    <xf numFmtId="17" fontId="1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14" fillId="0" borderId="0" xfId="0" applyFont="1" applyBorder="1" applyAlignment="1">
      <alignment horizontal="center"/>
    </xf>
    <xf numFmtId="0" fontId="13" fillId="0" borderId="0" xfId="0" applyFont="1" applyBorder="1" applyAlignment="1">
      <alignment horizontal="left"/>
    </xf>
    <xf numFmtId="0" fontId="13" fillId="0" borderId="4" xfId="0" applyFont="1" applyBorder="1" applyAlignment="1">
      <alignment horizontal="left"/>
    </xf>
    <xf numFmtId="193" fontId="13" fillId="0" borderId="0" xfId="0" applyNumberFormat="1" applyFont="1" applyBorder="1" applyAlignment="1">
      <alignment/>
    </xf>
    <xf numFmtId="194" fontId="13" fillId="0" borderId="0" xfId="0" applyNumberFormat="1" applyFont="1" applyBorder="1" applyAlignment="1">
      <alignment/>
    </xf>
    <xf numFmtId="187" fontId="13" fillId="0" borderId="0" xfId="0" applyNumberFormat="1" applyFont="1" applyBorder="1" applyAlignment="1">
      <alignment/>
    </xf>
    <xf numFmtId="199" fontId="13" fillId="0" borderId="0" xfId="0" applyNumberFormat="1" applyFont="1" applyAlignment="1">
      <alignment/>
    </xf>
    <xf numFmtId="196" fontId="13" fillId="0" borderId="0" xfId="0" applyNumberFormat="1" applyFont="1" applyBorder="1" applyAlignment="1">
      <alignment/>
    </xf>
    <xf numFmtId="197" fontId="13" fillId="0" borderId="0" xfId="0" applyNumberFormat="1" applyFont="1" applyAlignment="1">
      <alignment/>
    </xf>
    <xf numFmtId="0" fontId="14" fillId="0" borderId="0" xfId="0" applyFont="1" applyBorder="1" applyAlignment="1">
      <alignment horizontal="center" vertical="center"/>
    </xf>
    <xf numFmtId="174" fontId="13" fillId="0" borderId="0" xfId="0" applyNumberFormat="1" applyFont="1" applyAlignment="1">
      <alignment horizontal="right"/>
    </xf>
    <xf numFmtId="172" fontId="0" fillId="0" borderId="0" xfId="0" applyNumberFormat="1" applyAlignment="1">
      <alignment horizontal="right"/>
    </xf>
    <xf numFmtId="172" fontId="14" fillId="0" borderId="0" xfId="0" applyNumberFormat="1" applyFont="1" applyBorder="1" applyAlignment="1">
      <alignment/>
    </xf>
    <xf numFmtId="180" fontId="13" fillId="0" borderId="0" xfId="0" applyNumberFormat="1" applyFont="1" applyAlignment="1">
      <alignment/>
    </xf>
    <xf numFmtId="198" fontId="13" fillId="0" borderId="0" xfId="0" applyNumberFormat="1" applyFont="1" applyAlignment="1">
      <alignment/>
    </xf>
    <xf numFmtId="195" fontId="13" fillId="0" borderId="0" xfId="0" applyNumberFormat="1" applyFont="1" applyBorder="1" applyAlignment="1">
      <alignment/>
    </xf>
    <xf numFmtId="192" fontId="13" fillId="0" borderId="0" xfId="0" applyNumberFormat="1" applyFont="1" applyBorder="1" applyAlignment="1">
      <alignment/>
    </xf>
    <xf numFmtId="0" fontId="14" fillId="0" borderId="0" xfId="25" applyFont="1" applyBorder="1" applyAlignment="1">
      <alignment horizontal="centerContinuous"/>
      <protection/>
    </xf>
    <xf numFmtId="0" fontId="13" fillId="0" borderId="0" xfId="25" applyFont="1" applyAlignment="1">
      <alignment horizontal="centerContinuous"/>
      <protection/>
    </xf>
    <xf numFmtId="183" fontId="13" fillId="0" borderId="0" xfId="25" applyNumberFormat="1" applyFont="1" applyAlignment="1">
      <alignment horizontal="centerContinuous"/>
      <protection/>
    </xf>
    <xf numFmtId="0" fontId="7" fillId="0" borderId="0" xfId="25" applyAlignment="1">
      <alignment vertical="center"/>
      <protection/>
    </xf>
    <xf numFmtId="0" fontId="13" fillId="0" borderId="0" xfId="25" applyFont="1" applyBorder="1" applyAlignment="1">
      <alignment horizontal="centerContinuous"/>
      <protection/>
    </xf>
    <xf numFmtId="0" fontId="10" fillId="0" borderId="0" xfId="25" applyFont="1" applyAlignment="1">
      <alignment horizontal="centerContinuous"/>
      <protection/>
    </xf>
    <xf numFmtId="0" fontId="10" fillId="0" borderId="0" xfId="25" applyFont="1" applyAlignment="1">
      <alignment horizontal="centerContinuous"/>
      <protection/>
    </xf>
    <xf numFmtId="0" fontId="13" fillId="0" borderId="0" xfId="25" applyFont="1" applyAlignment="1">
      <alignment horizontal="center" vertical="center"/>
      <protection/>
    </xf>
    <xf numFmtId="183" fontId="13" fillId="0" borderId="0" xfId="25" applyNumberFormat="1" applyFont="1" applyAlignment="1">
      <alignment horizontal="center" vertical="center"/>
      <protection/>
    </xf>
    <xf numFmtId="0" fontId="13" fillId="0" borderId="0" xfId="25" applyFont="1" applyAlignment="1">
      <alignment horizontal="centerContinuous" vertical="center"/>
      <protection/>
    </xf>
    <xf numFmtId="0" fontId="7" fillId="0" borderId="14" xfId="25" applyBorder="1">
      <alignment/>
      <protection/>
    </xf>
    <xf numFmtId="0" fontId="7" fillId="0" borderId="1" xfId="25" applyBorder="1">
      <alignment/>
      <protection/>
    </xf>
    <xf numFmtId="0" fontId="7" fillId="0" borderId="0" xfId="25">
      <alignment/>
      <protection/>
    </xf>
    <xf numFmtId="0" fontId="7" fillId="0" borderId="4" xfId="25" applyBorder="1">
      <alignment/>
      <protection/>
    </xf>
    <xf numFmtId="172" fontId="13" fillId="0" borderId="7" xfId="25" applyNumberFormat="1" applyFont="1" applyBorder="1" applyAlignment="1">
      <alignment horizontal="centerContinuous" vertical="center"/>
      <protection/>
    </xf>
    <xf numFmtId="172" fontId="13" fillId="0" borderId="8" xfId="25" applyNumberFormat="1" applyFont="1" applyBorder="1" applyAlignment="1">
      <alignment horizontal="centerContinuous" vertical="center"/>
      <protection/>
    </xf>
    <xf numFmtId="0" fontId="14" fillId="0" borderId="0" xfId="25" applyFont="1" applyAlignment="1">
      <alignment horizontal="centerContinuous"/>
      <protection/>
    </xf>
    <xf numFmtId="0" fontId="14" fillId="0" borderId="4" xfId="25" applyFont="1" applyBorder="1" applyAlignment="1">
      <alignment horizontal="centerContinuous"/>
      <protection/>
    </xf>
    <xf numFmtId="184" fontId="13" fillId="0" borderId="6" xfId="25" applyNumberFormat="1" applyFont="1" applyBorder="1" applyAlignment="1">
      <alignment horizontal="center"/>
      <protection/>
    </xf>
    <xf numFmtId="184" fontId="13" fillId="0" borderId="0" xfId="25" applyNumberFormat="1" applyFont="1" applyBorder="1" applyAlignment="1">
      <alignment horizontal="center"/>
      <protection/>
    </xf>
    <xf numFmtId="0" fontId="7" fillId="0" borderId="12" xfId="25" applyBorder="1">
      <alignment/>
      <protection/>
    </xf>
    <xf numFmtId="0" fontId="7" fillId="0" borderId="9" xfId="25" applyBorder="1">
      <alignment/>
      <protection/>
    </xf>
    <xf numFmtId="184" fontId="13" fillId="0" borderId="11" xfId="25" applyNumberFormat="1" applyFont="1" applyBorder="1" applyAlignment="1">
      <alignment horizontal="centerContinuous"/>
      <protection/>
    </xf>
    <xf numFmtId="184" fontId="13" fillId="0" borderId="12" xfId="25" applyNumberFormat="1" applyFont="1" applyBorder="1" applyAlignment="1">
      <alignment horizontal="center"/>
      <protection/>
    </xf>
    <xf numFmtId="0" fontId="7" fillId="0" borderId="0" xfId="25" applyBorder="1">
      <alignment/>
      <protection/>
    </xf>
    <xf numFmtId="0" fontId="9"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13" fillId="0" borderId="0" xfId="25" applyFont="1" applyBorder="1" applyAlignment="1">
      <alignment horizontal="center" vertical="center" wrapText="1"/>
      <protection/>
    </xf>
    <xf numFmtId="184" fontId="13" fillId="0" borderId="0" xfId="25" applyNumberFormat="1" applyFont="1" applyBorder="1" applyAlignment="1">
      <alignment horizontal="centerContinuous"/>
      <protection/>
    </xf>
    <xf numFmtId="1" fontId="13" fillId="0" borderId="0" xfId="25" applyNumberFormat="1" applyFont="1" applyAlignment="1">
      <alignment/>
      <protection/>
    </xf>
    <xf numFmtId="200" fontId="13" fillId="0" borderId="0" xfId="25" applyNumberFormat="1" applyFont="1" applyBorder="1">
      <alignment/>
      <protection/>
    </xf>
    <xf numFmtId="188" fontId="13" fillId="0" borderId="0" xfId="25" applyNumberFormat="1" applyFont="1">
      <alignment/>
      <protection/>
    </xf>
    <xf numFmtId="191" fontId="13" fillId="0" borderId="0" xfId="25" applyNumberFormat="1" applyFont="1" applyBorder="1">
      <alignment/>
      <protection/>
    </xf>
    <xf numFmtId="180" fontId="13" fillId="0" borderId="0" xfId="25" applyNumberFormat="1" applyFont="1">
      <alignment/>
      <protection/>
    </xf>
    <xf numFmtId="1" fontId="13" fillId="0" borderId="4" xfId="25" applyNumberFormat="1" applyFont="1" applyBorder="1" applyAlignment="1">
      <alignment/>
      <protection/>
    </xf>
    <xf numFmtId="189" fontId="13" fillId="0" borderId="0" xfId="25" applyNumberFormat="1" applyFont="1">
      <alignment/>
      <protection/>
    </xf>
    <xf numFmtId="1" fontId="13" fillId="0" borderId="0" xfId="25" applyNumberFormat="1" applyFont="1" applyBorder="1" applyAlignment="1">
      <alignment/>
      <protection/>
    </xf>
    <xf numFmtId="200" fontId="13" fillId="0" borderId="15" xfId="25" applyNumberFormat="1" applyFont="1" applyBorder="1">
      <alignment/>
      <protection/>
    </xf>
    <xf numFmtId="0" fontId="7" fillId="0" borderId="0" xfId="25" applyFont="1" applyAlignment="1">
      <alignment vertical="center"/>
      <protection/>
    </xf>
    <xf numFmtId="0" fontId="10" fillId="0" borderId="0" xfId="25" applyFont="1" applyAlignment="1">
      <alignment horizontal="centerContinuous" vertical="center"/>
      <protection/>
    </xf>
    <xf numFmtId="0" fontId="10" fillId="0" borderId="0" xfId="25" applyFont="1" applyAlignment="1">
      <alignment horizontal="centerContinuous" vertical="center"/>
      <protection/>
    </xf>
    <xf numFmtId="183" fontId="13" fillId="0" borderId="0" xfId="25" applyNumberFormat="1" applyFont="1" applyAlignment="1">
      <alignment horizontal="centerContinuous" vertical="center"/>
      <protection/>
    </xf>
    <xf numFmtId="185" fontId="13" fillId="0" borderId="0" xfId="25" applyNumberFormat="1" applyFont="1" applyBorder="1">
      <alignment/>
      <protection/>
    </xf>
    <xf numFmtId="0" fontId="13" fillId="0" borderId="0" xfId="25" applyFont="1">
      <alignment/>
      <protection/>
    </xf>
    <xf numFmtId="0" fontId="13" fillId="0" borderId="4" xfId="25" applyFont="1" applyBorder="1">
      <alignment/>
      <protection/>
    </xf>
    <xf numFmtId="0" fontId="13" fillId="0" borderId="0" xfId="25" applyFont="1" applyBorder="1">
      <alignment/>
      <protection/>
    </xf>
    <xf numFmtId="176" fontId="13" fillId="0" borderId="0" xfId="25" applyNumberFormat="1" applyFont="1">
      <alignment/>
      <protection/>
    </xf>
    <xf numFmtId="185" fontId="13" fillId="0" borderId="0" xfId="25" applyNumberFormat="1" applyFont="1">
      <alignment/>
      <protection/>
    </xf>
    <xf numFmtId="177" fontId="13" fillId="0" borderId="0" xfId="25" applyNumberFormat="1" applyFont="1">
      <alignment/>
      <protection/>
    </xf>
    <xf numFmtId="178" fontId="13" fillId="0" borderId="0" xfId="25" applyNumberFormat="1" applyFont="1">
      <alignment/>
      <protection/>
    </xf>
    <xf numFmtId="182" fontId="13" fillId="0" borderId="0" xfId="25" applyNumberFormat="1" applyFont="1" applyAlignment="1">
      <alignment/>
      <protection/>
    </xf>
    <xf numFmtId="183" fontId="13" fillId="0" borderId="0" xfId="25" applyNumberFormat="1" applyFont="1" applyAlignment="1">
      <alignment/>
      <protection/>
    </xf>
    <xf numFmtId="0" fontId="14" fillId="0" borderId="0" xfId="26" applyFont="1" applyBorder="1" applyAlignment="1">
      <alignment horizontal="centerContinuous"/>
      <protection/>
    </xf>
    <xf numFmtId="0" fontId="13" fillId="0" borderId="0" xfId="26" applyFont="1" applyAlignment="1">
      <alignment horizontal="centerContinuous"/>
      <protection/>
    </xf>
    <xf numFmtId="183" fontId="13" fillId="0" borderId="0" xfId="26" applyNumberFormat="1" applyFont="1" applyAlignment="1">
      <alignment horizontal="centerContinuous"/>
      <protection/>
    </xf>
    <xf numFmtId="0" fontId="7" fillId="0" borderId="0" xfId="26" applyAlignment="1">
      <alignment vertical="center"/>
      <protection/>
    </xf>
    <xf numFmtId="0" fontId="13" fillId="0" borderId="0" xfId="26" applyFont="1" applyBorder="1" applyAlignment="1">
      <alignment horizontal="centerContinuous"/>
      <protection/>
    </xf>
    <xf numFmtId="0" fontId="10" fillId="0" borderId="0" xfId="26" applyFont="1" applyAlignment="1">
      <alignment horizontal="centerContinuous"/>
      <protection/>
    </xf>
    <xf numFmtId="0" fontId="10" fillId="0" borderId="0" xfId="26" applyFont="1" applyAlignment="1">
      <alignment horizontal="centerContinuous"/>
      <protection/>
    </xf>
    <xf numFmtId="0" fontId="13" fillId="0" borderId="0" xfId="26" applyFont="1" applyAlignment="1">
      <alignment horizontal="center" vertical="center"/>
      <protection/>
    </xf>
    <xf numFmtId="183" fontId="13" fillId="0" borderId="0" xfId="26" applyNumberFormat="1" applyFont="1" applyAlignment="1">
      <alignment horizontal="center" vertical="center"/>
      <protection/>
    </xf>
    <xf numFmtId="0" fontId="13" fillId="0" borderId="0" xfId="26" applyFont="1" applyAlignment="1">
      <alignment horizontal="centerContinuous" vertical="center"/>
      <protection/>
    </xf>
    <xf numFmtId="0" fontId="7" fillId="0" borderId="14" xfId="26" applyBorder="1">
      <alignment/>
      <protection/>
    </xf>
    <xf numFmtId="0" fontId="7" fillId="0" borderId="1" xfId="26" applyBorder="1">
      <alignment/>
      <protection/>
    </xf>
    <xf numFmtId="0" fontId="7" fillId="0" borderId="0" xfId="26">
      <alignment/>
      <protection/>
    </xf>
    <xf numFmtId="0" fontId="7" fillId="0" borderId="4" xfId="26" applyBorder="1">
      <alignment/>
      <protection/>
    </xf>
    <xf numFmtId="172" fontId="13" fillId="0" borderId="7" xfId="26" applyNumberFormat="1" applyFont="1" applyBorder="1" applyAlignment="1">
      <alignment horizontal="centerContinuous" vertical="center"/>
      <protection/>
    </xf>
    <xf numFmtId="172" fontId="13" fillId="0" borderId="8" xfId="26" applyNumberFormat="1" applyFont="1" applyBorder="1" applyAlignment="1">
      <alignment horizontal="centerContinuous"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4" fontId="13" fillId="0" borderId="6" xfId="26" applyNumberFormat="1" applyFont="1" applyBorder="1" applyAlignment="1">
      <alignment horizontal="center"/>
      <protection/>
    </xf>
    <xf numFmtId="184" fontId="13" fillId="0" borderId="0" xfId="26" applyNumberFormat="1" applyFont="1" applyBorder="1" applyAlignment="1">
      <alignment horizontal="center"/>
      <protection/>
    </xf>
    <xf numFmtId="0" fontId="7" fillId="0" borderId="12" xfId="26" applyBorder="1">
      <alignment/>
      <protection/>
    </xf>
    <xf numFmtId="0" fontId="7" fillId="0" borderId="9" xfId="26" applyBorder="1">
      <alignment/>
      <protection/>
    </xf>
    <xf numFmtId="184" fontId="13" fillId="0" borderId="11" xfId="26" applyNumberFormat="1" applyFont="1" applyBorder="1" applyAlignment="1">
      <alignment horizontal="centerContinuous"/>
      <protection/>
    </xf>
    <xf numFmtId="184" fontId="13" fillId="0" borderId="12" xfId="26" applyNumberFormat="1" applyFont="1" applyBorder="1" applyAlignment="1">
      <alignment horizontal="center"/>
      <protection/>
    </xf>
    <xf numFmtId="0" fontId="7" fillId="0" borderId="0" xfId="26" applyBorder="1">
      <alignment/>
      <protection/>
    </xf>
    <xf numFmtId="0" fontId="9"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13" fillId="0" borderId="0" xfId="26" applyFont="1" applyBorder="1" applyAlignment="1">
      <alignment horizontal="center" vertical="center" wrapText="1"/>
      <protection/>
    </xf>
    <xf numFmtId="184" fontId="13" fillId="0" borderId="0" xfId="26" applyNumberFormat="1" applyFont="1" applyBorder="1" applyAlignment="1">
      <alignment horizontal="centerContinuous"/>
      <protection/>
    </xf>
    <xf numFmtId="1" fontId="13" fillId="0" borderId="0" xfId="26" applyNumberFormat="1" applyFont="1" applyAlignment="1">
      <alignment/>
      <protection/>
    </xf>
    <xf numFmtId="200" fontId="13" fillId="0" borderId="0" xfId="26" applyNumberFormat="1" applyFont="1" applyBorder="1">
      <alignment/>
      <protection/>
    </xf>
    <xf numFmtId="188" fontId="13" fillId="0" borderId="0" xfId="26" applyNumberFormat="1" applyFont="1">
      <alignment/>
      <protection/>
    </xf>
    <xf numFmtId="191" fontId="13" fillId="0" borderId="0" xfId="26" applyNumberFormat="1" applyFont="1" applyBorder="1">
      <alignment/>
      <protection/>
    </xf>
    <xf numFmtId="180" fontId="13" fillId="0" borderId="0" xfId="26" applyNumberFormat="1" applyFont="1">
      <alignment/>
      <protection/>
    </xf>
    <xf numFmtId="1" fontId="13" fillId="0" borderId="4" xfId="26" applyNumberFormat="1" applyFont="1" applyBorder="1" applyAlignment="1">
      <alignment/>
      <protection/>
    </xf>
    <xf numFmtId="189" fontId="13" fillId="0" borderId="0" xfId="26" applyNumberFormat="1" applyFont="1">
      <alignment/>
      <protection/>
    </xf>
    <xf numFmtId="1" fontId="13" fillId="0" borderId="0" xfId="26" applyNumberFormat="1" applyFont="1" applyBorder="1" applyAlignment="1">
      <alignment/>
      <protection/>
    </xf>
    <xf numFmtId="200" fontId="13" fillId="0" borderId="15" xfId="26" applyNumberFormat="1" applyFont="1" applyBorder="1">
      <alignment/>
      <protection/>
    </xf>
    <xf numFmtId="0" fontId="7" fillId="0" borderId="0" xfId="26" applyFont="1" applyAlignment="1">
      <alignment vertical="center"/>
      <protection/>
    </xf>
    <xf numFmtId="0" fontId="10" fillId="0" borderId="0" xfId="26" applyFont="1" applyAlignment="1">
      <alignment horizontal="centerContinuous" vertical="center"/>
      <protection/>
    </xf>
    <xf numFmtId="0" fontId="10" fillId="0" borderId="0" xfId="26" applyFont="1" applyAlignment="1">
      <alignment horizontal="centerContinuous" vertical="center"/>
      <protection/>
    </xf>
    <xf numFmtId="183" fontId="13" fillId="0" borderId="0" xfId="26" applyNumberFormat="1" applyFont="1" applyAlignment="1">
      <alignment horizontal="centerContinuous" vertical="center"/>
      <protection/>
    </xf>
    <xf numFmtId="185" fontId="13" fillId="0" borderId="0" xfId="26" applyNumberFormat="1" applyFont="1" applyBorder="1">
      <alignment/>
      <protection/>
    </xf>
    <xf numFmtId="0" fontId="13" fillId="0" borderId="0" xfId="26" applyFont="1">
      <alignment/>
      <protection/>
    </xf>
    <xf numFmtId="0" fontId="13" fillId="0" borderId="4" xfId="26" applyFont="1" applyBorder="1">
      <alignment/>
      <protection/>
    </xf>
    <xf numFmtId="0" fontId="13" fillId="0" borderId="0" xfId="26" applyFont="1" applyBorder="1">
      <alignment/>
      <protection/>
    </xf>
    <xf numFmtId="176" fontId="13" fillId="0" borderId="0" xfId="26" applyNumberFormat="1" applyFont="1">
      <alignment/>
      <protection/>
    </xf>
    <xf numFmtId="185" fontId="13" fillId="0" borderId="0" xfId="26" applyNumberFormat="1" applyFont="1">
      <alignment/>
      <protection/>
    </xf>
    <xf numFmtId="177" fontId="13" fillId="0" borderId="0" xfId="26" applyNumberFormat="1" applyFont="1">
      <alignment/>
      <protection/>
    </xf>
    <xf numFmtId="178" fontId="13" fillId="0" borderId="0" xfId="26" applyNumberFormat="1" applyFont="1">
      <alignment/>
      <protection/>
    </xf>
    <xf numFmtId="182" fontId="13" fillId="0" borderId="0" xfId="26" applyNumberFormat="1" applyFont="1" applyAlignment="1">
      <alignment/>
      <protection/>
    </xf>
    <xf numFmtId="183" fontId="13"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3" fontId="7" fillId="0" borderId="0" xfId="24" applyNumberFormat="1" applyAlignment="1">
      <alignment horizontal="centerContinuous"/>
      <protection/>
    </xf>
    <xf numFmtId="172" fontId="7" fillId="0" borderId="0" xfId="24" applyNumberFormat="1" applyAlignment="1">
      <alignment horizontal="centerContinuous"/>
      <protection/>
    </xf>
    <xf numFmtId="0" fontId="10" fillId="0" borderId="0" xfId="24" applyFont="1" applyAlignment="1">
      <alignment horizontal="centerContinuous"/>
      <protection/>
    </xf>
    <xf numFmtId="0" fontId="12" fillId="0" borderId="0" xfId="24" applyFont="1" applyAlignment="1">
      <alignment horizontal="centerContinuous"/>
      <protection/>
    </xf>
    <xf numFmtId="0" fontId="10" fillId="0" borderId="0" xfId="24" applyFont="1" applyAlignment="1">
      <alignment horizontal="centerContinuous"/>
      <protection/>
    </xf>
    <xf numFmtId="173" fontId="10" fillId="0" borderId="0" xfId="24" applyNumberFormat="1" applyFont="1" applyAlignment="1">
      <alignment horizontal="centerContinuous"/>
      <protection/>
    </xf>
    <xf numFmtId="172" fontId="10" fillId="0" borderId="0" xfId="24" applyNumberFormat="1" applyFont="1" applyAlignment="1">
      <alignment horizontal="centerContinuous"/>
      <protection/>
    </xf>
    <xf numFmtId="173" fontId="10" fillId="0" borderId="0" xfId="24" applyNumberFormat="1" applyFont="1" applyAlignment="1">
      <alignment/>
      <protection/>
    </xf>
    <xf numFmtId="0" fontId="13" fillId="0" borderId="1" xfId="24" applyFont="1" applyBorder="1">
      <alignment/>
      <protection/>
    </xf>
    <xf numFmtId="0" fontId="13" fillId="0" borderId="2" xfId="24" applyFont="1" applyBorder="1" applyAlignment="1">
      <alignment horizontal="center"/>
      <protection/>
    </xf>
    <xf numFmtId="0" fontId="13" fillId="0" borderId="3" xfId="24" applyFont="1" applyBorder="1" applyAlignment="1">
      <alignment horizontal="center"/>
      <protection/>
    </xf>
    <xf numFmtId="0" fontId="7" fillId="0" borderId="3" xfId="24" applyBorder="1">
      <alignment/>
      <protection/>
    </xf>
    <xf numFmtId="0" fontId="13" fillId="0" borderId="4" xfId="24" applyFont="1" applyBorder="1">
      <alignment/>
      <protection/>
    </xf>
    <xf numFmtId="0" fontId="13" fillId="0" borderId="5" xfId="24" applyFont="1" applyBorder="1" applyAlignment="1">
      <alignment horizontal="center"/>
      <protection/>
    </xf>
    <xf numFmtId="0" fontId="13" fillId="0" borderId="6" xfId="24" applyFont="1" applyBorder="1" applyAlignment="1">
      <alignment horizontal="center"/>
      <protection/>
    </xf>
    <xf numFmtId="173" fontId="13" fillId="0" borderId="6" xfId="24" applyNumberFormat="1" applyFont="1" applyBorder="1" applyAlignment="1">
      <alignment/>
      <protection/>
    </xf>
    <xf numFmtId="172" fontId="13" fillId="0" borderId="7" xfId="24" applyNumberFormat="1" applyFont="1" applyBorder="1" applyAlignment="1">
      <alignment horizontal="centerContinuous" vertical="center"/>
      <protection/>
    </xf>
    <xf numFmtId="172" fontId="13" fillId="0" borderId="8" xfId="24" applyNumberFormat="1" applyFont="1" applyBorder="1" applyAlignment="1">
      <alignment horizontal="centerContinuous" vertical="center"/>
      <protection/>
    </xf>
    <xf numFmtId="0" fontId="13" fillId="0" borderId="4" xfId="24" applyFont="1" applyBorder="1" applyAlignment="1">
      <alignment horizontal="center"/>
      <protection/>
    </xf>
    <xf numFmtId="173" fontId="13" fillId="0" borderId="6" xfId="24" applyNumberFormat="1" applyFont="1" applyBorder="1" applyAlignment="1">
      <alignment horizontal="center"/>
      <protection/>
    </xf>
    <xf numFmtId="172" fontId="13" fillId="0" borderId="6" xfId="24" applyNumberFormat="1" applyFont="1" applyBorder="1" applyAlignment="1">
      <alignment horizontal="center"/>
      <protection/>
    </xf>
    <xf numFmtId="172" fontId="13" fillId="0" borderId="0" xfId="24" applyNumberFormat="1" applyFont="1" applyBorder="1" applyAlignment="1">
      <alignment horizontal="center"/>
      <protection/>
    </xf>
    <xf numFmtId="0" fontId="13" fillId="0" borderId="9" xfId="24" applyFont="1" applyBorder="1">
      <alignment/>
      <protection/>
    </xf>
    <xf numFmtId="0" fontId="13" fillId="0" borderId="10" xfId="24" applyFont="1" applyBorder="1" applyAlignment="1">
      <alignment horizontal="center"/>
      <protection/>
    </xf>
    <xf numFmtId="0" fontId="13" fillId="0" borderId="11" xfId="24" applyFont="1" applyBorder="1" applyAlignment="1">
      <alignment horizontal="center"/>
      <protection/>
    </xf>
    <xf numFmtId="173" fontId="13" fillId="0" borderId="11" xfId="24" applyNumberFormat="1" applyFont="1" applyBorder="1" applyAlignment="1">
      <alignment/>
      <protection/>
    </xf>
    <xf numFmtId="172" fontId="13" fillId="0" borderId="11" xfId="24" applyNumberFormat="1" applyFont="1" applyBorder="1" applyAlignment="1">
      <alignment horizontal="centerContinuous"/>
      <protection/>
    </xf>
    <xf numFmtId="172" fontId="13" fillId="0" borderId="12" xfId="24" applyNumberFormat="1" applyFont="1" applyBorder="1" applyAlignment="1">
      <alignment horizontal="center"/>
      <protection/>
    </xf>
    <xf numFmtId="0" fontId="13" fillId="0" borderId="0" xfId="24" applyFont="1" applyBorder="1">
      <alignment/>
      <protection/>
    </xf>
    <xf numFmtId="0" fontId="13" fillId="0" borderId="0" xfId="24" applyFont="1" applyBorder="1" applyAlignment="1">
      <alignment horizontal="center"/>
      <protection/>
    </xf>
    <xf numFmtId="173" fontId="13" fillId="0" borderId="0" xfId="24" applyNumberFormat="1" applyFont="1" applyBorder="1" applyAlignment="1">
      <alignment/>
      <protection/>
    </xf>
    <xf numFmtId="172" fontId="13" fillId="0" borderId="0" xfId="24" applyNumberFormat="1" applyFont="1" applyBorder="1" applyAlignment="1">
      <alignment horizontal="centerContinuous"/>
      <protection/>
    </xf>
    <xf numFmtId="0" fontId="15" fillId="0" borderId="0" xfId="24" applyFont="1" applyBorder="1" applyAlignment="1">
      <alignment horizontal="centerContinuous"/>
      <protection/>
    </xf>
    <xf numFmtId="0" fontId="10" fillId="0" borderId="0" xfId="24" applyFont="1" applyBorder="1" applyAlignment="1">
      <alignment horizontal="centerContinuous"/>
      <protection/>
    </xf>
    <xf numFmtId="0" fontId="14" fillId="0" borderId="0" xfId="24" applyFont="1" applyBorder="1" applyAlignment="1">
      <alignment horizontal="centerContinuous"/>
      <protection/>
    </xf>
    <xf numFmtId="173" fontId="14" fillId="0" borderId="0" xfId="24" applyNumberFormat="1" applyFont="1" applyBorder="1" applyAlignment="1">
      <alignment horizontal="centerContinuous"/>
      <protection/>
    </xf>
    <xf numFmtId="172" fontId="10" fillId="0" borderId="0" xfId="24" applyNumberFormat="1" applyFont="1" applyBorder="1" applyAlignment="1">
      <alignment horizontal="centerContinuous"/>
      <protection/>
    </xf>
    <xf numFmtId="0" fontId="13" fillId="0" borderId="0" xfId="24" applyFont="1" applyBorder="1" applyAlignment="1">
      <alignment horizontal="centerContinuous"/>
      <protection/>
    </xf>
    <xf numFmtId="202" fontId="13" fillId="0" borderId="0" xfId="24" applyNumberFormat="1" applyFont="1" applyAlignment="1">
      <alignment/>
      <protection/>
    </xf>
    <xf numFmtId="0" fontId="13" fillId="0" borderId="4" xfId="24" applyFont="1" applyBorder="1" applyAlignment="1">
      <alignment horizontal="left"/>
      <protection/>
    </xf>
    <xf numFmtId="174" fontId="13" fillId="0" borderId="0" xfId="24" applyNumberFormat="1" applyFont="1" applyAlignment="1">
      <alignment horizontal="right"/>
      <protection/>
    </xf>
    <xf numFmtId="180" fontId="13" fillId="0" borderId="0" xfId="24" applyNumberFormat="1" applyFont="1" applyAlignment="1">
      <alignment vertical="center"/>
      <protection/>
    </xf>
    <xf numFmtId="0" fontId="13" fillId="0" borderId="0" xfId="24" applyFont="1" applyBorder="1" applyAlignment="1">
      <alignment horizontal="left"/>
      <protection/>
    </xf>
    <xf numFmtId="0" fontId="13" fillId="0" borderId="0" xfId="24" applyFont="1">
      <alignment/>
      <protection/>
    </xf>
    <xf numFmtId="181" fontId="13" fillId="0" borderId="0" xfId="24" applyNumberFormat="1" applyFont="1">
      <alignment/>
      <protection/>
    </xf>
    <xf numFmtId="175" fontId="13" fillId="0" borderId="0" xfId="24" applyNumberFormat="1" applyFont="1" applyAlignment="1">
      <alignment/>
      <protection/>
    </xf>
    <xf numFmtId="0" fontId="15" fillId="0" borderId="0" xfId="24" applyFont="1" applyBorder="1" applyAlignment="1">
      <alignment horizontal="centerContinuous"/>
      <protection/>
    </xf>
    <xf numFmtId="175" fontId="7" fillId="0" borderId="0" xfId="24" applyNumberFormat="1" applyAlignment="1">
      <alignment horizontal="centerContinuous"/>
      <protection/>
    </xf>
    <xf numFmtId="0" fontId="13" fillId="0" borderId="0" xfId="24" applyFont="1" applyAlignment="1">
      <alignment horizontal="right"/>
      <protection/>
    </xf>
    <xf numFmtId="201" fontId="13" fillId="0" borderId="0" xfId="24" applyNumberFormat="1" applyFont="1" applyAlignment="1">
      <alignment/>
      <protection/>
    </xf>
    <xf numFmtId="172" fontId="13" fillId="0" borderId="0" xfId="24" applyNumberFormat="1" applyFont="1">
      <alignment/>
      <protection/>
    </xf>
    <xf numFmtId="173" fontId="13" fillId="0" borderId="0" xfId="24" applyNumberFormat="1" applyFont="1" applyAlignment="1">
      <alignment horizontal="right"/>
      <protection/>
    </xf>
    <xf numFmtId="173" fontId="13" fillId="0" borderId="3" xfId="24" applyNumberFormat="1" applyFont="1" applyBorder="1" applyAlignment="1">
      <alignment/>
      <protection/>
    </xf>
    <xf numFmtId="172" fontId="13" fillId="0" borderId="0" xfId="24" applyNumberFormat="1" applyFont="1" applyAlignment="1">
      <alignment horizontal="right"/>
      <protection/>
    </xf>
    <xf numFmtId="202" fontId="13" fillId="0" borderId="0" xfId="24" applyNumberFormat="1" applyFont="1" applyAlignment="1">
      <alignment vertical="center"/>
      <protection/>
    </xf>
    <xf numFmtId="173" fontId="7" fillId="0" borderId="0" xfId="24" applyNumberFormat="1" applyAlignment="1">
      <alignment/>
      <protection/>
    </xf>
    <xf numFmtId="0" fontId="13" fillId="0" borderId="20" xfId="24" applyFont="1" applyBorder="1" applyAlignment="1">
      <alignment horizontal="center"/>
      <protection/>
    </xf>
    <xf numFmtId="0" fontId="13" fillId="0" borderId="21" xfId="24" applyFont="1" applyBorder="1" applyAlignment="1">
      <alignment horizontal="center"/>
      <protection/>
    </xf>
    <xf numFmtId="0" fontId="14" fillId="0" borderId="0" xfId="24" applyFont="1" applyBorder="1">
      <alignment/>
      <protection/>
    </xf>
    <xf numFmtId="172" fontId="14" fillId="0" borderId="0" xfId="24" applyNumberFormat="1" applyFont="1" applyBorder="1">
      <alignment/>
      <protection/>
    </xf>
    <xf numFmtId="175" fontId="7" fillId="0" borderId="0" xfId="24" applyNumberFormat="1" applyAlignment="1">
      <alignment/>
      <protection/>
    </xf>
    <xf numFmtId="203" fontId="13" fillId="0" borderId="0" xfId="24" applyNumberFormat="1" applyFont="1" applyAlignment="1">
      <alignment/>
      <protection/>
    </xf>
    <xf numFmtId="172" fontId="13" fillId="0" borderId="0" xfId="24" applyNumberFormat="1" applyFont="1" applyAlignment="1">
      <alignment horizontal="center"/>
      <protection/>
    </xf>
    <xf numFmtId="0" fontId="28" fillId="0" borderId="0" xfId="24" applyFont="1" applyAlignment="1">
      <alignment horizontal="centerContinuous"/>
      <protection/>
    </xf>
    <xf numFmtId="175" fontId="13" fillId="0" borderId="0" xfId="24" applyNumberFormat="1" applyFont="1" applyAlignment="1">
      <alignment horizontal="centerContinuous"/>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184" fontId="13" fillId="0" borderId="7" xfId="20" applyNumberFormat="1" applyFont="1" applyBorder="1" applyAlignment="1">
      <alignment horizontal="center"/>
      <protection/>
    </xf>
    <xf numFmtId="184" fontId="13" fillId="0" borderId="8" xfId="20" applyNumberFormat="1" applyFont="1" applyBorder="1" applyAlignment="1">
      <alignment horizontal="center"/>
      <protection/>
    </xf>
    <xf numFmtId="184" fontId="13" fillId="0" borderId="22" xfId="20" applyNumberFormat="1" applyFont="1" applyBorder="1" applyAlignment="1">
      <alignment horizontal="center"/>
      <protection/>
    </xf>
    <xf numFmtId="184" fontId="13" fillId="0" borderId="23" xfId="20" applyNumberFormat="1" applyFont="1" applyBorder="1" applyAlignment="1">
      <alignment horizontal="center"/>
      <protection/>
    </xf>
    <xf numFmtId="0" fontId="1" fillId="0" borderId="13" xfId="0" applyFont="1" applyBorder="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15" fillId="0" borderId="0" xfId="22" applyFont="1" applyBorder="1" applyAlignment="1">
      <alignment horizontal="center"/>
      <protection/>
    </xf>
    <xf numFmtId="0" fontId="14" fillId="0" borderId="0" xfId="22" applyFont="1" applyAlignment="1">
      <alignment horizontal="center" vertical="center"/>
      <protection/>
    </xf>
    <xf numFmtId="0" fontId="10" fillId="0" borderId="0" xfId="22" applyFont="1" applyAlignment="1">
      <alignment horizontal="center" vertical="center"/>
      <protection/>
    </xf>
    <xf numFmtId="0" fontId="10" fillId="0" borderId="0" xfId="22" applyFont="1" applyAlignment="1">
      <alignment horizontal="center" vertical="center"/>
      <protection/>
    </xf>
    <xf numFmtId="172" fontId="13" fillId="0" borderId="22" xfId="22" applyNumberFormat="1" applyFont="1" applyBorder="1" applyAlignment="1">
      <alignment horizontal="center"/>
      <protection/>
    </xf>
    <xf numFmtId="0" fontId="7" fillId="0" borderId="23" xfId="22" applyBorder="1" applyAlignment="1">
      <alignment horizontal="center"/>
      <protection/>
    </xf>
    <xf numFmtId="172" fontId="13" fillId="0" borderId="7" xfId="22" applyNumberFormat="1" applyFont="1" applyBorder="1" applyAlignment="1">
      <alignment horizontal="center" vertical="center"/>
      <protection/>
    </xf>
    <xf numFmtId="172" fontId="13" fillId="0" borderId="8" xfId="22" applyNumberFormat="1" applyFont="1" applyBorder="1" applyAlignment="1">
      <alignment horizontal="center" vertical="center"/>
      <protection/>
    </xf>
    <xf numFmtId="0" fontId="11" fillId="0" borderId="0" xfId="22" applyFont="1" applyAlignment="1">
      <alignment horizontal="center" vertical="center"/>
      <protection/>
    </xf>
    <xf numFmtId="0" fontId="11" fillId="0" borderId="0" xfId="22" applyFont="1" applyAlignment="1">
      <alignment horizontal="center" vertical="center"/>
      <protection/>
    </xf>
    <xf numFmtId="183" fontId="13" fillId="0" borderId="3" xfId="20" applyNumberFormat="1" applyFont="1" applyBorder="1" applyAlignment="1">
      <alignment horizontal="center" vertical="center" wrapText="1"/>
      <protection/>
    </xf>
    <xf numFmtId="0" fontId="13" fillId="0" borderId="6" xfId="20" applyFont="1" applyBorder="1" applyAlignment="1">
      <alignment horizontal="center" vertical="center" wrapText="1"/>
      <protection/>
    </xf>
    <xf numFmtId="0" fontId="13" fillId="0" borderId="11" xfId="20" applyFont="1" applyBorder="1" applyAlignment="1">
      <alignment horizontal="center" vertical="center" wrapText="1"/>
      <protection/>
    </xf>
    <xf numFmtId="49" fontId="13" fillId="0" borderId="2" xfId="20" applyNumberFormat="1" applyFont="1" applyBorder="1" applyAlignment="1">
      <alignment horizontal="center" vertical="center" wrapText="1" shrinkToFit="1"/>
      <protection/>
    </xf>
    <xf numFmtId="0" fontId="9" fillId="0" borderId="5" xfId="20" applyFont="1" applyBorder="1" applyAlignment="1">
      <alignment horizontal="center" vertical="center" wrapText="1" shrinkToFit="1"/>
      <protection/>
    </xf>
    <xf numFmtId="0" fontId="9" fillId="0" borderId="10" xfId="20" applyFont="1" applyBorder="1" applyAlignment="1">
      <alignment horizontal="center" vertical="center" wrapText="1" shrinkToFit="1"/>
      <protection/>
    </xf>
    <xf numFmtId="0" fontId="13" fillId="0" borderId="20" xfId="20" applyFont="1" applyBorder="1" applyAlignment="1">
      <alignment horizontal="center" vertical="center" wrapText="1"/>
      <protection/>
    </xf>
    <xf numFmtId="0" fontId="9" fillId="0" borderId="24" xfId="20" applyFont="1" applyBorder="1" applyAlignment="1">
      <alignment horizontal="center" vertical="center" wrapText="1"/>
      <protection/>
    </xf>
    <xf numFmtId="0" fontId="9" fillId="0" borderId="25" xfId="20" applyFont="1" applyBorder="1" applyAlignment="1">
      <alignment horizontal="center" vertical="center" wrapText="1"/>
      <protection/>
    </xf>
    <xf numFmtId="0" fontId="9" fillId="0" borderId="26" xfId="20" applyFont="1" applyBorder="1" applyAlignment="1">
      <alignment horizontal="center" vertical="center" wrapText="1"/>
      <protection/>
    </xf>
    <xf numFmtId="49" fontId="13" fillId="0" borderId="27" xfId="20" applyNumberFormat="1" applyFont="1" applyBorder="1" applyAlignment="1">
      <alignment horizontal="center" vertical="center" wrapText="1"/>
      <protection/>
    </xf>
    <xf numFmtId="49" fontId="7" fillId="0" borderId="6" xfId="20" applyNumberFormat="1" applyBorder="1" applyAlignment="1">
      <alignment horizontal="center" vertical="center" wrapText="1"/>
      <protection/>
    </xf>
    <xf numFmtId="49" fontId="7" fillId="0" borderId="11" xfId="20" applyNumberFormat="1" applyBorder="1" applyAlignment="1">
      <alignment horizontal="center" vertical="center" wrapText="1"/>
      <protection/>
    </xf>
    <xf numFmtId="49" fontId="13" fillId="0" borderId="2" xfId="21" applyNumberFormat="1" applyFont="1" applyBorder="1" applyAlignment="1">
      <alignment horizontal="center" vertical="center" wrapText="1" shrinkToFit="1"/>
      <protection/>
    </xf>
    <xf numFmtId="0" fontId="9" fillId="0" borderId="5" xfId="21" applyFont="1" applyBorder="1" applyAlignment="1">
      <alignment horizontal="center" vertical="center" wrapText="1" shrinkToFit="1"/>
      <protection/>
    </xf>
    <xf numFmtId="0" fontId="9" fillId="0" borderId="10" xfId="21" applyFont="1" applyBorder="1" applyAlignment="1">
      <alignment horizontal="center" vertical="center" wrapText="1" shrinkToFit="1"/>
      <protection/>
    </xf>
    <xf numFmtId="0" fontId="13" fillId="0" borderId="20" xfId="21" applyFont="1" applyBorder="1" applyAlignment="1">
      <alignment horizontal="center" vertical="center" wrapText="1"/>
      <protection/>
    </xf>
    <xf numFmtId="0" fontId="9" fillId="0" borderId="24" xfId="21" applyFont="1" applyBorder="1" applyAlignment="1">
      <alignment horizontal="center" vertical="center" wrapText="1"/>
      <protection/>
    </xf>
    <xf numFmtId="0" fontId="9" fillId="0" borderId="25" xfId="21" applyFont="1" applyBorder="1" applyAlignment="1">
      <alignment horizontal="center" vertical="center" wrapText="1"/>
      <protection/>
    </xf>
    <xf numFmtId="0" fontId="9" fillId="0" borderId="26" xfId="21" applyFont="1" applyBorder="1" applyAlignment="1">
      <alignment horizontal="center" vertical="center" wrapText="1"/>
      <protection/>
    </xf>
    <xf numFmtId="183" fontId="13" fillId="0" borderId="3" xfId="21" applyNumberFormat="1" applyFont="1" applyBorder="1" applyAlignment="1">
      <alignment horizontal="center" vertical="center" wrapText="1"/>
      <protection/>
    </xf>
    <xf numFmtId="0" fontId="13" fillId="0" borderId="6" xfId="21" applyFont="1" applyBorder="1" applyAlignment="1">
      <alignment horizontal="center" vertical="center" wrapText="1"/>
      <protection/>
    </xf>
    <xf numFmtId="0" fontId="13" fillId="0" borderId="11" xfId="21" applyFont="1" applyBorder="1" applyAlignment="1">
      <alignment horizontal="center" vertical="center" wrapText="1"/>
      <protection/>
    </xf>
    <xf numFmtId="49" fontId="13" fillId="0" borderId="27" xfId="21" applyNumberFormat="1" applyFont="1" applyBorder="1" applyAlignment="1">
      <alignment horizontal="center" vertical="center" wrapText="1"/>
      <protection/>
    </xf>
    <xf numFmtId="49" fontId="7" fillId="0" borderId="6" xfId="21" applyNumberFormat="1" applyBorder="1" applyAlignment="1">
      <alignment horizontal="center" vertical="center" wrapText="1"/>
      <protection/>
    </xf>
    <xf numFmtId="49" fontId="7" fillId="0" borderId="11" xfId="21" applyNumberFormat="1" applyBorder="1" applyAlignment="1">
      <alignment horizontal="center" vertical="center" wrapText="1"/>
      <protection/>
    </xf>
    <xf numFmtId="0" fontId="10" fillId="0" borderId="0" xfId="21" applyFont="1" applyAlignment="1">
      <alignment horizontal="center" vertical="center"/>
      <protection/>
    </xf>
    <xf numFmtId="0" fontId="10" fillId="0" borderId="0" xfId="21" applyFont="1" applyAlignment="1">
      <alignment horizontal="center" vertical="center"/>
      <protection/>
    </xf>
    <xf numFmtId="184" fontId="13" fillId="0" borderId="22" xfId="21" applyNumberFormat="1" applyFont="1" applyBorder="1" applyAlignment="1">
      <alignment horizontal="center"/>
      <protection/>
    </xf>
    <xf numFmtId="184" fontId="13" fillId="0" borderId="23" xfId="21" applyNumberFormat="1" applyFont="1" applyBorder="1" applyAlignment="1">
      <alignment horizontal="center"/>
      <protection/>
    </xf>
    <xf numFmtId="184" fontId="13" fillId="0" borderId="7" xfId="21" applyNumberFormat="1" applyFont="1" applyBorder="1" applyAlignment="1">
      <alignment horizontal="center"/>
      <protection/>
    </xf>
    <xf numFmtId="184" fontId="13" fillId="0" borderId="8" xfId="21" applyNumberFormat="1" applyFont="1" applyBorder="1" applyAlignment="1">
      <alignment horizontal="center"/>
      <protection/>
    </xf>
    <xf numFmtId="0" fontId="13" fillId="0" borderId="0"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center" vertical="center"/>
    </xf>
    <xf numFmtId="0" fontId="14" fillId="0" borderId="0" xfId="0" applyFont="1" applyBorder="1" applyAlignment="1">
      <alignment horizontal="center"/>
    </xf>
    <xf numFmtId="0" fontId="11" fillId="0" borderId="0" xfId="0" applyFont="1" applyBorder="1" applyAlignment="1">
      <alignment horizontal="center"/>
    </xf>
    <xf numFmtId="49" fontId="13" fillId="0" borderId="7" xfId="0" applyNumberFormat="1" applyFont="1" applyBorder="1" applyAlignment="1">
      <alignment horizontal="center" vertical="center" shrinkToFit="1"/>
    </xf>
    <xf numFmtId="0" fontId="0" fillId="0" borderId="8" xfId="0" applyBorder="1" applyAlignment="1">
      <alignment shrinkToFit="1"/>
    </xf>
    <xf numFmtId="184" fontId="13" fillId="0" borderId="27" xfId="0" applyNumberFormat="1" applyFont="1" applyBorder="1" applyAlignment="1">
      <alignment horizontal="center" wrapText="1" shrinkToFit="1"/>
    </xf>
    <xf numFmtId="0" fontId="0" fillId="0" borderId="11" xfId="0" applyBorder="1" applyAlignment="1">
      <alignment wrapText="1" shrinkToFit="1"/>
    </xf>
    <xf numFmtId="184" fontId="13" fillId="0" borderId="28" xfId="0" applyNumberFormat="1" applyFont="1" applyBorder="1" applyAlignment="1">
      <alignment horizontal="center" wrapText="1" shrinkToFit="1"/>
    </xf>
    <xf numFmtId="0" fontId="0" fillId="0" borderId="29" xfId="0" applyBorder="1" applyAlignment="1">
      <alignment wrapText="1" shrinkToFit="1"/>
    </xf>
    <xf numFmtId="49" fontId="13" fillId="0" borderId="2" xfId="0" applyNumberFormat="1" applyFont="1" applyBorder="1" applyAlignment="1">
      <alignment horizontal="center" vertical="center" wrapText="1" shrinkToFit="1"/>
    </xf>
    <xf numFmtId="0" fontId="9" fillId="0" borderId="5"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13" fillId="0" borderId="2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83" fontId="13" fillId="0" borderId="3" xfId="0" applyNumberFormat="1"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xf>
    <xf numFmtId="49" fontId="13" fillId="0" borderId="27" xfId="0" applyNumberFormat="1" applyFont="1" applyBorder="1" applyAlignment="1">
      <alignment horizontal="center" vertical="center" wrapText="1"/>
    </xf>
    <xf numFmtId="49" fontId="0" fillId="0" borderId="6" xfId="0" applyNumberFormat="1" applyBorder="1" applyAlignment="1">
      <alignment horizontal="center" vertical="center" wrapText="1"/>
    </xf>
    <xf numFmtId="49" fontId="0" fillId="0" borderId="11" xfId="0" applyNumberFormat="1" applyBorder="1" applyAlignment="1">
      <alignment horizontal="center" vertical="center" wrapText="1"/>
    </xf>
    <xf numFmtId="49" fontId="14" fillId="0" borderId="0" xfId="0" applyNumberFormat="1"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184" fontId="13" fillId="0" borderId="22" xfId="25" applyNumberFormat="1" applyFont="1" applyBorder="1" applyAlignment="1">
      <alignment horizontal="center"/>
      <protection/>
    </xf>
    <xf numFmtId="184" fontId="13" fillId="0" borderId="23" xfId="25" applyNumberFormat="1" applyFont="1" applyBorder="1" applyAlignment="1">
      <alignment horizontal="center"/>
      <protection/>
    </xf>
    <xf numFmtId="184" fontId="13" fillId="0" borderId="7" xfId="25" applyNumberFormat="1" applyFont="1" applyBorder="1" applyAlignment="1">
      <alignment horizontal="center"/>
      <protection/>
    </xf>
    <xf numFmtId="184" fontId="13" fillId="0" borderId="8" xfId="25" applyNumberFormat="1" applyFont="1" applyBorder="1" applyAlignment="1">
      <alignment horizontal="center"/>
      <protection/>
    </xf>
    <xf numFmtId="0" fontId="10" fillId="0" borderId="0" xfId="25" applyFont="1" applyAlignment="1">
      <alignment horizontal="center"/>
      <protection/>
    </xf>
    <xf numFmtId="49" fontId="13" fillId="0" borderId="2" xfId="25" applyNumberFormat="1" applyFont="1" applyBorder="1" applyAlignment="1">
      <alignment horizontal="center" vertical="center" wrapText="1" shrinkToFit="1"/>
      <protection/>
    </xf>
    <xf numFmtId="0" fontId="9" fillId="0" borderId="5" xfId="25" applyFont="1" applyBorder="1" applyAlignment="1">
      <alignment horizontal="center" vertical="center" wrapText="1" shrinkToFit="1"/>
      <protection/>
    </xf>
    <xf numFmtId="0" fontId="9" fillId="0" borderId="10" xfId="25" applyFont="1" applyBorder="1" applyAlignment="1">
      <alignment horizontal="center" vertical="center" wrapText="1" shrinkToFit="1"/>
      <protection/>
    </xf>
    <xf numFmtId="0" fontId="13" fillId="0" borderId="20" xfId="25" applyFont="1" applyBorder="1" applyAlignment="1">
      <alignment horizontal="center" vertical="center" wrapText="1"/>
      <protection/>
    </xf>
    <xf numFmtId="0" fontId="9" fillId="0" borderId="24" xfId="25" applyFont="1" applyBorder="1" applyAlignment="1">
      <alignment horizontal="center" vertical="center" wrapText="1"/>
      <protection/>
    </xf>
    <xf numFmtId="0" fontId="9" fillId="0" borderId="25" xfId="25" applyFont="1" applyBorder="1" applyAlignment="1">
      <alignment horizontal="center" vertical="center" wrapText="1"/>
      <protection/>
    </xf>
    <xf numFmtId="0" fontId="9" fillId="0" borderId="26" xfId="25" applyFont="1" applyBorder="1" applyAlignment="1">
      <alignment horizontal="center" vertical="center" wrapText="1"/>
      <protection/>
    </xf>
    <xf numFmtId="183" fontId="13" fillId="0" borderId="3" xfId="25" applyNumberFormat="1" applyFont="1" applyBorder="1" applyAlignment="1">
      <alignment horizontal="center" vertical="center" wrapText="1"/>
      <protection/>
    </xf>
    <xf numFmtId="0" fontId="13" fillId="0" borderId="6" xfId="25" applyFont="1" applyBorder="1" applyAlignment="1">
      <alignment horizontal="center" vertical="center" wrapText="1"/>
      <protection/>
    </xf>
    <xf numFmtId="0" fontId="13" fillId="0" borderId="11" xfId="25" applyFont="1" applyBorder="1" applyAlignment="1">
      <alignment horizontal="center" vertical="center" wrapText="1"/>
      <protection/>
    </xf>
    <xf numFmtId="49" fontId="13" fillId="0" borderId="27" xfId="25" applyNumberFormat="1" applyFont="1" applyBorder="1" applyAlignment="1">
      <alignment horizontal="center" vertical="center" wrapText="1"/>
      <protection/>
    </xf>
    <xf numFmtId="49" fontId="7" fillId="0" borderId="6" xfId="25" applyNumberFormat="1" applyBorder="1" applyAlignment="1">
      <alignment horizontal="center" vertical="center" wrapText="1"/>
      <protection/>
    </xf>
    <xf numFmtId="49" fontId="7" fillId="0" borderId="11" xfId="25" applyNumberFormat="1" applyBorder="1" applyAlignment="1">
      <alignment horizontal="center" vertical="center" wrapText="1"/>
      <protection/>
    </xf>
    <xf numFmtId="0" fontId="11" fillId="0" borderId="0" xfId="25" applyFont="1" applyAlignment="1">
      <alignment horizontal="center"/>
      <protection/>
    </xf>
    <xf numFmtId="49" fontId="13" fillId="0" borderId="2" xfId="26" applyNumberFormat="1" applyFont="1" applyBorder="1" applyAlignment="1">
      <alignment horizontal="center" vertical="center" wrapText="1" shrinkToFit="1"/>
      <protection/>
    </xf>
    <xf numFmtId="0" fontId="9" fillId="0" borderId="5" xfId="26" applyFont="1" applyBorder="1" applyAlignment="1">
      <alignment horizontal="center" vertical="center" wrapText="1" shrinkToFit="1"/>
      <protection/>
    </xf>
    <xf numFmtId="0" fontId="9" fillId="0" borderId="10" xfId="26" applyFont="1" applyBorder="1" applyAlignment="1">
      <alignment horizontal="center" vertical="center" wrapText="1" shrinkToFit="1"/>
      <protection/>
    </xf>
    <xf numFmtId="0" fontId="13" fillId="0" borderId="20" xfId="26" applyFont="1" applyBorder="1" applyAlignment="1">
      <alignment horizontal="center" vertical="center" wrapText="1"/>
      <protection/>
    </xf>
    <xf numFmtId="0" fontId="9" fillId="0" borderId="24" xfId="26" applyFont="1" applyBorder="1" applyAlignment="1">
      <alignment horizontal="center" vertical="center" wrapText="1"/>
      <protection/>
    </xf>
    <xf numFmtId="0" fontId="9" fillId="0" borderId="25" xfId="26" applyFont="1" applyBorder="1" applyAlignment="1">
      <alignment horizontal="center" vertical="center" wrapText="1"/>
      <protection/>
    </xf>
    <xf numFmtId="0" fontId="9" fillId="0" borderId="26" xfId="26" applyFont="1" applyBorder="1" applyAlignment="1">
      <alignment horizontal="center" vertical="center" wrapText="1"/>
      <protection/>
    </xf>
    <xf numFmtId="183" fontId="13" fillId="0" borderId="3" xfId="26" applyNumberFormat="1" applyFont="1" applyBorder="1" applyAlignment="1">
      <alignment horizontal="center" vertical="center" wrapText="1"/>
      <protection/>
    </xf>
    <xf numFmtId="0" fontId="13" fillId="0" borderId="6" xfId="26" applyFont="1" applyBorder="1" applyAlignment="1">
      <alignment horizontal="center" vertical="center" wrapText="1"/>
      <protection/>
    </xf>
    <xf numFmtId="0" fontId="13" fillId="0" borderId="11" xfId="26" applyFont="1" applyBorder="1" applyAlignment="1">
      <alignment horizontal="center" vertical="center" wrapText="1"/>
      <protection/>
    </xf>
    <xf numFmtId="49" fontId="13" fillId="0" borderId="27" xfId="26" applyNumberFormat="1" applyFont="1" applyBorder="1" applyAlignment="1">
      <alignment horizontal="center" vertical="center" wrapText="1"/>
      <protection/>
    </xf>
    <xf numFmtId="49" fontId="7" fillId="0" borderId="6" xfId="26" applyNumberFormat="1" applyBorder="1" applyAlignment="1">
      <alignment horizontal="center" vertical="center" wrapText="1"/>
      <protection/>
    </xf>
    <xf numFmtId="49" fontId="7" fillId="0" borderId="11" xfId="26" applyNumberFormat="1" applyBorder="1" applyAlignment="1">
      <alignment horizontal="center" vertical="center" wrapText="1"/>
      <protection/>
    </xf>
    <xf numFmtId="0" fontId="10" fillId="0" borderId="0" xfId="26" applyFont="1" applyAlignment="1">
      <alignment horizontal="center"/>
      <protection/>
    </xf>
    <xf numFmtId="0" fontId="10" fillId="0" borderId="0" xfId="26" applyFont="1" applyAlignment="1">
      <alignment horizontal="center"/>
      <protection/>
    </xf>
    <xf numFmtId="184" fontId="13" fillId="0" borderId="22" xfId="26" applyNumberFormat="1" applyFont="1" applyBorder="1" applyAlignment="1">
      <alignment horizontal="center"/>
      <protection/>
    </xf>
    <xf numFmtId="184" fontId="13" fillId="0" borderId="23" xfId="26" applyNumberFormat="1" applyFont="1" applyBorder="1" applyAlignment="1">
      <alignment horizontal="center"/>
      <protection/>
    </xf>
    <xf numFmtId="184" fontId="13" fillId="0" borderId="7" xfId="26" applyNumberFormat="1" applyFont="1" applyBorder="1" applyAlignment="1">
      <alignment horizontal="center"/>
      <protection/>
    </xf>
    <xf numFmtId="184" fontId="13" fillId="0" borderId="8" xfId="26" applyNumberFormat="1" applyFont="1" applyBorder="1" applyAlignment="1">
      <alignment horizontal="center"/>
      <protection/>
    </xf>
    <xf numFmtId="0" fontId="14" fillId="0" borderId="0" xfId="24" applyFont="1" applyAlignment="1">
      <alignment horizontal="center"/>
      <protection/>
    </xf>
    <xf numFmtId="0" fontId="10" fillId="0" borderId="0" xfId="24" applyFont="1" applyAlignment="1">
      <alignment horizontal="center"/>
      <protection/>
    </xf>
    <xf numFmtId="0" fontId="15" fillId="0" borderId="0" xfId="24" applyFont="1" applyBorder="1" applyAlignment="1">
      <alignment horizontal="center"/>
      <protection/>
    </xf>
    <xf numFmtId="0" fontId="11" fillId="0" borderId="0" xfId="24" applyFont="1" applyAlignment="1">
      <alignment horizontal="center"/>
      <protection/>
    </xf>
    <xf numFmtId="172" fontId="13" fillId="0" borderId="22" xfId="24" applyNumberFormat="1" applyFont="1" applyBorder="1" applyAlignment="1">
      <alignment horizontal="center"/>
      <protection/>
    </xf>
    <xf numFmtId="0" fontId="7" fillId="0" borderId="23" xfId="24" applyBorder="1" applyAlignment="1">
      <alignment horizontal="center"/>
      <protection/>
    </xf>
    <xf numFmtId="172" fontId="13" fillId="0" borderId="7" xfId="24" applyNumberFormat="1" applyFont="1" applyBorder="1" applyAlignment="1">
      <alignment horizontal="center" vertical="center"/>
      <protection/>
    </xf>
    <xf numFmtId="172" fontId="13" fillId="0" borderId="8" xfId="24" applyNumberFormat="1" applyFont="1" applyBorder="1" applyAlignment="1">
      <alignment horizontal="center" vertical="center"/>
      <protection/>
    </xf>
  </cellXfs>
  <cellStyles count="15">
    <cellStyle name="Normal" xfId="0"/>
    <cellStyle name="Followed Hyperlink" xfId="15"/>
    <cellStyle name="Comma" xfId="16"/>
    <cellStyle name="Comma [0]" xfId="17"/>
    <cellStyle name="Hyperlink" xfId="18"/>
    <cellStyle name="Percent" xfId="19"/>
    <cellStyle name="Standard_AE_V012004" xfId="20"/>
    <cellStyle name="Standard_AE_W012004" xfId="21"/>
    <cellStyle name="Standard_Ae0104" xfId="22"/>
    <cellStyle name="Standard_aufwz_w" xfId="23"/>
    <cellStyle name="Standard_Bau_0104" xfId="24"/>
    <cellStyle name="Standard_UM_V0104" xfId="25"/>
    <cellStyle name="Standard_UM_W01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'[3]Graf1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'[3]Graf1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37692621"/>
        <c:axId val="3689270"/>
      </c:lineChart>
      <c:catAx>
        <c:axId val="376926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89270"/>
        <c:crosses val="autoZero"/>
        <c:auto val="1"/>
        <c:lblOffset val="100"/>
        <c:tickMarkSkip val="12"/>
        <c:noMultiLvlLbl val="0"/>
      </c:catAx>
      <c:valAx>
        <c:axId val="368927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6926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622071"/>
        <c:axId val="19489776"/>
      </c:lineChart>
      <c:catAx>
        <c:axId val="9622071"/>
        <c:scaling>
          <c:orientation val="minMax"/>
        </c:scaling>
        <c:axPos val="b"/>
        <c:majorGridlines/>
        <c:delete val="1"/>
        <c:majorTickMark val="out"/>
        <c:minorTickMark val="none"/>
        <c:tickLblPos val="nextTo"/>
        <c:crossAx val="19489776"/>
        <c:crosses val="autoZero"/>
        <c:auto val="1"/>
        <c:lblOffset val="100"/>
        <c:tickMarkSkip val="12"/>
        <c:noMultiLvlLbl val="0"/>
      </c:catAx>
      <c:valAx>
        <c:axId val="19489776"/>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96220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1190257"/>
        <c:axId val="35167994"/>
      </c:lineChart>
      <c:catAx>
        <c:axId val="41190257"/>
        <c:scaling>
          <c:orientation val="minMax"/>
        </c:scaling>
        <c:axPos val="b"/>
        <c:majorGridlines/>
        <c:delete val="1"/>
        <c:majorTickMark val="out"/>
        <c:minorTickMark val="none"/>
        <c:tickLblPos val="nextTo"/>
        <c:crossAx val="35167994"/>
        <c:crosses val="autoZero"/>
        <c:auto val="1"/>
        <c:lblOffset val="100"/>
        <c:tickMarkSkip val="12"/>
        <c:noMultiLvlLbl val="0"/>
      </c:catAx>
      <c:valAx>
        <c:axId val="3516799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11902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8076491"/>
        <c:axId val="30035236"/>
      </c:lineChart>
      <c:catAx>
        <c:axId val="48076491"/>
        <c:scaling>
          <c:orientation val="minMax"/>
        </c:scaling>
        <c:axPos val="b"/>
        <c:majorGridlines/>
        <c:delete val="1"/>
        <c:majorTickMark val="out"/>
        <c:minorTickMark val="none"/>
        <c:tickLblPos val="nextTo"/>
        <c:crossAx val="30035236"/>
        <c:crosses val="autoZero"/>
        <c:auto val="1"/>
        <c:lblOffset val="100"/>
        <c:tickMarkSkip val="12"/>
        <c:noMultiLvlLbl val="0"/>
      </c:catAx>
      <c:valAx>
        <c:axId val="30035236"/>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807649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881669"/>
        <c:axId val="16935022"/>
      </c:lineChart>
      <c:catAx>
        <c:axId val="1881669"/>
        <c:scaling>
          <c:orientation val="minMax"/>
        </c:scaling>
        <c:axPos val="b"/>
        <c:majorGridlines/>
        <c:delete val="1"/>
        <c:majorTickMark val="out"/>
        <c:minorTickMark val="none"/>
        <c:tickLblPos val="nextTo"/>
        <c:crossAx val="16935022"/>
        <c:crosses val="autoZero"/>
        <c:auto val="1"/>
        <c:lblOffset val="100"/>
        <c:tickMarkSkip val="12"/>
        <c:noMultiLvlLbl val="0"/>
      </c:catAx>
      <c:valAx>
        <c:axId val="1693502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8816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numCache>
            </c:numRef>
          </c:val>
          <c:smooth val="0"/>
        </c:ser>
        <c:axId val="18197471"/>
        <c:axId val="29559512"/>
      </c:lineChart>
      <c:catAx>
        <c:axId val="18197471"/>
        <c:scaling>
          <c:orientation val="minMax"/>
        </c:scaling>
        <c:axPos val="b"/>
        <c:majorGridlines/>
        <c:delete val="1"/>
        <c:majorTickMark val="out"/>
        <c:minorTickMark val="none"/>
        <c:tickLblPos val="nextTo"/>
        <c:crossAx val="29559512"/>
        <c:crosses val="autoZero"/>
        <c:auto val="1"/>
        <c:lblOffset val="100"/>
        <c:tickMarkSkip val="12"/>
        <c:noMultiLvlLbl val="0"/>
      </c:catAx>
      <c:valAx>
        <c:axId val="2955951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1974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'[3]Graf1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'[3]Graf1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33203431"/>
        <c:axId val="30395424"/>
      </c:lineChart>
      <c:catAx>
        <c:axId val="33203431"/>
        <c:scaling>
          <c:orientation val="minMax"/>
        </c:scaling>
        <c:axPos val="b"/>
        <c:majorGridlines/>
        <c:delete val="1"/>
        <c:majorTickMark val="out"/>
        <c:minorTickMark val="none"/>
        <c:tickLblPos val="none"/>
        <c:crossAx val="30395424"/>
        <c:crosses val="autoZero"/>
        <c:auto val="1"/>
        <c:lblOffset val="100"/>
        <c:tickMarkSkip val="12"/>
        <c:noMultiLvlLbl val="0"/>
      </c:catAx>
      <c:valAx>
        <c:axId val="3039542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2034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'[3]Graf1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'[3]Graf1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5123361"/>
        <c:axId val="46110250"/>
      </c:lineChart>
      <c:catAx>
        <c:axId val="5123361"/>
        <c:scaling>
          <c:orientation val="minMax"/>
        </c:scaling>
        <c:axPos val="b"/>
        <c:majorGridlines/>
        <c:delete val="1"/>
        <c:majorTickMark val="out"/>
        <c:minorTickMark val="none"/>
        <c:tickLblPos val="none"/>
        <c:crossAx val="46110250"/>
        <c:crosses val="autoZero"/>
        <c:auto val="1"/>
        <c:lblOffset val="100"/>
        <c:tickMarkSkip val="12"/>
        <c:noMultiLvlLbl val="0"/>
      </c:catAx>
      <c:valAx>
        <c:axId val="4611025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233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'[3]Graf2'!$C$62:$C$109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12339067"/>
        <c:axId val="43942740"/>
      </c:lineChart>
      <c:catAx>
        <c:axId val="12339067"/>
        <c:scaling>
          <c:orientation val="minMax"/>
        </c:scaling>
        <c:axPos val="b"/>
        <c:majorGridlines/>
        <c:delete val="1"/>
        <c:majorTickMark val="out"/>
        <c:minorTickMark val="none"/>
        <c:tickLblPos val="nextTo"/>
        <c:crossAx val="43942740"/>
        <c:crosses val="autoZero"/>
        <c:auto val="1"/>
        <c:lblOffset val="100"/>
        <c:tickMarkSkip val="12"/>
        <c:noMultiLvlLbl val="0"/>
      </c:catAx>
      <c:valAx>
        <c:axId val="4394274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23390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'[3]Graf2'!$E$61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'[3]Graf2'!$F$61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59940341"/>
        <c:axId val="2592158"/>
      </c:lineChart>
      <c:catAx>
        <c:axId val="59940341"/>
        <c:scaling>
          <c:orientation val="minMax"/>
        </c:scaling>
        <c:axPos val="b"/>
        <c:majorGridlines/>
        <c:delete val="1"/>
        <c:majorTickMark val="out"/>
        <c:minorTickMark val="none"/>
        <c:tickLblPos val="nextTo"/>
        <c:crossAx val="2592158"/>
        <c:crosses val="autoZero"/>
        <c:auto val="1"/>
        <c:lblOffset val="100"/>
        <c:tickMarkSkip val="12"/>
        <c:noMultiLvlLbl val="0"/>
      </c:catAx>
      <c:valAx>
        <c:axId val="259215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9403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23329423"/>
        <c:axId val="8638216"/>
      </c:lineChart>
      <c:catAx>
        <c:axId val="23329423"/>
        <c:scaling>
          <c:orientation val="minMax"/>
        </c:scaling>
        <c:axPos val="b"/>
        <c:majorGridlines/>
        <c:delete val="1"/>
        <c:majorTickMark val="out"/>
        <c:minorTickMark val="none"/>
        <c:tickLblPos val="nextTo"/>
        <c:crossAx val="8638216"/>
        <c:crosses val="autoZero"/>
        <c:auto val="1"/>
        <c:lblOffset val="100"/>
        <c:tickMarkSkip val="12"/>
        <c:noMultiLvlLbl val="0"/>
      </c:catAx>
      <c:valAx>
        <c:axId val="863821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33294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10635081"/>
        <c:axId val="28606866"/>
      </c:lineChart>
      <c:catAx>
        <c:axId val="10635081"/>
        <c:scaling>
          <c:orientation val="minMax"/>
        </c:scaling>
        <c:axPos val="b"/>
        <c:majorGridlines/>
        <c:delete val="1"/>
        <c:majorTickMark val="out"/>
        <c:minorTickMark val="none"/>
        <c:tickLblPos val="nextTo"/>
        <c:crossAx val="28606866"/>
        <c:crosses val="autoZero"/>
        <c:auto val="1"/>
        <c:lblOffset val="100"/>
        <c:tickMarkSkip val="12"/>
        <c:noMultiLvlLbl val="0"/>
      </c:catAx>
      <c:valAx>
        <c:axId val="2860686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63508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0065"/>
          <c:y val="0.16325"/>
          <c:w val="0.96275"/>
          <c:h val="0.8052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56135203"/>
        <c:axId val="35454780"/>
      </c:lineChart>
      <c:catAx>
        <c:axId val="56135203"/>
        <c:scaling>
          <c:orientation val="minMax"/>
        </c:scaling>
        <c:axPos val="b"/>
        <c:majorGridlines/>
        <c:delete val="1"/>
        <c:majorTickMark val="out"/>
        <c:minorTickMark val="none"/>
        <c:tickLblPos val="nextTo"/>
        <c:crossAx val="35454780"/>
        <c:crosses val="autoZero"/>
        <c:auto val="1"/>
        <c:lblOffset val="100"/>
        <c:tickMarkSkip val="12"/>
        <c:noMultiLvlLbl val="0"/>
      </c:catAx>
      <c:valAx>
        <c:axId val="3545478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6135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50657565"/>
        <c:axId val="53264902"/>
      </c:lineChart>
      <c:catAx>
        <c:axId val="50657565"/>
        <c:scaling>
          <c:orientation val="minMax"/>
        </c:scaling>
        <c:axPos val="b"/>
        <c:majorGridlines/>
        <c:delete val="1"/>
        <c:majorTickMark val="out"/>
        <c:minorTickMark val="none"/>
        <c:tickLblPos val="nextTo"/>
        <c:crossAx val="53264902"/>
        <c:crosses val="autoZero"/>
        <c:auto val="1"/>
        <c:lblOffset val="100"/>
        <c:tickMarkSkip val="12"/>
        <c:noMultiLvlLbl val="0"/>
      </c:catAx>
      <c:valAx>
        <c:axId val="5326490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65756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495300</xdr:colOff>
      <xdr:row>30</xdr:row>
      <xdr:rowOff>142875</xdr:rowOff>
    </xdr:to>
    <xdr:sp>
      <xdr:nvSpPr>
        <xdr:cNvPr id="1" name="Text 3"/>
        <xdr:cNvSpPr txBox="1">
          <a:spLocks noChangeArrowheads="1"/>
        </xdr:cNvSpPr>
      </xdr:nvSpPr>
      <xdr:spPr>
        <a:xfrm>
          <a:off x="0" y="419100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15</xdr:col>
      <xdr:colOff>476250</xdr:colOff>
      <xdr:row>42</xdr:row>
      <xdr:rowOff>0</xdr:rowOff>
    </xdr:to>
    <xdr:sp>
      <xdr:nvSpPr>
        <xdr:cNvPr id="2" name="Text 4"/>
        <xdr:cNvSpPr txBox="1">
          <a:spLocks noChangeArrowheads="1"/>
        </xdr:cNvSpPr>
      </xdr:nvSpPr>
      <xdr:spPr>
        <a:xfrm>
          <a:off x="0" y="5715000"/>
          <a:ext cx="60864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485775</xdr:colOff>
      <xdr:row>53</xdr:row>
      <xdr:rowOff>0</xdr:rowOff>
    </xdr:to>
    <xdr:sp>
      <xdr:nvSpPr>
        <xdr:cNvPr id="3" name="Text 5"/>
        <xdr:cNvSpPr txBox="1">
          <a:spLocks noChangeArrowheads="1"/>
        </xdr:cNvSpPr>
      </xdr:nvSpPr>
      <xdr:spPr>
        <a:xfrm>
          <a:off x="0" y="7277100"/>
          <a:ext cx="60960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495300</xdr:colOff>
      <xdr:row>85</xdr:row>
      <xdr:rowOff>152400</xdr:rowOff>
    </xdr:to>
    <xdr:sp>
      <xdr:nvSpPr>
        <xdr:cNvPr id="4" name="Text 6"/>
        <xdr:cNvSpPr txBox="1">
          <a:spLocks noChangeArrowheads="1"/>
        </xdr:cNvSpPr>
      </xdr:nvSpPr>
      <xdr:spPr>
        <a:xfrm>
          <a:off x="0" y="12896850"/>
          <a:ext cx="61055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495300</xdr:colOff>
      <xdr:row>96</xdr:row>
      <xdr:rowOff>142875</xdr:rowOff>
    </xdr:to>
    <xdr:sp>
      <xdr:nvSpPr>
        <xdr:cNvPr id="5" name="Text 7"/>
        <xdr:cNvSpPr txBox="1">
          <a:spLocks noChangeArrowheads="1"/>
        </xdr:cNvSpPr>
      </xdr:nvSpPr>
      <xdr:spPr>
        <a:xfrm>
          <a:off x="0" y="14535150"/>
          <a:ext cx="61055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15</xdr:col>
      <xdr:colOff>495300</xdr:colOff>
      <xdr:row>108</xdr:row>
      <xdr:rowOff>0</xdr:rowOff>
    </xdr:to>
    <xdr:sp>
      <xdr:nvSpPr>
        <xdr:cNvPr id="6" name="Text 8"/>
        <xdr:cNvSpPr txBox="1">
          <a:spLocks noChangeArrowheads="1"/>
        </xdr:cNvSpPr>
      </xdr:nvSpPr>
      <xdr:spPr>
        <a:xfrm>
          <a:off x="0" y="16173450"/>
          <a:ext cx="61055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15</xdr:col>
      <xdr:colOff>476250</xdr:colOff>
      <xdr:row>19</xdr:row>
      <xdr:rowOff>142875</xdr:rowOff>
    </xdr:to>
    <xdr:sp>
      <xdr:nvSpPr>
        <xdr:cNvPr id="8" name="Text 3"/>
        <xdr:cNvSpPr txBox="1">
          <a:spLocks noChangeArrowheads="1"/>
        </xdr:cNvSpPr>
      </xdr:nvSpPr>
      <xdr:spPr>
        <a:xfrm>
          <a:off x="0" y="2590800"/>
          <a:ext cx="6086475"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15</xdr:col>
      <xdr:colOff>600075</xdr:colOff>
      <xdr:row>20</xdr:row>
      <xdr:rowOff>0</xdr:rowOff>
    </xdr:to>
    <xdr:sp>
      <xdr:nvSpPr>
        <xdr:cNvPr id="2" name="Text 2"/>
        <xdr:cNvSpPr txBox="1">
          <a:spLocks noChangeArrowheads="1"/>
        </xdr:cNvSpPr>
      </xdr:nvSpPr>
      <xdr:spPr>
        <a:xfrm>
          <a:off x="0" y="2638425"/>
          <a:ext cx="61150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15</xdr:col>
      <xdr:colOff>609600</xdr:colOff>
      <xdr:row>30</xdr:row>
      <xdr:rowOff>133350</xdr:rowOff>
    </xdr:to>
    <xdr:sp>
      <xdr:nvSpPr>
        <xdr:cNvPr id="3" name="Text 3"/>
        <xdr:cNvSpPr txBox="1">
          <a:spLocks noChangeArrowheads="1"/>
        </xdr:cNvSpPr>
      </xdr:nvSpPr>
      <xdr:spPr>
        <a:xfrm>
          <a:off x="0" y="4152900"/>
          <a:ext cx="612457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15</xdr:col>
      <xdr:colOff>600075</xdr:colOff>
      <xdr:row>41</xdr:row>
      <xdr:rowOff>142875</xdr:rowOff>
    </xdr:to>
    <xdr:sp>
      <xdr:nvSpPr>
        <xdr:cNvPr id="4" name="Text 4"/>
        <xdr:cNvSpPr txBox="1">
          <a:spLocks noChangeArrowheads="1"/>
        </xdr:cNvSpPr>
      </xdr:nvSpPr>
      <xdr:spPr>
        <a:xfrm>
          <a:off x="0" y="5724525"/>
          <a:ext cx="611505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15</xdr:col>
      <xdr:colOff>609600</xdr:colOff>
      <xdr:row>52</xdr:row>
      <xdr:rowOff>142875</xdr:rowOff>
    </xdr:to>
    <xdr:sp>
      <xdr:nvSpPr>
        <xdr:cNvPr id="5" name="Text 5"/>
        <xdr:cNvSpPr txBox="1">
          <a:spLocks noChangeArrowheads="1"/>
        </xdr:cNvSpPr>
      </xdr:nvSpPr>
      <xdr:spPr>
        <a:xfrm>
          <a:off x="0" y="7267575"/>
          <a:ext cx="61245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15</xdr:col>
      <xdr:colOff>609600</xdr:colOff>
      <xdr:row>87</xdr:row>
      <xdr:rowOff>0</xdr:rowOff>
    </xdr:to>
    <xdr:sp>
      <xdr:nvSpPr>
        <xdr:cNvPr id="6" name="Text 6"/>
        <xdr:cNvSpPr txBox="1">
          <a:spLocks noChangeArrowheads="1"/>
        </xdr:cNvSpPr>
      </xdr:nvSpPr>
      <xdr:spPr>
        <a:xfrm>
          <a:off x="0" y="12630150"/>
          <a:ext cx="612457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15</xdr:col>
      <xdr:colOff>619125</xdr:colOff>
      <xdr:row>97</xdr:row>
      <xdr:rowOff>133350</xdr:rowOff>
    </xdr:to>
    <xdr:sp>
      <xdr:nvSpPr>
        <xdr:cNvPr id="7" name="Text 7"/>
        <xdr:cNvSpPr txBox="1">
          <a:spLocks noChangeArrowheads="1"/>
        </xdr:cNvSpPr>
      </xdr:nvSpPr>
      <xdr:spPr>
        <a:xfrm>
          <a:off x="0" y="14173200"/>
          <a:ext cx="6134100"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15</xdr:col>
      <xdr:colOff>609600</xdr:colOff>
      <xdr:row>154</xdr:row>
      <xdr:rowOff>123825</xdr:rowOff>
    </xdr:to>
    <xdr:sp>
      <xdr:nvSpPr>
        <xdr:cNvPr id="8" name="Text 8"/>
        <xdr:cNvSpPr txBox="1">
          <a:spLocks noChangeArrowheads="1"/>
        </xdr:cNvSpPr>
      </xdr:nvSpPr>
      <xdr:spPr>
        <a:xfrm>
          <a:off x="0" y="22717125"/>
          <a:ext cx="6124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15</xdr:col>
      <xdr:colOff>600075</xdr:colOff>
      <xdr:row>165</xdr:row>
      <xdr:rowOff>123825</xdr:rowOff>
    </xdr:to>
    <xdr:sp>
      <xdr:nvSpPr>
        <xdr:cNvPr id="9" name="Text 9"/>
        <xdr:cNvSpPr txBox="1">
          <a:spLocks noChangeArrowheads="1"/>
        </xdr:cNvSpPr>
      </xdr:nvSpPr>
      <xdr:spPr>
        <a:xfrm>
          <a:off x="0" y="24060150"/>
          <a:ext cx="61150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15</xdr:col>
      <xdr:colOff>609600</xdr:colOff>
      <xdr:row>187</xdr:row>
      <xdr:rowOff>123825</xdr:rowOff>
    </xdr:to>
    <xdr:sp>
      <xdr:nvSpPr>
        <xdr:cNvPr id="10" name="Text 10"/>
        <xdr:cNvSpPr txBox="1">
          <a:spLocks noChangeArrowheads="1"/>
        </xdr:cNvSpPr>
      </xdr:nvSpPr>
      <xdr:spPr>
        <a:xfrm>
          <a:off x="0" y="26784300"/>
          <a:ext cx="6124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15</xdr:col>
      <xdr:colOff>609600</xdr:colOff>
      <xdr:row>199</xdr:row>
      <xdr:rowOff>9525</xdr:rowOff>
    </xdr:to>
    <xdr:sp>
      <xdr:nvSpPr>
        <xdr:cNvPr id="11" name="Text 12"/>
        <xdr:cNvSpPr txBox="1">
          <a:spLocks noChangeArrowheads="1"/>
        </xdr:cNvSpPr>
      </xdr:nvSpPr>
      <xdr:spPr>
        <a:xfrm>
          <a:off x="0" y="28165425"/>
          <a:ext cx="612457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15</xdr:col>
      <xdr:colOff>609600</xdr:colOff>
      <xdr:row>177</xdr:row>
      <xdr:rowOff>0</xdr:rowOff>
    </xdr:to>
    <xdr:sp>
      <xdr:nvSpPr>
        <xdr:cNvPr id="12" name="Text 9"/>
        <xdr:cNvSpPr txBox="1">
          <a:spLocks noChangeArrowheads="1"/>
        </xdr:cNvSpPr>
      </xdr:nvSpPr>
      <xdr:spPr>
        <a:xfrm>
          <a:off x="0" y="25412700"/>
          <a:ext cx="6124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2" name="Chart 2"/>
        <xdr:cNvGraphicFramePr/>
      </xdr:nvGraphicFramePr>
      <xdr:xfrm>
        <a:off x="57150" y="3343275"/>
        <a:ext cx="5981700" cy="295275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3" name="Chart 3"/>
        <xdr:cNvGraphicFramePr/>
      </xdr:nvGraphicFramePr>
      <xdr:xfrm>
        <a:off x="57150" y="6334125"/>
        <a:ext cx="5981700" cy="2905125"/>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4" name="TextBox 4"/>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5" name="TextBox 5"/>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6" name="TextBox 6"/>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7" name="TextBox 7"/>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8" name="TextBox 8"/>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9" name="TextBox 9"/>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10" name="TextBox 10"/>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11" name="TextBox 11"/>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12" name="TextBox 12"/>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13" name="TextBox 13"/>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14" name="TextBox 14"/>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5" name="TextBox 15"/>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6" name="Line 1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7" name="Line 1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0.0195</cdr:x>
      <cdr:y>0.106</cdr:y>
    </cdr:to>
    <cdr:sp>
      <cdr:nvSpPr>
        <cdr:cNvPr id="1" name="TextBox 1"/>
        <cdr:cNvSpPr txBox="1">
          <a:spLocks noChangeArrowheads="1"/>
        </cdr:cNvSpPr>
      </cdr:nvSpPr>
      <cdr:spPr>
        <a:xfrm>
          <a:off x="0" y="0"/>
          <a:ext cx="1143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2001019987</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 name="TextBox 5"/>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6" name="TextBox 6"/>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7" name="TextBox 7"/>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8" name="TextBox 8"/>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9" name="TextBox 9"/>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10" name="TextBox 10"/>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11" name="TextBox 11"/>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12" name="TextBox 12"/>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60</xdr:row>
      <xdr:rowOff>0</xdr:rowOff>
    </xdr:from>
    <xdr:to>
      <xdr:col>7</xdr:col>
      <xdr:colOff>590550</xdr:colOff>
      <xdr:row>60</xdr:row>
      <xdr:rowOff>0</xdr:rowOff>
    </xdr:to>
    <xdr:graphicFrame>
      <xdr:nvGraphicFramePr>
        <xdr:cNvPr id="13" name="Chart 13"/>
        <xdr:cNvGraphicFramePr/>
      </xdr:nvGraphicFramePr>
      <xdr:xfrm>
        <a:off x="0" y="954405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60</xdr:row>
      <xdr:rowOff>0</xdr:rowOff>
    </xdr:from>
    <xdr:to>
      <xdr:col>7</xdr:col>
      <xdr:colOff>600075</xdr:colOff>
      <xdr:row>60</xdr:row>
      <xdr:rowOff>0</xdr:rowOff>
    </xdr:to>
    <xdr:graphicFrame>
      <xdr:nvGraphicFramePr>
        <xdr:cNvPr id="14" name="Chart 14"/>
        <xdr:cNvGraphicFramePr/>
      </xdr:nvGraphicFramePr>
      <xdr:xfrm>
        <a:off x="9525" y="954405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60</xdr:row>
      <xdr:rowOff>0</xdr:rowOff>
    </xdr:from>
    <xdr:to>
      <xdr:col>3</xdr:col>
      <xdr:colOff>0</xdr:colOff>
      <xdr:row>60</xdr:row>
      <xdr:rowOff>0</xdr:rowOff>
    </xdr:to>
    <xdr:sp>
      <xdr:nvSpPr>
        <xdr:cNvPr id="15" name="Line 15"/>
        <xdr:cNvSpPr>
          <a:spLocks/>
        </xdr:cNvSpPr>
      </xdr:nvSpPr>
      <xdr:spPr>
        <a:xfrm>
          <a:off x="2057400" y="954405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60</xdr:row>
      <xdr:rowOff>0</xdr:rowOff>
    </xdr:from>
    <xdr:to>
      <xdr:col>4</xdr:col>
      <xdr:colOff>714375</xdr:colOff>
      <xdr:row>60</xdr:row>
      <xdr:rowOff>0</xdr:rowOff>
    </xdr:to>
    <xdr:sp>
      <xdr:nvSpPr>
        <xdr:cNvPr id="16" name="Line 16"/>
        <xdr:cNvSpPr>
          <a:spLocks/>
        </xdr:cNvSpPr>
      </xdr:nvSpPr>
      <xdr:spPr>
        <a:xfrm>
          <a:off x="3571875" y="95440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95250</xdr:rowOff>
    </xdr:from>
    <xdr:to>
      <xdr:col>7</xdr:col>
      <xdr:colOff>647700</xdr:colOff>
      <xdr:row>27</xdr:row>
      <xdr:rowOff>28575</xdr:rowOff>
    </xdr:to>
    <xdr:graphicFrame>
      <xdr:nvGraphicFramePr>
        <xdr:cNvPr id="1" name="Chart 1"/>
        <xdr:cNvGraphicFramePr/>
      </xdr:nvGraphicFramePr>
      <xdr:xfrm>
        <a:off x="66675" y="58102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2" name="Chart 2"/>
        <xdr:cNvGraphicFramePr/>
      </xdr:nvGraphicFramePr>
      <xdr:xfrm>
        <a:off x="95250" y="4591050"/>
        <a:ext cx="5915025"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26</xdr:row>
      <xdr:rowOff>114300</xdr:rowOff>
    </xdr:from>
    <xdr:to>
      <xdr:col>1</xdr:col>
      <xdr:colOff>390525</xdr:colOff>
      <xdr:row>27</xdr:row>
      <xdr:rowOff>104775</xdr:rowOff>
    </xdr:to>
    <xdr:sp>
      <xdr:nvSpPr>
        <xdr:cNvPr id="5" name="TextBox 5"/>
        <xdr:cNvSpPr txBox="1">
          <a:spLocks noChangeArrowheads="1"/>
        </xdr:cNvSpPr>
      </xdr:nvSpPr>
      <xdr:spPr>
        <a:xfrm>
          <a:off x="857250" y="43243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57150</xdr:colOff>
      <xdr:row>26</xdr:row>
      <xdr:rowOff>133350</xdr:rowOff>
    </xdr:from>
    <xdr:to>
      <xdr:col>3</xdr:col>
      <xdr:colOff>352425</xdr:colOff>
      <xdr:row>27</xdr:row>
      <xdr:rowOff>123825</xdr:rowOff>
    </xdr:to>
    <xdr:sp>
      <xdr:nvSpPr>
        <xdr:cNvPr id="6" name="TextBox 6"/>
        <xdr:cNvSpPr txBox="1">
          <a:spLocks noChangeArrowheads="1"/>
        </xdr:cNvSpPr>
      </xdr:nvSpPr>
      <xdr:spPr>
        <a:xfrm>
          <a:off x="2343150" y="434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581025</xdr:colOff>
      <xdr:row>26</xdr:row>
      <xdr:rowOff>123825</xdr:rowOff>
    </xdr:from>
    <xdr:to>
      <xdr:col>5</xdr:col>
      <xdr:colOff>161925</xdr:colOff>
      <xdr:row>27</xdr:row>
      <xdr:rowOff>114300</xdr:rowOff>
    </xdr:to>
    <xdr:sp>
      <xdr:nvSpPr>
        <xdr:cNvPr id="7" name="TextBox 7"/>
        <xdr:cNvSpPr txBox="1">
          <a:spLocks noChangeArrowheads="1"/>
        </xdr:cNvSpPr>
      </xdr:nvSpPr>
      <xdr:spPr>
        <a:xfrm>
          <a:off x="3629025" y="43338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26</xdr:row>
      <xdr:rowOff>114300</xdr:rowOff>
    </xdr:from>
    <xdr:to>
      <xdr:col>6</xdr:col>
      <xdr:colOff>752475</xdr:colOff>
      <xdr:row>27</xdr:row>
      <xdr:rowOff>123825</xdr:rowOff>
    </xdr:to>
    <xdr:sp>
      <xdr:nvSpPr>
        <xdr:cNvPr id="8" name="TextBox 8"/>
        <xdr:cNvSpPr txBox="1">
          <a:spLocks noChangeArrowheads="1"/>
        </xdr:cNvSpPr>
      </xdr:nvSpPr>
      <xdr:spPr>
        <a:xfrm>
          <a:off x="5029200" y="4324350"/>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9" name="TextBox 9"/>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10" name="TextBox 10"/>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11" name="TextBox 11"/>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12" name="TextBox 12"/>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9340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9340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9340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9340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934075" cy="3390900"/>
      </xdr:xfrm>
      <a:graphic>
        <a:graphicData uri="http://schemas.openxmlformats.org/drawingml/2006/chart">
          <c:chart xmlns:c="http://schemas.openxmlformats.org/drawingml/2006/chart" r:id="rId5"/>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220</xdr:row>
      <xdr:rowOff>9525</xdr:rowOff>
    </xdr:from>
    <xdr:to>
      <xdr:col>14</xdr:col>
      <xdr:colOff>76200</xdr:colOff>
      <xdr:row>221</xdr:row>
      <xdr:rowOff>19050</xdr:rowOff>
    </xdr:to>
    <xdr:sp>
      <xdr:nvSpPr>
        <xdr:cNvPr id="7" name="TextBox 7"/>
        <xdr:cNvSpPr txBox="1">
          <a:spLocks noChangeArrowheads="1"/>
        </xdr:cNvSpPr>
      </xdr:nvSpPr>
      <xdr:spPr>
        <a:xfrm>
          <a:off x="647700" y="327945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226</xdr:row>
      <xdr:rowOff>9525</xdr:rowOff>
    </xdr:from>
    <xdr:to>
      <xdr:col>14</xdr:col>
      <xdr:colOff>47625</xdr:colOff>
      <xdr:row>227</xdr:row>
      <xdr:rowOff>19050</xdr:rowOff>
    </xdr:to>
    <xdr:sp>
      <xdr:nvSpPr>
        <xdr:cNvPr id="8" name="TextBox 8"/>
        <xdr:cNvSpPr txBox="1">
          <a:spLocks noChangeArrowheads="1"/>
        </xdr:cNvSpPr>
      </xdr:nvSpPr>
      <xdr:spPr>
        <a:xfrm>
          <a:off x="619125" y="33651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232</xdr:row>
      <xdr:rowOff>9525</xdr:rowOff>
    </xdr:from>
    <xdr:to>
      <xdr:col>14</xdr:col>
      <xdr:colOff>9525</xdr:colOff>
      <xdr:row>233</xdr:row>
      <xdr:rowOff>19050</xdr:rowOff>
    </xdr:to>
    <xdr:sp>
      <xdr:nvSpPr>
        <xdr:cNvPr id="9" name="TextBox 9"/>
        <xdr:cNvSpPr txBox="1">
          <a:spLocks noChangeArrowheads="1"/>
        </xdr:cNvSpPr>
      </xdr:nvSpPr>
      <xdr:spPr>
        <a:xfrm>
          <a:off x="581025" y="34509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0</xdr:rowOff>
    </xdr:from>
    <xdr:to>
      <xdr:col>14</xdr:col>
      <xdr:colOff>0</xdr:colOff>
      <xdr:row>245</xdr:row>
      <xdr:rowOff>9525</xdr:rowOff>
    </xdr:to>
    <xdr:sp>
      <xdr:nvSpPr>
        <xdr:cNvPr id="10" name="TextBox 10"/>
        <xdr:cNvSpPr txBox="1">
          <a:spLocks noChangeArrowheads="1"/>
        </xdr:cNvSpPr>
      </xdr:nvSpPr>
      <xdr:spPr>
        <a:xfrm>
          <a:off x="571500" y="362521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0</xdr:rowOff>
    </xdr:from>
    <xdr:to>
      <xdr:col>14</xdr:col>
      <xdr:colOff>9525</xdr:colOff>
      <xdr:row>251</xdr:row>
      <xdr:rowOff>9525</xdr:rowOff>
    </xdr:to>
    <xdr:sp>
      <xdr:nvSpPr>
        <xdr:cNvPr id="11" name="TextBox 11"/>
        <xdr:cNvSpPr txBox="1">
          <a:spLocks noChangeArrowheads="1"/>
        </xdr:cNvSpPr>
      </xdr:nvSpPr>
      <xdr:spPr>
        <a:xfrm>
          <a:off x="581025" y="37109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256</xdr:row>
      <xdr:rowOff>9525</xdr:rowOff>
    </xdr:from>
    <xdr:to>
      <xdr:col>14</xdr:col>
      <xdr:colOff>9525</xdr:colOff>
      <xdr:row>257</xdr:row>
      <xdr:rowOff>19050</xdr:rowOff>
    </xdr:to>
    <xdr:sp>
      <xdr:nvSpPr>
        <xdr:cNvPr id="12" name="TextBox 12"/>
        <xdr:cNvSpPr txBox="1">
          <a:spLocks noChangeArrowheads="1"/>
        </xdr:cNvSpPr>
      </xdr:nvSpPr>
      <xdr:spPr>
        <a:xfrm>
          <a:off x="581025" y="379761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133350</xdr:rowOff>
    </xdr:from>
    <xdr:to>
      <xdr:col>14</xdr:col>
      <xdr:colOff>0</xdr:colOff>
      <xdr:row>288</xdr:row>
      <xdr:rowOff>0</xdr:rowOff>
    </xdr:to>
    <xdr:sp>
      <xdr:nvSpPr>
        <xdr:cNvPr id="13" name="TextBox 13"/>
        <xdr:cNvSpPr txBox="1">
          <a:spLocks noChangeArrowheads="1"/>
        </xdr:cNvSpPr>
      </xdr:nvSpPr>
      <xdr:spPr>
        <a:xfrm>
          <a:off x="571500" y="427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293</xdr:row>
      <xdr:rowOff>0</xdr:rowOff>
    </xdr:from>
    <xdr:to>
      <xdr:col>14</xdr:col>
      <xdr:colOff>9525</xdr:colOff>
      <xdr:row>294</xdr:row>
      <xdr:rowOff>9525</xdr:rowOff>
    </xdr:to>
    <xdr:sp>
      <xdr:nvSpPr>
        <xdr:cNvPr id="14" name="TextBox 14"/>
        <xdr:cNvSpPr txBox="1">
          <a:spLocks noChangeArrowheads="1"/>
        </xdr:cNvSpPr>
      </xdr:nvSpPr>
      <xdr:spPr>
        <a:xfrm>
          <a:off x="581025" y="43576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299</xdr:row>
      <xdr:rowOff>0</xdr:rowOff>
    </xdr:from>
    <xdr:to>
      <xdr:col>14</xdr:col>
      <xdr:colOff>28575</xdr:colOff>
      <xdr:row>300</xdr:row>
      <xdr:rowOff>9525</xdr:rowOff>
    </xdr:to>
    <xdr:sp>
      <xdr:nvSpPr>
        <xdr:cNvPr id="15" name="TextBox 15"/>
        <xdr:cNvSpPr txBox="1">
          <a:spLocks noChangeArrowheads="1"/>
        </xdr:cNvSpPr>
      </xdr:nvSpPr>
      <xdr:spPr>
        <a:xfrm>
          <a:off x="600075" y="44434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310</xdr:row>
      <xdr:rowOff>133350</xdr:rowOff>
    </xdr:from>
    <xdr:to>
      <xdr:col>14</xdr:col>
      <xdr:colOff>9525</xdr:colOff>
      <xdr:row>312</xdr:row>
      <xdr:rowOff>0</xdr:rowOff>
    </xdr:to>
    <xdr:sp>
      <xdr:nvSpPr>
        <xdr:cNvPr id="16" name="TextBox 16"/>
        <xdr:cNvSpPr txBox="1">
          <a:spLocks noChangeArrowheads="1"/>
        </xdr:cNvSpPr>
      </xdr:nvSpPr>
      <xdr:spPr>
        <a:xfrm>
          <a:off x="581025" y="46177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317</xdr:row>
      <xdr:rowOff>0</xdr:rowOff>
    </xdr:from>
    <xdr:to>
      <xdr:col>14</xdr:col>
      <xdr:colOff>57150</xdr:colOff>
      <xdr:row>318</xdr:row>
      <xdr:rowOff>9525</xdr:rowOff>
    </xdr:to>
    <xdr:sp>
      <xdr:nvSpPr>
        <xdr:cNvPr id="17" name="TextBox 17"/>
        <xdr:cNvSpPr txBox="1">
          <a:spLocks noChangeArrowheads="1"/>
        </xdr:cNvSpPr>
      </xdr:nvSpPr>
      <xdr:spPr>
        <a:xfrm>
          <a:off x="628650" y="47043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323</xdr:row>
      <xdr:rowOff>9525</xdr:rowOff>
    </xdr:from>
    <xdr:to>
      <xdr:col>14</xdr:col>
      <xdr:colOff>19050</xdr:colOff>
      <xdr:row>324</xdr:row>
      <xdr:rowOff>19050</xdr:rowOff>
    </xdr:to>
    <xdr:sp>
      <xdr:nvSpPr>
        <xdr:cNvPr id="18" name="TextBox 18"/>
        <xdr:cNvSpPr txBox="1">
          <a:spLocks noChangeArrowheads="1"/>
        </xdr:cNvSpPr>
      </xdr:nvSpPr>
      <xdr:spPr>
        <a:xfrm>
          <a:off x="590550" y="47910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0</xdr:rowOff>
    </xdr:from>
    <xdr:to>
      <xdr:col>14</xdr:col>
      <xdr:colOff>57150</xdr:colOff>
      <xdr:row>179</xdr:row>
      <xdr:rowOff>9525</xdr:rowOff>
    </xdr:to>
    <xdr:sp>
      <xdr:nvSpPr>
        <xdr:cNvPr id="19" name="TextBox 19"/>
        <xdr:cNvSpPr txBox="1">
          <a:spLocks noChangeArrowheads="1"/>
        </xdr:cNvSpPr>
      </xdr:nvSpPr>
      <xdr:spPr>
        <a:xfrm>
          <a:off x="628650" y="26479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183</xdr:row>
      <xdr:rowOff>123825</xdr:rowOff>
    </xdr:from>
    <xdr:to>
      <xdr:col>14</xdr:col>
      <xdr:colOff>57150</xdr:colOff>
      <xdr:row>184</xdr:row>
      <xdr:rowOff>133350</xdr:rowOff>
    </xdr:to>
    <xdr:sp>
      <xdr:nvSpPr>
        <xdr:cNvPr id="20" name="TextBox 20"/>
        <xdr:cNvSpPr txBox="1">
          <a:spLocks noChangeArrowheads="1"/>
        </xdr:cNvSpPr>
      </xdr:nvSpPr>
      <xdr:spPr>
        <a:xfrm>
          <a:off x="628650" y="27317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190</xdr:row>
      <xdr:rowOff>0</xdr:rowOff>
    </xdr:from>
    <xdr:to>
      <xdr:col>14</xdr:col>
      <xdr:colOff>66675</xdr:colOff>
      <xdr:row>191</xdr:row>
      <xdr:rowOff>9525</xdr:rowOff>
    </xdr:to>
    <xdr:sp>
      <xdr:nvSpPr>
        <xdr:cNvPr id="21" name="TextBox 21"/>
        <xdr:cNvSpPr txBox="1">
          <a:spLocks noChangeArrowheads="1"/>
        </xdr:cNvSpPr>
      </xdr:nvSpPr>
      <xdr:spPr>
        <a:xfrm>
          <a:off x="638175" y="2819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86</xdr:row>
      <xdr:rowOff>0</xdr:rowOff>
    </xdr:from>
    <xdr:to>
      <xdr:col>14</xdr:col>
      <xdr:colOff>28575</xdr:colOff>
      <xdr:row>87</xdr:row>
      <xdr:rowOff>9525</xdr:rowOff>
    </xdr:to>
    <xdr:sp>
      <xdr:nvSpPr>
        <xdr:cNvPr id="22" name="TextBox 22"/>
        <xdr:cNvSpPr txBox="1">
          <a:spLocks noChangeArrowheads="1"/>
        </xdr:cNvSpPr>
      </xdr:nvSpPr>
      <xdr:spPr>
        <a:xfrm>
          <a:off x="600075" y="1296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91</xdr:row>
      <xdr:rowOff>133350</xdr:rowOff>
    </xdr:from>
    <xdr:to>
      <xdr:col>14</xdr:col>
      <xdr:colOff>19050</xdr:colOff>
      <xdr:row>93</xdr:row>
      <xdr:rowOff>0</xdr:rowOff>
    </xdr:to>
    <xdr:sp>
      <xdr:nvSpPr>
        <xdr:cNvPr id="23" name="TextBox 23"/>
        <xdr:cNvSpPr txBox="1">
          <a:spLocks noChangeArrowheads="1"/>
        </xdr:cNvSpPr>
      </xdr:nvSpPr>
      <xdr:spPr>
        <a:xfrm>
          <a:off x="59055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98</xdr:row>
      <xdr:rowOff>19050</xdr:rowOff>
    </xdr:from>
    <xdr:to>
      <xdr:col>14</xdr:col>
      <xdr:colOff>47625</xdr:colOff>
      <xdr:row>99</xdr:row>
      <xdr:rowOff>28575</xdr:rowOff>
    </xdr:to>
    <xdr:sp>
      <xdr:nvSpPr>
        <xdr:cNvPr id="24" name="TextBox 24"/>
        <xdr:cNvSpPr txBox="1">
          <a:spLocks noChangeArrowheads="1"/>
        </xdr:cNvSpPr>
      </xdr:nvSpPr>
      <xdr:spPr>
        <a:xfrm>
          <a:off x="619125" y="14697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110</xdr:row>
      <xdr:rowOff>0</xdr:rowOff>
    </xdr:from>
    <xdr:to>
      <xdr:col>14</xdr:col>
      <xdr:colOff>0</xdr:colOff>
      <xdr:row>111</xdr:row>
      <xdr:rowOff>9525</xdr:rowOff>
    </xdr:to>
    <xdr:sp>
      <xdr:nvSpPr>
        <xdr:cNvPr id="25" name="TextBox 25"/>
        <xdr:cNvSpPr txBox="1">
          <a:spLocks noChangeArrowheads="1"/>
        </xdr:cNvSpPr>
      </xdr:nvSpPr>
      <xdr:spPr>
        <a:xfrm>
          <a:off x="571500" y="1643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115</xdr:row>
      <xdr:rowOff>133350</xdr:rowOff>
    </xdr:from>
    <xdr:to>
      <xdr:col>14</xdr:col>
      <xdr:colOff>19050</xdr:colOff>
      <xdr:row>117</xdr:row>
      <xdr:rowOff>0</xdr:rowOff>
    </xdr:to>
    <xdr:sp>
      <xdr:nvSpPr>
        <xdr:cNvPr id="26" name="TextBox 26"/>
        <xdr:cNvSpPr txBox="1">
          <a:spLocks noChangeArrowheads="1"/>
        </xdr:cNvSpPr>
      </xdr:nvSpPr>
      <xdr:spPr>
        <a:xfrm>
          <a:off x="590550" y="17278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122</xdr:row>
      <xdr:rowOff>9525</xdr:rowOff>
    </xdr:from>
    <xdr:to>
      <xdr:col>14</xdr:col>
      <xdr:colOff>123825</xdr:colOff>
      <xdr:row>123</xdr:row>
      <xdr:rowOff>19050</xdr:rowOff>
    </xdr:to>
    <xdr:sp>
      <xdr:nvSpPr>
        <xdr:cNvPr id="27" name="TextBox 27"/>
        <xdr:cNvSpPr txBox="1">
          <a:spLocks noChangeArrowheads="1"/>
        </xdr:cNvSpPr>
      </xdr:nvSpPr>
      <xdr:spPr>
        <a:xfrm>
          <a:off x="695325" y="18154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57150</xdr:colOff>
      <xdr:row>155</xdr:row>
      <xdr:rowOff>19050</xdr:rowOff>
    </xdr:to>
    <xdr:sp>
      <xdr:nvSpPr>
        <xdr:cNvPr id="28" name="TextBox 28"/>
        <xdr:cNvSpPr txBox="1">
          <a:spLocks noChangeArrowheads="1"/>
        </xdr:cNvSpPr>
      </xdr:nvSpPr>
      <xdr:spPr>
        <a:xfrm>
          <a:off x="628650" y="230409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160</xdr:row>
      <xdr:rowOff>0</xdr:rowOff>
    </xdr:from>
    <xdr:to>
      <xdr:col>14</xdr:col>
      <xdr:colOff>76200</xdr:colOff>
      <xdr:row>161</xdr:row>
      <xdr:rowOff>9525</xdr:rowOff>
    </xdr:to>
    <xdr:sp>
      <xdr:nvSpPr>
        <xdr:cNvPr id="29" name="TextBox 29"/>
        <xdr:cNvSpPr txBox="1">
          <a:spLocks noChangeArrowheads="1"/>
        </xdr:cNvSpPr>
      </xdr:nvSpPr>
      <xdr:spPr>
        <a:xfrm>
          <a:off x="647700" y="238887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166</xdr:row>
      <xdr:rowOff>9525</xdr:rowOff>
    </xdr:from>
    <xdr:to>
      <xdr:col>14</xdr:col>
      <xdr:colOff>47625</xdr:colOff>
      <xdr:row>167</xdr:row>
      <xdr:rowOff>19050</xdr:rowOff>
    </xdr:to>
    <xdr:sp>
      <xdr:nvSpPr>
        <xdr:cNvPr id="30" name="TextBox 30"/>
        <xdr:cNvSpPr txBox="1">
          <a:spLocks noChangeArrowheads="1"/>
        </xdr:cNvSpPr>
      </xdr:nvSpPr>
      <xdr:spPr>
        <a:xfrm>
          <a:off x="619125" y="2475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219</xdr:row>
      <xdr:rowOff>19050</xdr:rowOff>
    </xdr:from>
    <xdr:to>
      <xdr:col>14</xdr:col>
      <xdr:colOff>66675</xdr:colOff>
      <xdr:row>220</xdr:row>
      <xdr:rowOff>28575</xdr:rowOff>
    </xdr:to>
    <xdr:sp>
      <xdr:nvSpPr>
        <xdr:cNvPr id="6" name="TextBox 6"/>
        <xdr:cNvSpPr txBox="1">
          <a:spLocks noChangeArrowheads="1"/>
        </xdr:cNvSpPr>
      </xdr:nvSpPr>
      <xdr:spPr>
        <a:xfrm>
          <a:off x="571500" y="3271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 name="TextBox 7"/>
        <xdr:cNvSpPr txBox="1">
          <a:spLocks noChangeArrowheads="1"/>
        </xdr:cNvSpPr>
      </xdr:nvSpPr>
      <xdr:spPr>
        <a:xfrm>
          <a:off x="571500" y="33575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19050</xdr:rowOff>
    </xdr:from>
    <xdr:to>
      <xdr:col>14</xdr:col>
      <xdr:colOff>66675</xdr:colOff>
      <xdr:row>232</xdr:row>
      <xdr:rowOff>28575</xdr:rowOff>
    </xdr:to>
    <xdr:sp>
      <xdr:nvSpPr>
        <xdr:cNvPr id="8" name="TextBox 8"/>
        <xdr:cNvSpPr txBox="1">
          <a:spLocks noChangeArrowheads="1"/>
        </xdr:cNvSpPr>
      </xdr:nvSpPr>
      <xdr:spPr>
        <a:xfrm>
          <a:off x="571500" y="34432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242</xdr:row>
      <xdr:rowOff>9525</xdr:rowOff>
    </xdr:from>
    <xdr:to>
      <xdr:col>14</xdr:col>
      <xdr:colOff>66675</xdr:colOff>
      <xdr:row>243</xdr:row>
      <xdr:rowOff>19050</xdr:rowOff>
    </xdr:to>
    <xdr:sp>
      <xdr:nvSpPr>
        <xdr:cNvPr id="9" name="TextBox 9"/>
        <xdr:cNvSpPr txBox="1">
          <a:spLocks noChangeArrowheads="1"/>
        </xdr:cNvSpPr>
      </xdr:nvSpPr>
      <xdr:spPr>
        <a:xfrm>
          <a:off x="571500" y="360235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248</xdr:row>
      <xdr:rowOff>9525</xdr:rowOff>
    </xdr:from>
    <xdr:to>
      <xdr:col>14</xdr:col>
      <xdr:colOff>66675</xdr:colOff>
      <xdr:row>249</xdr:row>
      <xdr:rowOff>19050</xdr:rowOff>
    </xdr:to>
    <xdr:sp>
      <xdr:nvSpPr>
        <xdr:cNvPr id="10" name="TextBox 10"/>
        <xdr:cNvSpPr txBox="1">
          <a:spLocks noChangeArrowheads="1"/>
        </xdr:cNvSpPr>
      </xdr:nvSpPr>
      <xdr:spPr>
        <a:xfrm>
          <a:off x="571500" y="36880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254</xdr:row>
      <xdr:rowOff>9525</xdr:rowOff>
    </xdr:from>
    <xdr:to>
      <xdr:col>14</xdr:col>
      <xdr:colOff>66675</xdr:colOff>
      <xdr:row>255</xdr:row>
      <xdr:rowOff>19050</xdr:rowOff>
    </xdr:to>
    <xdr:sp>
      <xdr:nvSpPr>
        <xdr:cNvPr id="11" name="TextBox 11"/>
        <xdr:cNvSpPr txBox="1">
          <a:spLocks noChangeArrowheads="1"/>
        </xdr:cNvSpPr>
      </xdr:nvSpPr>
      <xdr:spPr>
        <a:xfrm>
          <a:off x="571500" y="37738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286</xdr:row>
      <xdr:rowOff>9525</xdr:rowOff>
    </xdr:from>
    <xdr:to>
      <xdr:col>14</xdr:col>
      <xdr:colOff>66675</xdr:colOff>
      <xdr:row>287</xdr:row>
      <xdr:rowOff>19050</xdr:rowOff>
    </xdr:to>
    <xdr:sp>
      <xdr:nvSpPr>
        <xdr:cNvPr id="12" name="TextBox 12"/>
        <xdr:cNvSpPr txBox="1">
          <a:spLocks noChangeArrowheads="1"/>
        </xdr:cNvSpPr>
      </xdr:nvSpPr>
      <xdr:spPr>
        <a:xfrm>
          <a:off x="571500" y="42567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292</xdr:row>
      <xdr:rowOff>9525</xdr:rowOff>
    </xdr:from>
    <xdr:to>
      <xdr:col>14</xdr:col>
      <xdr:colOff>66675</xdr:colOff>
      <xdr:row>293</xdr:row>
      <xdr:rowOff>19050</xdr:rowOff>
    </xdr:to>
    <xdr:sp>
      <xdr:nvSpPr>
        <xdr:cNvPr id="13" name="TextBox 13"/>
        <xdr:cNvSpPr txBox="1">
          <a:spLocks noChangeArrowheads="1"/>
        </xdr:cNvSpPr>
      </xdr:nvSpPr>
      <xdr:spPr>
        <a:xfrm>
          <a:off x="571500" y="43424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298</xdr:row>
      <xdr:rowOff>9525</xdr:rowOff>
    </xdr:from>
    <xdr:to>
      <xdr:col>14</xdr:col>
      <xdr:colOff>66675</xdr:colOff>
      <xdr:row>299</xdr:row>
      <xdr:rowOff>19050</xdr:rowOff>
    </xdr:to>
    <xdr:sp>
      <xdr:nvSpPr>
        <xdr:cNvPr id="14" name="TextBox 14"/>
        <xdr:cNvSpPr txBox="1">
          <a:spLocks noChangeArrowheads="1"/>
        </xdr:cNvSpPr>
      </xdr:nvSpPr>
      <xdr:spPr>
        <a:xfrm>
          <a:off x="571500" y="44281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309</xdr:row>
      <xdr:rowOff>9525</xdr:rowOff>
    </xdr:from>
    <xdr:to>
      <xdr:col>14</xdr:col>
      <xdr:colOff>66675</xdr:colOff>
      <xdr:row>310</xdr:row>
      <xdr:rowOff>19050</xdr:rowOff>
    </xdr:to>
    <xdr:sp>
      <xdr:nvSpPr>
        <xdr:cNvPr id="15" name="TextBox 15"/>
        <xdr:cNvSpPr txBox="1">
          <a:spLocks noChangeArrowheads="1"/>
        </xdr:cNvSpPr>
      </xdr:nvSpPr>
      <xdr:spPr>
        <a:xfrm>
          <a:off x="571500" y="458533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315</xdr:row>
      <xdr:rowOff>9525</xdr:rowOff>
    </xdr:from>
    <xdr:to>
      <xdr:col>14</xdr:col>
      <xdr:colOff>66675</xdr:colOff>
      <xdr:row>316</xdr:row>
      <xdr:rowOff>19050</xdr:rowOff>
    </xdr:to>
    <xdr:sp>
      <xdr:nvSpPr>
        <xdr:cNvPr id="16" name="TextBox 16"/>
        <xdr:cNvSpPr txBox="1">
          <a:spLocks noChangeArrowheads="1"/>
        </xdr:cNvSpPr>
      </xdr:nvSpPr>
      <xdr:spPr>
        <a:xfrm>
          <a:off x="571500" y="467106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321</xdr:row>
      <xdr:rowOff>9525</xdr:rowOff>
    </xdr:from>
    <xdr:to>
      <xdr:col>14</xdr:col>
      <xdr:colOff>104775</xdr:colOff>
      <xdr:row>322</xdr:row>
      <xdr:rowOff>19050</xdr:rowOff>
    </xdr:to>
    <xdr:sp>
      <xdr:nvSpPr>
        <xdr:cNvPr id="17" name="TextBox 17"/>
        <xdr:cNvSpPr txBox="1">
          <a:spLocks noChangeArrowheads="1"/>
        </xdr:cNvSpPr>
      </xdr:nvSpPr>
      <xdr:spPr>
        <a:xfrm>
          <a:off x="609600" y="47567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19" name="TextBox 19"/>
        <xdr:cNvSpPr txBox="1">
          <a:spLocks noChangeArrowheads="1"/>
        </xdr:cNvSpPr>
      </xdr:nvSpPr>
      <xdr:spPr>
        <a:xfrm>
          <a:off x="609600" y="129540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20" name="TextBox 20"/>
        <xdr:cNvSpPr txBox="1">
          <a:spLocks noChangeArrowheads="1"/>
        </xdr:cNvSpPr>
      </xdr:nvSpPr>
      <xdr:spPr>
        <a:xfrm>
          <a:off x="609600" y="13811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21" name="TextBox 21"/>
        <xdr:cNvSpPr txBox="1">
          <a:spLocks noChangeArrowheads="1"/>
        </xdr:cNvSpPr>
      </xdr:nvSpPr>
      <xdr:spPr>
        <a:xfrm>
          <a:off x="609600" y="14668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109</xdr:row>
      <xdr:rowOff>9525</xdr:rowOff>
    </xdr:from>
    <xdr:to>
      <xdr:col>14</xdr:col>
      <xdr:colOff>104775</xdr:colOff>
      <xdr:row>110</xdr:row>
      <xdr:rowOff>19050</xdr:rowOff>
    </xdr:to>
    <xdr:sp>
      <xdr:nvSpPr>
        <xdr:cNvPr id="22" name="TextBox 22"/>
        <xdr:cNvSpPr txBox="1">
          <a:spLocks noChangeArrowheads="1"/>
        </xdr:cNvSpPr>
      </xdr:nvSpPr>
      <xdr:spPr>
        <a:xfrm>
          <a:off x="609600" y="162401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23" name="TextBox 23"/>
        <xdr:cNvSpPr txBox="1">
          <a:spLocks noChangeArrowheads="1"/>
        </xdr:cNvSpPr>
      </xdr:nvSpPr>
      <xdr:spPr>
        <a:xfrm>
          <a:off x="609600" y="17097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24" name="TextBox 24"/>
        <xdr:cNvSpPr txBox="1">
          <a:spLocks noChangeArrowheads="1"/>
        </xdr:cNvSpPr>
      </xdr:nvSpPr>
      <xdr:spPr>
        <a:xfrm>
          <a:off x="609600" y="179736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154</xdr:row>
      <xdr:rowOff>9525</xdr:rowOff>
    </xdr:from>
    <xdr:to>
      <xdr:col>14</xdr:col>
      <xdr:colOff>104775</xdr:colOff>
      <xdr:row>155</xdr:row>
      <xdr:rowOff>19050</xdr:rowOff>
    </xdr:to>
    <xdr:sp>
      <xdr:nvSpPr>
        <xdr:cNvPr id="25" name="TextBox 25"/>
        <xdr:cNvSpPr txBox="1">
          <a:spLocks noChangeArrowheads="1"/>
        </xdr:cNvSpPr>
      </xdr:nvSpPr>
      <xdr:spPr>
        <a:xfrm>
          <a:off x="609600" y="22955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26" name="TextBox 26"/>
        <xdr:cNvSpPr txBox="1">
          <a:spLocks noChangeArrowheads="1"/>
        </xdr:cNvSpPr>
      </xdr:nvSpPr>
      <xdr:spPr>
        <a:xfrm>
          <a:off x="609600" y="238125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27" name="TextBox 27"/>
        <xdr:cNvSpPr txBox="1">
          <a:spLocks noChangeArrowheads="1"/>
        </xdr:cNvSpPr>
      </xdr:nvSpPr>
      <xdr:spPr>
        <a:xfrm>
          <a:off x="609600" y="24669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28" name="TextBox 28"/>
        <xdr:cNvSpPr txBox="1">
          <a:spLocks noChangeArrowheads="1"/>
        </xdr:cNvSpPr>
      </xdr:nvSpPr>
      <xdr:spPr>
        <a:xfrm>
          <a:off x="609600" y="26241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29" name="TextBox 29"/>
        <xdr:cNvSpPr txBox="1">
          <a:spLocks noChangeArrowheads="1"/>
        </xdr:cNvSpPr>
      </xdr:nvSpPr>
      <xdr:spPr>
        <a:xfrm>
          <a:off x="609600" y="27098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30" name="TextBox 30"/>
        <xdr:cNvSpPr txBox="1">
          <a:spLocks noChangeArrowheads="1"/>
        </xdr:cNvSpPr>
      </xdr:nvSpPr>
      <xdr:spPr>
        <a:xfrm>
          <a:off x="609600" y="279558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Bau_01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_V01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AE_W0120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Seite18(0120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UM_V0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UM_W0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fik"/>
    </sheetNames>
    <sheetDataSet>
      <sheetData sheetId="0">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eränd_VOL"/>
      <sheetName val="SQL"/>
    </sheetNames>
    <sheetDataSet>
      <sheetData sheetId="0">
        <row r="15">
          <cell r="AC15">
            <v>95.73918666886286</v>
          </cell>
          <cell r="AD15">
            <v>86.2</v>
          </cell>
          <cell r="AE15">
            <v>111.34036973547366</v>
          </cell>
          <cell r="AF15">
            <v>95.73918666886286</v>
          </cell>
          <cell r="AG15">
            <v>11.066341843228368</v>
          </cell>
          <cell r="AH15">
            <v>-14.012153097458395</v>
          </cell>
        </row>
        <row r="16">
          <cell r="AC16">
            <v>74.85450660146886</v>
          </cell>
          <cell r="AD16">
            <v>71.4</v>
          </cell>
          <cell r="AE16">
            <v>99.87389959270459</v>
          </cell>
          <cell r="AF16">
            <v>74.85450660146886</v>
          </cell>
          <cell r="AG16">
            <v>4.838244539872338</v>
          </cell>
          <cell r="AH16">
            <v>-25.050982382051</v>
          </cell>
        </row>
        <row r="18">
          <cell r="AC18">
            <v>107.32032853988738</v>
          </cell>
          <cell r="AD18">
            <v>93.4</v>
          </cell>
          <cell r="AE18">
            <v>96.78289573423618</v>
          </cell>
          <cell r="AF18">
            <v>107.32032853988738</v>
          </cell>
          <cell r="AG18">
            <v>14.903992012727384</v>
          </cell>
          <cell r="AH18">
            <v>10.887701515551651</v>
          </cell>
        </row>
        <row r="19">
          <cell r="AC19">
            <v>185.86752279828656</v>
          </cell>
          <cell r="AD19">
            <v>154.2</v>
          </cell>
          <cell r="AE19">
            <v>155.86216786609103</v>
          </cell>
          <cell r="AF19">
            <v>185.86752279828656</v>
          </cell>
          <cell r="AG19">
            <v>20.536655511210487</v>
          </cell>
          <cell r="AH19">
            <v>19.251211081559337</v>
          </cell>
        </row>
        <row r="20">
          <cell r="AC20">
            <v>156.63736188254595</v>
          </cell>
          <cell r="AD20">
            <v>176</v>
          </cell>
          <cell r="AE20">
            <v>145.64278649102272</v>
          </cell>
          <cell r="AF20">
            <v>156.63736188254595</v>
          </cell>
          <cell r="AG20">
            <v>-11.001498930371621</v>
          </cell>
          <cell r="AH20">
            <v>7.549000988250744</v>
          </cell>
        </row>
        <row r="21">
          <cell r="AC21">
            <v>143.55340167372142</v>
          </cell>
          <cell r="AD21">
            <v>110.7</v>
          </cell>
          <cell r="AE21">
            <v>131.5701733243046</v>
          </cell>
          <cell r="AF21">
            <v>143.55340167372142</v>
          </cell>
          <cell r="AG21">
            <v>29.677869623957925</v>
          </cell>
          <cell r="AH21">
            <v>9.107860882633044</v>
          </cell>
        </row>
        <row r="22">
          <cell r="AC22">
            <v>129.56365996086524</v>
          </cell>
          <cell r="AD22">
            <v>117.9</v>
          </cell>
          <cell r="AE22">
            <v>110.6248951801137</v>
          </cell>
          <cell r="AF22">
            <v>129.56365996086524</v>
          </cell>
          <cell r="AG22">
            <v>9.892841357816142</v>
          </cell>
          <cell r="AH22">
            <v>17.11980359386233</v>
          </cell>
        </row>
        <row r="23">
          <cell r="AC23">
            <v>90.18655001355013</v>
          </cell>
          <cell r="AD23">
            <v>84.9</v>
          </cell>
          <cell r="AE23">
            <v>72.85985932436306</v>
          </cell>
          <cell r="AF23">
            <v>90.18655001355013</v>
          </cell>
          <cell r="AG23">
            <v>6.226796246819937</v>
          </cell>
          <cell r="AH23">
            <v>23.780845653366963</v>
          </cell>
        </row>
        <row r="24">
          <cell r="AC24">
            <v>130.04617055111234</v>
          </cell>
          <cell r="AD24">
            <v>88.3</v>
          </cell>
          <cell r="AE24">
            <v>118.0119295685544</v>
          </cell>
          <cell r="AF24">
            <v>130.04617055111234</v>
          </cell>
          <cell r="AG24">
            <v>47.27765634327559</v>
          </cell>
          <cell r="AH24">
            <v>10.197478362191449</v>
          </cell>
        </row>
        <row r="25">
          <cell r="AC25">
            <v>116.99931827098102</v>
          </cell>
          <cell r="AD25">
            <v>109.5</v>
          </cell>
          <cell r="AE25">
            <v>111.53699032907627</v>
          </cell>
          <cell r="AF25">
            <v>116.99931827098102</v>
          </cell>
          <cell r="AG25">
            <v>6.848692484914174</v>
          </cell>
          <cell r="AH25">
            <v>4.897324130576604</v>
          </cell>
        </row>
        <row r="26">
          <cell r="AC26">
            <v>85.80265930057992</v>
          </cell>
          <cell r="AD26">
            <v>98.4</v>
          </cell>
          <cell r="AE26">
            <v>96.02663140563148</v>
          </cell>
          <cell r="AF26">
            <v>85.80265930057992</v>
          </cell>
          <cell r="AG26">
            <v>-12.802175507540738</v>
          </cell>
          <cell r="AH26">
            <v>-10.647017348618535</v>
          </cell>
        </row>
        <row r="28">
          <cell r="AC28">
            <v>181.96137465356983</v>
          </cell>
          <cell r="AD28">
            <v>129.3</v>
          </cell>
          <cell r="AE28">
            <v>195.2179201604895</v>
          </cell>
          <cell r="AF28">
            <v>181.96137465356983</v>
          </cell>
          <cell r="AG28">
            <v>40.728054643132104</v>
          </cell>
          <cell r="AH28">
            <v>-6.7906396585013375</v>
          </cell>
        </row>
        <row r="29">
          <cell r="AC29">
            <v>59.746306468194156</v>
          </cell>
          <cell r="AD29">
            <v>65.5</v>
          </cell>
          <cell r="AE29">
            <v>72.05144871589901</v>
          </cell>
          <cell r="AF29">
            <v>59.746306468194156</v>
          </cell>
          <cell r="AG29">
            <v>-8.784264934054724</v>
          </cell>
          <cell r="AH29">
            <v>-17.07827180023041</v>
          </cell>
        </row>
        <row r="30">
          <cell r="AC30">
            <v>97.14388648639702</v>
          </cell>
          <cell r="AD30">
            <v>92.7</v>
          </cell>
          <cell r="AE30">
            <v>111.29365951631993</v>
          </cell>
          <cell r="AF30">
            <v>97.14388648639702</v>
          </cell>
          <cell r="AG30">
            <v>4.793836554905091</v>
          </cell>
          <cell r="AH30">
            <v>-12.713907594931777</v>
          </cell>
        </row>
        <row r="32">
          <cell r="AC32">
            <v>146.0810818328929</v>
          </cell>
          <cell r="AD32">
            <v>95.4</v>
          </cell>
          <cell r="AE32">
            <v>121.66125695936975</v>
          </cell>
          <cell r="AF32">
            <v>146.0810818328929</v>
          </cell>
          <cell r="AG32">
            <v>53.12482372420638</v>
          </cell>
          <cell r="AH32">
            <v>20.07198140462944</v>
          </cell>
        </row>
        <row r="33">
          <cell r="AC33">
            <v>64.90333085449213</v>
          </cell>
          <cell r="AD33">
            <v>52.1</v>
          </cell>
          <cell r="AE33">
            <v>72.31841268368512</v>
          </cell>
          <cell r="AF33">
            <v>64.90333085449213</v>
          </cell>
          <cell r="AG33">
            <v>24.574531390579892</v>
          </cell>
          <cell r="AH33">
            <v>-10.253380230600424</v>
          </cell>
        </row>
        <row r="50">
          <cell r="AC50">
            <v>91.55567565546572</v>
          </cell>
          <cell r="AD50">
            <v>56.7</v>
          </cell>
          <cell r="AE50">
            <v>115.07903405375308</v>
          </cell>
          <cell r="AF50">
            <v>91.55567565546572</v>
          </cell>
          <cell r="AG50">
            <v>61.47385477154447</v>
          </cell>
          <cell r="AH50">
            <v>-20.441046096458948</v>
          </cell>
        </row>
        <row r="51">
          <cell r="AC51">
            <v>286.2903395520434</v>
          </cell>
          <cell r="AD51">
            <v>285.7</v>
          </cell>
          <cell r="AE51">
            <v>390.5164092420044</v>
          </cell>
          <cell r="AF51">
            <v>286.2903395520434</v>
          </cell>
          <cell r="AG51">
            <v>0.20662917467392977</v>
          </cell>
          <cell r="AH51">
            <v>-26.689293259728743</v>
          </cell>
        </row>
        <row r="53">
          <cell r="AC53">
            <v>155.10464779955467</v>
          </cell>
          <cell r="AD53">
            <v>195.4</v>
          </cell>
          <cell r="AE53">
            <v>180.5292208582921</v>
          </cell>
          <cell r="AF53">
            <v>155.10464779955467</v>
          </cell>
          <cell r="AG53">
            <v>-20.621981678835894</v>
          </cell>
          <cell r="AH53">
            <v>-14.083356111471092</v>
          </cell>
        </row>
        <row r="54">
          <cell r="AC54">
            <v>111.8279318398055</v>
          </cell>
          <cell r="AD54">
            <v>94.6</v>
          </cell>
          <cell r="AE54">
            <v>102.30854069649253</v>
          </cell>
          <cell r="AF54">
            <v>111.8279318398055</v>
          </cell>
          <cell r="AG54">
            <v>18.211344439540706</v>
          </cell>
          <cell r="AH54">
            <v>9.30459087629165</v>
          </cell>
        </row>
        <row r="55">
          <cell r="AC55">
            <v>284.1676865435122</v>
          </cell>
          <cell r="AD55">
            <v>374.1</v>
          </cell>
          <cell r="AE55">
            <v>380.4985238251073</v>
          </cell>
          <cell r="AF55">
            <v>284.1676865435122</v>
          </cell>
          <cell r="AG55">
            <v>-24.039645404033095</v>
          </cell>
          <cell r="AH55">
            <v>-25.317006834400413</v>
          </cell>
        </row>
        <row r="56">
          <cell r="AC56">
            <v>130.77634995391077</v>
          </cell>
          <cell r="AD56">
            <v>114.2</v>
          </cell>
          <cell r="AE56">
            <v>152.12306013909443</v>
          </cell>
          <cell r="AF56">
            <v>130.77634995391077</v>
          </cell>
          <cell r="AG56">
            <v>14.515192604125012</v>
          </cell>
          <cell r="AH56">
            <v>-14.032527458798949</v>
          </cell>
        </row>
        <row r="57">
          <cell r="AC57">
            <v>200.34016561807638</v>
          </cell>
          <cell r="AD57">
            <v>188.8</v>
          </cell>
          <cell r="AE57">
            <v>220.8041573568031</v>
          </cell>
          <cell r="AF57">
            <v>200.34016561807638</v>
          </cell>
          <cell r="AG57">
            <v>6.112375857031976</v>
          </cell>
          <cell r="AH57">
            <v>-9.267937698137825</v>
          </cell>
        </row>
        <row r="58">
          <cell r="AC58">
            <v>112.47958989313534</v>
          </cell>
          <cell r="AD58">
            <v>90.1</v>
          </cell>
          <cell r="AE58">
            <v>104.26932157985848</v>
          </cell>
          <cell r="AF58">
            <v>112.47958989313534</v>
          </cell>
          <cell r="AG58">
            <v>24.838612534001495</v>
          </cell>
          <cell r="AH58">
            <v>7.874097758455943</v>
          </cell>
        </row>
        <row r="59">
          <cell r="AC59">
            <v>160.36695752128054</v>
          </cell>
          <cell r="AD59">
            <v>80.1</v>
          </cell>
          <cell r="AE59">
            <v>108.66848970856688</v>
          </cell>
          <cell r="AF59">
            <v>160.36695752128054</v>
          </cell>
          <cell r="AG59">
            <v>100.2084363561555</v>
          </cell>
          <cell r="AH59">
            <v>47.57447899695804</v>
          </cell>
        </row>
        <row r="60">
          <cell r="AC60">
            <v>158.81127995556307</v>
          </cell>
          <cell r="AD60">
            <v>109.5</v>
          </cell>
          <cell r="AE60">
            <v>133.41166418480336</v>
          </cell>
          <cell r="AF60">
            <v>158.81127995556307</v>
          </cell>
          <cell r="AG60">
            <v>45.03313237950965</v>
          </cell>
          <cell r="AH60">
            <v>19.038527047811858</v>
          </cell>
        </row>
        <row r="61">
          <cell r="AC61">
            <v>93.7526881316873</v>
          </cell>
          <cell r="AD61">
            <v>81.3</v>
          </cell>
          <cell r="AE61">
            <v>99.36600023918076</v>
          </cell>
          <cell r="AF61">
            <v>93.7526881316873</v>
          </cell>
          <cell r="AG61">
            <v>15.31695957157109</v>
          </cell>
          <cell r="AH61">
            <v>-5.649127562729549</v>
          </cell>
        </row>
        <row r="63">
          <cell r="AC63">
            <v>205.51198797256802</v>
          </cell>
          <cell r="AD63">
            <v>204.5</v>
          </cell>
          <cell r="AE63">
            <v>213.8647493612831</v>
          </cell>
          <cell r="AF63">
            <v>205.51198797256802</v>
          </cell>
          <cell r="AG63">
            <v>0.49485964428754137</v>
          </cell>
          <cell r="AH63">
            <v>-3.9056279324484153</v>
          </cell>
        </row>
        <row r="64">
          <cell r="AC64">
            <v>161.2464292139299</v>
          </cell>
          <cell r="AD64">
            <v>112.3</v>
          </cell>
          <cell r="AE64">
            <v>166.9621742918428</v>
          </cell>
          <cell r="AF64">
            <v>161.2464292139299</v>
          </cell>
          <cell r="AG64">
            <v>43.58542227420294</v>
          </cell>
          <cell r="AH64">
            <v>-3.423377242274069</v>
          </cell>
        </row>
        <row r="65">
          <cell r="AC65">
            <v>91.53084564863822</v>
          </cell>
          <cell r="AD65">
            <v>99.4</v>
          </cell>
          <cell r="AE65">
            <v>95.25513535727258</v>
          </cell>
          <cell r="AF65">
            <v>91.53084564863822</v>
          </cell>
          <cell r="AG65">
            <v>-7.9166542770239285</v>
          </cell>
          <cell r="AH65">
            <v>-3.9098046469260677</v>
          </cell>
        </row>
        <row r="67">
          <cell r="AC67">
            <v>329.53326670744383</v>
          </cell>
          <cell r="AD67">
            <v>385.2</v>
          </cell>
          <cell r="AE67">
            <v>713.546116074083</v>
          </cell>
          <cell r="AF67">
            <v>329.53326670744383</v>
          </cell>
          <cell r="AG67">
            <v>-14.451384551546253</v>
          </cell>
          <cell r="AH67">
            <v>-53.81752359321503</v>
          </cell>
        </row>
        <row r="68">
          <cell r="AC68">
            <v>42.0744736212201</v>
          </cell>
          <cell r="AD68">
            <v>38</v>
          </cell>
          <cell r="AE68">
            <v>50.76295225471462</v>
          </cell>
          <cell r="AF68">
            <v>42.0744736212201</v>
          </cell>
          <cell r="AG68">
            <v>10.722299003210791</v>
          </cell>
          <cell r="AH68">
            <v>-17.115786705820632</v>
          </cell>
        </row>
        <row r="86">
          <cell r="AC86">
            <v>94.65905220970933</v>
          </cell>
          <cell r="AD86">
            <v>78.6</v>
          </cell>
          <cell r="AE86">
            <v>112.3056498690137</v>
          </cell>
          <cell r="AF86">
            <v>94.65905220970933</v>
          </cell>
          <cell r="AG86">
            <v>20.43136413449025</v>
          </cell>
          <cell r="AH86">
            <v>-15.713009701547753</v>
          </cell>
        </row>
        <row r="87">
          <cell r="AC87">
            <v>75.95124974517937</v>
          </cell>
          <cell r="AD87">
            <v>72.5</v>
          </cell>
          <cell r="AE87">
            <v>101.38149731306112</v>
          </cell>
          <cell r="AF87">
            <v>75.95124974517937</v>
          </cell>
          <cell r="AG87">
            <v>4.760344476109473</v>
          </cell>
          <cell r="AH87">
            <v>-25.083716695714593</v>
          </cell>
        </row>
        <row r="88">
          <cell r="AC88">
            <v>101.94950506962152</v>
          </cell>
          <cell r="AD88">
            <v>105.3</v>
          </cell>
          <cell r="AE88">
            <v>95.38603174217913</v>
          </cell>
          <cell r="AF88">
            <v>101.94950506962152</v>
          </cell>
          <cell r="AG88">
            <v>-3.181856534072625</v>
          </cell>
          <cell r="AH88">
            <v>6.880958571778039</v>
          </cell>
        </row>
        <row r="89">
          <cell r="AC89">
            <v>119.20293441047278</v>
          </cell>
          <cell r="AD89">
            <v>118.8</v>
          </cell>
          <cell r="AE89">
            <v>117.608233214866</v>
          </cell>
          <cell r="AF89">
            <v>119.20293441047278</v>
          </cell>
          <cell r="AG89">
            <v>0.3391703791858428</v>
          </cell>
          <cell r="AH89">
            <v>1.355943501585737</v>
          </cell>
        </row>
        <row r="90">
          <cell r="AC90">
            <v>159.8075293737628</v>
          </cell>
          <cell r="AD90">
            <v>133.2</v>
          </cell>
          <cell r="AE90">
            <v>137.0126962063936</v>
          </cell>
          <cell r="AF90">
            <v>159.8075293737628</v>
          </cell>
          <cell r="AG90">
            <v>19.97562265297509</v>
          </cell>
          <cell r="AH90">
            <v>16.637022552297967</v>
          </cell>
        </row>
        <row r="91">
          <cell r="AC91">
            <v>161.37116531022278</v>
          </cell>
          <cell r="AD91">
            <v>183.4</v>
          </cell>
          <cell r="AE91">
            <v>154.36040642779122</v>
          </cell>
          <cell r="AF91">
            <v>161.37116531022278</v>
          </cell>
          <cell r="AG91">
            <v>-12.011360245243853</v>
          </cell>
          <cell r="AH91">
            <v>4.541811624285368</v>
          </cell>
        </row>
        <row r="92">
          <cell r="AC92">
            <v>139.48674372234936</v>
          </cell>
          <cell r="AD92">
            <v>111.8</v>
          </cell>
          <cell r="AE92">
            <v>138.11171062405572</v>
          </cell>
          <cell r="AF92">
            <v>139.48674372234936</v>
          </cell>
          <cell r="AG92">
            <v>24.764529268648804</v>
          </cell>
          <cell r="AH92">
            <v>0.9955948645343506</v>
          </cell>
        </row>
        <row r="93">
          <cell r="AC93">
            <v>142.0814320079806</v>
          </cell>
          <cell r="AD93">
            <v>130.4</v>
          </cell>
          <cell r="AE93">
            <v>130.11157194489903</v>
          </cell>
          <cell r="AF93">
            <v>142.0814320079806</v>
          </cell>
          <cell r="AG93">
            <v>8.958153380353211</v>
          </cell>
          <cell r="AH93">
            <v>9.199689070047272</v>
          </cell>
        </row>
        <row r="94">
          <cell r="AC94">
            <v>95.18884359117123</v>
          </cell>
          <cell r="AD94">
            <v>86.1</v>
          </cell>
          <cell r="AE94">
            <v>79.90776988333398</v>
          </cell>
          <cell r="AF94">
            <v>95.18884359117123</v>
          </cell>
          <cell r="AG94">
            <v>10.556148189513637</v>
          </cell>
          <cell r="AH94">
            <v>19.123389039823973</v>
          </cell>
        </row>
        <row r="95">
          <cell r="AC95">
            <v>140.48678583059638</v>
          </cell>
          <cell r="AD95">
            <v>85.5</v>
          </cell>
          <cell r="AE95">
            <v>114.79462317373881</v>
          </cell>
          <cell r="AF95">
            <v>140.48678583059638</v>
          </cell>
          <cell r="AG95">
            <v>64.31203021122383</v>
          </cell>
          <cell r="AH95">
            <v>22.380980873967513</v>
          </cell>
        </row>
        <row r="96">
          <cell r="AC96">
            <v>124.03452925861703</v>
          </cell>
          <cell r="AD96">
            <v>109.5</v>
          </cell>
          <cell r="AE96">
            <v>115.21758649282067</v>
          </cell>
          <cell r="AF96">
            <v>124.03452925861703</v>
          </cell>
          <cell r="AG96">
            <v>13.273542701933357</v>
          </cell>
          <cell r="AH96">
            <v>7.652427927177373</v>
          </cell>
        </row>
        <row r="97">
          <cell r="AC97">
            <v>87.97783935217541</v>
          </cell>
          <cell r="AD97">
            <v>93.7</v>
          </cell>
          <cell r="AE97">
            <v>96.94030462606054</v>
          </cell>
          <cell r="AF97">
            <v>87.97783935217541</v>
          </cell>
          <cell r="AG97">
            <v>-6.106895035031584</v>
          </cell>
          <cell r="AH97">
            <v>-9.24534465664939</v>
          </cell>
        </row>
        <row r="98">
          <cell r="AC98">
            <v>80.83335427825598</v>
          </cell>
          <cell r="AD98">
            <v>122.4</v>
          </cell>
          <cell r="AE98">
            <v>99.2333764944111</v>
          </cell>
          <cell r="AF98">
            <v>80.83335427825598</v>
          </cell>
          <cell r="AG98">
            <v>-33.95967787724185</v>
          </cell>
          <cell r="AH98">
            <v>-18.542170856386633</v>
          </cell>
        </row>
        <row r="99">
          <cell r="AC99">
            <v>184.69974284102045</v>
          </cell>
          <cell r="AD99">
            <v>138.1</v>
          </cell>
          <cell r="AE99">
            <v>197.3860965544173</v>
          </cell>
          <cell r="AF99">
            <v>184.69974284102045</v>
          </cell>
          <cell r="AG99">
            <v>33.743477799435524</v>
          </cell>
          <cell r="AH99">
            <v>-6.427176956660341</v>
          </cell>
        </row>
        <row r="100">
          <cell r="AC100">
            <v>93.21582911289033</v>
          </cell>
          <cell r="AD100">
            <v>80.9</v>
          </cell>
          <cell r="AE100">
            <v>103.34812691643896</v>
          </cell>
          <cell r="AF100">
            <v>93.21582911289033</v>
          </cell>
          <cell r="AG100">
            <v>15.223521771187055</v>
          </cell>
          <cell r="AH100">
            <v>-9.804045903745298</v>
          </cell>
        </row>
        <row r="101">
          <cell r="AC101">
            <v>94.57344205240638</v>
          </cell>
          <cell r="AD101">
            <v>95.8</v>
          </cell>
          <cell r="AE101">
            <v>103.94895341017146</v>
          </cell>
          <cell r="AF101">
            <v>94.57344205240638</v>
          </cell>
          <cell r="AG101">
            <v>-1.2803318868409388</v>
          </cell>
          <cell r="AH101">
            <v>-9.019341753995649</v>
          </cell>
        </row>
        <row r="102">
          <cell r="AC102">
            <v>128.56748176335623</v>
          </cell>
          <cell r="AD102">
            <v>110.3</v>
          </cell>
          <cell r="AE102">
            <v>110.84323020164352</v>
          </cell>
          <cell r="AF102">
            <v>128.56748176335623</v>
          </cell>
          <cell r="AG102">
            <v>16.561633511655693</v>
          </cell>
          <cell r="AH102">
            <v>15.99037805869528</v>
          </cell>
        </row>
        <row r="103">
          <cell r="AC103">
            <v>153.18900743989346</v>
          </cell>
          <cell r="AD103">
            <v>106.7</v>
          </cell>
          <cell r="AE103">
            <v>144.59406395384596</v>
          </cell>
          <cell r="AF103">
            <v>153.18900743989346</v>
          </cell>
          <cell r="AG103">
            <v>43.569828903367814</v>
          </cell>
          <cell r="AH103">
            <v>5.944188337351789</v>
          </cell>
        </row>
        <row r="104">
          <cell r="AC104">
            <v>62.81688243811505</v>
          </cell>
          <cell r="AD104">
            <v>50.8</v>
          </cell>
          <cell r="AE104">
            <v>70.34834664777281</v>
          </cell>
          <cell r="AF104">
            <v>62.81688243811505</v>
          </cell>
          <cell r="AG104">
            <v>23.655280389990264</v>
          </cell>
          <cell r="AH104">
            <v>-10.705957664317339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97.71265995822802</v>
          </cell>
          <cell r="AD15">
            <v>87.8</v>
          </cell>
          <cell r="AE15">
            <v>113.4</v>
          </cell>
          <cell r="AF15">
            <v>97.71265995822802</v>
          </cell>
          <cell r="AG15">
            <v>11.290045510510271</v>
          </cell>
          <cell r="AH15">
            <v>-13.83363319380246</v>
          </cell>
        </row>
        <row r="16">
          <cell r="AC16">
            <v>75.30696439568288</v>
          </cell>
          <cell r="AD16">
            <v>72.1</v>
          </cell>
          <cell r="AE16">
            <v>100</v>
          </cell>
          <cell r="AF16">
            <v>75.30696439568288</v>
          </cell>
          <cell r="AG16">
            <v>4.44793952244506</v>
          </cell>
          <cell r="AH16">
            <v>-24.69303560431712</v>
          </cell>
        </row>
        <row r="18">
          <cell r="AC18">
            <v>101.42356707299598</v>
          </cell>
          <cell r="AD18">
            <v>89.2</v>
          </cell>
          <cell r="AE18">
            <v>93.7</v>
          </cell>
          <cell r="AF18">
            <v>101.42356707299598</v>
          </cell>
          <cell r="AG18">
            <v>13.703550530264549</v>
          </cell>
          <cell r="AH18">
            <v>8.242867740657392</v>
          </cell>
        </row>
        <row r="19">
          <cell r="AC19">
            <v>170.2620314585299</v>
          </cell>
          <cell r="AD19">
            <v>139.5</v>
          </cell>
          <cell r="AE19">
            <v>152.5</v>
          </cell>
          <cell r="AF19">
            <v>170.2620314585299</v>
          </cell>
          <cell r="AG19">
            <v>22.05163545414329</v>
          </cell>
          <cell r="AH19">
            <v>11.647233743298289</v>
          </cell>
        </row>
        <row r="20">
          <cell r="AC20">
            <v>156.82736625065672</v>
          </cell>
          <cell r="AD20">
            <v>176.4</v>
          </cell>
          <cell r="AE20">
            <v>147.6</v>
          </cell>
          <cell r="AF20">
            <v>156.82736625065672</v>
          </cell>
          <cell r="AG20">
            <v>-11.095597363573289</v>
          </cell>
          <cell r="AH20">
            <v>6.251603150851443</v>
          </cell>
        </row>
        <row r="21">
          <cell r="AC21">
            <v>141.92544478587504</v>
          </cell>
          <cell r="AD21">
            <v>110.7</v>
          </cell>
          <cell r="AE21">
            <v>132</v>
          </cell>
          <cell r="AF21">
            <v>141.92544478587504</v>
          </cell>
          <cell r="AG21">
            <v>28.207267195912415</v>
          </cell>
          <cell r="AH21">
            <v>7.5192763529356395</v>
          </cell>
        </row>
        <row r="22">
          <cell r="AC22">
            <v>130.64104061186075</v>
          </cell>
          <cell r="AD22">
            <v>119.5</v>
          </cell>
          <cell r="AE22">
            <v>112.8</v>
          </cell>
          <cell r="AF22">
            <v>130.64104061186075</v>
          </cell>
          <cell r="AG22">
            <v>9.323046537121963</v>
          </cell>
          <cell r="AH22">
            <v>15.816525365124777</v>
          </cell>
        </row>
        <row r="23">
          <cell r="AC23">
            <v>90.40471597040035</v>
          </cell>
          <cell r="AD23">
            <v>84.3</v>
          </cell>
          <cell r="AE23">
            <v>73.8</v>
          </cell>
          <cell r="AF23">
            <v>90.40471597040035</v>
          </cell>
          <cell r="AG23">
            <v>7.241655955397805</v>
          </cell>
          <cell r="AH23">
            <v>22.499615136043833</v>
          </cell>
        </row>
        <row r="24">
          <cell r="AC24">
            <v>133.99917807658153</v>
          </cell>
          <cell r="AD24">
            <v>89.4</v>
          </cell>
          <cell r="AE24">
            <v>119.9</v>
          </cell>
          <cell r="AF24">
            <v>133.99917807658153</v>
          </cell>
          <cell r="AG24">
            <v>49.88722379930819</v>
          </cell>
          <cell r="AH24">
            <v>11.759114325756066</v>
          </cell>
        </row>
        <row r="25">
          <cell r="AC25">
            <v>117.97400491086958</v>
          </cell>
          <cell r="AD25">
            <v>110.8</v>
          </cell>
          <cell r="AE25">
            <v>113.3</v>
          </cell>
          <cell r="AF25">
            <v>117.97400491086958</v>
          </cell>
          <cell r="AG25">
            <v>6.4747336740700225</v>
          </cell>
          <cell r="AH25">
            <v>4.125335314094955</v>
          </cell>
        </row>
        <row r="26">
          <cell r="AC26">
            <v>89.626055298605</v>
          </cell>
          <cell r="AD26">
            <v>102.2</v>
          </cell>
          <cell r="AE26">
            <v>99.1</v>
          </cell>
          <cell r="AF26">
            <v>89.626055298605</v>
          </cell>
          <cell r="AG26">
            <v>-12.303272701952062</v>
          </cell>
          <cell r="AH26">
            <v>-9.559984562457114</v>
          </cell>
        </row>
        <row r="28">
          <cell r="AC28">
            <v>181.28135250673628</v>
          </cell>
          <cell r="AD28">
            <v>129.1</v>
          </cell>
          <cell r="AE28">
            <v>195.3</v>
          </cell>
          <cell r="AF28">
            <v>181.28135250673628</v>
          </cell>
          <cell r="AG28">
            <v>40.41932804549674</v>
          </cell>
          <cell r="AH28">
            <v>-7.178006908993204</v>
          </cell>
        </row>
        <row r="29">
          <cell r="AC29">
            <v>52.287724564748736</v>
          </cell>
          <cell r="AD29">
            <v>57.3</v>
          </cell>
          <cell r="AE29">
            <v>67</v>
          </cell>
          <cell r="AF29">
            <v>52.287724564748736</v>
          </cell>
          <cell r="AG29">
            <v>-8.747426588571138</v>
          </cell>
          <cell r="AH29">
            <v>-21.958620052613828</v>
          </cell>
        </row>
        <row r="30">
          <cell r="AC30">
            <v>99.99428455507939</v>
          </cell>
          <cell r="AD30">
            <v>94.7</v>
          </cell>
          <cell r="AE30">
            <v>115.1</v>
          </cell>
          <cell r="AF30">
            <v>99.99428455507939</v>
          </cell>
          <cell r="AG30">
            <v>5.590585591424906</v>
          </cell>
          <cell r="AH30">
            <v>-13.123992567263777</v>
          </cell>
        </row>
        <row r="32">
          <cell r="AC32">
            <v>148.16693303177365</v>
          </cell>
          <cell r="AD32">
            <v>96.9</v>
          </cell>
          <cell r="AE32">
            <v>123.3</v>
          </cell>
          <cell r="AF32">
            <v>148.16693303177365</v>
          </cell>
          <cell r="AG32">
            <v>52.90705163237734</v>
          </cell>
          <cell r="AH32">
            <v>20.167828898437676</v>
          </cell>
        </row>
        <row r="33">
          <cell r="AC33">
            <v>68.01010358688934</v>
          </cell>
          <cell r="AD33">
            <v>54.3</v>
          </cell>
          <cell r="AE33">
            <v>76.5</v>
          </cell>
          <cell r="AF33">
            <v>68.01010358688934</v>
          </cell>
          <cell r="AG33">
            <v>25.248809552282406</v>
          </cell>
          <cell r="AH33">
            <v>-11.097903807987787</v>
          </cell>
        </row>
        <row r="50">
          <cell r="AC50">
            <v>93.80796023427926</v>
          </cell>
          <cell r="AD50">
            <v>57</v>
          </cell>
          <cell r="AE50">
            <v>123.5</v>
          </cell>
          <cell r="AF50">
            <v>93.80796023427926</v>
          </cell>
          <cell r="AG50">
            <v>64.57536883206888</v>
          </cell>
          <cell r="AH50">
            <v>-24.042137462122056</v>
          </cell>
        </row>
        <row r="51">
          <cell r="AC51">
            <v>287.4605882873107</v>
          </cell>
          <cell r="AD51">
            <v>287.5</v>
          </cell>
          <cell r="AE51">
            <v>395.9</v>
          </cell>
          <cell r="AF51">
            <v>287.4605882873107</v>
          </cell>
          <cell r="AG51">
            <v>-0.013708421804969239</v>
          </cell>
          <cell r="AH51">
            <v>-27.390606646296863</v>
          </cell>
        </row>
        <row r="53">
          <cell r="AC53">
            <v>151.8796019235629</v>
          </cell>
          <cell r="AD53">
            <v>194.2</v>
          </cell>
          <cell r="AE53">
            <v>179.2</v>
          </cell>
          <cell r="AF53">
            <v>151.8796019235629</v>
          </cell>
          <cell r="AG53">
            <v>-21.792172027001598</v>
          </cell>
          <cell r="AH53">
            <v>-15.245757855154633</v>
          </cell>
        </row>
        <row r="54">
          <cell r="AC54">
            <v>87.97952107128377</v>
          </cell>
          <cell r="AD54">
            <v>76.7</v>
          </cell>
          <cell r="AE54">
            <v>82.8</v>
          </cell>
          <cell r="AF54">
            <v>87.97952107128377</v>
          </cell>
          <cell r="AG54">
            <v>14.706024864776747</v>
          </cell>
          <cell r="AH54">
            <v>6.2554602310190495</v>
          </cell>
        </row>
        <row r="55">
          <cell r="AC55">
            <v>271.5242905302727</v>
          </cell>
          <cell r="AD55">
            <v>363.9</v>
          </cell>
          <cell r="AE55">
            <v>365</v>
          </cell>
          <cell r="AF55">
            <v>271.5242905302727</v>
          </cell>
          <cell r="AG55">
            <v>-25.384916040045965</v>
          </cell>
          <cell r="AH55">
            <v>-25.609783416363644</v>
          </cell>
        </row>
        <row r="56">
          <cell r="AC56">
            <v>129.776802737955</v>
          </cell>
          <cell r="AD56">
            <v>113.7</v>
          </cell>
          <cell r="AE56">
            <v>151.4</v>
          </cell>
          <cell r="AF56">
            <v>129.776802737955</v>
          </cell>
          <cell r="AG56">
            <v>14.139668195211074</v>
          </cell>
          <cell r="AH56">
            <v>-14.282164638074642</v>
          </cell>
        </row>
        <row r="57">
          <cell r="AC57">
            <v>205.96903384267878</v>
          </cell>
          <cell r="AD57">
            <v>196</v>
          </cell>
          <cell r="AE57">
            <v>227.5</v>
          </cell>
          <cell r="AF57">
            <v>205.96903384267878</v>
          </cell>
          <cell r="AG57">
            <v>5.086241756468767</v>
          </cell>
          <cell r="AH57">
            <v>-9.464160948273063</v>
          </cell>
        </row>
        <row r="58">
          <cell r="AC58">
            <v>113.9963475327266</v>
          </cell>
          <cell r="AD58">
            <v>91.9</v>
          </cell>
          <cell r="AE58">
            <v>107.1</v>
          </cell>
          <cell r="AF58">
            <v>113.9963475327266</v>
          </cell>
          <cell r="AG58">
            <v>24.04390373528465</v>
          </cell>
          <cell r="AH58">
            <v>6.439166697223724</v>
          </cell>
        </row>
        <row r="59">
          <cell r="AC59">
            <v>165.83889042833064</v>
          </cell>
          <cell r="AD59">
            <v>81.2</v>
          </cell>
          <cell r="AE59">
            <v>108</v>
          </cell>
          <cell r="AF59">
            <v>165.83889042833064</v>
          </cell>
          <cell r="AG59">
            <v>104.23508673439733</v>
          </cell>
          <cell r="AH59">
            <v>53.55452817438022</v>
          </cell>
        </row>
        <row r="60">
          <cell r="AC60">
            <v>163.55590649094333</v>
          </cell>
          <cell r="AD60">
            <v>111.1</v>
          </cell>
          <cell r="AE60">
            <v>135.6</v>
          </cell>
          <cell r="AF60">
            <v>163.55590649094333</v>
          </cell>
          <cell r="AG60">
            <v>47.21503734558356</v>
          </cell>
          <cell r="AH60">
            <v>20.616450214559983</v>
          </cell>
        </row>
        <row r="61">
          <cell r="AC61">
            <v>96.84137342345186</v>
          </cell>
          <cell r="AD61">
            <v>83</v>
          </cell>
          <cell r="AE61">
            <v>101.9</v>
          </cell>
          <cell r="AF61">
            <v>96.84137342345186</v>
          </cell>
          <cell r="AG61">
            <v>16.67635352223115</v>
          </cell>
          <cell r="AH61">
            <v>-4.964304785621344</v>
          </cell>
        </row>
        <row r="63">
          <cell r="AC63">
            <v>211.45403947592106</v>
          </cell>
          <cell r="AD63">
            <v>210.6</v>
          </cell>
          <cell r="AE63">
            <v>218.3</v>
          </cell>
          <cell r="AF63">
            <v>211.45403947592106</v>
          </cell>
          <cell r="AG63">
            <v>0.40552681667667134</v>
          </cell>
          <cell r="AH63">
            <v>-3.1360332222074883</v>
          </cell>
        </row>
        <row r="64">
          <cell r="AC64">
            <v>146.3213033594033</v>
          </cell>
          <cell r="AD64">
            <v>104.3</v>
          </cell>
          <cell r="AE64">
            <v>160.5</v>
          </cell>
          <cell r="AF64">
            <v>146.3213033594033</v>
          </cell>
          <cell r="AG64">
            <v>40.2888814567625</v>
          </cell>
          <cell r="AH64">
            <v>-8.834078903798575</v>
          </cell>
        </row>
        <row r="65">
          <cell r="AC65">
            <v>93.71096720197711</v>
          </cell>
          <cell r="AD65">
            <v>102.6</v>
          </cell>
          <cell r="AE65">
            <v>97.9</v>
          </cell>
          <cell r="AF65">
            <v>93.71096720197711</v>
          </cell>
          <cell r="AG65">
            <v>-8.66377465694238</v>
          </cell>
          <cell r="AH65">
            <v>-4.278889477040749</v>
          </cell>
        </row>
        <row r="67">
          <cell r="AC67">
            <v>339.5066385329883</v>
          </cell>
          <cell r="AD67">
            <v>397.5</v>
          </cell>
          <cell r="AE67">
            <v>734.4</v>
          </cell>
          <cell r="AF67">
            <v>339.5066385329883</v>
          </cell>
          <cell r="AG67">
            <v>-14.589524897361436</v>
          </cell>
          <cell r="AH67">
            <v>-53.77088255269767</v>
          </cell>
        </row>
        <row r="68">
          <cell r="AC68">
            <v>42.71123935912454</v>
          </cell>
          <cell r="AD68">
            <v>39.1</v>
          </cell>
          <cell r="AE68">
            <v>51.8</v>
          </cell>
          <cell r="AF68">
            <v>42.71123935912454</v>
          </cell>
          <cell r="AG68">
            <v>9.235906289321072</v>
          </cell>
          <cell r="AH68">
            <v>-17.545869963080033</v>
          </cell>
        </row>
        <row r="86">
          <cell r="AC86">
            <v>96.70494205704121</v>
          </cell>
          <cell r="AD86">
            <v>79.8</v>
          </cell>
          <cell r="AE86">
            <v>116</v>
          </cell>
          <cell r="AF86">
            <v>96.70494205704121</v>
          </cell>
          <cell r="AG86">
            <v>21.184137916091746</v>
          </cell>
          <cell r="AH86">
            <v>-16.633670640481718</v>
          </cell>
        </row>
        <row r="87">
          <cell r="AC87">
            <v>76.40828637456195</v>
          </cell>
          <cell r="AD87">
            <v>73.2</v>
          </cell>
          <cell r="AE87">
            <v>101.5</v>
          </cell>
          <cell r="AF87">
            <v>76.40828637456195</v>
          </cell>
          <cell r="AG87">
            <v>4.382904883281353</v>
          </cell>
          <cell r="AH87">
            <v>-24.720900123584283</v>
          </cell>
        </row>
        <row r="88">
          <cell r="AC88">
            <v>104.006573260613</v>
          </cell>
          <cell r="AD88">
            <v>108.8</v>
          </cell>
          <cell r="AE88">
            <v>98.4</v>
          </cell>
          <cell r="AF88">
            <v>104.006573260613</v>
          </cell>
          <cell r="AG88">
            <v>-4.4057231060542295</v>
          </cell>
          <cell r="AH88">
            <v>5.697737053468486</v>
          </cell>
        </row>
        <row r="89">
          <cell r="AC89">
            <v>113.97158168605948</v>
          </cell>
          <cell r="AD89">
            <v>115.3</v>
          </cell>
          <cell r="AE89">
            <v>115</v>
          </cell>
          <cell r="AF89">
            <v>113.97158168605948</v>
          </cell>
          <cell r="AG89">
            <v>-1.152140775317014</v>
          </cell>
          <cell r="AH89">
            <v>-0.8942767947308871</v>
          </cell>
        </row>
        <row r="90">
          <cell r="AC90">
            <v>141.43045077247126</v>
          </cell>
          <cell r="AD90">
            <v>117.5</v>
          </cell>
          <cell r="AE90">
            <v>128.1</v>
          </cell>
          <cell r="AF90">
            <v>141.43045077247126</v>
          </cell>
          <cell r="AG90">
            <v>20.366341082954264</v>
          </cell>
          <cell r="AH90">
            <v>10.406284756027532</v>
          </cell>
        </row>
        <row r="91">
          <cell r="AC91">
            <v>161.07596678462892</v>
          </cell>
          <cell r="AD91">
            <v>183.3</v>
          </cell>
          <cell r="AE91">
            <v>155.7</v>
          </cell>
          <cell r="AF91">
            <v>161.07596678462892</v>
          </cell>
          <cell r="AG91">
            <v>-12.124404372815652</v>
          </cell>
          <cell r="AH91">
            <v>3.4527725013673276</v>
          </cell>
        </row>
        <row r="92">
          <cell r="AC92">
            <v>138.06574180603252</v>
          </cell>
          <cell r="AD92">
            <v>111.7</v>
          </cell>
          <cell r="AE92">
            <v>138.1</v>
          </cell>
          <cell r="AF92">
            <v>138.06574180603252</v>
          </cell>
          <cell r="AG92">
            <v>23.60406607523054</v>
          </cell>
          <cell r="AH92">
            <v>-0.02480680229360929</v>
          </cell>
        </row>
        <row r="93">
          <cell r="AC93">
            <v>143.96941365698314</v>
          </cell>
          <cell r="AD93">
            <v>133.1</v>
          </cell>
          <cell r="AE93">
            <v>133.1</v>
          </cell>
          <cell r="AF93">
            <v>143.96941365698314</v>
          </cell>
          <cell r="AG93">
            <v>8.16635135761318</v>
          </cell>
          <cell r="AH93">
            <v>8.16635135761318</v>
          </cell>
        </row>
        <row r="94">
          <cell r="AC94">
            <v>95.69679920698032</v>
          </cell>
          <cell r="AD94">
            <v>86</v>
          </cell>
          <cell r="AE94">
            <v>81.2</v>
          </cell>
          <cell r="AF94">
            <v>95.69679920698032</v>
          </cell>
          <cell r="AG94">
            <v>11.27534791509339</v>
          </cell>
          <cell r="AH94">
            <v>17.85320099381812</v>
          </cell>
        </row>
        <row r="95">
          <cell r="AC95">
            <v>144.95722700504524</v>
          </cell>
          <cell r="AD95">
            <v>86.6</v>
          </cell>
          <cell r="AE95">
            <v>115.8</v>
          </cell>
          <cell r="AF95">
            <v>144.95722700504524</v>
          </cell>
          <cell r="AG95">
            <v>67.38709815825086</v>
          </cell>
          <cell r="AH95">
            <v>25.178952508674648</v>
          </cell>
        </row>
        <row r="96">
          <cell r="AC96">
            <v>125.64648990989262</v>
          </cell>
          <cell r="AD96">
            <v>110.9</v>
          </cell>
          <cell r="AE96">
            <v>117</v>
          </cell>
          <cell r="AF96">
            <v>125.64648990989262</v>
          </cell>
          <cell r="AG96">
            <v>13.297105419199834</v>
          </cell>
          <cell r="AH96">
            <v>7.390162316147541</v>
          </cell>
        </row>
        <row r="97">
          <cell r="AC97">
            <v>91.59902748374391</v>
          </cell>
          <cell r="AD97">
            <v>97</v>
          </cell>
          <cell r="AE97">
            <v>99.9</v>
          </cell>
          <cell r="AF97">
            <v>91.59902748374391</v>
          </cell>
          <cell r="AG97">
            <v>-5.568012903356794</v>
          </cell>
          <cell r="AH97">
            <v>-8.30928179805415</v>
          </cell>
        </row>
        <row r="98">
          <cell r="AC98">
            <v>67.01897767583837</v>
          </cell>
          <cell r="AD98">
            <v>103.2</v>
          </cell>
          <cell r="AE98">
            <v>89.9</v>
          </cell>
          <cell r="AF98">
            <v>67.01897767583837</v>
          </cell>
          <cell r="AG98">
            <v>-35.059130159071344</v>
          </cell>
          <cell r="AH98">
            <v>-25.451637735441196</v>
          </cell>
        </row>
        <row r="99">
          <cell r="AC99">
            <v>184.79131453371676</v>
          </cell>
          <cell r="AD99">
            <v>138.6</v>
          </cell>
          <cell r="AE99">
            <v>198</v>
          </cell>
          <cell r="AF99">
            <v>184.79131453371676</v>
          </cell>
          <cell r="AG99">
            <v>33.32706676314341</v>
          </cell>
          <cell r="AH99">
            <v>-6.671053265799617</v>
          </cell>
        </row>
        <row r="100">
          <cell r="AC100">
            <v>83.32832380235072</v>
          </cell>
          <cell r="AD100">
            <v>72.9</v>
          </cell>
          <cell r="AE100">
            <v>97.9</v>
          </cell>
          <cell r="AF100">
            <v>83.32832380235072</v>
          </cell>
          <cell r="AG100">
            <v>14.304970922291794</v>
          </cell>
          <cell r="AH100">
            <v>-14.884245349999265</v>
          </cell>
        </row>
        <row r="101">
          <cell r="AC101">
            <v>97.1172544811831</v>
          </cell>
          <cell r="AD101">
            <v>98.3</v>
          </cell>
          <cell r="AE101">
            <v>107.2</v>
          </cell>
          <cell r="AF101">
            <v>97.1172544811831</v>
          </cell>
          <cell r="AG101">
            <v>-1.2031999174129209</v>
          </cell>
          <cell r="AH101">
            <v>-9.40554619292622</v>
          </cell>
        </row>
        <row r="102">
          <cell r="AC102">
            <v>129.99363913317964</v>
          </cell>
          <cell r="AD102">
            <v>111.7</v>
          </cell>
          <cell r="AE102">
            <v>112.1</v>
          </cell>
          <cell r="AF102">
            <v>129.99363913317964</v>
          </cell>
          <cell r="AG102">
            <v>16.377474604458047</v>
          </cell>
          <cell r="AH102">
            <v>15.962211537180774</v>
          </cell>
        </row>
        <row r="103">
          <cell r="AC103">
            <v>155.58631214678982</v>
          </cell>
          <cell r="AD103">
            <v>108.5</v>
          </cell>
          <cell r="AE103">
            <v>147</v>
          </cell>
          <cell r="AF103">
            <v>155.58631214678982</v>
          </cell>
          <cell r="AG103">
            <v>43.397522715935324</v>
          </cell>
          <cell r="AH103">
            <v>5.841028671285594</v>
          </cell>
        </row>
        <row r="104">
          <cell r="AC104">
            <v>65.69821345520782</v>
          </cell>
          <cell r="AD104">
            <v>53</v>
          </cell>
          <cell r="AE104">
            <v>74.2</v>
          </cell>
          <cell r="AF104">
            <v>65.69821345520782</v>
          </cell>
          <cell r="AG104">
            <v>23.958893311712867</v>
          </cell>
          <cell r="AH104">
            <v>-11.457933348776526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N18">
            <v>98.1</v>
          </cell>
          <cell r="O18">
            <v>97.7</v>
          </cell>
          <cell r="P18">
            <v>100.5</v>
          </cell>
          <cell r="Q18">
            <v>96</v>
          </cell>
          <cell r="R18">
            <v>92.5</v>
          </cell>
          <cell r="S18">
            <v>95.2</v>
          </cell>
          <cell r="T18">
            <v>98.7</v>
          </cell>
          <cell r="U18">
            <v>86.1</v>
          </cell>
          <cell r="V18">
            <v>103.4</v>
          </cell>
          <cell r="W18">
            <v>103.4</v>
          </cell>
          <cell r="X18">
            <v>99.6</v>
          </cell>
          <cell r="Y18">
            <v>96.4</v>
          </cell>
          <cell r="AA18">
            <v>96.4</v>
          </cell>
          <cell r="AB18">
            <v>99.6</v>
          </cell>
          <cell r="AC18">
            <v>88.1</v>
          </cell>
        </row>
        <row r="19">
          <cell r="N19">
            <v>98.8</v>
          </cell>
          <cell r="O19">
            <v>96.4</v>
          </cell>
          <cell r="P19">
            <v>100.9</v>
          </cell>
          <cell r="Q19">
            <v>96.8</v>
          </cell>
          <cell r="R19">
            <v>93.9</v>
          </cell>
          <cell r="S19">
            <v>94.6</v>
          </cell>
          <cell r="T19">
            <v>100.6</v>
          </cell>
          <cell r="U19">
            <v>86.5</v>
          </cell>
          <cell r="V19">
            <v>102.6</v>
          </cell>
          <cell r="W19">
            <v>104.8</v>
          </cell>
          <cell r="X19">
            <v>100.7</v>
          </cell>
          <cell r="Y19">
            <v>90.9</v>
          </cell>
          <cell r="AA19">
            <v>90.9</v>
          </cell>
          <cell r="AB19">
            <v>100.7</v>
          </cell>
          <cell r="AC19">
            <v>83.8</v>
          </cell>
        </row>
        <row r="20">
          <cell r="A20">
            <v>96.2</v>
          </cell>
          <cell r="B20">
            <v>91.7</v>
          </cell>
          <cell r="C20">
            <v>99.9</v>
          </cell>
          <cell r="D20">
            <v>99.4</v>
          </cell>
          <cell r="E20">
            <v>99.3</v>
          </cell>
          <cell r="F20">
            <v>99.9</v>
          </cell>
          <cell r="G20">
            <v>99.8</v>
          </cell>
          <cell r="H20">
            <v>90.4</v>
          </cell>
          <cell r="I20">
            <v>98.5</v>
          </cell>
          <cell r="J20">
            <v>100.5</v>
          </cell>
          <cell r="K20">
            <v>100.6</v>
          </cell>
          <cell r="L20">
            <v>93.1</v>
          </cell>
          <cell r="N20">
            <v>97.9</v>
          </cell>
          <cell r="O20">
            <v>98</v>
          </cell>
          <cell r="P20">
            <v>100.1</v>
          </cell>
          <cell r="Q20">
            <v>96.8</v>
          </cell>
          <cell r="R20">
            <v>93.3</v>
          </cell>
          <cell r="S20">
            <v>98.6</v>
          </cell>
          <cell r="T20">
            <v>98.9</v>
          </cell>
          <cell r="U20">
            <v>85.5</v>
          </cell>
          <cell r="V20">
            <v>104.4</v>
          </cell>
          <cell r="W20">
            <v>102.7</v>
          </cell>
          <cell r="X20">
            <v>100.5</v>
          </cell>
          <cell r="Y20">
            <v>103.4</v>
          </cell>
          <cell r="AA20">
            <v>103.4</v>
          </cell>
          <cell r="AB20">
            <v>100.5</v>
          </cell>
          <cell r="AC20">
            <v>93.1</v>
          </cell>
        </row>
        <row r="21">
          <cell r="N21">
            <v>92</v>
          </cell>
          <cell r="O21">
            <v>87.9</v>
          </cell>
          <cell r="P21">
            <v>93</v>
          </cell>
          <cell r="Q21">
            <v>86</v>
          </cell>
          <cell r="R21">
            <v>82.6</v>
          </cell>
          <cell r="S21">
            <v>79.5</v>
          </cell>
          <cell r="T21">
            <v>86.3</v>
          </cell>
          <cell r="U21">
            <v>67.9</v>
          </cell>
          <cell r="V21">
            <v>95.8</v>
          </cell>
          <cell r="W21">
            <v>99.2</v>
          </cell>
          <cell r="X21">
            <v>92.5</v>
          </cell>
          <cell r="Y21">
            <v>80</v>
          </cell>
          <cell r="AA21">
            <v>80</v>
          </cell>
          <cell r="AB21">
            <v>92.5</v>
          </cell>
          <cell r="AC21">
            <v>77.6</v>
          </cell>
        </row>
        <row r="22">
          <cell r="A22">
            <v>101.8</v>
          </cell>
          <cell r="B22">
            <v>106</v>
          </cell>
          <cell r="C22">
            <v>110.1</v>
          </cell>
          <cell r="D22">
            <v>99.1</v>
          </cell>
          <cell r="E22">
            <v>85.8</v>
          </cell>
          <cell r="F22">
            <v>89.5</v>
          </cell>
          <cell r="G22">
            <v>99.9</v>
          </cell>
          <cell r="H22">
            <v>103.4</v>
          </cell>
          <cell r="I22">
            <v>108.4</v>
          </cell>
          <cell r="J22">
            <v>102.2</v>
          </cell>
          <cell r="K22">
            <v>97.1</v>
          </cell>
          <cell r="L22">
            <v>84.1</v>
          </cell>
          <cell r="N22">
            <v>98.9</v>
          </cell>
          <cell r="O22">
            <v>108</v>
          </cell>
          <cell r="P22">
            <v>105.7</v>
          </cell>
          <cell r="Q22">
            <v>93</v>
          </cell>
          <cell r="R22">
            <v>86.3</v>
          </cell>
          <cell r="S22">
            <v>85.7</v>
          </cell>
          <cell r="T22">
            <v>95.8</v>
          </cell>
          <cell r="U22">
            <v>99.5</v>
          </cell>
          <cell r="V22">
            <v>105.7</v>
          </cell>
          <cell r="W22">
            <v>103.4</v>
          </cell>
          <cell r="X22">
            <v>92.6</v>
          </cell>
          <cell r="Y22">
            <v>89.5</v>
          </cell>
          <cell r="AA22">
            <v>89.5</v>
          </cell>
          <cell r="AB22">
            <v>92.6</v>
          </cell>
          <cell r="AC22">
            <v>84.1</v>
          </cell>
        </row>
        <row r="26">
          <cell r="N26">
            <v>92.3</v>
          </cell>
          <cell r="O26">
            <v>94.4</v>
          </cell>
          <cell r="P26">
            <v>95.5</v>
          </cell>
          <cell r="Q26">
            <v>92</v>
          </cell>
          <cell r="R26">
            <v>90.2</v>
          </cell>
          <cell r="S26">
            <v>89.6</v>
          </cell>
          <cell r="T26">
            <v>95.9</v>
          </cell>
          <cell r="U26">
            <v>83.9</v>
          </cell>
          <cell r="V26">
            <v>98.8</v>
          </cell>
          <cell r="W26">
            <v>100</v>
          </cell>
          <cell r="X26">
            <v>96.3</v>
          </cell>
          <cell r="Y26">
            <v>88.8</v>
          </cell>
          <cell r="AA26">
            <v>88.8</v>
          </cell>
          <cell r="AB26">
            <v>96.3</v>
          </cell>
          <cell r="AC26">
            <v>84.7</v>
          </cell>
        </row>
        <row r="27">
          <cell r="N27">
            <v>93.3</v>
          </cell>
          <cell r="O27">
            <v>93.5</v>
          </cell>
          <cell r="P27">
            <v>96.7</v>
          </cell>
          <cell r="Q27">
            <v>94.8</v>
          </cell>
          <cell r="R27">
            <v>92.7</v>
          </cell>
          <cell r="S27">
            <v>91.4</v>
          </cell>
          <cell r="T27">
            <v>99.1</v>
          </cell>
          <cell r="U27">
            <v>85.2</v>
          </cell>
          <cell r="V27">
            <v>97.8</v>
          </cell>
          <cell r="W27">
            <v>102.5</v>
          </cell>
          <cell r="X27">
            <v>98.1</v>
          </cell>
          <cell r="Y27">
            <v>85.9</v>
          </cell>
          <cell r="AA27">
            <v>85.9</v>
          </cell>
          <cell r="AB27">
            <v>98.1</v>
          </cell>
          <cell r="AC27">
            <v>80.5</v>
          </cell>
        </row>
        <row r="28">
          <cell r="A28">
            <v>93</v>
          </cell>
          <cell r="B28">
            <v>88.1</v>
          </cell>
          <cell r="C28">
            <v>93.6</v>
          </cell>
          <cell r="D28">
            <v>95.6</v>
          </cell>
          <cell r="E28">
            <v>87.4</v>
          </cell>
          <cell r="F28">
            <v>94.8</v>
          </cell>
          <cell r="G28">
            <v>97.2</v>
          </cell>
          <cell r="H28">
            <v>87.6</v>
          </cell>
          <cell r="I28">
            <v>93.2</v>
          </cell>
          <cell r="J28">
            <v>94.5</v>
          </cell>
          <cell r="K28">
            <v>93.3</v>
          </cell>
          <cell r="L28">
            <v>91.3</v>
          </cell>
          <cell r="N28">
            <v>92</v>
          </cell>
          <cell r="O28">
            <v>96.1</v>
          </cell>
          <cell r="P28">
            <v>94.5</v>
          </cell>
          <cell r="Q28">
            <v>91.2</v>
          </cell>
          <cell r="R28">
            <v>91.1</v>
          </cell>
          <cell r="S28">
            <v>91.9</v>
          </cell>
          <cell r="T28">
            <v>96.2</v>
          </cell>
          <cell r="U28">
            <v>83.2</v>
          </cell>
          <cell r="V28">
            <v>100.4</v>
          </cell>
          <cell r="W28">
            <v>98.5</v>
          </cell>
          <cell r="X28">
            <v>97.2</v>
          </cell>
          <cell r="Y28">
            <v>94.2</v>
          </cell>
          <cell r="AA28">
            <v>94.2</v>
          </cell>
          <cell r="AB28">
            <v>97.2</v>
          </cell>
          <cell r="AC28">
            <v>91.3</v>
          </cell>
        </row>
        <row r="29">
          <cell r="N29">
            <v>90.8</v>
          </cell>
          <cell r="O29">
            <v>85</v>
          </cell>
          <cell r="P29">
            <v>89.8</v>
          </cell>
          <cell r="Q29">
            <v>83.3</v>
          </cell>
          <cell r="R29">
            <v>80</v>
          </cell>
          <cell r="S29">
            <v>74.5</v>
          </cell>
          <cell r="T29">
            <v>81.7</v>
          </cell>
          <cell r="U29">
            <v>65.1</v>
          </cell>
          <cell r="V29">
            <v>90.6</v>
          </cell>
          <cell r="W29">
            <v>95.5</v>
          </cell>
          <cell r="X29">
            <v>88.9</v>
          </cell>
          <cell r="Y29">
            <v>75.1</v>
          </cell>
          <cell r="AA29">
            <v>75.1</v>
          </cell>
          <cell r="AB29">
            <v>88.9</v>
          </cell>
          <cell r="AC29">
            <v>73.3</v>
          </cell>
        </row>
        <row r="30">
          <cell r="N30">
            <v>90</v>
          </cell>
          <cell r="O30">
            <v>96.8</v>
          </cell>
          <cell r="P30">
            <v>97.9</v>
          </cell>
          <cell r="Q30">
            <v>87.6</v>
          </cell>
          <cell r="R30">
            <v>81</v>
          </cell>
          <cell r="S30">
            <v>80.3</v>
          </cell>
          <cell r="T30">
            <v>88.5</v>
          </cell>
          <cell r="U30">
            <v>92.8</v>
          </cell>
          <cell r="V30">
            <v>101.1</v>
          </cell>
          <cell r="W30">
            <v>97.8</v>
          </cell>
          <cell r="X30">
            <v>88.6</v>
          </cell>
          <cell r="Y30">
            <v>86</v>
          </cell>
          <cell r="AA30">
            <v>86</v>
          </cell>
          <cell r="AB30">
            <v>88.6</v>
          </cell>
          <cell r="AC30">
            <v>80.8</v>
          </cell>
        </row>
        <row r="34">
          <cell r="A34">
            <v>100</v>
          </cell>
          <cell r="B34">
            <v>98</v>
          </cell>
          <cell r="C34">
            <v>106.2</v>
          </cell>
          <cell r="D34">
            <v>104.3</v>
          </cell>
          <cell r="E34">
            <v>105.3</v>
          </cell>
          <cell r="F34">
            <v>104.6</v>
          </cell>
          <cell r="G34">
            <v>102.1</v>
          </cell>
          <cell r="H34">
            <v>91.8</v>
          </cell>
          <cell r="I34">
            <v>103.4</v>
          </cell>
          <cell r="J34">
            <v>104.6</v>
          </cell>
          <cell r="K34">
            <v>104.5</v>
          </cell>
          <cell r="L34">
            <v>92.3</v>
          </cell>
          <cell r="N34">
            <v>105.3</v>
          </cell>
          <cell r="O34">
            <v>101.8</v>
          </cell>
          <cell r="P34">
            <v>106.8</v>
          </cell>
          <cell r="Q34">
            <v>101.1</v>
          </cell>
          <cell r="R34">
            <v>95.4</v>
          </cell>
          <cell r="S34">
            <v>102.2</v>
          </cell>
          <cell r="T34">
            <v>102.3</v>
          </cell>
          <cell r="U34">
            <v>88.9</v>
          </cell>
          <cell r="V34">
            <v>109.2</v>
          </cell>
          <cell r="W34">
            <v>107.8</v>
          </cell>
          <cell r="X34">
            <v>103.7</v>
          </cell>
          <cell r="Y34">
            <v>106</v>
          </cell>
          <cell r="AA34">
            <v>106</v>
          </cell>
          <cell r="AB34">
            <v>103.7</v>
          </cell>
          <cell r="AC34">
            <v>92.3</v>
          </cell>
        </row>
        <row r="35">
          <cell r="A35">
            <v>99.2</v>
          </cell>
          <cell r="B35">
            <v>99.8</v>
          </cell>
          <cell r="C35">
            <v>103.7</v>
          </cell>
          <cell r="D35">
            <v>106</v>
          </cell>
          <cell r="E35">
            <v>99.3</v>
          </cell>
          <cell r="F35">
            <v>104</v>
          </cell>
          <cell r="G35">
            <v>100.5</v>
          </cell>
          <cell r="H35">
            <v>87.2</v>
          </cell>
          <cell r="I35">
            <v>100</v>
          </cell>
          <cell r="J35">
            <v>101.3</v>
          </cell>
          <cell r="K35">
            <v>99.2</v>
          </cell>
          <cell r="L35">
            <v>89</v>
          </cell>
          <cell r="N35">
            <v>107.5</v>
          </cell>
          <cell r="O35">
            <v>101.1</v>
          </cell>
          <cell r="P35">
            <v>107.4</v>
          </cell>
          <cell r="Q35">
            <v>99.9</v>
          </cell>
          <cell r="R35">
            <v>95.8</v>
          </cell>
          <cell r="S35">
            <v>99.7</v>
          </cell>
          <cell r="T35">
            <v>102.9</v>
          </cell>
          <cell r="U35">
            <v>88.5</v>
          </cell>
          <cell r="V35">
            <v>110.1</v>
          </cell>
          <cell r="W35">
            <v>108.6</v>
          </cell>
          <cell r="X35">
            <v>104.7</v>
          </cell>
          <cell r="Y35">
            <v>98.7</v>
          </cell>
          <cell r="AA35">
            <v>98.7</v>
          </cell>
          <cell r="AB35">
            <v>104.7</v>
          </cell>
          <cell r="AC35">
            <v>89</v>
          </cell>
        </row>
        <row r="36">
          <cell r="A36">
            <v>99.2</v>
          </cell>
          <cell r="B36">
            <v>95</v>
          </cell>
          <cell r="C36">
            <v>105.7</v>
          </cell>
          <cell r="D36">
            <v>102.8</v>
          </cell>
          <cell r="E36">
            <v>110.2</v>
          </cell>
          <cell r="F36">
            <v>104.6</v>
          </cell>
          <cell r="G36">
            <v>102.1</v>
          </cell>
          <cell r="H36">
            <v>93</v>
          </cell>
          <cell r="I36">
            <v>103.4</v>
          </cell>
          <cell r="J36">
            <v>106.1</v>
          </cell>
          <cell r="K36">
            <v>107.2</v>
          </cell>
          <cell r="L36">
            <v>94.6</v>
          </cell>
          <cell r="N36">
            <v>103.3</v>
          </cell>
          <cell r="O36">
            <v>99.8</v>
          </cell>
          <cell r="P36">
            <v>105.3</v>
          </cell>
          <cell r="Q36">
            <v>101.9</v>
          </cell>
          <cell r="R36">
            <v>95.3</v>
          </cell>
          <cell r="S36">
            <v>104.7</v>
          </cell>
          <cell r="T36">
            <v>101.4</v>
          </cell>
          <cell r="U36">
            <v>87.7</v>
          </cell>
          <cell r="V36">
            <v>108.1</v>
          </cell>
          <cell r="W36">
            <v>106.6</v>
          </cell>
          <cell r="X36">
            <v>103.5</v>
          </cell>
          <cell r="Y36">
            <v>111.9</v>
          </cell>
          <cell r="AA36">
            <v>111.9</v>
          </cell>
          <cell r="AB36">
            <v>103.5</v>
          </cell>
          <cell r="AC36">
            <v>94.6</v>
          </cell>
        </row>
        <row r="37">
          <cell r="A37">
            <v>101</v>
          </cell>
          <cell r="B37">
            <v>99.6</v>
          </cell>
          <cell r="C37">
            <v>106.1</v>
          </cell>
          <cell r="D37">
            <v>108.2</v>
          </cell>
          <cell r="E37">
            <v>104.8</v>
          </cell>
          <cell r="F37">
            <v>121.3</v>
          </cell>
          <cell r="G37">
            <v>95.2</v>
          </cell>
          <cell r="H37">
            <v>82.5</v>
          </cell>
          <cell r="I37">
            <v>105.5</v>
          </cell>
          <cell r="J37">
            <v>110.6</v>
          </cell>
          <cell r="K37">
            <v>105.4</v>
          </cell>
          <cell r="L37">
            <v>87.3</v>
          </cell>
          <cell r="N37">
            <v>94.9</v>
          </cell>
          <cell r="O37">
            <v>94.6</v>
          </cell>
          <cell r="P37">
            <v>100.3</v>
          </cell>
          <cell r="Q37">
            <v>92.2</v>
          </cell>
          <cell r="R37">
            <v>88.7</v>
          </cell>
          <cell r="S37">
            <v>90.9</v>
          </cell>
          <cell r="T37">
            <v>96.7</v>
          </cell>
          <cell r="U37">
            <v>74.4</v>
          </cell>
          <cell r="V37">
            <v>107.8</v>
          </cell>
          <cell r="W37">
            <v>107.7</v>
          </cell>
          <cell r="X37">
            <v>100.7</v>
          </cell>
          <cell r="Y37">
            <v>91.2</v>
          </cell>
          <cell r="AA37">
            <v>91.2</v>
          </cell>
          <cell r="AB37">
            <v>100.7</v>
          </cell>
          <cell r="AC37">
            <v>87.3</v>
          </cell>
        </row>
        <row r="38">
          <cell r="A38">
            <v>113.8</v>
          </cell>
          <cell r="B38">
            <v>117.7</v>
          </cell>
          <cell r="C38">
            <v>127.1</v>
          </cell>
          <cell r="D38">
            <v>107.2</v>
          </cell>
          <cell r="E38">
            <v>90.6</v>
          </cell>
          <cell r="F38">
            <v>98.1</v>
          </cell>
          <cell r="G38">
            <v>116.6</v>
          </cell>
          <cell r="H38">
            <v>115.2</v>
          </cell>
          <cell r="I38">
            <v>124</v>
          </cell>
          <cell r="J38">
            <v>105.5</v>
          </cell>
          <cell r="K38">
            <v>109.2</v>
          </cell>
          <cell r="L38">
            <v>91.4</v>
          </cell>
          <cell r="N38">
            <v>118.7</v>
          </cell>
          <cell r="O38">
            <v>132.8</v>
          </cell>
          <cell r="P38">
            <v>123.1</v>
          </cell>
          <cell r="Q38">
            <v>104.9</v>
          </cell>
          <cell r="R38">
            <v>98.1</v>
          </cell>
          <cell r="S38">
            <v>97.8</v>
          </cell>
          <cell r="T38">
            <v>112.2</v>
          </cell>
          <cell r="U38">
            <v>114.3</v>
          </cell>
          <cell r="V38">
            <v>115.7</v>
          </cell>
          <cell r="W38">
            <v>115.8</v>
          </cell>
          <cell r="X38">
            <v>101.5</v>
          </cell>
          <cell r="Y38">
            <v>97.2</v>
          </cell>
          <cell r="AA38">
            <v>97.2</v>
          </cell>
          <cell r="AB38">
            <v>101.5</v>
          </cell>
          <cell r="AC38">
            <v>91.4</v>
          </cell>
        </row>
        <row r="44">
          <cell r="A44">
            <v>98.60363736770597</v>
          </cell>
          <cell r="B44">
            <v>101.96996521698189</v>
          </cell>
          <cell r="C44">
            <v>112.45145336874234</v>
          </cell>
          <cell r="D44">
            <v>108.74879168760678</v>
          </cell>
          <cell r="E44">
            <v>102.63138634373212</v>
          </cell>
          <cell r="F44">
            <v>103.81718573160299</v>
          </cell>
          <cell r="G44">
            <v>100.11415637588324</v>
          </cell>
          <cell r="H44">
            <v>101.9199211234411</v>
          </cell>
          <cell r="I44">
            <v>114.19656228206298</v>
          </cell>
          <cell r="J44">
            <v>120.85742825853552</v>
          </cell>
          <cell r="K44">
            <v>120.05015098417266</v>
          </cell>
          <cell r="L44">
            <v>101.07940872423642</v>
          </cell>
          <cell r="N44">
            <v>116.63811766644785</v>
          </cell>
          <cell r="O44">
            <v>115.1</v>
          </cell>
          <cell r="P44">
            <v>126.9</v>
          </cell>
          <cell r="Q44">
            <v>116.9</v>
          </cell>
          <cell r="R44">
            <v>110.9</v>
          </cell>
          <cell r="S44">
            <v>115.2</v>
          </cell>
          <cell r="T44">
            <v>119.1</v>
          </cell>
          <cell r="U44">
            <v>108.7</v>
          </cell>
          <cell r="V44">
            <v>132.7</v>
          </cell>
          <cell r="W44">
            <v>136.8</v>
          </cell>
          <cell r="X44">
            <v>135.2</v>
          </cell>
          <cell r="Y44">
            <v>108</v>
          </cell>
          <cell r="AA44">
            <v>108</v>
          </cell>
          <cell r="AB44">
            <v>135.2</v>
          </cell>
          <cell r="AC44">
            <v>101.07940872423642</v>
          </cell>
        </row>
        <row r="45">
          <cell r="A45">
            <v>113.66581334556432</v>
          </cell>
          <cell r="B45">
            <v>110.00144965538945</v>
          </cell>
          <cell r="C45">
            <v>116.51075697264275</v>
          </cell>
          <cell r="D45">
            <v>118.48176669793253</v>
          </cell>
          <cell r="E45">
            <v>118.63192765154884</v>
          </cell>
          <cell r="F45">
            <v>113.17088803940428</v>
          </cell>
          <cell r="G45">
            <v>120.15231439084357</v>
          </cell>
          <cell r="H45">
            <v>113.91927175981141</v>
          </cell>
          <cell r="I45">
            <v>123.2613581993307</v>
          </cell>
          <cell r="J45">
            <v>126.03971680218183</v>
          </cell>
          <cell r="K45">
            <v>120.47198214321169</v>
          </cell>
          <cell r="L45">
            <v>98.23879642521602</v>
          </cell>
          <cell r="N45">
            <v>135.2192881957615</v>
          </cell>
          <cell r="O45">
            <v>124.8</v>
          </cell>
          <cell r="P45">
            <v>139.1</v>
          </cell>
          <cell r="Q45">
            <v>133.9</v>
          </cell>
          <cell r="R45">
            <v>131.5</v>
          </cell>
          <cell r="S45">
            <v>132.1</v>
          </cell>
          <cell r="T45">
            <v>142</v>
          </cell>
          <cell r="U45">
            <v>129.9</v>
          </cell>
          <cell r="V45">
            <v>145.9</v>
          </cell>
          <cell r="W45">
            <v>147.2</v>
          </cell>
          <cell r="X45">
            <v>141.9</v>
          </cell>
          <cell r="Y45">
            <v>115.2</v>
          </cell>
          <cell r="AA45">
            <v>115.2</v>
          </cell>
          <cell r="AB45">
            <v>141.9</v>
          </cell>
          <cell r="AC45">
            <v>98.23879642521602</v>
          </cell>
        </row>
        <row r="46">
          <cell r="A46">
            <v>85.26307286524349</v>
          </cell>
          <cell r="B46">
            <v>96.93926702415749</v>
          </cell>
          <cell r="C46">
            <v>112.70093759911444</v>
          </cell>
          <cell r="D46">
            <v>101.95266039434101</v>
          </cell>
          <cell r="E46">
            <v>89.32226846021759</v>
          </cell>
          <cell r="F46">
            <v>96.22674949448738</v>
          </cell>
          <cell r="G46">
            <v>83.84777053983046</v>
          </cell>
          <cell r="H46">
            <v>93.69528719898761</v>
          </cell>
          <cell r="I46">
            <v>110.08226266838992</v>
          </cell>
          <cell r="J46">
            <v>121.75153656732031</v>
          </cell>
          <cell r="K46">
            <v>126.37049831102286</v>
          </cell>
          <cell r="L46">
            <v>109.11655542554277</v>
          </cell>
          <cell r="N46">
            <v>103.49613196187973</v>
          </cell>
          <cell r="O46">
            <v>109.6</v>
          </cell>
          <cell r="P46">
            <v>122.2</v>
          </cell>
          <cell r="Q46">
            <v>106</v>
          </cell>
          <cell r="R46">
            <v>97.6</v>
          </cell>
          <cell r="S46">
            <v>104.7</v>
          </cell>
          <cell r="T46">
            <v>103</v>
          </cell>
          <cell r="U46">
            <v>96</v>
          </cell>
          <cell r="V46">
            <v>127.1</v>
          </cell>
          <cell r="W46">
            <v>135.5</v>
          </cell>
          <cell r="X46">
            <v>137.9</v>
          </cell>
          <cell r="Y46">
            <v>106.1</v>
          </cell>
          <cell r="AA46">
            <v>106.1</v>
          </cell>
          <cell r="AB46">
            <v>137.9</v>
          </cell>
          <cell r="AC46">
            <v>109.11655542554277</v>
          </cell>
        </row>
        <row r="47">
          <cell r="A47">
            <v>80.00466629043113</v>
          </cell>
          <cell r="B47">
            <v>77.33348464433696</v>
          </cell>
          <cell r="C47">
            <v>81.16220236709792</v>
          </cell>
          <cell r="D47">
            <v>83.86630591570574</v>
          </cell>
          <cell r="E47">
            <v>81.16395470707548</v>
          </cell>
          <cell r="F47">
            <v>90.9051722671213</v>
          </cell>
          <cell r="G47">
            <v>70.49727189028305</v>
          </cell>
          <cell r="H47">
            <v>70.95420196668303</v>
          </cell>
          <cell r="I47">
            <v>82.94532037919875</v>
          </cell>
          <cell r="J47">
            <v>82.17108751809228</v>
          </cell>
          <cell r="K47">
            <v>79.96532718140364</v>
          </cell>
          <cell r="L47">
            <v>67.16526026510411</v>
          </cell>
          <cell r="N47">
            <v>80.47244974360322</v>
          </cell>
          <cell r="O47">
            <v>78.9</v>
          </cell>
          <cell r="P47">
            <v>81.4</v>
          </cell>
          <cell r="Q47">
            <v>71</v>
          </cell>
          <cell r="R47">
            <v>61.8</v>
          </cell>
          <cell r="S47">
            <v>70.4</v>
          </cell>
          <cell r="T47">
            <v>67</v>
          </cell>
          <cell r="U47">
            <v>53.7</v>
          </cell>
          <cell r="V47">
            <v>83.4</v>
          </cell>
          <cell r="W47">
            <v>78</v>
          </cell>
          <cell r="X47">
            <v>74.4</v>
          </cell>
          <cell r="Y47">
            <v>63.3</v>
          </cell>
          <cell r="AA47">
            <v>63.3</v>
          </cell>
          <cell r="AB47">
            <v>74.4</v>
          </cell>
          <cell r="AC47">
            <v>67.16526026510411</v>
          </cell>
        </row>
        <row r="48">
          <cell r="A48">
            <v>115.58455113647153</v>
          </cell>
          <cell r="B48">
            <v>117.10244694826773</v>
          </cell>
          <cell r="C48">
            <v>126.61062964491745</v>
          </cell>
          <cell r="D48">
            <v>124.99281913970299</v>
          </cell>
          <cell r="E48">
            <v>115.16165654798417</v>
          </cell>
          <cell r="F48">
            <v>109.90391744743697</v>
          </cell>
          <cell r="G48">
            <v>116.78878220568032</v>
          </cell>
          <cell r="H48">
            <v>120.93347557857066</v>
          </cell>
          <cell r="I48">
            <v>121.92260606795384</v>
          </cell>
          <cell r="J48">
            <v>130.86627064140828</v>
          </cell>
          <cell r="K48">
            <v>125.89218936196444</v>
          </cell>
          <cell r="L48">
            <v>111.06675694067394</v>
          </cell>
          <cell r="N48">
            <v>128.58143637309638</v>
          </cell>
          <cell r="O48">
            <v>140.1</v>
          </cell>
          <cell r="P48">
            <v>133.7</v>
          </cell>
          <cell r="Q48">
            <v>140</v>
          </cell>
          <cell r="R48">
            <v>127.9</v>
          </cell>
          <cell r="S48">
            <v>133.4</v>
          </cell>
          <cell r="T48">
            <v>145.8</v>
          </cell>
          <cell r="U48">
            <v>125</v>
          </cell>
          <cell r="V48">
            <v>146.3</v>
          </cell>
          <cell r="W48">
            <v>153.3</v>
          </cell>
          <cell r="X48">
            <v>151.5</v>
          </cell>
          <cell r="Y48">
            <v>137.1</v>
          </cell>
          <cell r="AA48">
            <v>137.1</v>
          </cell>
          <cell r="AB48">
            <v>151.5</v>
          </cell>
          <cell r="AC48">
            <v>111.06675694067394</v>
          </cell>
        </row>
        <row r="52">
          <cell r="A52">
            <v>96.95691837707628</v>
          </cell>
          <cell r="B52">
            <v>96.96496364654003</v>
          </cell>
          <cell r="C52">
            <v>108.37634176200153</v>
          </cell>
          <cell r="D52">
            <v>103.2331044331248</v>
          </cell>
          <cell r="E52">
            <v>96.59465541458233</v>
          </cell>
          <cell r="F52">
            <v>99.43355115390379</v>
          </cell>
          <cell r="G52">
            <v>98.18338803320445</v>
          </cell>
          <cell r="H52">
            <v>102.18576793346723</v>
          </cell>
          <cell r="I52">
            <v>108.16045008182739</v>
          </cell>
          <cell r="J52">
            <v>115.42256905632384</v>
          </cell>
          <cell r="K52">
            <v>112.13467114969022</v>
          </cell>
          <cell r="L52">
            <v>94.17893043905671</v>
          </cell>
          <cell r="N52">
            <v>110.420095500168</v>
          </cell>
          <cell r="O52">
            <v>108.5</v>
          </cell>
          <cell r="P52">
            <v>122.5</v>
          </cell>
          <cell r="Q52">
            <v>112.9</v>
          </cell>
          <cell r="R52">
            <v>109.7</v>
          </cell>
          <cell r="S52">
            <v>111.8</v>
          </cell>
          <cell r="T52">
            <v>112.7</v>
          </cell>
          <cell r="U52">
            <v>105.9</v>
          </cell>
          <cell r="V52">
            <v>125.7</v>
          </cell>
          <cell r="W52">
            <v>125.5</v>
          </cell>
          <cell r="X52">
            <v>122.3</v>
          </cell>
          <cell r="Y52">
            <v>101.5</v>
          </cell>
          <cell r="AA52">
            <v>101.5</v>
          </cell>
          <cell r="AB52">
            <v>122.3</v>
          </cell>
          <cell r="AC52">
            <v>94.17893043905671</v>
          </cell>
        </row>
        <row r="53">
          <cell r="A53">
            <v>109.5682764617189</v>
          </cell>
          <cell r="B53">
            <v>105.06410455076372</v>
          </cell>
          <cell r="C53">
            <v>110.86679863494288</v>
          </cell>
          <cell r="D53">
            <v>114.8704864173256</v>
          </cell>
          <cell r="E53">
            <v>113.59979761935519</v>
          </cell>
          <cell r="F53">
            <v>113.07447938084678</v>
          </cell>
          <cell r="G53">
            <v>118.32498242147646</v>
          </cell>
          <cell r="H53">
            <v>113.61855817303102</v>
          </cell>
          <cell r="I53">
            <v>119.29131739813418</v>
          </cell>
          <cell r="J53">
            <v>121.88054095288348</v>
          </cell>
          <cell r="K53">
            <v>117.06812881879911</v>
          </cell>
          <cell r="L53">
            <v>92.69293447967551</v>
          </cell>
          <cell r="N53">
            <v>129.60702472604106</v>
          </cell>
          <cell r="O53">
            <v>116.5</v>
          </cell>
          <cell r="P53">
            <v>137.6</v>
          </cell>
          <cell r="Q53">
            <v>129.3</v>
          </cell>
          <cell r="R53">
            <v>131.3</v>
          </cell>
          <cell r="S53">
            <v>132.5</v>
          </cell>
          <cell r="T53">
            <v>140.7</v>
          </cell>
          <cell r="U53">
            <v>127.3</v>
          </cell>
          <cell r="V53">
            <v>145.7</v>
          </cell>
          <cell r="W53">
            <v>146.4</v>
          </cell>
          <cell r="X53">
            <v>140.9</v>
          </cell>
          <cell r="Y53">
            <v>111.7</v>
          </cell>
          <cell r="AA53">
            <v>111.7</v>
          </cell>
          <cell r="AB53">
            <v>140.9</v>
          </cell>
          <cell r="AC53">
            <v>92.69293447967551</v>
          </cell>
        </row>
        <row r="54">
          <cell r="A54">
            <v>82.95208610352614</v>
          </cell>
          <cell r="B54">
            <v>89.71970838816529</v>
          </cell>
          <cell r="C54">
            <v>109.54892775017751</v>
          </cell>
          <cell r="D54">
            <v>91.95979699924483</v>
          </cell>
          <cell r="E54">
            <v>78.40338256613055</v>
          </cell>
          <cell r="F54">
            <v>87.34114330367466</v>
          </cell>
          <cell r="G54">
            <v>79.37694764113054</v>
          </cell>
          <cell r="H54">
            <v>93.15011989405897</v>
          </cell>
          <cell r="I54">
            <v>99.04817809306117</v>
          </cell>
          <cell r="J54">
            <v>113.3424147520274</v>
          </cell>
          <cell r="K54">
            <v>111.30274023967685</v>
          </cell>
          <cell r="L54">
            <v>100.78808875696812</v>
          </cell>
          <cell r="N54">
            <v>92.15578917711525</v>
          </cell>
          <cell r="O54">
            <v>100.5</v>
          </cell>
          <cell r="P54">
            <v>112.6</v>
          </cell>
          <cell r="Q54">
            <v>98.9</v>
          </cell>
          <cell r="R54">
            <v>91.9</v>
          </cell>
          <cell r="S54">
            <v>96.5</v>
          </cell>
          <cell r="T54">
            <v>85.3</v>
          </cell>
          <cell r="U54">
            <v>90.3</v>
          </cell>
          <cell r="V54">
            <v>111.3</v>
          </cell>
          <cell r="W54">
            <v>107.9</v>
          </cell>
          <cell r="X54">
            <v>107.1</v>
          </cell>
          <cell r="Y54">
            <v>94.2</v>
          </cell>
          <cell r="AA54">
            <v>94.2</v>
          </cell>
          <cell r="AB54">
            <v>107.1</v>
          </cell>
          <cell r="AC54">
            <v>100.78808875696812</v>
          </cell>
        </row>
        <row r="55">
          <cell r="A55">
            <v>84.9729260847574</v>
          </cell>
          <cell r="B55">
            <v>77.91537531561798</v>
          </cell>
          <cell r="C55">
            <v>83.12249748529656</v>
          </cell>
          <cell r="D55">
            <v>83.6822687055267</v>
          </cell>
          <cell r="E55">
            <v>81.80410992931466</v>
          </cell>
          <cell r="F55">
            <v>81.1339896164067</v>
          </cell>
          <cell r="G55">
            <v>69.65991614639785</v>
          </cell>
          <cell r="H55">
            <v>72.74047256955859</v>
          </cell>
          <cell r="I55">
            <v>85.18682515306101</v>
          </cell>
          <cell r="J55">
            <v>82.5722420573127</v>
          </cell>
          <cell r="K55">
            <v>84.03152458790193</v>
          </cell>
          <cell r="L55">
            <v>60.695511584964535</v>
          </cell>
          <cell r="N55">
            <v>84.33180577753532</v>
          </cell>
          <cell r="O55">
            <v>87.1</v>
          </cell>
          <cell r="P55">
            <v>81.3</v>
          </cell>
          <cell r="Q55">
            <v>74.8</v>
          </cell>
          <cell r="R55">
            <v>66.3</v>
          </cell>
          <cell r="S55">
            <v>61.7</v>
          </cell>
          <cell r="T55">
            <v>70.7</v>
          </cell>
          <cell r="U55">
            <v>52.9</v>
          </cell>
          <cell r="V55">
            <v>73</v>
          </cell>
          <cell r="W55">
            <v>79.1</v>
          </cell>
          <cell r="X55">
            <v>77.5</v>
          </cell>
          <cell r="Y55">
            <v>59.4</v>
          </cell>
          <cell r="AA55">
            <v>59.4</v>
          </cell>
          <cell r="AB55">
            <v>77.5</v>
          </cell>
          <cell r="AC55">
            <v>60.695511584964535</v>
          </cell>
        </row>
        <row r="56">
          <cell r="A56">
            <v>113.75877519762835</v>
          </cell>
          <cell r="B56">
            <v>111.91550542565221</v>
          </cell>
          <cell r="C56">
            <v>116.94315702140001</v>
          </cell>
          <cell r="D56">
            <v>119.25110600328365</v>
          </cell>
          <cell r="E56">
            <v>111.8804170079077</v>
          </cell>
          <cell r="F56">
            <v>102.58556515132227</v>
          </cell>
          <cell r="G56">
            <v>112.37882299689596</v>
          </cell>
          <cell r="H56">
            <v>118.15879528328918</v>
          </cell>
          <cell r="I56">
            <v>117.35487480956188</v>
          </cell>
          <cell r="J56">
            <v>126.39221765889421</v>
          </cell>
          <cell r="K56">
            <v>119.38315159790666</v>
          </cell>
          <cell r="L56">
            <v>108.14847947769873</v>
          </cell>
          <cell r="N56">
            <v>124.93208629396007</v>
          </cell>
          <cell r="O56">
            <v>133.4</v>
          </cell>
          <cell r="P56">
            <v>130.8</v>
          </cell>
          <cell r="Q56">
            <v>137.4</v>
          </cell>
          <cell r="R56">
            <v>125.3</v>
          </cell>
          <cell r="S56">
            <v>128.2</v>
          </cell>
          <cell r="T56">
            <v>145</v>
          </cell>
          <cell r="U56">
            <v>122.3</v>
          </cell>
          <cell r="V56">
            <v>143.9</v>
          </cell>
          <cell r="W56">
            <v>152.7</v>
          </cell>
          <cell r="X56">
            <v>147.9</v>
          </cell>
          <cell r="Y56">
            <v>133.5</v>
          </cell>
          <cell r="AA56">
            <v>133.5</v>
          </cell>
          <cell r="AB56">
            <v>147.9</v>
          </cell>
          <cell r="AC56">
            <v>108.14847947769873</v>
          </cell>
        </row>
        <row r="60">
          <cell r="A60">
            <v>103.02522303605647</v>
          </cell>
          <cell r="B60">
            <v>115.40883565596968</v>
          </cell>
          <cell r="C60">
            <v>123.39348728401554</v>
          </cell>
          <cell r="D60">
            <v>123.558898207845</v>
          </cell>
          <cell r="E60">
            <v>118.84054106118766</v>
          </cell>
          <cell r="F60">
            <v>115.58763101987321</v>
          </cell>
          <cell r="G60">
            <v>105.29843959457234</v>
          </cell>
          <cell r="H60">
            <v>101.20609901875352</v>
          </cell>
          <cell r="I60">
            <v>130.40405565959725</v>
          </cell>
          <cell r="J60">
            <v>135.450504335016</v>
          </cell>
          <cell r="K60">
            <v>141.3039121328052</v>
          </cell>
          <cell r="L60">
            <v>119.60780123448353</v>
          </cell>
          <cell r="N60">
            <v>133.3340553391261</v>
          </cell>
          <cell r="O60">
            <v>132.9</v>
          </cell>
          <cell r="P60">
            <v>138.6</v>
          </cell>
          <cell r="Q60">
            <v>127.6</v>
          </cell>
          <cell r="R60">
            <v>114.1</v>
          </cell>
          <cell r="S60">
            <v>124.2</v>
          </cell>
          <cell r="T60">
            <v>136.2</v>
          </cell>
          <cell r="U60">
            <v>116.5</v>
          </cell>
          <cell r="V60">
            <v>151.5</v>
          </cell>
          <cell r="W60">
            <v>167</v>
          </cell>
          <cell r="X60">
            <v>169.6</v>
          </cell>
          <cell r="Y60">
            <v>125.6</v>
          </cell>
          <cell r="AA60">
            <v>125.6</v>
          </cell>
          <cell r="AB60">
            <v>169.6</v>
          </cell>
          <cell r="AC60">
            <v>119.60780123448353</v>
          </cell>
        </row>
        <row r="61">
          <cell r="A61">
            <v>126.81237830277318</v>
          </cell>
          <cell r="B61">
            <v>125.84246096888478</v>
          </cell>
          <cell r="C61">
            <v>134.61887094603625</v>
          </cell>
          <cell r="D61">
            <v>130.0682226916859</v>
          </cell>
          <cell r="E61">
            <v>134.7770475655238</v>
          </cell>
          <cell r="F61">
            <v>113.48020622901431</v>
          </cell>
          <cell r="G61">
            <v>126.01513859811446</v>
          </cell>
          <cell r="H61">
            <v>114.88408325824582</v>
          </cell>
          <cell r="I61">
            <v>135.9988638655527</v>
          </cell>
          <cell r="J61">
            <v>139.38404463158923</v>
          </cell>
          <cell r="K61">
            <v>131.39292809254457</v>
          </cell>
          <cell r="L61">
            <v>116.03217727284354</v>
          </cell>
          <cell r="N61">
            <v>153.22571214103363</v>
          </cell>
          <cell r="O61">
            <v>151.4</v>
          </cell>
          <cell r="P61">
            <v>143.9</v>
          </cell>
          <cell r="Q61">
            <v>148.5</v>
          </cell>
          <cell r="R61">
            <v>131.9</v>
          </cell>
          <cell r="S61">
            <v>130.7</v>
          </cell>
          <cell r="T61">
            <v>146</v>
          </cell>
          <cell r="U61">
            <v>138.4</v>
          </cell>
          <cell r="V61">
            <v>146.6</v>
          </cell>
          <cell r="W61">
            <v>150</v>
          </cell>
          <cell r="X61">
            <v>145.2</v>
          </cell>
          <cell r="Y61">
            <v>126.5</v>
          </cell>
          <cell r="AA61">
            <v>126.5</v>
          </cell>
          <cell r="AB61">
            <v>145.2</v>
          </cell>
          <cell r="AC61">
            <v>116.03217727284354</v>
          </cell>
        </row>
        <row r="62">
          <cell r="A62">
            <v>90.07148769757778</v>
          </cell>
          <cell r="B62">
            <v>111.96082979605582</v>
          </cell>
          <cell r="C62">
            <v>119.25924903463401</v>
          </cell>
          <cell r="D62">
            <v>122.74457195796123</v>
          </cell>
          <cell r="E62">
            <v>112.04093285482489</v>
          </cell>
          <cell r="F62">
            <v>114.71481751076291</v>
          </cell>
          <cell r="G62">
            <v>93.15010469273122</v>
          </cell>
          <cell r="H62">
            <v>94.82960378251542</v>
          </cell>
          <cell r="I62">
            <v>133.04061820645902</v>
          </cell>
          <cell r="J62">
            <v>139.24819496345998</v>
          </cell>
          <cell r="K62">
            <v>157.72162168872947</v>
          </cell>
          <cell r="L62">
            <v>126.44539658570034</v>
          </cell>
          <cell r="N62">
            <v>127.0917116192235</v>
          </cell>
          <cell r="O62">
            <v>128.4</v>
          </cell>
          <cell r="P62">
            <v>142.2</v>
          </cell>
          <cell r="Q62">
            <v>120.7</v>
          </cell>
          <cell r="R62">
            <v>109.2</v>
          </cell>
          <cell r="S62">
            <v>121.8</v>
          </cell>
          <cell r="T62">
            <v>139.9</v>
          </cell>
          <cell r="U62">
            <v>108.1</v>
          </cell>
          <cell r="V62">
            <v>159.9</v>
          </cell>
          <cell r="W62">
            <v>192.9</v>
          </cell>
          <cell r="X62">
            <v>201.9</v>
          </cell>
          <cell r="Y62">
            <v>130.8</v>
          </cell>
          <cell r="AA62">
            <v>130.8</v>
          </cell>
          <cell r="AB62">
            <v>201.9</v>
          </cell>
          <cell r="AC62">
            <v>126.44539658570034</v>
          </cell>
        </row>
        <row r="63">
          <cell r="A63">
            <v>65.29813217834194</v>
          </cell>
          <cell r="B63">
            <v>75.61103141035865</v>
          </cell>
          <cell r="C63">
            <v>75.35953738507942</v>
          </cell>
          <cell r="D63">
            <v>84.41107399112462</v>
          </cell>
          <cell r="E63">
            <v>79.26903271184858</v>
          </cell>
          <cell r="F63">
            <v>119.82882690549697</v>
          </cell>
          <cell r="G63">
            <v>72.9759266193321</v>
          </cell>
          <cell r="H63">
            <v>65.66666654561753</v>
          </cell>
          <cell r="I63">
            <v>76.31024735913824</v>
          </cell>
          <cell r="J63">
            <v>80.98363087952902</v>
          </cell>
          <cell r="K63">
            <v>67.92898581214037</v>
          </cell>
          <cell r="L63">
            <v>86.31634801790949</v>
          </cell>
          <cell r="N63">
            <v>69.04837903233151</v>
          </cell>
          <cell r="O63">
            <v>54.6</v>
          </cell>
          <cell r="P63">
            <v>81.8</v>
          </cell>
          <cell r="Q63">
            <v>59.7</v>
          </cell>
          <cell r="R63">
            <v>48.7</v>
          </cell>
          <cell r="S63">
            <v>96</v>
          </cell>
          <cell r="T63">
            <v>55.9</v>
          </cell>
          <cell r="U63">
            <v>55.9</v>
          </cell>
          <cell r="V63">
            <v>114</v>
          </cell>
          <cell r="W63">
            <v>74.6</v>
          </cell>
          <cell r="X63">
            <v>65.2</v>
          </cell>
          <cell r="Y63">
            <v>74.8</v>
          </cell>
          <cell r="AA63">
            <v>74.8</v>
          </cell>
          <cell r="AB63">
            <v>65.2</v>
          </cell>
          <cell r="AC63">
            <v>86.31634801790949</v>
          </cell>
        </row>
        <row r="64">
          <cell r="A64">
            <v>130.32530450312717</v>
          </cell>
          <cell r="B64">
            <v>158.98021717460588</v>
          </cell>
          <cell r="C64">
            <v>204.66282955200836</v>
          </cell>
          <cell r="D64">
            <v>171.3496447093445</v>
          </cell>
          <cell r="E64">
            <v>141.65337525585292</v>
          </cell>
          <cell r="F64">
            <v>168.99004252004008</v>
          </cell>
          <cell r="G64">
            <v>152.3934362690541</v>
          </cell>
          <cell r="H64">
            <v>143.33539079424645</v>
          </cell>
          <cell r="I64">
            <v>158.80106312728014</v>
          </cell>
          <cell r="J64">
            <v>166.9883981321763</v>
          </cell>
          <cell r="K64">
            <v>178.44415790814512</v>
          </cell>
          <cell r="L64">
            <v>134.6280314987368</v>
          </cell>
          <cell r="N64">
            <v>158.04516633982877</v>
          </cell>
          <cell r="O64">
            <v>193.9</v>
          </cell>
          <cell r="P64">
            <v>156.9</v>
          </cell>
          <cell r="Q64">
            <v>161.7</v>
          </cell>
          <cell r="R64">
            <v>148.5</v>
          </cell>
          <cell r="S64">
            <v>175.6</v>
          </cell>
          <cell r="T64">
            <v>152.6</v>
          </cell>
          <cell r="U64">
            <v>146.2</v>
          </cell>
          <cell r="V64">
            <v>165.8</v>
          </cell>
          <cell r="W64">
            <v>158.4</v>
          </cell>
          <cell r="X64">
            <v>180.4</v>
          </cell>
          <cell r="Y64">
            <v>166.1</v>
          </cell>
          <cell r="AA64">
            <v>166.1</v>
          </cell>
          <cell r="AB64">
            <v>180.4</v>
          </cell>
          <cell r="AC64">
            <v>134.6280314987368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2">
          <cell r="AC12">
            <v>17.7</v>
          </cell>
          <cell r="AD12">
            <v>48</v>
          </cell>
          <cell r="AE12">
            <v>21.491421082585514</v>
          </cell>
          <cell r="AF12">
            <v>17.7</v>
          </cell>
          <cell r="AG12">
            <v>-63.125</v>
          </cell>
          <cell r="AH12">
            <v>-17.6415559865313</v>
          </cell>
        </row>
        <row r="13">
          <cell r="AC13">
            <v>102.6</v>
          </cell>
          <cell r="AD13">
            <v>125</v>
          </cell>
          <cell r="AE13">
            <v>104.97761366637506</v>
          </cell>
          <cell r="AF13">
            <v>102.6</v>
          </cell>
          <cell r="AG13">
            <v>-17.920000000000005</v>
          </cell>
          <cell r="AH13">
            <v>-2.264876846916394</v>
          </cell>
        </row>
        <row r="15">
          <cell r="AC15">
            <v>96.7</v>
          </cell>
          <cell r="AD15">
            <v>74.7</v>
          </cell>
          <cell r="AE15">
            <v>101.65029709117286</v>
          </cell>
          <cell r="AF15">
            <v>96.7</v>
          </cell>
          <cell r="AG15">
            <v>29.451137884872825</v>
          </cell>
          <cell r="AH15">
            <v>-4.869928797879266</v>
          </cell>
        </row>
        <row r="16">
          <cell r="AC16">
            <v>46.5</v>
          </cell>
          <cell r="AD16">
            <v>43.3</v>
          </cell>
          <cell r="AE16">
            <v>75.55521313714799</v>
          </cell>
          <cell r="AF16">
            <v>46.5</v>
          </cell>
          <cell r="AG16">
            <v>7.390300230946889</v>
          </cell>
          <cell r="AH16">
            <v>-38.45560343322294</v>
          </cell>
        </row>
        <row r="18">
          <cell r="AC18">
            <v>99</v>
          </cell>
          <cell r="AD18">
            <v>85.2</v>
          </cell>
          <cell r="AE18">
            <v>90.97147711054421</v>
          </cell>
          <cell r="AF18">
            <v>99</v>
          </cell>
          <cell r="AG18">
            <v>16.197183098591545</v>
          </cell>
          <cell r="AH18">
            <v>8.825318819106242</v>
          </cell>
        </row>
        <row r="19">
          <cell r="AC19">
            <v>179</v>
          </cell>
          <cell r="AD19">
            <v>143.3</v>
          </cell>
          <cell r="AE19">
            <v>161.28413268452096</v>
          </cell>
          <cell r="AF19">
            <v>179</v>
          </cell>
          <cell r="AG19">
            <v>24.91277041172365</v>
          </cell>
          <cell r="AH19">
            <v>10.984259282425556</v>
          </cell>
        </row>
        <row r="20">
          <cell r="AC20">
            <v>103.7</v>
          </cell>
          <cell r="AD20">
            <v>116.4</v>
          </cell>
          <cell r="AE20">
            <v>91.7800806348522</v>
          </cell>
          <cell r="AF20">
            <v>103.7</v>
          </cell>
          <cell r="AG20">
            <v>-10.910652920962201</v>
          </cell>
          <cell r="AH20">
            <v>12.987479726206933</v>
          </cell>
        </row>
        <row r="21">
          <cell r="AC21">
            <v>133.8</v>
          </cell>
          <cell r="AD21">
            <v>114.4</v>
          </cell>
          <cell r="AE21">
            <v>114.86247985584109</v>
          </cell>
          <cell r="AF21">
            <v>133.8</v>
          </cell>
          <cell r="AG21">
            <v>16.95804195804196</v>
          </cell>
          <cell r="AH21">
            <v>16.487124575341387</v>
          </cell>
        </row>
        <row r="22">
          <cell r="AC22">
            <v>116.1</v>
          </cell>
          <cell r="AD22">
            <v>106.6</v>
          </cell>
          <cell r="AE22">
            <v>102.99186496412001</v>
          </cell>
          <cell r="AF22">
            <v>116.1</v>
          </cell>
          <cell r="AG22">
            <v>8.911819887429644</v>
          </cell>
          <cell r="AH22">
            <v>12.727349912972791</v>
          </cell>
        </row>
        <row r="23">
          <cell r="AC23">
            <v>63.8</v>
          </cell>
          <cell r="AD23">
            <v>71.8</v>
          </cell>
          <cell r="AE23">
            <v>58.335920078881145</v>
          </cell>
          <cell r="AF23">
            <v>63.8</v>
          </cell>
          <cell r="AG23">
            <v>-11.142061281337048</v>
          </cell>
          <cell r="AH23">
            <v>9.366578796958011</v>
          </cell>
        </row>
        <row r="24">
          <cell r="AC24">
            <v>138.3</v>
          </cell>
          <cell r="AD24">
            <v>85.9</v>
          </cell>
          <cell r="AE24">
            <v>139.41680563089798</v>
          </cell>
          <cell r="AF24">
            <v>138.3</v>
          </cell>
          <cell r="AG24">
            <v>61.00116414435391</v>
          </cell>
          <cell r="AH24">
            <v>-0.8010552428339827</v>
          </cell>
        </row>
        <row r="25">
          <cell r="AC25">
            <v>119.8</v>
          </cell>
          <cell r="AD25">
            <v>132.1</v>
          </cell>
          <cell r="AE25">
            <v>101.76331024484573</v>
          </cell>
          <cell r="AF25">
            <v>119.8</v>
          </cell>
          <cell r="AG25">
            <v>-9.3111279333838</v>
          </cell>
          <cell r="AH25">
            <v>17.724157863730483</v>
          </cell>
        </row>
        <row r="26">
          <cell r="AC26">
            <v>90.4</v>
          </cell>
          <cell r="AD26">
            <v>108.6</v>
          </cell>
          <cell r="AE26">
            <v>92.64968718423384</v>
          </cell>
          <cell r="AF26">
            <v>90.4</v>
          </cell>
          <cell r="AG26">
            <v>-16.758747697974208</v>
          </cell>
          <cell r="AH26">
            <v>-2.428164900071744</v>
          </cell>
        </row>
        <row r="28">
          <cell r="AC28">
            <v>155.7</v>
          </cell>
          <cell r="AD28">
            <v>153.4</v>
          </cell>
          <cell r="AE28">
            <v>124.17499970618684</v>
          </cell>
          <cell r="AF28">
            <v>155.7</v>
          </cell>
          <cell r="AG28">
            <v>1.4993481095175898</v>
          </cell>
          <cell r="AH28">
            <v>25.387558178703554</v>
          </cell>
        </row>
        <row r="29">
          <cell r="AC29">
            <v>82.2</v>
          </cell>
          <cell r="AD29">
            <v>84.3</v>
          </cell>
          <cell r="AE29">
            <v>91.99091819209393</v>
          </cell>
          <cell r="AF29">
            <v>82.2</v>
          </cell>
          <cell r="AG29">
            <v>-2.4911032028469684</v>
          </cell>
          <cell r="AH29">
            <v>-10.643353044534996</v>
          </cell>
        </row>
        <row r="30">
          <cell r="AC30">
            <v>83.6</v>
          </cell>
          <cell r="AD30">
            <v>121.8</v>
          </cell>
          <cell r="AE30">
            <v>123.84666298499015</v>
          </cell>
          <cell r="AF30">
            <v>83.6</v>
          </cell>
          <cell r="AG30">
            <v>-31.36288998357964</v>
          </cell>
          <cell r="AH30">
            <v>-32.49717191804185</v>
          </cell>
        </row>
        <row r="32">
          <cell r="AC32">
            <v>78.4</v>
          </cell>
          <cell r="AD32">
            <v>94.8</v>
          </cell>
          <cell r="AE32">
            <v>95.02724467707256</v>
          </cell>
          <cell r="AF32">
            <v>78.4</v>
          </cell>
          <cell r="AG32">
            <v>-17.29957805907172</v>
          </cell>
          <cell r="AH32">
            <v>-17.497344823136018</v>
          </cell>
        </row>
        <row r="33">
          <cell r="AC33">
            <v>77.6</v>
          </cell>
          <cell r="AD33">
            <v>78</v>
          </cell>
          <cell r="AE33">
            <v>88.64138217718266</v>
          </cell>
          <cell r="AF33">
            <v>77.6</v>
          </cell>
          <cell r="AG33">
            <v>-0.5128205128205201</v>
          </cell>
          <cell r="AH33">
            <v>-12.456238729572574</v>
          </cell>
        </row>
        <row r="47">
          <cell r="AC47" t="str">
            <v>              -</v>
          </cell>
          <cell r="AD47" t="str">
            <v>             -</v>
          </cell>
          <cell r="AE47" t="str">
            <v>              -</v>
          </cell>
          <cell r="AF47" t="str">
            <v>             -</v>
          </cell>
          <cell r="AG47" t="str">
            <v>            -</v>
          </cell>
          <cell r="AH47" t="str">
            <v>             -</v>
          </cell>
        </row>
        <row r="48">
          <cell r="AC48">
            <v>136.6</v>
          </cell>
          <cell r="AD48">
            <v>140.8</v>
          </cell>
          <cell r="AE48">
            <v>118.83868418015604</v>
          </cell>
          <cell r="AF48">
            <v>136.6</v>
          </cell>
          <cell r="AG48">
            <v>-2.9829545454545574</v>
          </cell>
          <cell r="AH48">
            <v>14.94573584550828</v>
          </cell>
        </row>
        <row r="50">
          <cell r="AC50">
            <v>89.8</v>
          </cell>
          <cell r="AD50">
            <v>61.3</v>
          </cell>
          <cell r="AE50">
            <v>99.96940268200586</v>
          </cell>
          <cell r="AF50">
            <v>89.8</v>
          </cell>
          <cell r="AG50">
            <v>46.492659053833606</v>
          </cell>
          <cell r="AH50">
            <v>-10.172515198829254</v>
          </cell>
        </row>
        <row r="51">
          <cell r="AC51">
            <v>28.3</v>
          </cell>
          <cell r="AD51">
            <v>28.2</v>
          </cell>
          <cell r="AE51">
            <v>36.72982054500558</v>
          </cell>
          <cell r="AF51">
            <v>28.3</v>
          </cell>
          <cell r="AG51">
            <v>0.35460992907801925</v>
          </cell>
          <cell r="AH51">
            <v>-22.950889549477647</v>
          </cell>
        </row>
        <row r="53">
          <cell r="AC53">
            <v>164.6</v>
          </cell>
          <cell r="AD53">
            <v>198.5</v>
          </cell>
          <cell r="AE53">
            <v>174.34862890521325</v>
          </cell>
          <cell r="AF53">
            <v>164.6</v>
          </cell>
          <cell r="AG53">
            <v>-17.078085642317383</v>
          </cell>
          <cell r="AH53">
            <v>-5.591457166269551</v>
          </cell>
        </row>
        <row r="54">
          <cell r="AC54">
            <v>113</v>
          </cell>
          <cell r="AD54">
            <v>140.3</v>
          </cell>
          <cell r="AE54">
            <v>105.73010371429292</v>
          </cell>
          <cell r="AF54">
            <v>113</v>
          </cell>
          <cell r="AG54">
            <v>-19.45830363506772</v>
          </cell>
          <cell r="AH54">
            <v>6.875900079841036</v>
          </cell>
        </row>
        <row r="55">
          <cell r="AC55">
            <v>123.8</v>
          </cell>
          <cell r="AD55">
            <v>149.4</v>
          </cell>
          <cell r="AE55">
            <v>162.09446412326548</v>
          </cell>
          <cell r="AF55">
            <v>123.8</v>
          </cell>
          <cell r="AG55">
            <v>-17.135207496653287</v>
          </cell>
          <cell r="AH55">
            <v>-23.624782209800998</v>
          </cell>
        </row>
        <row r="56">
          <cell r="AC56">
            <v>125.6</v>
          </cell>
          <cell r="AD56">
            <v>112.9</v>
          </cell>
          <cell r="AE56">
            <v>154.6577238058092</v>
          </cell>
          <cell r="AF56">
            <v>125.6</v>
          </cell>
          <cell r="AG56">
            <v>11.248892825509289</v>
          </cell>
          <cell r="AH56">
            <v>-18.78840777606075</v>
          </cell>
        </row>
        <row r="57">
          <cell r="AC57">
            <v>189.1</v>
          </cell>
          <cell r="AD57">
            <v>153.2</v>
          </cell>
          <cell r="AE57">
            <v>165.52864986343596</v>
          </cell>
          <cell r="AF57">
            <v>189.1</v>
          </cell>
          <cell r="AG57">
            <v>23.43342036553525</v>
          </cell>
          <cell r="AH57">
            <v>14.240042527991868</v>
          </cell>
        </row>
        <row r="58">
          <cell r="AC58">
            <v>116.4</v>
          </cell>
          <cell r="AD58">
            <v>103.4</v>
          </cell>
          <cell r="AE58">
            <v>107.04451650586154</v>
          </cell>
          <cell r="AF58">
            <v>116.4</v>
          </cell>
          <cell r="AG58">
            <v>12.572533849129593</v>
          </cell>
          <cell r="AH58">
            <v>8.739806390387294</v>
          </cell>
        </row>
        <row r="59">
          <cell r="AC59">
            <v>124.3</v>
          </cell>
          <cell r="AD59">
            <v>127</v>
          </cell>
          <cell r="AE59">
            <v>132.98199165326452</v>
          </cell>
          <cell r="AF59">
            <v>124.3</v>
          </cell>
          <cell r="AG59">
            <v>-2.1259842519685064</v>
          </cell>
          <cell r="AH59">
            <v>-6.528697265943969</v>
          </cell>
        </row>
        <row r="60">
          <cell r="AC60">
            <v>147.9</v>
          </cell>
          <cell r="AD60">
            <v>125.9</v>
          </cell>
          <cell r="AE60">
            <v>126.09104755970986</v>
          </cell>
          <cell r="AF60">
            <v>147.9</v>
          </cell>
          <cell r="AG60">
            <v>17.474185861795075</v>
          </cell>
          <cell r="AH60">
            <v>17.296194188538728</v>
          </cell>
        </row>
        <row r="61">
          <cell r="AC61">
            <v>86.2</v>
          </cell>
          <cell r="AD61">
            <v>104.5</v>
          </cell>
          <cell r="AE61">
            <v>89.66559392987678</v>
          </cell>
          <cell r="AF61">
            <v>86.2</v>
          </cell>
          <cell r="AG61">
            <v>-17.511961722488035</v>
          </cell>
          <cell r="AH61">
            <v>-3.8650208825773817</v>
          </cell>
        </row>
        <row r="63">
          <cell r="AC63">
            <v>141</v>
          </cell>
          <cell r="AD63">
            <v>190</v>
          </cell>
          <cell r="AE63">
            <v>138.61550192511896</v>
          </cell>
          <cell r="AF63">
            <v>141</v>
          </cell>
          <cell r="AG63">
            <v>-25.789473684210527</v>
          </cell>
          <cell r="AH63">
            <v>1.7202246803313235</v>
          </cell>
        </row>
        <row r="64">
          <cell r="AC64">
            <v>101.3</v>
          </cell>
          <cell r="AD64">
            <v>92.2</v>
          </cell>
          <cell r="AE64">
            <v>76.91365150599076</v>
          </cell>
          <cell r="AF64">
            <v>101.3</v>
          </cell>
          <cell r="AG64">
            <v>9.869848156182206</v>
          </cell>
          <cell r="AH64">
            <v>31.706138008686015</v>
          </cell>
        </row>
        <row r="65">
          <cell r="AC65">
            <v>93</v>
          </cell>
          <cell r="AD65">
            <v>114</v>
          </cell>
          <cell r="AE65">
            <v>110.74836350049415</v>
          </cell>
          <cell r="AF65">
            <v>93</v>
          </cell>
          <cell r="AG65">
            <v>-18.42105263157895</v>
          </cell>
          <cell r="AH65">
            <v>-16.025847190432714</v>
          </cell>
        </row>
        <row r="67">
          <cell r="AC67">
            <v>343.8</v>
          </cell>
          <cell r="AD67">
            <v>515.7</v>
          </cell>
          <cell r="AE67">
            <v>198.22870420003804</v>
          </cell>
          <cell r="AF67">
            <v>343.8</v>
          </cell>
          <cell r="AG67">
            <v>-33.333333333333336</v>
          </cell>
          <cell r="AH67">
            <v>73.43603258035827</v>
          </cell>
        </row>
        <row r="68">
          <cell r="AC68">
            <v>96.9</v>
          </cell>
          <cell r="AD68">
            <v>90.6</v>
          </cell>
          <cell r="AE68">
            <v>108.68325284791976</v>
          </cell>
          <cell r="AF68">
            <v>96.9</v>
          </cell>
          <cell r="AG68">
            <v>6.953642384105973</v>
          </cell>
          <cell r="AH68">
            <v>-10.841829388754158</v>
          </cell>
        </row>
        <row r="83">
          <cell r="AC83">
            <v>17.1</v>
          </cell>
          <cell r="AD83">
            <v>46.4</v>
          </cell>
          <cell r="AE83">
            <v>20.779633696441852</v>
          </cell>
          <cell r="AF83">
            <v>17.1</v>
          </cell>
          <cell r="AG83">
            <v>-63.14655172413792</v>
          </cell>
          <cell r="AH83">
            <v>-17.70788527938259</v>
          </cell>
        </row>
        <row r="84">
          <cell r="AC84">
            <v>104.7</v>
          </cell>
          <cell r="AD84">
            <v>126</v>
          </cell>
          <cell r="AE84">
            <v>105.8214016922381</v>
          </cell>
          <cell r="AF84">
            <v>104.7</v>
          </cell>
          <cell r="AG84">
            <v>-16.9047619047619</v>
          </cell>
          <cell r="AH84">
            <v>-1.059711621945326</v>
          </cell>
        </row>
        <row r="86">
          <cell r="AC86">
            <v>95</v>
          </cell>
          <cell r="AD86">
            <v>71.5</v>
          </cell>
          <cell r="AE86">
            <v>101.24425058242927</v>
          </cell>
          <cell r="AF86">
            <v>95</v>
          </cell>
          <cell r="AG86">
            <v>32.86713286713287</v>
          </cell>
          <cell r="AH86">
            <v>-6.1675112873154605</v>
          </cell>
        </row>
        <row r="87">
          <cell r="AC87">
            <v>45.8</v>
          </cell>
          <cell r="AD87">
            <v>42.8</v>
          </cell>
          <cell r="AE87">
            <v>74.242736366381</v>
          </cell>
          <cell r="AF87">
            <v>45.8</v>
          </cell>
          <cell r="AG87">
            <v>7.009345794392524</v>
          </cell>
          <cell r="AH87">
            <v>-38.310463431760844</v>
          </cell>
        </row>
        <row r="88">
          <cell r="AC88">
            <v>90.2</v>
          </cell>
          <cell r="AD88">
            <v>83.5</v>
          </cell>
          <cell r="AE88">
            <v>92.9471731404703</v>
          </cell>
          <cell r="AF88">
            <v>90.2</v>
          </cell>
          <cell r="AG88">
            <v>8.023952095808387</v>
          </cell>
          <cell r="AH88">
            <v>-2.9556285012762196</v>
          </cell>
        </row>
        <row r="89">
          <cell r="AC89">
            <v>114.7</v>
          </cell>
          <cell r="AD89">
            <v>112.3</v>
          </cell>
          <cell r="AE89">
            <v>110.93388695332831</v>
          </cell>
          <cell r="AF89">
            <v>114.7</v>
          </cell>
          <cell r="AG89">
            <v>2.1371326803205752</v>
          </cell>
          <cell r="AH89">
            <v>3.3949166932698898</v>
          </cell>
        </row>
        <row r="90">
          <cell r="AC90">
            <v>158.5</v>
          </cell>
          <cell r="AD90">
            <v>142.4</v>
          </cell>
          <cell r="AE90">
            <v>143.9960966422393</v>
          </cell>
          <cell r="AF90">
            <v>158.5</v>
          </cell>
          <cell r="AG90">
            <v>11.306179775280896</v>
          </cell>
          <cell r="AH90">
            <v>10.0724281393515</v>
          </cell>
        </row>
        <row r="91">
          <cell r="AC91">
            <v>105.2</v>
          </cell>
          <cell r="AD91">
            <v>118.9</v>
          </cell>
          <cell r="AE91">
            <v>97.04120869904933</v>
          </cell>
          <cell r="AF91">
            <v>105.2</v>
          </cell>
          <cell r="AG91">
            <v>-11.522287636669471</v>
          </cell>
          <cell r="AH91">
            <v>8.407553255291013</v>
          </cell>
        </row>
        <row r="92">
          <cell r="AC92">
            <v>131.2</v>
          </cell>
          <cell r="AD92">
            <v>113.9</v>
          </cell>
          <cell r="AE92">
            <v>127.61085971418402</v>
          </cell>
          <cell r="AF92">
            <v>131.2</v>
          </cell>
          <cell r="AG92">
            <v>15.18876207199296</v>
          </cell>
          <cell r="AH92">
            <v>2.8125664961859336</v>
          </cell>
        </row>
        <row r="93">
          <cell r="AC93">
            <v>128.9</v>
          </cell>
          <cell r="AD93">
            <v>114.8</v>
          </cell>
          <cell r="AE93">
            <v>113.94866847964855</v>
          </cell>
          <cell r="AF93">
            <v>128.9</v>
          </cell>
          <cell r="AG93">
            <v>12.282229965156803</v>
          </cell>
          <cell r="AH93">
            <v>13.121111215987396</v>
          </cell>
        </row>
        <row r="94">
          <cell r="AC94">
            <v>71.2</v>
          </cell>
          <cell r="AD94">
            <v>76.2</v>
          </cell>
          <cell r="AE94">
            <v>65.1705021974599</v>
          </cell>
          <cell r="AF94">
            <v>71.2</v>
          </cell>
          <cell r="AG94">
            <v>-6.561679790026247</v>
          </cell>
          <cell r="AH94">
            <v>9.251881755140309</v>
          </cell>
        </row>
        <row r="95">
          <cell r="AC95">
            <v>133.2</v>
          </cell>
          <cell r="AD95">
            <v>101</v>
          </cell>
          <cell r="AE95">
            <v>137.05594751583803</v>
          </cell>
          <cell r="AF95">
            <v>133.2</v>
          </cell>
          <cell r="AG95">
            <v>31.88118811881187</v>
          </cell>
          <cell r="AH95">
            <v>-2.8134113008065196</v>
          </cell>
        </row>
        <row r="96">
          <cell r="AC96">
            <v>124.3</v>
          </cell>
          <cell r="AD96">
            <v>131.1</v>
          </cell>
          <cell r="AE96">
            <v>105.67539511847627</v>
          </cell>
          <cell r="AF96">
            <v>124.3</v>
          </cell>
          <cell r="AG96">
            <v>-5.1868802440884805</v>
          </cell>
          <cell r="AH96">
            <v>17.62435320032922</v>
          </cell>
        </row>
        <row r="97">
          <cell r="AC97">
            <v>89.3</v>
          </cell>
          <cell r="AD97">
            <v>107.5</v>
          </cell>
          <cell r="AE97">
            <v>91.86658925062726</v>
          </cell>
          <cell r="AF97">
            <v>89.3</v>
          </cell>
          <cell r="AG97">
            <v>-16.930232558139537</v>
          </cell>
          <cell r="AH97">
            <v>-2.793822293353223</v>
          </cell>
        </row>
        <row r="98">
          <cell r="AC98">
            <v>80.1</v>
          </cell>
          <cell r="AD98">
            <v>122.4</v>
          </cell>
          <cell r="AE98">
            <v>99.08728010231943</v>
          </cell>
          <cell r="AF98">
            <v>80.1</v>
          </cell>
          <cell r="AG98">
            <v>-34.55882352941177</v>
          </cell>
          <cell r="AH98">
            <v>-19.162177105590953</v>
          </cell>
        </row>
        <row r="99">
          <cell r="AC99">
            <v>154.1</v>
          </cell>
          <cell r="AD99">
            <v>157.5</v>
          </cell>
          <cell r="AE99">
            <v>125.78087163075331</v>
          </cell>
          <cell r="AF99">
            <v>154.1</v>
          </cell>
          <cell r="AG99">
            <v>-2.158730158730162</v>
          </cell>
          <cell r="AH99">
            <v>22.514654257112557</v>
          </cell>
        </row>
        <row r="100">
          <cell r="AC100">
            <v>89.4</v>
          </cell>
          <cell r="AD100">
            <v>87.2</v>
          </cell>
          <cell r="AE100">
            <v>86.29072142653132</v>
          </cell>
          <cell r="AF100">
            <v>89.4</v>
          </cell>
          <cell r="AG100">
            <v>2.522935779816517</v>
          </cell>
          <cell r="AH100">
            <v>3.603259449065973</v>
          </cell>
        </row>
        <row r="101">
          <cell r="AC101">
            <v>87.4</v>
          </cell>
          <cell r="AD101">
            <v>118.7</v>
          </cell>
          <cell r="AE101">
            <v>118.595623133557</v>
          </cell>
          <cell r="AF101">
            <v>87.4</v>
          </cell>
          <cell r="AG101">
            <v>-26.368997472620045</v>
          </cell>
          <cell r="AH101">
            <v>-26.304194294275007</v>
          </cell>
        </row>
        <row r="102">
          <cell r="AC102">
            <v>120.6</v>
          </cell>
          <cell r="AD102">
            <v>109.7</v>
          </cell>
          <cell r="AE102">
            <v>105.81876872748364</v>
          </cell>
          <cell r="AF102">
            <v>120.6</v>
          </cell>
          <cell r="AG102">
            <v>9.93618960802187</v>
          </cell>
          <cell r="AH102">
            <v>13.968440051105334</v>
          </cell>
        </row>
        <row r="103">
          <cell r="AC103">
            <v>87.7</v>
          </cell>
          <cell r="AD103">
            <v>109.5</v>
          </cell>
          <cell r="AE103">
            <v>98.63061767494277</v>
          </cell>
          <cell r="AF103">
            <v>87.7</v>
          </cell>
          <cell r="AG103">
            <v>-19.908675799086755</v>
          </cell>
          <cell r="AH103">
            <v>-11.082377797700545</v>
          </cell>
        </row>
        <row r="104">
          <cell r="AC104">
            <v>79.8</v>
          </cell>
          <cell r="AD104">
            <v>79.4</v>
          </cell>
          <cell r="AE104">
            <v>90.86854289937433</v>
          </cell>
          <cell r="AF104">
            <v>79.8</v>
          </cell>
          <cell r="AG104">
            <v>0.5037783375314754</v>
          </cell>
          <cell r="AH104">
            <v>-12.180830181938074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18</v>
          </cell>
          <cell r="AD12">
            <v>49</v>
          </cell>
          <cell r="AE12">
            <v>22.2</v>
          </cell>
          <cell r="AF12">
            <v>18</v>
          </cell>
          <cell r="AG12">
            <v>-63.265306122448976</v>
          </cell>
          <cell r="AH12">
            <v>-18.918918918918916</v>
          </cell>
        </row>
        <row r="13">
          <cell r="AC13">
            <v>108.1</v>
          </cell>
          <cell r="AD13">
            <v>131.4</v>
          </cell>
          <cell r="AE13">
            <v>109.9</v>
          </cell>
          <cell r="AF13">
            <v>108.1</v>
          </cell>
          <cell r="AG13">
            <v>-17.73211567732116</v>
          </cell>
          <cell r="AH13">
            <v>-1.6378525932666164</v>
          </cell>
        </row>
        <row r="15">
          <cell r="AC15">
            <v>98.3</v>
          </cell>
          <cell r="AD15">
            <v>76</v>
          </cell>
          <cell r="AE15">
            <v>103.7</v>
          </cell>
          <cell r="AF15">
            <v>98.3</v>
          </cell>
          <cell r="AG15">
            <v>29.34210526315789</v>
          </cell>
          <cell r="AH15">
            <v>-5.207328833172618</v>
          </cell>
        </row>
        <row r="16">
          <cell r="AC16">
            <v>46.8</v>
          </cell>
          <cell r="AD16">
            <v>43.8</v>
          </cell>
          <cell r="AE16">
            <v>75.6</v>
          </cell>
          <cell r="AF16">
            <v>46.8</v>
          </cell>
          <cell r="AG16">
            <v>6.849315068493151</v>
          </cell>
          <cell r="AH16">
            <v>-38.095238095238095</v>
          </cell>
        </row>
        <row r="18">
          <cell r="AC18">
            <v>93.6</v>
          </cell>
          <cell r="AD18">
            <v>81.5</v>
          </cell>
          <cell r="AE18">
            <v>88.1</v>
          </cell>
          <cell r="AF18">
            <v>93.6</v>
          </cell>
          <cell r="AG18">
            <v>14.84662576687116</v>
          </cell>
          <cell r="AH18">
            <v>6.242905788876278</v>
          </cell>
        </row>
        <row r="19">
          <cell r="AC19">
            <v>166.2</v>
          </cell>
          <cell r="AD19">
            <v>132.6</v>
          </cell>
          <cell r="AE19">
            <v>158</v>
          </cell>
          <cell r="AF19">
            <v>166.2</v>
          </cell>
          <cell r="AG19">
            <v>25.339366515837103</v>
          </cell>
          <cell r="AH19">
            <v>5.189873417721512</v>
          </cell>
        </row>
        <row r="20">
          <cell r="AC20">
            <v>103.7</v>
          </cell>
          <cell r="AD20">
            <v>116.9</v>
          </cell>
          <cell r="AE20">
            <v>90.3</v>
          </cell>
          <cell r="AF20">
            <v>103.7</v>
          </cell>
          <cell r="AG20">
            <v>-11.291702309666382</v>
          </cell>
          <cell r="AH20">
            <v>14.83942414174973</v>
          </cell>
        </row>
        <row r="21">
          <cell r="AC21">
            <v>133.1</v>
          </cell>
          <cell r="AD21">
            <v>113.9</v>
          </cell>
          <cell r="AE21">
            <v>116.1</v>
          </cell>
          <cell r="AF21">
            <v>133.1</v>
          </cell>
          <cell r="AG21">
            <v>16.856892010535546</v>
          </cell>
          <cell r="AH21">
            <v>14.642549526270457</v>
          </cell>
        </row>
        <row r="22">
          <cell r="AC22">
            <v>117</v>
          </cell>
          <cell r="AD22">
            <v>108.2</v>
          </cell>
          <cell r="AE22">
            <v>105</v>
          </cell>
          <cell r="AF22">
            <v>117</v>
          </cell>
          <cell r="AG22">
            <v>8.133086876155266</v>
          </cell>
          <cell r="AH22">
            <v>11.428571428571429</v>
          </cell>
        </row>
        <row r="23">
          <cell r="AC23">
            <v>63.6</v>
          </cell>
          <cell r="AD23">
            <v>70.8</v>
          </cell>
          <cell r="AE23">
            <v>58.7</v>
          </cell>
          <cell r="AF23">
            <v>63.6</v>
          </cell>
          <cell r="AG23">
            <v>-10.169491525423723</v>
          </cell>
          <cell r="AH23">
            <v>8.34752981260647</v>
          </cell>
        </row>
        <row r="24">
          <cell r="AC24">
            <v>142.7</v>
          </cell>
          <cell r="AD24">
            <v>87.4</v>
          </cell>
          <cell r="AE24">
            <v>141.6</v>
          </cell>
          <cell r="AF24">
            <v>142.7</v>
          </cell>
          <cell r="AG24">
            <v>63.27231121281462</v>
          </cell>
          <cell r="AH24">
            <v>0.7768361581920864</v>
          </cell>
        </row>
        <row r="25">
          <cell r="AC25">
            <v>120.9</v>
          </cell>
          <cell r="AD25">
            <v>133.8</v>
          </cell>
          <cell r="AE25">
            <v>103.4</v>
          </cell>
          <cell r="AF25">
            <v>120.9</v>
          </cell>
          <cell r="AG25">
            <v>-9.641255605381168</v>
          </cell>
          <cell r="AH25">
            <v>16.924564796905223</v>
          </cell>
        </row>
        <row r="26">
          <cell r="AC26">
            <v>94.3</v>
          </cell>
          <cell r="AD26">
            <v>112.9</v>
          </cell>
          <cell r="AE26">
            <v>95.7</v>
          </cell>
          <cell r="AF26">
            <v>94.3</v>
          </cell>
          <cell r="AG26">
            <v>-16.474756421612053</v>
          </cell>
          <cell r="AH26">
            <v>-1.4629049111807793</v>
          </cell>
        </row>
        <row r="28">
          <cell r="AC28">
            <v>155.2</v>
          </cell>
          <cell r="AD28">
            <v>153.8</v>
          </cell>
          <cell r="AE28">
            <v>123.5</v>
          </cell>
          <cell r="AF28">
            <v>155.2</v>
          </cell>
          <cell r="AG28">
            <v>0.9102730819245626</v>
          </cell>
          <cell r="AH28">
            <v>25.668016194331976</v>
          </cell>
        </row>
        <row r="29">
          <cell r="AC29">
            <v>72.1</v>
          </cell>
          <cell r="AD29">
            <v>73.5</v>
          </cell>
          <cell r="AE29">
            <v>85</v>
          </cell>
          <cell r="AF29">
            <v>72.1</v>
          </cell>
          <cell r="AG29">
            <v>-1.9047619047619124</v>
          </cell>
          <cell r="AH29">
            <v>-15.176470588235299</v>
          </cell>
        </row>
        <row r="30">
          <cell r="AC30">
            <v>86</v>
          </cell>
          <cell r="AD30">
            <v>124.7</v>
          </cell>
          <cell r="AE30">
            <v>128.2</v>
          </cell>
          <cell r="AF30">
            <v>86</v>
          </cell>
          <cell r="AG30">
            <v>-31.034482758620694</v>
          </cell>
          <cell r="AH30">
            <v>-32.917316692667704</v>
          </cell>
        </row>
        <row r="32">
          <cell r="AC32">
            <v>79</v>
          </cell>
          <cell r="AD32">
            <v>96.3</v>
          </cell>
          <cell r="AE32">
            <v>96.5</v>
          </cell>
          <cell r="AF32">
            <v>79</v>
          </cell>
          <cell r="AG32">
            <v>-17.964693665628243</v>
          </cell>
          <cell r="AH32">
            <v>-18.134715025906736</v>
          </cell>
        </row>
        <row r="33">
          <cell r="AC33">
            <v>80.9</v>
          </cell>
          <cell r="AD33">
            <v>80.9</v>
          </cell>
          <cell r="AE33">
            <v>93.3</v>
          </cell>
          <cell r="AF33">
            <v>80.9</v>
          </cell>
          <cell r="AG33">
            <v>0</v>
          </cell>
          <cell r="AH33">
            <v>-13.290460878885307</v>
          </cell>
        </row>
        <row r="47">
          <cell r="AC47" t="str">
            <v>            -</v>
          </cell>
          <cell r="AD47" t="str">
            <v>             -</v>
          </cell>
          <cell r="AE47" t="str">
            <v>              -</v>
          </cell>
          <cell r="AF47" t="str">
            <v>             -</v>
          </cell>
          <cell r="AG47" t="str">
            <v>              -</v>
          </cell>
          <cell r="AH47" t="str">
            <v>                -</v>
          </cell>
        </row>
        <row r="48">
          <cell r="AC48">
            <v>139.7</v>
          </cell>
          <cell r="AD48">
            <v>144.4</v>
          </cell>
          <cell r="AE48">
            <v>119.7</v>
          </cell>
          <cell r="AF48">
            <v>139.7</v>
          </cell>
          <cell r="AG48">
            <v>-3.2548476454293747</v>
          </cell>
          <cell r="AH48">
            <v>16.708437761069327</v>
          </cell>
        </row>
        <row r="50">
          <cell r="AC50">
            <v>92</v>
          </cell>
          <cell r="AD50">
            <v>61.6</v>
          </cell>
          <cell r="AE50">
            <v>106.8</v>
          </cell>
          <cell r="AF50">
            <v>92</v>
          </cell>
          <cell r="AG50">
            <v>49.35064935064935</v>
          </cell>
          <cell r="AH50">
            <v>-13.85767790262172</v>
          </cell>
        </row>
        <row r="51">
          <cell r="AC51">
            <v>28.4</v>
          </cell>
          <cell r="AD51">
            <v>28.4</v>
          </cell>
          <cell r="AE51">
            <v>37.3</v>
          </cell>
          <cell r="AF51">
            <v>28.4</v>
          </cell>
          <cell r="AG51">
            <v>0</v>
          </cell>
          <cell r="AH51">
            <v>-23.86058981233244</v>
          </cell>
        </row>
        <row r="53">
          <cell r="AC53">
            <v>161.4</v>
          </cell>
          <cell r="AD53">
            <v>197.9</v>
          </cell>
          <cell r="AE53">
            <v>173.3</v>
          </cell>
          <cell r="AF53">
            <v>161.4</v>
          </cell>
          <cell r="AG53">
            <v>-18.44365841334007</v>
          </cell>
          <cell r="AH53">
            <v>-6.866705135603003</v>
          </cell>
        </row>
        <row r="54">
          <cell r="AC54">
            <v>90.5</v>
          </cell>
          <cell r="AD54">
            <v>111.5</v>
          </cell>
          <cell r="AE54">
            <v>85.8</v>
          </cell>
          <cell r="AF54">
            <v>90.5</v>
          </cell>
          <cell r="AG54">
            <v>-18.83408071748879</v>
          </cell>
          <cell r="AH54">
            <v>5.477855477855481</v>
          </cell>
        </row>
        <row r="55">
          <cell r="AC55">
            <v>124.2</v>
          </cell>
          <cell r="AD55">
            <v>150.8</v>
          </cell>
          <cell r="AE55">
            <v>160.5</v>
          </cell>
          <cell r="AF55">
            <v>124.2</v>
          </cell>
          <cell r="AG55">
            <v>-17.63925729442971</v>
          </cell>
          <cell r="AH55">
            <v>-22.616822429906538</v>
          </cell>
        </row>
        <row r="56">
          <cell r="AC56">
            <v>124.8</v>
          </cell>
          <cell r="AD56">
            <v>112.4</v>
          </cell>
          <cell r="AE56">
            <v>154.1</v>
          </cell>
          <cell r="AF56">
            <v>124.8</v>
          </cell>
          <cell r="AG56">
            <v>11.03202846975088</v>
          </cell>
          <cell r="AH56">
            <v>-19.013627514600905</v>
          </cell>
        </row>
        <row r="57">
          <cell r="AC57">
            <v>194.3</v>
          </cell>
          <cell r="AD57">
            <v>158.5</v>
          </cell>
          <cell r="AE57">
            <v>170.1</v>
          </cell>
          <cell r="AF57">
            <v>194.3</v>
          </cell>
          <cell r="AG57">
            <v>22.58675078864354</v>
          </cell>
          <cell r="AH57">
            <v>14.22692533803646</v>
          </cell>
        </row>
        <row r="58">
          <cell r="AC58">
            <v>118.1</v>
          </cell>
          <cell r="AD58">
            <v>105.4</v>
          </cell>
          <cell r="AE58">
            <v>110</v>
          </cell>
          <cell r="AF58">
            <v>118.1</v>
          </cell>
          <cell r="AG58">
            <v>12.049335863377598</v>
          </cell>
          <cell r="AH58">
            <v>7.363636363636359</v>
          </cell>
        </row>
        <row r="59">
          <cell r="AC59">
            <v>130.5</v>
          </cell>
          <cell r="AD59">
            <v>129.2</v>
          </cell>
          <cell r="AE59">
            <v>132.3</v>
          </cell>
          <cell r="AF59">
            <v>130.5</v>
          </cell>
          <cell r="AG59">
            <v>1.0061919504644052</v>
          </cell>
          <cell r="AH59">
            <v>-1.3605442176870832</v>
          </cell>
        </row>
        <row r="60">
          <cell r="AC60">
            <v>152.4</v>
          </cell>
          <cell r="AD60">
            <v>128.1</v>
          </cell>
          <cell r="AE60">
            <v>128.1</v>
          </cell>
          <cell r="AF60">
            <v>152.4</v>
          </cell>
          <cell r="AG60">
            <v>18.969555035128813</v>
          </cell>
          <cell r="AH60">
            <v>18.969555035128813</v>
          </cell>
        </row>
        <row r="61">
          <cell r="AC61">
            <v>88.7</v>
          </cell>
          <cell r="AD61">
            <v>106.8</v>
          </cell>
          <cell r="AE61">
            <v>91.7</v>
          </cell>
          <cell r="AF61">
            <v>88.7</v>
          </cell>
          <cell r="AG61">
            <v>-16.947565543071157</v>
          </cell>
          <cell r="AH61">
            <v>-3.271537622682661</v>
          </cell>
        </row>
        <row r="63">
          <cell r="AC63">
            <v>145.2</v>
          </cell>
          <cell r="AD63">
            <v>195.8</v>
          </cell>
          <cell r="AE63">
            <v>141.5</v>
          </cell>
          <cell r="AF63">
            <v>145.2</v>
          </cell>
          <cell r="AG63">
            <v>-25.842696629213492</v>
          </cell>
          <cell r="AH63">
            <v>2.614840989399285</v>
          </cell>
        </row>
        <row r="64">
          <cell r="AC64">
            <v>91.8</v>
          </cell>
          <cell r="AD64">
            <v>86.1</v>
          </cell>
          <cell r="AE64">
            <v>74.1</v>
          </cell>
          <cell r="AF64">
            <v>91.8</v>
          </cell>
          <cell r="AG64">
            <v>6.620209059233453</v>
          </cell>
          <cell r="AH64">
            <v>23.886639676113365</v>
          </cell>
        </row>
        <row r="65">
          <cell r="AC65">
            <v>95.2</v>
          </cell>
          <cell r="AD65">
            <v>117.3</v>
          </cell>
          <cell r="AE65">
            <v>113.6</v>
          </cell>
          <cell r="AF65">
            <v>95.2</v>
          </cell>
          <cell r="AG65">
            <v>-18.840579710144922</v>
          </cell>
          <cell r="AH65">
            <v>-16.19718309859154</v>
          </cell>
        </row>
        <row r="67">
          <cell r="AC67">
            <v>354.1</v>
          </cell>
          <cell r="AD67">
            <v>531.9</v>
          </cell>
          <cell r="AE67">
            <v>204.1</v>
          </cell>
          <cell r="AF67">
            <v>354.1</v>
          </cell>
          <cell r="AG67">
            <v>-33.427335965407025</v>
          </cell>
          <cell r="AH67">
            <v>73.49338559529644</v>
          </cell>
        </row>
        <row r="68">
          <cell r="AC68">
            <v>99</v>
          </cell>
          <cell r="AD68">
            <v>93.1</v>
          </cell>
          <cell r="AE68">
            <v>111.2</v>
          </cell>
          <cell r="AF68">
            <v>99</v>
          </cell>
          <cell r="AG68">
            <v>6.337271750805592</v>
          </cell>
          <cell r="AH68">
            <v>-10.971223021582736</v>
          </cell>
        </row>
        <row r="83">
          <cell r="AC83">
            <v>17.4</v>
          </cell>
          <cell r="AD83">
            <v>47.4</v>
          </cell>
          <cell r="AE83">
            <v>21.5</v>
          </cell>
          <cell r="AF83">
            <v>17.4</v>
          </cell>
          <cell r="AG83">
            <v>-63.29113924050633</v>
          </cell>
          <cell r="AH83">
            <v>-19.06976744186047</v>
          </cell>
        </row>
        <row r="84">
          <cell r="AC84">
            <v>110</v>
          </cell>
          <cell r="AD84">
            <v>132.2</v>
          </cell>
          <cell r="AE84">
            <v>110.5</v>
          </cell>
          <cell r="AF84">
            <v>110</v>
          </cell>
          <cell r="AG84">
            <v>-16.792738275340387</v>
          </cell>
          <cell r="AH84">
            <v>-0.45248868778280543</v>
          </cell>
        </row>
        <row r="86">
          <cell r="AC86">
            <v>96.8</v>
          </cell>
          <cell r="AD86">
            <v>72.5</v>
          </cell>
          <cell r="AE86">
            <v>104.5</v>
          </cell>
          <cell r="AF86">
            <v>96.8</v>
          </cell>
          <cell r="AG86">
            <v>33.51724137931034</v>
          </cell>
          <cell r="AH86">
            <v>-7.368421052631581</v>
          </cell>
        </row>
        <row r="87">
          <cell r="AC87">
            <v>46.1</v>
          </cell>
          <cell r="AD87">
            <v>43.3</v>
          </cell>
          <cell r="AE87">
            <v>74.3</v>
          </cell>
          <cell r="AF87">
            <v>46.1</v>
          </cell>
          <cell r="AG87">
            <v>6.466512702078533</v>
          </cell>
          <cell r="AH87">
            <v>-37.954239569313586</v>
          </cell>
        </row>
        <row r="88">
          <cell r="AC88">
            <v>92.8</v>
          </cell>
          <cell r="AD88">
            <v>86</v>
          </cell>
          <cell r="AE88">
            <v>95.9</v>
          </cell>
          <cell r="AF88">
            <v>92.8</v>
          </cell>
          <cell r="AG88">
            <v>7.906976744186044</v>
          </cell>
          <cell r="AH88">
            <v>-3.2325338894682045</v>
          </cell>
        </row>
        <row r="89">
          <cell r="AC89">
            <v>109.8</v>
          </cell>
          <cell r="AD89">
            <v>109.3</v>
          </cell>
          <cell r="AE89">
            <v>108.5</v>
          </cell>
          <cell r="AF89">
            <v>109.8</v>
          </cell>
          <cell r="AG89">
            <v>0.4574565416285453</v>
          </cell>
          <cell r="AH89">
            <v>1.1981566820276472</v>
          </cell>
        </row>
        <row r="90">
          <cell r="AC90">
            <v>142.7</v>
          </cell>
          <cell r="AD90">
            <v>126.1</v>
          </cell>
          <cell r="AE90">
            <v>135.6</v>
          </cell>
          <cell r="AF90">
            <v>142.7</v>
          </cell>
          <cell r="AG90">
            <v>13.164155432196667</v>
          </cell>
          <cell r="AH90">
            <v>5.235988200589967</v>
          </cell>
        </row>
        <row r="91">
          <cell r="AC91">
            <v>105.2</v>
          </cell>
          <cell r="AD91">
            <v>119.5</v>
          </cell>
          <cell r="AE91">
            <v>95.6</v>
          </cell>
          <cell r="AF91">
            <v>105.2</v>
          </cell>
          <cell r="AG91">
            <v>-11.966527196652718</v>
          </cell>
          <cell r="AH91">
            <v>10.04184100418411</v>
          </cell>
        </row>
        <row r="92">
          <cell r="AC92">
            <v>130.5</v>
          </cell>
          <cell r="AD92">
            <v>113.4</v>
          </cell>
          <cell r="AE92">
            <v>128.2</v>
          </cell>
          <cell r="AF92">
            <v>130.5</v>
          </cell>
          <cell r="AG92">
            <v>15.079365079365074</v>
          </cell>
          <cell r="AH92">
            <v>1.7940717628705238</v>
          </cell>
        </row>
        <row r="93">
          <cell r="AC93">
            <v>130.6</v>
          </cell>
          <cell r="AD93">
            <v>117</v>
          </cell>
          <cell r="AE93">
            <v>116.4</v>
          </cell>
          <cell r="AF93">
            <v>130.6</v>
          </cell>
          <cell r="AG93">
            <v>11.62393162393162</v>
          </cell>
          <cell r="AH93">
            <v>12.199312714776623</v>
          </cell>
        </row>
        <row r="94">
          <cell r="AC94">
            <v>71.3</v>
          </cell>
          <cell r="AD94">
            <v>75.7</v>
          </cell>
          <cell r="AE94">
            <v>65.9</v>
          </cell>
          <cell r="AF94">
            <v>71.3</v>
          </cell>
          <cell r="AG94">
            <v>-5.812417437252319</v>
          </cell>
          <cell r="AH94">
            <v>8.194233687405145</v>
          </cell>
        </row>
        <row r="95">
          <cell r="AC95">
            <v>138.2</v>
          </cell>
          <cell r="AD95">
            <v>102.7</v>
          </cell>
          <cell r="AE95">
            <v>138.2</v>
          </cell>
          <cell r="AF95">
            <v>138.2</v>
          </cell>
          <cell r="AG95">
            <v>34.56669912366114</v>
          </cell>
          <cell r="AH95">
            <v>0</v>
          </cell>
        </row>
        <row r="96">
          <cell r="AC96">
            <v>125.9</v>
          </cell>
          <cell r="AD96">
            <v>132.9</v>
          </cell>
          <cell r="AE96">
            <v>107.4</v>
          </cell>
          <cell r="AF96">
            <v>125.9</v>
          </cell>
          <cell r="AG96">
            <v>-5.2671181339352895</v>
          </cell>
          <cell r="AH96">
            <v>17.22532588454376</v>
          </cell>
        </row>
        <row r="97">
          <cell r="AC97">
            <v>92.8</v>
          </cell>
          <cell r="AD97">
            <v>111.3</v>
          </cell>
          <cell r="AE97">
            <v>94.6</v>
          </cell>
          <cell r="AF97">
            <v>92.8</v>
          </cell>
          <cell r="AG97">
            <v>-16.621743036837376</v>
          </cell>
          <cell r="AH97">
            <v>-1.9027484143763185</v>
          </cell>
        </row>
        <row r="98">
          <cell r="AC98">
            <v>66.4</v>
          </cell>
          <cell r="AD98">
            <v>103.2</v>
          </cell>
          <cell r="AE98">
            <v>89.8</v>
          </cell>
          <cell r="AF98">
            <v>66.4</v>
          </cell>
          <cell r="AG98">
            <v>-35.65891472868216</v>
          </cell>
          <cell r="AH98">
            <v>-26.05790645879732</v>
          </cell>
        </row>
        <row r="99">
          <cell r="AC99">
            <v>154.1</v>
          </cell>
          <cell r="AD99">
            <v>158.5</v>
          </cell>
          <cell r="AE99">
            <v>125.5</v>
          </cell>
          <cell r="AF99">
            <v>154.1</v>
          </cell>
          <cell r="AG99">
            <v>-2.7760252365930635</v>
          </cell>
          <cell r="AH99">
            <v>22.78884462151394</v>
          </cell>
        </row>
        <row r="100">
          <cell r="AC100">
            <v>79.6</v>
          </cell>
          <cell r="AD100">
            <v>78.2</v>
          </cell>
          <cell r="AE100">
            <v>80.9</v>
          </cell>
          <cell r="AF100">
            <v>79.6</v>
          </cell>
          <cell r="AG100">
            <v>1.7902813299232627</v>
          </cell>
          <cell r="AH100">
            <v>-1.6069221260815962</v>
          </cell>
        </row>
        <row r="101">
          <cell r="AC101">
            <v>89.7</v>
          </cell>
          <cell r="AD101">
            <v>121.8</v>
          </cell>
          <cell r="AE101">
            <v>122.4</v>
          </cell>
          <cell r="AF101">
            <v>89.7</v>
          </cell>
          <cell r="AG101">
            <v>-26.354679802955662</v>
          </cell>
          <cell r="AH101">
            <v>-26.715686274509807</v>
          </cell>
        </row>
        <row r="102">
          <cell r="AC102">
            <v>121.8</v>
          </cell>
          <cell r="AD102">
            <v>111.1</v>
          </cell>
          <cell r="AE102">
            <v>106.9</v>
          </cell>
          <cell r="AF102">
            <v>121.8</v>
          </cell>
          <cell r="AG102">
            <v>9.630963096309634</v>
          </cell>
          <cell r="AH102">
            <v>13.938260056127213</v>
          </cell>
        </row>
        <row r="103">
          <cell r="AC103">
            <v>88.6</v>
          </cell>
          <cell r="AD103">
            <v>111.5</v>
          </cell>
          <cell r="AE103">
            <v>100.2</v>
          </cell>
          <cell r="AF103">
            <v>88.6</v>
          </cell>
          <cell r="AG103">
            <v>-20.538116591928254</v>
          </cell>
          <cell r="AH103">
            <v>-11.576846307385239</v>
          </cell>
        </row>
        <row r="104">
          <cell r="AC104">
            <v>82.9</v>
          </cell>
          <cell r="AD104">
            <v>82.3</v>
          </cell>
          <cell r="AE104">
            <v>95.3</v>
          </cell>
          <cell r="AF104">
            <v>82.9</v>
          </cell>
          <cell r="AG104">
            <v>0.7290400972053567</v>
          </cell>
          <cell r="AH104">
            <v>-13.011542497376697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36" customWidth="1"/>
  </cols>
  <sheetData>
    <row r="1" ht="12.75">
      <c r="A1" s="435" t="s">
        <v>255</v>
      </c>
    </row>
    <row r="4" ht="12.75">
      <c r="A4" s="436" t="s">
        <v>267</v>
      </c>
    </row>
    <row r="5" ht="12.75">
      <c r="A5" s="436" t="s">
        <v>268</v>
      </c>
    </row>
    <row r="7" ht="12.75">
      <c r="A7" s="436" t="s">
        <v>256</v>
      </c>
    </row>
    <row r="11" ht="12.75">
      <c r="A11" s="436" t="s">
        <v>269</v>
      </c>
    </row>
    <row r="12" ht="12.75">
      <c r="A12" s="436" t="s">
        <v>270</v>
      </c>
    </row>
    <row r="14" ht="12.75">
      <c r="A14" s="436" t="s">
        <v>257</v>
      </c>
    </row>
    <row r="17" ht="12.75">
      <c r="A17" s="436" t="s">
        <v>258</v>
      </c>
    </row>
    <row r="18" ht="12.75">
      <c r="A18" s="436" t="s">
        <v>150</v>
      </c>
    </row>
    <row r="19" ht="12.75">
      <c r="A19" s="436" t="s">
        <v>259</v>
      </c>
    </row>
    <row r="20" ht="12.75">
      <c r="A20" s="436" t="s">
        <v>260</v>
      </c>
    </row>
    <row r="22" ht="12.75">
      <c r="A22" s="436" t="s">
        <v>261</v>
      </c>
    </row>
    <row r="25" ht="12.75">
      <c r="A25" s="436" t="s">
        <v>262</v>
      </c>
    </row>
    <row r="26" ht="51">
      <c r="A26" s="437" t="s">
        <v>263</v>
      </c>
    </row>
    <row r="29" ht="12.75">
      <c r="A29" s="436" t="s">
        <v>264</v>
      </c>
    </row>
    <row r="30" ht="51">
      <c r="A30" s="437" t="s">
        <v>265</v>
      </c>
    </row>
    <row r="31" ht="12.75">
      <c r="A31" s="436" t="s">
        <v>52</v>
      </c>
    </row>
    <row r="32" ht="12.75">
      <c r="A32" s="436" t="s">
        <v>266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I155"/>
  <sheetViews>
    <sheetView workbookViewId="0" topLeftCell="A1">
      <selection activeCell="G24" sqref="G24"/>
    </sheetView>
  </sheetViews>
  <sheetFormatPr defaultColWidth="11.421875" defaultRowHeight="12.75"/>
  <cols>
    <col min="1" max="1" width="1.1484375" style="129" customWidth="1"/>
    <col min="2" max="2" width="11.140625" style="129" customWidth="1"/>
    <col min="3" max="3" width="25.140625" style="129" customWidth="1"/>
    <col min="4" max="4" width="8.421875" style="129" customWidth="1"/>
    <col min="5" max="6" width="8.8515625" style="129" customWidth="1"/>
    <col min="7" max="7" width="7.8515625" style="129" customWidth="1"/>
    <col min="8" max="9" width="9.421875" style="129" customWidth="1"/>
    <col min="10" max="10" width="7.140625" style="129" customWidth="1"/>
    <col min="11" max="11" width="8.00390625" style="129" customWidth="1"/>
    <col min="12" max="12" width="6.140625" style="129" customWidth="1"/>
    <col min="13" max="13" width="5.7109375" style="129" customWidth="1"/>
    <col min="14" max="14" width="6.8515625" style="129" customWidth="1"/>
    <col min="15" max="16384" width="11.421875" style="129" customWidth="1"/>
  </cols>
  <sheetData>
    <row r="1" spans="1:9" s="119" customFormat="1" ht="12.75" customHeight="1">
      <c r="A1" s="116" t="s">
        <v>155</v>
      </c>
      <c r="B1" s="117"/>
      <c r="C1" s="117"/>
      <c r="D1" s="117"/>
      <c r="E1" s="117"/>
      <c r="F1" s="117"/>
      <c r="G1" s="118"/>
      <c r="H1" s="117"/>
      <c r="I1" s="117"/>
    </row>
    <row r="2" spans="1:9" s="119" customFormat="1" ht="12.75" customHeight="1">
      <c r="A2" s="120"/>
      <c r="B2" s="117"/>
      <c r="C2" s="117"/>
      <c r="D2" s="121"/>
      <c r="E2" s="121"/>
      <c r="F2" s="121"/>
      <c r="G2" s="122"/>
      <c r="H2" s="117"/>
      <c r="I2" s="117"/>
    </row>
    <row r="3" spans="1:9" s="119" customFormat="1" ht="15.75" customHeight="1">
      <c r="A3" s="123"/>
      <c r="B3" s="124" t="s">
        <v>156</v>
      </c>
      <c r="C3" s="125"/>
      <c r="D3" s="117"/>
      <c r="E3" s="117"/>
      <c r="F3" s="117"/>
      <c r="G3" s="118"/>
      <c r="H3" s="117"/>
      <c r="I3" s="117"/>
    </row>
    <row r="4" spans="1:9" s="119" customFormat="1" ht="13.5" customHeight="1">
      <c r="A4" s="126" t="s">
        <v>157</v>
      </c>
      <c r="B4" s="125"/>
      <c r="C4" s="125"/>
      <c r="D4" s="117"/>
      <c r="E4" s="117"/>
      <c r="F4" s="117"/>
      <c r="G4" s="118"/>
      <c r="H4" s="117"/>
      <c r="I4" s="117"/>
    </row>
    <row r="5" spans="1:9" s="119" customFormat="1" ht="13.5" customHeight="1">
      <c r="A5" s="126" t="s">
        <v>95</v>
      </c>
      <c r="B5" s="125"/>
      <c r="C5" s="125"/>
      <c r="D5" s="117"/>
      <c r="E5" s="117"/>
      <c r="F5" s="117"/>
      <c r="G5" s="118"/>
      <c r="H5" s="117"/>
      <c r="I5" s="117"/>
    </row>
    <row r="6" spans="4:9" s="119" customFormat="1" ht="12.75" customHeight="1">
      <c r="D6" s="121"/>
      <c r="E6" s="121"/>
      <c r="F6" s="121"/>
      <c r="G6" s="122"/>
      <c r="H6" s="117"/>
      <c r="I6" s="117"/>
    </row>
    <row r="7" spans="4:9" s="119" customFormat="1" ht="12.75" customHeight="1">
      <c r="D7" s="121"/>
      <c r="E7" s="121"/>
      <c r="F7" s="121"/>
      <c r="G7" s="122"/>
      <c r="H7" s="117"/>
      <c r="I7" s="117"/>
    </row>
    <row r="8" spans="1:9" ht="11.25" customHeight="1">
      <c r="A8" s="127"/>
      <c r="B8" s="127"/>
      <c r="C8" s="128"/>
      <c r="D8" s="461" t="s">
        <v>158</v>
      </c>
      <c r="E8" s="464" t="s">
        <v>159</v>
      </c>
      <c r="F8" s="465"/>
      <c r="G8" s="458" t="s">
        <v>160</v>
      </c>
      <c r="H8" s="440" t="s">
        <v>96</v>
      </c>
      <c r="I8" s="441"/>
    </row>
    <row r="9" spans="3:9" ht="11.25" customHeight="1">
      <c r="C9" s="130"/>
      <c r="D9" s="462"/>
      <c r="E9" s="466"/>
      <c r="F9" s="467"/>
      <c r="G9" s="459"/>
      <c r="H9" s="131" t="s">
        <v>97</v>
      </c>
      <c r="I9" s="132"/>
    </row>
    <row r="10" spans="1:9" ht="11.25" customHeight="1">
      <c r="A10" s="133" t="s">
        <v>161</v>
      </c>
      <c r="B10" s="133"/>
      <c r="C10" s="134"/>
      <c r="D10" s="462"/>
      <c r="E10" s="468" t="s">
        <v>162</v>
      </c>
      <c r="F10" s="468" t="s">
        <v>163</v>
      </c>
      <c r="G10" s="459"/>
      <c r="H10" s="438" t="s">
        <v>112</v>
      </c>
      <c r="I10" s="439"/>
    </row>
    <row r="11" spans="3:9" ht="11.25" customHeight="1">
      <c r="C11" s="130"/>
      <c r="D11" s="462"/>
      <c r="E11" s="469"/>
      <c r="F11" s="469" t="s">
        <v>52</v>
      </c>
      <c r="G11" s="459"/>
      <c r="H11" s="135" t="s">
        <v>113</v>
      </c>
      <c r="I11" s="136" t="s">
        <v>114</v>
      </c>
    </row>
    <row r="12" spans="1:9" ht="10.5" customHeight="1">
      <c r="A12" s="137"/>
      <c r="B12" s="137"/>
      <c r="C12" s="138"/>
      <c r="D12" s="463"/>
      <c r="E12" s="470"/>
      <c r="F12" s="470" t="s">
        <v>52</v>
      </c>
      <c r="G12" s="460"/>
      <c r="H12" s="139" t="s">
        <v>115</v>
      </c>
      <c r="I12" s="140" t="s">
        <v>116</v>
      </c>
    </row>
    <row r="13" spans="1:9" ht="10.5" customHeight="1">
      <c r="A13" s="141"/>
      <c r="B13" s="141"/>
      <c r="C13" s="142"/>
      <c r="D13" s="143"/>
      <c r="E13" s="143"/>
      <c r="F13" s="143"/>
      <c r="G13" s="143"/>
      <c r="H13" s="143"/>
      <c r="I13" s="143"/>
    </row>
    <row r="14" spans="1:9" ht="10.5" customHeight="1">
      <c r="A14" s="141"/>
      <c r="B14" s="141"/>
      <c r="C14" s="142"/>
      <c r="D14" s="143"/>
      <c r="E14" s="143"/>
      <c r="F14" s="143"/>
      <c r="G14" s="143"/>
      <c r="H14" s="144"/>
      <c r="I14" s="144"/>
    </row>
    <row r="15" spans="1:9" ht="10.5" customHeight="1">
      <c r="A15" s="141" t="s">
        <v>164</v>
      </c>
      <c r="B15" s="141"/>
      <c r="C15" s="142"/>
      <c r="D15" s="145">
        <f>'[4]Veränd_VOL'!AC86</f>
        <v>94.65905220970933</v>
      </c>
      <c r="E15" s="146">
        <f>'[4]Veränd_VOL'!AD86</f>
        <v>78.6</v>
      </c>
      <c r="F15" s="147">
        <f>'[4]Veränd_VOL'!AE86</f>
        <v>112.3056498690137</v>
      </c>
      <c r="G15" s="145">
        <f>'[4]Veränd_VOL'!AF86</f>
        <v>94.65905220970933</v>
      </c>
      <c r="H15" s="148">
        <f>'[4]Veränd_VOL'!AG86</f>
        <v>20.43136413449025</v>
      </c>
      <c r="I15" s="148">
        <f>'[4]Veränd_VOL'!AH86</f>
        <v>-15.713009701547753</v>
      </c>
    </row>
    <row r="16" spans="1:9" ht="10.5" customHeight="1">
      <c r="A16" s="141"/>
      <c r="B16" s="141"/>
      <c r="C16" s="142"/>
      <c r="D16" s="145"/>
      <c r="E16" s="146"/>
      <c r="F16" s="147"/>
      <c r="G16" s="145"/>
      <c r="H16" s="148"/>
      <c r="I16" s="148"/>
    </row>
    <row r="17" spans="1:9" ht="10.5" customHeight="1">
      <c r="A17" s="141"/>
      <c r="B17" s="141" t="s">
        <v>118</v>
      </c>
      <c r="C17" s="142"/>
      <c r="D17" s="145">
        <f>'[4]Veränd_VOL'!AC15</f>
        <v>95.73918666886286</v>
      </c>
      <c r="E17" s="146">
        <f>'[4]Veränd_VOL'!AD15</f>
        <v>86.2</v>
      </c>
      <c r="F17" s="147">
        <f>'[4]Veränd_VOL'!AE15</f>
        <v>111.34036973547366</v>
      </c>
      <c r="G17" s="145">
        <f>'[4]Veränd_VOL'!AF15</f>
        <v>95.73918666886286</v>
      </c>
      <c r="H17" s="148">
        <f>'[4]Veränd_VOL'!AG15</f>
        <v>11.066341843228368</v>
      </c>
      <c r="I17" s="148">
        <f>'[4]Veränd_VOL'!AH15</f>
        <v>-14.012153097458395</v>
      </c>
    </row>
    <row r="18" spans="1:9" ht="10.5" customHeight="1">
      <c r="A18" s="141"/>
      <c r="B18" s="141" t="s">
        <v>119</v>
      </c>
      <c r="C18" s="142"/>
      <c r="D18" s="145">
        <f>'[4]Veränd_VOL'!AC50</f>
        <v>91.55567565546572</v>
      </c>
      <c r="E18" s="146">
        <f>'[4]Veränd_VOL'!AD50</f>
        <v>56.7</v>
      </c>
      <c r="F18" s="147">
        <f>'[4]Veränd_VOL'!AE50</f>
        <v>115.07903405375308</v>
      </c>
      <c r="G18" s="145">
        <f>'[4]Veränd_VOL'!AF50</f>
        <v>91.55567565546572</v>
      </c>
      <c r="H18" s="148">
        <f>'[4]Veränd_VOL'!AG50</f>
        <v>61.47385477154447</v>
      </c>
      <c r="I18" s="148">
        <f>'[4]Veränd_VOL'!AH50</f>
        <v>-20.441046096458948</v>
      </c>
    </row>
    <row r="19" spans="1:9" ht="10.5" customHeight="1">
      <c r="A19" s="141"/>
      <c r="B19" s="141"/>
      <c r="C19" s="142"/>
      <c r="D19" s="145"/>
      <c r="E19" s="146"/>
      <c r="F19" s="147"/>
      <c r="G19" s="145"/>
      <c r="H19" s="148"/>
      <c r="I19" s="148"/>
    </row>
    <row r="20" spans="1:9" ht="10.5" customHeight="1">
      <c r="A20" s="141"/>
      <c r="B20" s="141"/>
      <c r="C20" s="142"/>
      <c r="D20" s="145"/>
      <c r="E20" s="146"/>
      <c r="F20" s="147"/>
      <c r="G20" s="145"/>
      <c r="H20" s="148"/>
      <c r="I20" s="148"/>
    </row>
    <row r="21" spans="1:9" ht="10.5" customHeight="1">
      <c r="A21" s="141" t="s">
        <v>165</v>
      </c>
      <c r="B21" s="141"/>
      <c r="C21" s="142"/>
      <c r="D21" s="145">
        <f>'[4]Veränd_VOL'!AC87</f>
        <v>75.95124974517937</v>
      </c>
      <c r="E21" s="146">
        <f>'[4]Veränd_VOL'!AD87</f>
        <v>72.5</v>
      </c>
      <c r="F21" s="147">
        <f>'[4]Veränd_VOL'!AE87</f>
        <v>101.38149731306112</v>
      </c>
      <c r="G21" s="145">
        <f>'[4]Veränd_VOL'!AF87</f>
        <v>75.95124974517937</v>
      </c>
      <c r="H21" s="148">
        <f>'[4]Veränd_VOL'!AG87</f>
        <v>4.760344476109473</v>
      </c>
      <c r="I21" s="148">
        <f>'[4]Veränd_VOL'!AH87</f>
        <v>-25.083716695714593</v>
      </c>
    </row>
    <row r="22" spans="1:9" ht="10.5" customHeight="1">
      <c r="A22" s="141" t="s">
        <v>52</v>
      </c>
      <c r="B22" s="141" t="s">
        <v>52</v>
      </c>
      <c r="C22" s="142"/>
      <c r="D22" s="145"/>
      <c r="E22" s="146"/>
      <c r="F22" s="147"/>
      <c r="G22" s="145"/>
      <c r="H22" s="148"/>
      <c r="I22" s="148"/>
    </row>
    <row r="23" spans="1:9" ht="10.5" customHeight="1">
      <c r="A23" s="141"/>
      <c r="B23" s="141" t="s">
        <v>118</v>
      </c>
      <c r="C23" s="142"/>
      <c r="D23" s="145">
        <f>'[4]Veränd_VOL'!AC16</f>
        <v>74.85450660146886</v>
      </c>
      <c r="E23" s="146">
        <f>'[4]Veränd_VOL'!AD16</f>
        <v>71.4</v>
      </c>
      <c r="F23" s="147">
        <f>'[4]Veränd_VOL'!AE16</f>
        <v>99.87389959270459</v>
      </c>
      <c r="G23" s="145">
        <f>'[4]Veränd_VOL'!AF16</f>
        <v>74.85450660146886</v>
      </c>
      <c r="H23" s="148">
        <f>'[4]Veränd_VOL'!AG16</f>
        <v>4.838244539872338</v>
      </c>
      <c r="I23" s="148">
        <f>'[4]Veränd_VOL'!AH16</f>
        <v>-25.050982382051</v>
      </c>
    </row>
    <row r="24" spans="1:9" ht="10.5" customHeight="1">
      <c r="A24" s="141"/>
      <c r="B24" s="141" t="s">
        <v>119</v>
      </c>
      <c r="C24" s="142"/>
      <c r="D24" s="145">
        <f>'[4]Veränd_VOL'!AC51</f>
        <v>286.2903395520434</v>
      </c>
      <c r="E24" s="146">
        <f>'[4]Veränd_VOL'!AD51</f>
        <v>285.7</v>
      </c>
      <c r="F24" s="146">
        <f>'[4]Veränd_VOL'!AE51</f>
        <v>390.5164092420044</v>
      </c>
      <c r="G24" s="145">
        <f>'[4]Veränd_VOL'!AF51</f>
        <v>286.2903395520434</v>
      </c>
      <c r="H24" s="148">
        <f>'[4]Veränd_VOL'!AG51</f>
        <v>0.20662917467392977</v>
      </c>
      <c r="I24" s="148">
        <f>'[4]Veränd_VOL'!AH51</f>
        <v>-26.689293259728743</v>
      </c>
    </row>
    <row r="25" spans="1:9" ht="10.5" customHeight="1">
      <c r="A25" s="141"/>
      <c r="B25" s="141"/>
      <c r="C25" s="142"/>
      <c r="D25" s="145"/>
      <c r="E25" s="146"/>
      <c r="F25" s="147"/>
      <c r="G25" s="145"/>
      <c r="H25" s="148"/>
      <c r="I25" s="148"/>
    </row>
    <row r="26" spans="1:9" ht="10.5" customHeight="1">
      <c r="A26" s="141"/>
      <c r="B26" s="141"/>
      <c r="C26" s="142"/>
      <c r="D26" s="145"/>
      <c r="E26" s="146"/>
      <c r="F26" s="147"/>
      <c r="G26" s="145"/>
      <c r="H26" s="148"/>
      <c r="I26" s="148"/>
    </row>
    <row r="27" spans="1:9" ht="10.5" customHeight="1">
      <c r="A27" s="141" t="s">
        <v>166</v>
      </c>
      <c r="B27" s="141"/>
      <c r="C27" s="142"/>
      <c r="D27" s="145">
        <f>'[4]Veränd_VOL'!AC88</f>
        <v>101.94950506962152</v>
      </c>
      <c r="E27" s="146">
        <f>'[4]Veränd_VOL'!AD88</f>
        <v>105.3</v>
      </c>
      <c r="F27" s="147">
        <f>'[4]Veränd_VOL'!AE88</f>
        <v>95.38603174217913</v>
      </c>
      <c r="G27" s="145">
        <f>'[4]Veränd_VOL'!AF88</f>
        <v>101.94950506962152</v>
      </c>
      <c r="H27" s="148">
        <f>'[4]Veränd_VOL'!AG88</f>
        <v>-3.181856534072625</v>
      </c>
      <c r="I27" s="148">
        <f>'[4]Veränd_VOL'!AH88</f>
        <v>6.880958571778039</v>
      </c>
    </row>
    <row r="28" spans="1:9" ht="10.5" customHeight="1">
      <c r="A28" s="141"/>
      <c r="B28" s="141"/>
      <c r="C28" s="142"/>
      <c r="D28" s="145"/>
      <c r="E28" s="146"/>
      <c r="F28" s="147"/>
      <c r="G28" s="145"/>
      <c r="H28" s="148"/>
      <c r="I28" s="148"/>
    </row>
    <row r="29" spans="1:9" ht="10.5" customHeight="1">
      <c r="A29" s="141"/>
      <c r="B29" s="141"/>
      <c r="C29" s="142"/>
      <c r="D29" s="145"/>
      <c r="E29" s="146"/>
      <c r="F29" s="147"/>
      <c r="G29" s="145"/>
      <c r="H29" s="148"/>
      <c r="I29" s="148"/>
    </row>
    <row r="30" spans="1:9" ht="10.5" customHeight="1">
      <c r="A30" s="141" t="s">
        <v>167</v>
      </c>
      <c r="B30" s="141"/>
      <c r="C30" s="142"/>
      <c r="D30" s="145">
        <f>'[4]Veränd_VOL'!AC89</f>
        <v>119.20293441047278</v>
      </c>
      <c r="E30" s="146">
        <f>'[4]Veränd_VOL'!AD89</f>
        <v>118.8</v>
      </c>
      <c r="F30" s="147">
        <f>'[4]Veränd_VOL'!AE89</f>
        <v>117.608233214866</v>
      </c>
      <c r="G30" s="145">
        <f>'[4]Veränd_VOL'!AF89</f>
        <v>119.20293441047278</v>
      </c>
      <c r="H30" s="148">
        <f>'[4]Veränd_VOL'!AG89</f>
        <v>0.3391703791858428</v>
      </c>
      <c r="I30" s="148">
        <f>'[4]Veränd_VOL'!AH89</f>
        <v>1.355943501585737</v>
      </c>
    </row>
    <row r="31" spans="1:9" ht="10.5" customHeight="1">
      <c r="A31" s="141"/>
      <c r="B31" s="141"/>
      <c r="C31" s="142"/>
      <c r="D31" s="145"/>
      <c r="E31" s="146"/>
      <c r="F31" s="147"/>
      <c r="G31" s="145"/>
      <c r="H31" s="148"/>
      <c r="I31" s="148"/>
    </row>
    <row r="32" spans="1:9" ht="10.5" customHeight="1">
      <c r="A32" s="141"/>
      <c r="B32" s="141" t="s">
        <v>118</v>
      </c>
      <c r="C32" s="142"/>
      <c r="D32" s="145">
        <f>'[4]Veränd_VOL'!AC18</f>
        <v>107.32032853988738</v>
      </c>
      <c r="E32" s="146">
        <f>'[4]Veränd_VOL'!AD18</f>
        <v>93.4</v>
      </c>
      <c r="F32" s="147">
        <f>'[4]Veränd_VOL'!AE18</f>
        <v>96.78289573423618</v>
      </c>
      <c r="G32" s="145">
        <f>'[4]Veränd_VOL'!AF18</f>
        <v>107.32032853988738</v>
      </c>
      <c r="H32" s="148">
        <f>'[4]Veränd_VOL'!AG18</f>
        <v>14.903992012727384</v>
      </c>
      <c r="I32" s="148">
        <f>'[4]Veränd_VOL'!AH18</f>
        <v>10.887701515551651</v>
      </c>
    </row>
    <row r="33" spans="1:9" ht="10.5" customHeight="1">
      <c r="A33" s="141"/>
      <c r="B33" s="141" t="s">
        <v>119</v>
      </c>
      <c r="C33" s="142"/>
      <c r="D33" s="145">
        <f>'[4]Veränd_VOL'!AC53</f>
        <v>155.10464779955467</v>
      </c>
      <c r="E33" s="146">
        <f>'[4]Veränd_VOL'!AD53</f>
        <v>195.4</v>
      </c>
      <c r="F33" s="147">
        <f>'[4]Veränd_VOL'!AE53</f>
        <v>180.5292208582921</v>
      </c>
      <c r="G33" s="145">
        <f>'[4]Veränd_VOL'!AF53</f>
        <v>155.10464779955467</v>
      </c>
      <c r="H33" s="148">
        <f>'[4]Veränd_VOL'!AG53</f>
        <v>-20.621981678835894</v>
      </c>
      <c r="I33" s="148">
        <f>'[4]Veränd_VOL'!AH53</f>
        <v>-14.083356111471092</v>
      </c>
    </row>
    <row r="34" spans="1:9" ht="10.5" customHeight="1">
      <c r="A34" s="141"/>
      <c r="B34" s="141"/>
      <c r="C34" s="142"/>
      <c r="D34" s="145"/>
      <c r="E34" s="146"/>
      <c r="F34" s="147"/>
      <c r="G34" s="145"/>
      <c r="H34" s="148"/>
      <c r="I34" s="148"/>
    </row>
    <row r="35" spans="1:9" ht="10.5" customHeight="1">
      <c r="A35" s="141"/>
      <c r="B35" s="141"/>
      <c r="C35" s="142"/>
      <c r="D35" s="145"/>
      <c r="E35" s="146"/>
      <c r="F35" s="147"/>
      <c r="G35" s="145"/>
      <c r="H35" s="148"/>
      <c r="I35" s="148"/>
    </row>
    <row r="36" spans="1:9" ht="10.5" customHeight="1">
      <c r="A36" s="141" t="s">
        <v>168</v>
      </c>
      <c r="B36" s="141"/>
      <c r="C36" s="142"/>
      <c r="D36" s="145">
        <f>'[4]Veränd_VOL'!AC90</f>
        <v>159.8075293737628</v>
      </c>
      <c r="E36" s="146">
        <f>'[4]Veränd_VOL'!AD90</f>
        <v>133.2</v>
      </c>
      <c r="F36" s="147">
        <f>'[4]Veränd_VOL'!AE90</f>
        <v>137.0126962063936</v>
      </c>
      <c r="G36" s="145">
        <f>'[4]Veränd_VOL'!AF90</f>
        <v>159.8075293737628</v>
      </c>
      <c r="H36" s="148">
        <f>'[4]Veränd_VOL'!AG90</f>
        <v>19.97562265297509</v>
      </c>
      <c r="I36" s="148">
        <f>'[4]Veränd_VOL'!AH90</f>
        <v>16.637022552297967</v>
      </c>
    </row>
    <row r="37" spans="1:9" ht="10.5" customHeight="1">
      <c r="A37" s="141"/>
      <c r="B37" s="141"/>
      <c r="C37" s="142"/>
      <c r="D37" s="145"/>
      <c r="E37" s="146"/>
      <c r="F37" s="147"/>
      <c r="G37" s="145"/>
      <c r="H37" s="148"/>
      <c r="I37" s="148"/>
    </row>
    <row r="38" spans="1:9" ht="10.5" customHeight="1">
      <c r="A38" s="141"/>
      <c r="B38" s="141" t="s">
        <v>118</v>
      </c>
      <c r="C38" s="142"/>
      <c r="D38" s="145">
        <f>'[4]Veränd_VOL'!AC19</f>
        <v>185.86752279828656</v>
      </c>
      <c r="E38" s="146">
        <f>'[4]Veränd_VOL'!AD19</f>
        <v>154.2</v>
      </c>
      <c r="F38" s="147">
        <f>'[4]Veränd_VOL'!AE19</f>
        <v>155.86216786609103</v>
      </c>
      <c r="G38" s="145">
        <f>'[4]Veränd_VOL'!AF19</f>
        <v>185.86752279828656</v>
      </c>
      <c r="H38" s="148">
        <f>'[4]Veränd_VOL'!AG19</f>
        <v>20.536655511210487</v>
      </c>
      <c r="I38" s="148">
        <f>'[4]Veränd_VOL'!AH19</f>
        <v>19.251211081559337</v>
      </c>
    </row>
    <row r="39" spans="1:9" ht="10.5" customHeight="1">
      <c r="A39" s="141"/>
      <c r="B39" s="141" t="s">
        <v>119</v>
      </c>
      <c r="C39" s="142"/>
      <c r="D39" s="145">
        <f>'[4]Veränd_VOL'!AC54</f>
        <v>111.8279318398055</v>
      </c>
      <c r="E39" s="146">
        <f>'[4]Veränd_VOL'!AD54</f>
        <v>94.6</v>
      </c>
      <c r="F39" s="146">
        <f>'[4]Veränd_VOL'!AE54</f>
        <v>102.30854069649253</v>
      </c>
      <c r="G39" s="145">
        <f>'[4]Veränd_VOL'!AF54</f>
        <v>111.8279318398055</v>
      </c>
      <c r="H39" s="148">
        <f>'[4]Veränd_VOL'!AG54</f>
        <v>18.211344439540706</v>
      </c>
      <c r="I39" s="148">
        <f>'[4]Veränd_VOL'!AH54</f>
        <v>9.30459087629165</v>
      </c>
    </row>
    <row r="40" spans="1:9" ht="10.5" customHeight="1">
      <c r="A40" s="141"/>
      <c r="B40" s="141"/>
      <c r="C40" s="142"/>
      <c r="D40" s="145"/>
      <c r="E40" s="146"/>
      <c r="F40" s="147"/>
      <c r="G40" s="145"/>
      <c r="H40" s="148"/>
      <c r="I40" s="148"/>
    </row>
    <row r="41" spans="1:9" ht="10.5" customHeight="1">
      <c r="A41" s="141"/>
      <c r="B41" s="141"/>
      <c r="C41" s="142"/>
      <c r="D41" s="145"/>
      <c r="E41" s="146"/>
      <c r="F41" s="147"/>
      <c r="G41" s="145"/>
      <c r="H41" s="148"/>
      <c r="I41" s="148"/>
    </row>
    <row r="42" spans="1:9" ht="10.5" customHeight="1">
      <c r="A42" s="141" t="s">
        <v>169</v>
      </c>
      <c r="B42" s="141"/>
      <c r="C42" s="142"/>
      <c r="D42" s="145"/>
      <c r="E42" s="146"/>
      <c r="F42" s="147"/>
      <c r="G42" s="145"/>
      <c r="H42" s="148"/>
      <c r="I42" s="148"/>
    </row>
    <row r="43" spans="1:9" ht="10.5" customHeight="1">
      <c r="A43" s="141" t="s">
        <v>52</v>
      </c>
      <c r="B43" s="141" t="s">
        <v>170</v>
      </c>
      <c r="C43" s="142"/>
      <c r="D43" s="145">
        <f>'[4]Veränd_VOL'!AC91</f>
        <v>161.37116531022278</v>
      </c>
      <c r="E43" s="146">
        <f>'[4]Veränd_VOL'!AD91</f>
        <v>183.4</v>
      </c>
      <c r="F43" s="147">
        <f>'[4]Veränd_VOL'!AE91</f>
        <v>154.36040642779122</v>
      </c>
      <c r="G43" s="145">
        <f>'[4]Veränd_VOL'!AF91</f>
        <v>161.37116531022278</v>
      </c>
      <c r="H43" s="148">
        <f>'[4]Veränd_VOL'!AG91</f>
        <v>-12.011360245243853</v>
      </c>
      <c r="I43" s="148">
        <f>'[4]Veränd_VOL'!AH91</f>
        <v>4.541811624285368</v>
      </c>
    </row>
    <row r="44" spans="1:9" ht="10.5" customHeight="1">
      <c r="A44" s="141"/>
      <c r="B44" s="141"/>
      <c r="C44" s="142"/>
      <c r="D44" s="145"/>
      <c r="E44" s="146"/>
      <c r="F44" s="147"/>
      <c r="G44" s="145"/>
      <c r="H44" s="148"/>
      <c r="I44" s="148"/>
    </row>
    <row r="45" spans="1:9" ht="10.5" customHeight="1">
      <c r="A45" s="141"/>
      <c r="B45" s="141" t="s">
        <v>118</v>
      </c>
      <c r="C45" s="142"/>
      <c r="D45" s="145">
        <f>'[4]Veränd_VOL'!AC20</f>
        <v>156.63736188254595</v>
      </c>
      <c r="E45" s="146">
        <f>'[4]Veränd_VOL'!AD20</f>
        <v>176</v>
      </c>
      <c r="F45" s="147">
        <f>'[4]Veränd_VOL'!AE20</f>
        <v>145.64278649102272</v>
      </c>
      <c r="G45" s="145">
        <f>'[4]Veränd_VOL'!AF20</f>
        <v>156.63736188254595</v>
      </c>
      <c r="H45" s="148">
        <f>'[4]Veränd_VOL'!AG20</f>
        <v>-11.001498930371621</v>
      </c>
      <c r="I45" s="148">
        <f>'[4]Veränd_VOL'!AH20</f>
        <v>7.549000988250744</v>
      </c>
    </row>
    <row r="46" spans="1:9" ht="10.5" customHeight="1">
      <c r="A46" s="141"/>
      <c r="B46" s="141" t="s">
        <v>119</v>
      </c>
      <c r="C46" s="142"/>
      <c r="D46" s="145">
        <f>'[4]Veränd_VOL'!AC55</f>
        <v>284.1676865435122</v>
      </c>
      <c r="E46" s="146">
        <f>'[4]Veränd_VOL'!AD55</f>
        <v>374.1</v>
      </c>
      <c r="F46" s="146">
        <f>'[4]Veränd_VOL'!AE55</f>
        <v>380.4985238251073</v>
      </c>
      <c r="G46" s="145">
        <f>'[4]Veränd_VOL'!AF55</f>
        <v>284.1676865435122</v>
      </c>
      <c r="H46" s="148">
        <f>'[4]Veränd_VOL'!AG55</f>
        <v>-24.039645404033095</v>
      </c>
      <c r="I46" s="148">
        <f>'[4]Veränd_VOL'!AH55</f>
        <v>-25.317006834400413</v>
      </c>
    </row>
    <row r="47" spans="1:9" ht="10.5" customHeight="1">
      <c r="A47" s="141"/>
      <c r="B47" s="141"/>
      <c r="C47" s="142"/>
      <c r="D47" s="145"/>
      <c r="E47" s="146"/>
      <c r="F47" s="147"/>
      <c r="G47" s="145"/>
      <c r="H47" s="148"/>
      <c r="I47" s="148"/>
    </row>
    <row r="48" spans="1:9" ht="10.5" customHeight="1">
      <c r="A48" s="141"/>
      <c r="B48" s="141"/>
      <c r="C48" s="142" t="s">
        <v>52</v>
      </c>
      <c r="D48" s="145"/>
      <c r="E48" s="146"/>
      <c r="F48" s="147"/>
      <c r="G48" s="145"/>
      <c r="H48" s="148"/>
      <c r="I48" s="148"/>
    </row>
    <row r="49" spans="1:9" ht="10.5" customHeight="1">
      <c r="A49" s="141" t="s">
        <v>171</v>
      </c>
      <c r="B49" s="141"/>
      <c r="C49" s="142"/>
      <c r="D49" s="145">
        <f>'[4]Veränd_VOL'!AC92</f>
        <v>139.48674372234936</v>
      </c>
      <c r="E49" s="146">
        <f>'[4]Veränd_VOL'!AD92</f>
        <v>111.8</v>
      </c>
      <c r="F49" s="147">
        <f>'[4]Veränd_VOL'!AE92</f>
        <v>138.11171062405572</v>
      </c>
      <c r="G49" s="145">
        <f>'[4]Veränd_VOL'!AF92</f>
        <v>139.48674372234936</v>
      </c>
      <c r="H49" s="148">
        <f>'[4]Veränd_VOL'!AG92</f>
        <v>24.764529268648804</v>
      </c>
      <c r="I49" s="148">
        <f>'[4]Veränd_VOL'!AH92</f>
        <v>0.9955948645343506</v>
      </c>
    </row>
    <row r="50" spans="1:9" ht="10.5" customHeight="1">
      <c r="A50" s="141"/>
      <c r="B50" s="141"/>
      <c r="C50" s="142"/>
      <c r="D50" s="145"/>
      <c r="E50" s="146"/>
      <c r="F50" s="147"/>
      <c r="G50" s="145"/>
      <c r="H50" s="148"/>
      <c r="I50" s="148"/>
    </row>
    <row r="51" spans="1:9" ht="10.5" customHeight="1">
      <c r="A51" s="141"/>
      <c r="B51" s="141" t="s">
        <v>118</v>
      </c>
      <c r="C51" s="142"/>
      <c r="D51" s="145">
        <f>'[4]Veränd_VOL'!AC21</f>
        <v>143.55340167372142</v>
      </c>
      <c r="E51" s="146">
        <f>'[4]Veränd_VOL'!AD21</f>
        <v>110.7</v>
      </c>
      <c r="F51" s="147">
        <f>'[4]Veränd_VOL'!AE21</f>
        <v>131.5701733243046</v>
      </c>
      <c r="G51" s="145">
        <f>'[4]Veränd_VOL'!AF21</f>
        <v>143.55340167372142</v>
      </c>
      <c r="H51" s="148">
        <f>'[4]Veränd_VOL'!AG21</f>
        <v>29.677869623957925</v>
      </c>
      <c r="I51" s="148">
        <f>'[4]Veränd_VOL'!AH21</f>
        <v>9.107860882633044</v>
      </c>
    </row>
    <row r="52" spans="1:9" ht="10.5" customHeight="1">
      <c r="A52" s="141"/>
      <c r="B52" s="141" t="s">
        <v>119</v>
      </c>
      <c r="C52" s="142"/>
      <c r="D52" s="145">
        <f>'[4]Veränd_VOL'!AC56</f>
        <v>130.77634995391077</v>
      </c>
      <c r="E52" s="146">
        <f>'[4]Veränd_VOL'!AD56</f>
        <v>114.2</v>
      </c>
      <c r="F52" s="147">
        <f>'[4]Veränd_VOL'!AE56</f>
        <v>152.12306013909443</v>
      </c>
      <c r="G52" s="145">
        <f>'[4]Veränd_VOL'!AF56</f>
        <v>130.77634995391077</v>
      </c>
      <c r="H52" s="148">
        <f>'[4]Veränd_VOL'!AG56</f>
        <v>14.515192604125012</v>
      </c>
      <c r="I52" s="148">
        <f>'[4]Veränd_VOL'!AH56</f>
        <v>-14.032527458798949</v>
      </c>
    </row>
    <row r="53" spans="1:9" ht="10.5" customHeight="1">
      <c r="A53" s="141"/>
      <c r="B53" s="141"/>
      <c r="C53" s="142"/>
      <c r="D53" s="145"/>
      <c r="E53" s="147"/>
      <c r="F53" s="147"/>
      <c r="G53" s="145"/>
      <c r="H53" s="148"/>
      <c r="I53" s="148"/>
    </row>
    <row r="54" spans="1:9" ht="10.5" customHeight="1">
      <c r="A54" s="141"/>
      <c r="B54" s="141"/>
      <c r="C54" s="142"/>
      <c r="D54" s="145"/>
      <c r="E54" s="147"/>
      <c r="F54" s="147"/>
      <c r="G54" s="145"/>
      <c r="H54" s="148"/>
      <c r="I54" s="148"/>
    </row>
    <row r="55" spans="1:9" ht="10.5" customHeight="1">
      <c r="A55" s="141" t="s">
        <v>172</v>
      </c>
      <c r="B55" s="141"/>
      <c r="C55" s="142"/>
      <c r="D55" s="145">
        <f>'[4]Veränd_VOL'!AC93</f>
        <v>142.0814320079806</v>
      </c>
      <c r="E55" s="147">
        <f>'[4]Veränd_VOL'!AD93</f>
        <v>130.4</v>
      </c>
      <c r="F55" s="147">
        <f>'[4]Veränd_VOL'!AE93</f>
        <v>130.11157194489903</v>
      </c>
      <c r="G55" s="145">
        <f>'[4]Veränd_VOL'!AF93</f>
        <v>142.0814320079806</v>
      </c>
      <c r="H55" s="148">
        <f>'[4]Veränd_VOL'!AG93</f>
        <v>8.958153380353211</v>
      </c>
      <c r="I55" s="148">
        <f>'[4]Veränd_VOL'!AH93</f>
        <v>9.199689070047272</v>
      </c>
    </row>
    <row r="56" spans="1:9" ht="10.5" customHeight="1">
      <c r="A56" s="141"/>
      <c r="B56" s="141"/>
      <c r="C56" s="142"/>
      <c r="D56" s="145"/>
      <c r="E56" s="147"/>
      <c r="F56" s="147"/>
      <c r="G56" s="145"/>
      <c r="H56" s="148"/>
      <c r="I56" s="148"/>
    </row>
    <row r="57" spans="1:9" ht="10.5" customHeight="1">
      <c r="A57" s="141"/>
      <c r="B57" s="141" t="s">
        <v>118</v>
      </c>
      <c r="C57" s="142"/>
      <c r="D57" s="145">
        <f>'[4]Veränd_VOL'!AC22</f>
        <v>129.56365996086524</v>
      </c>
      <c r="E57" s="147">
        <f>'[4]Veränd_VOL'!AD22</f>
        <v>117.9</v>
      </c>
      <c r="F57" s="147">
        <f>'[4]Veränd_VOL'!AE22</f>
        <v>110.6248951801137</v>
      </c>
      <c r="G57" s="145">
        <f>'[4]Veränd_VOL'!AF22</f>
        <v>129.56365996086524</v>
      </c>
      <c r="H57" s="148">
        <f>'[4]Veränd_VOL'!AG22</f>
        <v>9.892841357816142</v>
      </c>
      <c r="I57" s="148">
        <f>'[4]Veränd_VOL'!AH22</f>
        <v>17.11980359386233</v>
      </c>
    </row>
    <row r="58" spans="1:9" ht="10.5" customHeight="1">
      <c r="A58" s="141"/>
      <c r="B58" s="141" t="s">
        <v>119</v>
      </c>
      <c r="C58" s="142"/>
      <c r="D58" s="145">
        <f>'[4]Veränd_VOL'!AC57</f>
        <v>200.34016561807638</v>
      </c>
      <c r="E58" s="147">
        <f>'[4]Veränd_VOL'!AD57</f>
        <v>188.8</v>
      </c>
      <c r="F58" s="147">
        <f>'[4]Veränd_VOL'!AE57</f>
        <v>220.8041573568031</v>
      </c>
      <c r="G58" s="145">
        <f>'[4]Veränd_VOL'!AF57</f>
        <v>200.34016561807638</v>
      </c>
      <c r="H58" s="148">
        <f>'[4]Veränd_VOL'!AG57</f>
        <v>6.112375857031976</v>
      </c>
      <c r="I58" s="148">
        <f>'[4]Veränd_VOL'!AH57</f>
        <v>-9.267937698137825</v>
      </c>
    </row>
    <row r="59" spans="1:9" ht="10.5" customHeight="1">
      <c r="A59" s="141"/>
      <c r="B59" s="141"/>
      <c r="C59" s="142"/>
      <c r="D59" s="145"/>
      <c r="E59" s="147"/>
      <c r="F59" s="147"/>
      <c r="G59" s="145"/>
      <c r="H59" s="148"/>
      <c r="I59" s="148"/>
    </row>
    <row r="60" spans="1:9" ht="10.5" customHeight="1">
      <c r="A60" s="141"/>
      <c r="B60" s="141"/>
      <c r="C60" s="142"/>
      <c r="D60" s="145"/>
      <c r="E60" s="147"/>
      <c r="F60" s="147"/>
      <c r="G60" s="145"/>
      <c r="H60" s="148"/>
      <c r="I60" s="148"/>
    </row>
    <row r="61" spans="1:9" ht="10.5" customHeight="1">
      <c r="A61" s="141" t="s">
        <v>173</v>
      </c>
      <c r="B61" s="141"/>
      <c r="C61" s="142"/>
      <c r="D61" s="145"/>
      <c r="E61" s="147"/>
      <c r="F61" s="147"/>
      <c r="G61" s="145"/>
      <c r="H61" s="148"/>
      <c r="I61" s="148"/>
    </row>
    <row r="62" spans="1:9" ht="10.5" customHeight="1">
      <c r="A62" s="141"/>
      <c r="B62" s="141" t="s">
        <v>174</v>
      </c>
      <c r="C62" s="142"/>
      <c r="D62" s="145">
        <f>'[4]Veränd_VOL'!AC94</f>
        <v>95.18884359117123</v>
      </c>
      <c r="E62" s="147">
        <f>'[4]Veränd_VOL'!AD94</f>
        <v>86.1</v>
      </c>
      <c r="F62" s="147">
        <f>'[4]Veränd_VOL'!AE94</f>
        <v>79.90776988333398</v>
      </c>
      <c r="G62" s="145">
        <f>'[4]Veränd_VOL'!AF94</f>
        <v>95.18884359117123</v>
      </c>
      <c r="H62" s="148">
        <f>'[4]Veränd_VOL'!AG94</f>
        <v>10.556148189513637</v>
      </c>
      <c r="I62" s="148">
        <f>'[4]Veränd_VOL'!AH94</f>
        <v>19.123389039823973</v>
      </c>
    </row>
    <row r="63" spans="1:9" ht="10.5" customHeight="1">
      <c r="A63" s="141"/>
      <c r="B63" s="141"/>
      <c r="C63" s="142"/>
      <c r="D63" s="145"/>
      <c r="E63" s="147"/>
      <c r="F63" s="147"/>
      <c r="G63" s="145"/>
      <c r="H63" s="148"/>
      <c r="I63" s="148"/>
    </row>
    <row r="64" spans="1:9" ht="10.5" customHeight="1">
      <c r="A64" s="141"/>
      <c r="B64" s="141" t="s">
        <v>118</v>
      </c>
      <c r="C64" s="142"/>
      <c r="D64" s="145">
        <f>'[4]Veränd_VOL'!AC23</f>
        <v>90.18655001355013</v>
      </c>
      <c r="E64" s="147">
        <f>'[4]Veränd_VOL'!AD23</f>
        <v>84.9</v>
      </c>
      <c r="F64" s="147">
        <f>'[4]Veränd_VOL'!AE23</f>
        <v>72.85985932436306</v>
      </c>
      <c r="G64" s="145">
        <f>'[4]Veränd_VOL'!AF23</f>
        <v>90.18655001355013</v>
      </c>
      <c r="H64" s="148">
        <f>'[4]Veränd_VOL'!AG23</f>
        <v>6.226796246819937</v>
      </c>
      <c r="I64" s="148">
        <f>'[4]Veränd_VOL'!AH23</f>
        <v>23.780845653366963</v>
      </c>
    </row>
    <row r="65" spans="1:9" ht="10.5" customHeight="1">
      <c r="A65" s="141"/>
      <c r="B65" s="141" t="s">
        <v>119</v>
      </c>
      <c r="C65" s="142"/>
      <c r="D65" s="145">
        <f>'[4]Veränd_VOL'!AC58</f>
        <v>112.47958989313534</v>
      </c>
      <c r="E65" s="147">
        <f>'[4]Veränd_VOL'!AD58</f>
        <v>90.1</v>
      </c>
      <c r="F65" s="147">
        <f>'[4]Veränd_VOL'!AE58</f>
        <v>104.26932157985848</v>
      </c>
      <c r="G65" s="145">
        <f>'[4]Veränd_VOL'!AF58</f>
        <v>112.47958989313534</v>
      </c>
      <c r="H65" s="148">
        <f>'[4]Veränd_VOL'!AG58</f>
        <v>24.838612534001495</v>
      </c>
      <c r="I65" s="148">
        <f>'[4]Veränd_VOL'!AH58</f>
        <v>7.874097758455943</v>
      </c>
    </row>
    <row r="66" spans="1:9" ht="10.5" customHeight="1">
      <c r="A66" s="141"/>
      <c r="B66" s="141"/>
      <c r="C66" s="149"/>
      <c r="D66" s="145"/>
      <c r="E66" s="150"/>
      <c r="F66" s="145"/>
      <c r="G66" s="145"/>
      <c r="H66" s="148"/>
      <c r="I66" s="148"/>
    </row>
    <row r="67" spans="1:9" ht="10.5" customHeight="1">
      <c r="A67" s="141"/>
      <c r="B67" s="141"/>
      <c r="C67" s="149"/>
      <c r="D67" s="150"/>
      <c r="E67" s="150"/>
      <c r="F67" s="150"/>
      <c r="G67" s="151"/>
      <c r="H67" s="152"/>
      <c r="I67" s="152"/>
    </row>
    <row r="68" spans="1:9" ht="10.5" customHeight="1">
      <c r="A68" s="141"/>
      <c r="B68" s="141"/>
      <c r="C68" s="149"/>
      <c r="D68" s="143"/>
      <c r="E68" s="143"/>
      <c r="F68" s="143"/>
      <c r="G68" s="143"/>
      <c r="H68" s="143"/>
      <c r="I68" s="143"/>
    </row>
    <row r="69" spans="1:9" ht="10.5" customHeight="1">
      <c r="A69" s="141"/>
      <c r="B69" s="141"/>
      <c r="C69" s="149"/>
      <c r="D69" s="143"/>
      <c r="E69" s="143"/>
      <c r="F69" s="143"/>
      <c r="G69" s="143"/>
      <c r="H69" s="143"/>
      <c r="I69" s="143"/>
    </row>
    <row r="70" spans="1:9" ht="10.5" customHeight="1">
      <c r="A70" s="141"/>
      <c r="B70" s="141"/>
      <c r="C70" s="149"/>
      <c r="D70" s="143"/>
      <c r="E70" s="143"/>
      <c r="F70" s="143"/>
      <c r="G70" s="143"/>
      <c r="H70" s="143"/>
      <c r="I70" s="143"/>
    </row>
    <row r="71" spans="1:9" ht="10.5" customHeight="1">
      <c r="A71" s="141"/>
      <c r="B71" s="141"/>
      <c r="C71" s="149"/>
      <c r="D71" s="143"/>
      <c r="E71" s="143"/>
      <c r="F71" s="143"/>
      <c r="G71" s="143"/>
      <c r="H71" s="143"/>
      <c r="I71" s="143"/>
    </row>
    <row r="72" spans="1:9" ht="10.5" customHeight="1">
      <c r="A72" s="141"/>
      <c r="B72" s="141"/>
      <c r="C72" s="149"/>
      <c r="D72" s="143"/>
      <c r="E72" s="143"/>
      <c r="F72" s="143"/>
      <c r="G72" s="143"/>
      <c r="H72" s="143"/>
      <c r="I72" s="143"/>
    </row>
    <row r="73" spans="1:9" ht="10.5" customHeight="1">
      <c r="A73" s="141"/>
      <c r="B73" s="141"/>
      <c r="C73" s="149"/>
      <c r="D73" s="143"/>
      <c r="E73" s="143"/>
      <c r="F73" s="143"/>
      <c r="G73" s="143"/>
      <c r="H73" s="143"/>
      <c r="I73" s="143"/>
    </row>
    <row r="74" spans="1:9" ht="9.75" customHeight="1">
      <c r="A74" s="141"/>
      <c r="B74" s="141"/>
      <c r="C74" s="149"/>
      <c r="D74" s="143"/>
      <c r="E74" s="143"/>
      <c r="F74" s="143"/>
      <c r="G74" s="143"/>
      <c r="H74" s="143"/>
      <c r="I74" s="143"/>
    </row>
    <row r="75" spans="1:9" s="119" customFormat="1" ht="12.75" customHeight="1">
      <c r="A75" s="116" t="s">
        <v>175</v>
      </c>
      <c r="B75" s="117"/>
      <c r="C75" s="117"/>
      <c r="D75" s="117"/>
      <c r="E75" s="117"/>
      <c r="F75" s="117"/>
      <c r="G75" s="118"/>
      <c r="H75" s="117"/>
      <c r="I75" s="117"/>
    </row>
    <row r="76" spans="1:9" s="119" customFormat="1" ht="12.75" customHeight="1">
      <c r="A76" s="120"/>
      <c r="B76" s="117"/>
      <c r="C76" s="117"/>
      <c r="D76" s="121"/>
      <c r="E76" s="121"/>
      <c r="F76" s="121"/>
      <c r="G76" s="122"/>
      <c r="H76" s="117"/>
      <c r="I76" s="117"/>
    </row>
    <row r="77" spans="1:9" s="153" customFormat="1" ht="13.5" customHeight="1">
      <c r="A77" s="123"/>
      <c r="B77" s="126" t="s">
        <v>176</v>
      </c>
      <c r="C77" s="125"/>
      <c r="D77" s="117"/>
      <c r="E77" s="117"/>
      <c r="F77" s="117"/>
      <c r="G77" s="118"/>
      <c r="H77" s="117"/>
      <c r="I77" s="117"/>
    </row>
    <row r="78" spans="1:9" s="119" customFormat="1" ht="13.5" customHeight="1">
      <c r="A78" s="126" t="s">
        <v>177</v>
      </c>
      <c r="B78" s="125"/>
      <c r="C78" s="125"/>
      <c r="D78" s="117"/>
      <c r="E78" s="117"/>
      <c r="F78" s="117"/>
      <c r="G78" s="118"/>
      <c r="H78" s="117"/>
      <c r="I78" s="117"/>
    </row>
    <row r="79" spans="1:9" s="119" customFormat="1" ht="13.5" customHeight="1">
      <c r="A79" s="126" t="s">
        <v>95</v>
      </c>
      <c r="B79" s="125"/>
      <c r="C79" s="125"/>
      <c r="D79" s="117"/>
      <c r="E79" s="117"/>
      <c r="F79" s="117"/>
      <c r="G79" s="118"/>
      <c r="H79" s="117"/>
      <c r="I79" s="117"/>
    </row>
    <row r="80" spans="1:9" s="119" customFormat="1" ht="12" customHeight="1">
      <c r="A80" s="126"/>
      <c r="B80" s="125"/>
      <c r="C80" s="125"/>
      <c r="D80" s="117"/>
      <c r="E80" s="117"/>
      <c r="F80" s="117"/>
      <c r="G80" s="118"/>
      <c r="H80" s="117"/>
      <c r="I80" s="117"/>
    </row>
    <row r="81" spans="4:9" s="119" customFormat="1" ht="12.75" customHeight="1">
      <c r="D81" s="121"/>
      <c r="E81" s="121"/>
      <c r="F81" s="121"/>
      <c r="G81" s="122"/>
      <c r="H81" s="117"/>
      <c r="I81" s="117"/>
    </row>
    <row r="82" spans="1:9" ht="11.25" customHeight="1">
      <c r="A82" s="127"/>
      <c r="B82" s="127"/>
      <c r="C82" s="128"/>
      <c r="D82" s="461" t="s">
        <v>158</v>
      </c>
      <c r="E82" s="464" t="s">
        <v>159</v>
      </c>
      <c r="F82" s="465"/>
      <c r="G82" s="458" t="s">
        <v>160</v>
      </c>
      <c r="H82" s="440" t="s">
        <v>96</v>
      </c>
      <c r="I82" s="441"/>
    </row>
    <row r="83" spans="3:9" ht="11.25" customHeight="1">
      <c r="C83" s="130"/>
      <c r="D83" s="462"/>
      <c r="E83" s="466"/>
      <c r="F83" s="467"/>
      <c r="G83" s="459"/>
      <c r="H83" s="131" t="s">
        <v>97</v>
      </c>
      <c r="I83" s="132"/>
    </row>
    <row r="84" spans="1:9" ht="11.25" customHeight="1">
      <c r="A84" s="133" t="s">
        <v>161</v>
      </c>
      <c r="B84" s="133"/>
      <c r="C84" s="134"/>
      <c r="D84" s="462"/>
      <c r="E84" s="468" t="s">
        <v>162</v>
      </c>
      <c r="F84" s="468" t="s">
        <v>163</v>
      </c>
      <c r="G84" s="459"/>
      <c r="H84" s="438" t="s">
        <v>112</v>
      </c>
      <c r="I84" s="439"/>
    </row>
    <row r="85" spans="3:9" ht="11.25" customHeight="1">
      <c r="C85" s="130"/>
      <c r="D85" s="462"/>
      <c r="E85" s="469"/>
      <c r="F85" s="469" t="s">
        <v>52</v>
      </c>
      <c r="G85" s="459"/>
      <c r="H85" s="135" t="s">
        <v>113</v>
      </c>
      <c r="I85" s="136" t="s">
        <v>114</v>
      </c>
    </row>
    <row r="86" spans="1:9" ht="11.25" customHeight="1">
      <c r="A86" s="137"/>
      <c r="B86" s="137"/>
      <c r="C86" s="138"/>
      <c r="D86" s="463"/>
      <c r="E86" s="470"/>
      <c r="F86" s="470" t="s">
        <v>52</v>
      </c>
      <c r="G86" s="460"/>
      <c r="H86" s="139" t="s">
        <v>115</v>
      </c>
      <c r="I86" s="140" t="s">
        <v>116</v>
      </c>
    </row>
    <row r="87" spans="1:9" ht="10.5" customHeight="1">
      <c r="A87" s="154"/>
      <c r="B87" s="154"/>
      <c r="C87" s="130"/>
      <c r="D87" s="155"/>
      <c r="E87" s="155"/>
      <c r="F87" s="155"/>
      <c r="G87" s="156"/>
      <c r="H87" s="157"/>
      <c r="I87" s="157"/>
    </row>
    <row r="88" spans="3:9" ht="10.5" customHeight="1">
      <c r="C88" s="142"/>
      <c r="D88" s="158"/>
      <c r="E88" s="158"/>
      <c r="F88" s="158"/>
      <c r="G88" s="159"/>
      <c r="H88" s="160"/>
      <c r="I88" s="160"/>
    </row>
    <row r="89" spans="1:9" ht="10.5" customHeight="1">
      <c r="A89" s="141" t="s">
        <v>178</v>
      </c>
      <c r="B89" s="141"/>
      <c r="C89" s="142"/>
      <c r="D89" s="145">
        <f>'[4]Veränd_VOL'!AC95</f>
        <v>140.48678583059638</v>
      </c>
      <c r="E89" s="147">
        <f>'[4]Veränd_VOL'!AD95</f>
        <v>85.5</v>
      </c>
      <c r="F89" s="147">
        <f>'[4]Veränd_VOL'!AE95</f>
        <v>114.79462317373881</v>
      </c>
      <c r="G89" s="145">
        <f>'[4]Veränd_VOL'!AF95</f>
        <v>140.48678583059638</v>
      </c>
      <c r="H89" s="148">
        <f>'[4]Veränd_VOL'!AG95</f>
        <v>64.31203021122383</v>
      </c>
      <c r="I89" s="148">
        <f>'[4]Veränd_VOL'!AH95</f>
        <v>22.380980873967513</v>
      </c>
    </row>
    <row r="90" spans="1:9" ht="10.5" customHeight="1">
      <c r="A90" s="141"/>
      <c r="B90" s="141"/>
      <c r="C90" s="142"/>
      <c r="D90" s="145"/>
      <c r="E90" s="147"/>
      <c r="F90" s="147"/>
      <c r="G90" s="145"/>
      <c r="H90" s="148"/>
      <c r="I90" s="148"/>
    </row>
    <row r="91" spans="1:9" ht="10.5" customHeight="1">
      <c r="A91" s="141"/>
      <c r="B91" s="141" t="s">
        <v>118</v>
      </c>
      <c r="C91" s="142"/>
      <c r="D91" s="145">
        <f>'[4]Veränd_VOL'!AC24</f>
        <v>130.04617055111234</v>
      </c>
      <c r="E91" s="147">
        <f>'[4]Veränd_VOL'!AD24</f>
        <v>88.3</v>
      </c>
      <c r="F91" s="147">
        <f>'[4]Veränd_VOL'!AE24</f>
        <v>118.0119295685544</v>
      </c>
      <c r="G91" s="145">
        <f>'[4]Veränd_VOL'!AF24</f>
        <v>130.04617055111234</v>
      </c>
      <c r="H91" s="148">
        <f>'[4]Veränd_VOL'!AG24</f>
        <v>47.27765634327559</v>
      </c>
      <c r="I91" s="148">
        <f>'[4]Veränd_VOL'!AH24</f>
        <v>10.197478362191449</v>
      </c>
    </row>
    <row r="92" spans="1:9" ht="10.5" customHeight="1">
      <c r="A92" s="141"/>
      <c r="B92" s="141" t="s">
        <v>119</v>
      </c>
      <c r="C92" s="142"/>
      <c r="D92" s="145">
        <f>'[4]Veränd_VOL'!AC59</f>
        <v>160.36695752128054</v>
      </c>
      <c r="E92" s="147">
        <f>'[4]Veränd_VOL'!AD59</f>
        <v>80.1</v>
      </c>
      <c r="F92" s="147">
        <f>'[4]Veränd_VOL'!AE59</f>
        <v>108.66848970856688</v>
      </c>
      <c r="G92" s="145">
        <f>'[4]Veränd_VOL'!AF59</f>
        <v>160.36695752128054</v>
      </c>
      <c r="H92" s="148">
        <f>'[4]Veränd_VOL'!AG59</f>
        <v>100.2084363561555</v>
      </c>
      <c r="I92" s="148">
        <f>'[4]Veränd_VOL'!AH59</f>
        <v>47.57447899695804</v>
      </c>
    </row>
    <row r="93" spans="1:9" ht="10.5" customHeight="1">
      <c r="A93" s="141"/>
      <c r="B93" s="141"/>
      <c r="C93" s="142"/>
      <c r="D93" s="145"/>
      <c r="E93" s="147"/>
      <c r="F93" s="147"/>
      <c r="G93" s="145"/>
      <c r="H93" s="148"/>
      <c r="I93" s="148"/>
    </row>
    <row r="94" spans="1:9" ht="10.5" customHeight="1">
      <c r="A94" s="141"/>
      <c r="B94" s="141"/>
      <c r="C94" s="142"/>
      <c r="D94" s="145"/>
      <c r="E94" s="147"/>
      <c r="F94" s="147"/>
      <c r="G94" s="145"/>
      <c r="H94" s="148"/>
      <c r="I94" s="148"/>
    </row>
    <row r="95" spans="1:9" ht="10.5" customHeight="1">
      <c r="A95" s="141" t="s">
        <v>179</v>
      </c>
      <c r="B95" s="141"/>
      <c r="C95" s="142"/>
      <c r="D95" s="145">
        <f>'[4]Veränd_VOL'!AC96</f>
        <v>124.03452925861703</v>
      </c>
      <c r="E95" s="147">
        <f>'[4]Veränd_VOL'!AD96</f>
        <v>109.5</v>
      </c>
      <c r="F95" s="147">
        <f>'[4]Veränd_VOL'!AE96</f>
        <v>115.21758649282067</v>
      </c>
      <c r="G95" s="145">
        <f>'[4]Veränd_VOL'!AF96</f>
        <v>124.03452925861703</v>
      </c>
      <c r="H95" s="148">
        <f>'[4]Veränd_VOL'!AG96</f>
        <v>13.273542701933357</v>
      </c>
      <c r="I95" s="148">
        <f>'[4]Veränd_VOL'!AH96</f>
        <v>7.652427927177373</v>
      </c>
    </row>
    <row r="96" spans="1:9" ht="10.5" customHeight="1">
      <c r="A96" s="141"/>
      <c r="B96" s="141"/>
      <c r="C96" s="142"/>
      <c r="D96" s="145"/>
      <c r="E96" s="147"/>
      <c r="F96" s="147"/>
      <c r="G96" s="145"/>
      <c r="H96" s="148"/>
      <c r="I96" s="148"/>
    </row>
    <row r="97" spans="1:9" ht="10.5" customHeight="1">
      <c r="A97" s="141"/>
      <c r="B97" s="141" t="s">
        <v>118</v>
      </c>
      <c r="C97" s="142"/>
      <c r="D97" s="145">
        <f>'[4]Veränd_VOL'!AC25</f>
        <v>116.99931827098102</v>
      </c>
      <c r="E97" s="147">
        <f>'[4]Veränd_VOL'!AD25</f>
        <v>109.5</v>
      </c>
      <c r="F97" s="147">
        <f>'[4]Veränd_VOL'!AE25</f>
        <v>111.53699032907627</v>
      </c>
      <c r="G97" s="145">
        <f>'[4]Veränd_VOL'!AF25</f>
        <v>116.99931827098102</v>
      </c>
      <c r="H97" s="148">
        <f>'[4]Veränd_VOL'!AG25</f>
        <v>6.848692484914174</v>
      </c>
      <c r="I97" s="148">
        <f>'[4]Veränd_VOL'!AH25</f>
        <v>4.897324130576604</v>
      </c>
    </row>
    <row r="98" spans="1:9" ht="10.5" customHeight="1">
      <c r="A98" s="141"/>
      <c r="B98" s="141" t="s">
        <v>119</v>
      </c>
      <c r="C98" s="142"/>
      <c r="D98" s="145">
        <f>'[4]Veränd_VOL'!AC60</f>
        <v>158.81127995556307</v>
      </c>
      <c r="E98" s="147">
        <f>'[4]Veränd_VOL'!AD60</f>
        <v>109.5</v>
      </c>
      <c r="F98" s="147">
        <f>'[4]Veränd_VOL'!AE60</f>
        <v>133.41166418480336</v>
      </c>
      <c r="G98" s="145">
        <f>'[4]Veränd_VOL'!AF60</f>
        <v>158.81127995556307</v>
      </c>
      <c r="H98" s="148">
        <f>'[4]Veränd_VOL'!AG60</f>
        <v>45.03313237950965</v>
      </c>
      <c r="I98" s="148">
        <f>'[4]Veränd_VOL'!AH60</f>
        <v>19.038527047811858</v>
      </c>
    </row>
    <row r="99" spans="1:9" ht="10.5" customHeight="1">
      <c r="A99" s="141"/>
      <c r="B99" s="141"/>
      <c r="C99" s="142"/>
      <c r="D99" s="145"/>
      <c r="E99" s="147"/>
      <c r="F99" s="147"/>
      <c r="G99" s="145"/>
      <c r="H99" s="148"/>
      <c r="I99" s="148"/>
    </row>
    <row r="100" spans="1:9" ht="10.5" customHeight="1">
      <c r="A100" s="141"/>
      <c r="B100" s="141"/>
      <c r="C100" s="142"/>
      <c r="D100" s="145"/>
      <c r="E100" s="147"/>
      <c r="F100" s="147"/>
      <c r="G100" s="145"/>
      <c r="H100" s="148"/>
      <c r="I100" s="148"/>
    </row>
    <row r="101" spans="1:9" ht="10.5" customHeight="1">
      <c r="A101" s="141" t="s">
        <v>180</v>
      </c>
      <c r="B101" s="141"/>
      <c r="C101" s="142"/>
      <c r="D101" s="145">
        <f>'[4]Veränd_VOL'!AC97</f>
        <v>87.97783935217541</v>
      </c>
      <c r="E101" s="147">
        <f>'[4]Veränd_VOL'!AD97</f>
        <v>93.7</v>
      </c>
      <c r="F101" s="147">
        <f>'[4]Veränd_VOL'!AE97</f>
        <v>96.94030462606054</v>
      </c>
      <c r="G101" s="145">
        <f>'[4]Veränd_VOL'!AF97</f>
        <v>87.97783935217541</v>
      </c>
      <c r="H101" s="148">
        <f>'[4]Veränd_VOL'!AG97</f>
        <v>-6.106895035031584</v>
      </c>
      <c r="I101" s="148">
        <f>'[4]Veränd_VOL'!AH97</f>
        <v>-9.24534465664939</v>
      </c>
    </row>
    <row r="102" spans="1:9" ht="10.5" customHeight="1">
      <c r="A102" s="141"/>
      <c r="B102" s="141"/>
      <c r="C102" s="142"/>
      <c r="D102" s="145"/>
      <c r="E102" s="147"/>
      <c r="F102" s="147"/>
      <c r="G102" s="145"/>
      <c r="H102" s="148"/>
      <c r="I102" s="148"/>
    </row>
    <row r="103" spans="1:9" ht="10.5" customHeight="1">
      <c r="A103" s="141"/>
      <c r="B103" s="141" t="s">
        <v>118</v>
      </c>
      <c r="C103" s="142"/>
      <c r="D103" s="145">
        <f>'[4]Veränd_VOL'!AC26</f>
        <v>85.80265930057992</v>
      </c>
      <c r="E103" s="147">
        <f>'[4]Veränd_VOL'!AD26</f>
        <v>98.4</v>
      </c>
      <c r="F103" s="147">
        <f>'[4]Veränd_VOL'!AE26</f>
        <v>96.02663140563148</v>
      </c>
      <c r="G103" s="145">
        <f>'[4]Veränd_VOL'!AF26</f>
        <v>85.80265930057992</v>
      </c>
      <c r="H103" s="148">
        <f>'[4]Veränd_VOL'!AG26</f>
        <v>-12.802175507540738</v>
      </c>
      <c r="I103" s="148">
        <f>'[4]Veränd_VOL'!AH26</f>
        <v>-10.647017348618535</v>
      </c>
    </row>
    <row r="104" spans="1:9" ht="10.5" customHeight="1">
      <c r="A104" s="141"/>
      <c r="B104" s="141" t="s">
        <v>119</v>
      </c>
      <c r="C104" s="142"/>
      <c r="D104" s="145">
        <f>'[4]Veränd_VOL'!AC61</f>
        <v>93.7526881316873</v>
      </c>
      <c r="E104" s="146">
        <f>'[4]Veränd_VOL'!AD61</f>
        <v>81.3</v>
      </c>
      <c r="F104" s="147">
        <f>'[4]Veränd_VOL'!AE61</f>
        <v>99.36600023918076</v>
      </c>
      <c r="G104" s="145">
        <f>'[4]Veränd_VOL'!AF61</f>
        <v>93.7526881316873</v>
      </c>
      <c r="H104" s="148">
        <f>'[4]Veränd_VOL'!AG61</f>
        <v>15.31695957157109</v>
      </c>
      <c r="I104" s="148">
        <f>'[4]Veränd_VOL'!AH61</f>
        <v>-5.649127562729549</v>
      </c>
    </row>
    <row r="105" spans="1:9" ht="10.5" customHeight="1">
      <c r="A105" s="141"/>
      <c r="B105" s="141"/>
      <c r="C105" s="142"/>
      <c r="D105" s="145"/>
      <c r="E105" s="147"/>
      <c r="F105" s="147"/>
      <c r="G105" s="145"/>
      <c r="H105" s="148"/>
      <c r="I105" s="148"/>
    </row>
    <row r="106" spans="1:9" ht="10.5" customHeight="1">
      <c r="A106" s="141"/>
      <c r="B106" s="141"/>
      <c r="C106" s="142"/>
      <c r="D106" s="145"/>
      <c r="E106" s="147"/>
      <c r="F106" s="147"/>
      <c r="G106" s="145"/>
      <c r="H106" s="148"/>
      <c r="I106" s="148"/>
    </row>
    <row r="107" spans="1:9" ht="10.5" customHeight="1">
      <c r="A107" s="141" t="s">
        <v>181</v>
      </c>
      <c r="B107" s="141"/>
      <c r="C107" s="142"/>
      <c r="D107" s="145"/>
      <c r="E107" s="147"/>
      <c r="F107" s="147"/>
      <c r="G107" s="145"/>
      <c r="H107" s="148"/>
      <c r="I107" s="148"/>
    </row>
    <row r="108" spans="1:9" ht="10.5" customHeight="1">
      <c r="A108" s="141"/>
      <c r="B108" s="141" t="s">
        <v>182</v>
      </c>
      <c r="C108" s="142"/>
      <c r="D108" s="145">
        <f>'[4]Veränd_VOL'!AC98</f>
        <v>80.83335427825598</v>
      </c>
      <c r="E108" s="147">
        <f>'[4]Veränd_VOL'!AD98</f>
        <v>122.4</v>
      </c>
      <c r="F108" s="146">
        <f>'[4]Veränd_VOL'!AE98</f>
        <v>99.2333764944111</v>
      </c>
      <c r="G108" s="145">
        <f>'[4]Veränd_VOL'!AF98</f>
        <v>80.83335427825598</v>
      </c>
      <c r="H108" s="148">
        <f>'[4]Veränd_VOL'!AG98</f>
        <v>-33.95967787724185</v>
      </c>
      <c r="I108" s="148">
        <f>'[4]Veränd_VOL'!AH98</f>
        <v>-18.542170856386633</v>
      </c>
    </row>
    <row r="109" spans="1:9" ht="10.5" customHeight="1">
      <c r="A109" s="141"/>
      <c r="B109" s="141"/>
      <c r="C109" s="142"/>
      <c r="D109" s="145"/>
      <c r="E109" s="147"/>
      <c r="F109" s="147"/>
      <c r="G109" s="145"/>
      <c r="H109" s="148"/>
      <c r="I109" s="148"/>
    </row>
    <row r="110" spans="1:9" ht="10.5" customHeight="1">
      <c r="A110" s="141"/>
      <c r="B110" s="141"/>
      <c r="C110" s="142"/>
      <c r="D110" s="145"/>
      <c r="E110" s="147"/>
      <c r="F110" s="147"/>
      <c r="G110" s="145"/>
      <c r="H110" s="148"/>
      <c r="I110" s="148"/>
    </row>
    <row r="111" spans="1:9" ht="10.5" customHeight="1">
      <c r="A111" s="141" t="s">
        <v>183</v>
      </c>
      <c r="B111" s="141"/>
      <c r="C111" s="142"/>
      <c r="D111" s="145"/>
      <c r="E111" s="147"/>
      <c r="F111" s="147"/>
      <c r="G111" s="145"/>
      <c r="H111" s="148"/>
      <c r="I111" s="148"/>
    </row>
    <row r="112" spans="1:9" ht="10.5" customHeight="1">
      <c r="A112" s="141"/>
      <c r="B112" s="141" t="s">
        <v>184</v>
      </c>
      <c r="C112" s="142"/>
      <c r="D112" s="145">
        <f>'[4]Veränd_VOL'!AC99</f>
        <v>184.69974284102045</v>
      </c>
      <c r="E112" s="146">
        <f>'[4]Veränd_VOL'!AD99</f>
        <v>138.1</v>
      </c>
      <c r="F112" s="147">
        <f>'[4]Veränd_VOL'!AE99</f>
        <v>197.3860965544173</v>
      </c>
      <c r="G112" s="145">
        <f>'[4]Veränd_VOL'!AF99</f>
        <v>184.69974284102045</v>
      </c>
      <c r="H112" s="148">
        <f>'[4]Veränd_VOL'!AG99</f>
        <v>33.743477799435524</v>
      </c>
      <c r="I112" s="148">
        <f>'[4]Veränd_VOL'!AH99</f>
        <v>-6.427176956660341</v>
      </c>
    </row>
    <row r="113" spans="1:9" ht="10.5" customHeight="1">
      <c r="A113" s="141"/>
      <c r="B113" s="141"/>
      <c r="C113" s="142"/>
      <c r="D113" s="145"/>
      <c r="E113" s="147"/>
      <c r="F113" s="147"/>
      <c r="G113" s="145"/>
      <c r="H113" s="148"/>
      <c r="I113" s="148"/>
    </row>
    <row r="114" spans="1:9" ht="10.5" customHeight="1">
      <c r="A114" s="141"/>
      <c r="B114" s="141" t="s">
        <v>118</v>
      </c>
      <c r="C114" s="142"/>
      <c r="D114" s="145">
        <f>'[4]Veränd_VOL'!AC28</f>
        <v>181.96137465356983</v>
      </c>
      <c r="E114" s="146">
        <f>'[4]Veränd_VOL'!AD28</f>
        <v>129.3</v>
      </c>
      <c r="F114" s="147">
        <f>'[4]Veränd_VOL'!AE28</f>
        <v>195.2179201604895</v>
      </c>
      <c r="G114" s="145">
        <f>'[4]Veränd_VOL'!AF28</f>
        <v>181.96137465356983</v>
      </c>
      <c r="H114" s="148">
        <f>'[4]Veränd_VOL'!AG28</f>
        <v>40.728054643132104</v>
      </c>
      <c r="I114" s="148">
        <f>'[4]Veränd_VOL'!AH28</f>
        <v>-6.7906396585013375</v>
      </c>
    </row>
    <row r="115" spans="1:9" ht="10.5" customHeight="1">
      <c r="A115" s="141"/>
      <c r="B115" s="141" t="s">
        <v>119</v>
      </c>
      <c r="C115" s="142"/>
      <c r="D115" s="145">
        <f>'[4]Veränd_VOL'!AC63</f>
        <v>205.51198797256802</v>
      </c>
      <c r="E115" s="146">
        <f>'[4]Veränd_VOL'!AD63</f>
        <v>204.5</v>
      </c>
      <c r="F115" s="147">
        <f>'[4]Veränd_VOL'!AE63</f>
        <v>213.8647493612831</v>
      </c>
      <c r="G115" s="145">
        <f>'[4]Veränd_VOL'!AF63</f>
        <v>205.51198797256802</v>
      </c>
      <c r="H115" s="148">
        <f>'[4]Veränd_VOL'!AG63</f>
        <v>0.49485964428754137</v>
      </c>
      <c r="I115" s="148">
        <f>'[4]Veränd_VOL'!AH63</f>
        <v>-3.9056279324484153</v>
      </c>
    </row>
    <row r="116" spans="1:9" ht="10.5" customHeight="1">
      <c r="A116" s="141"/>
      <c r="B116" s="141"/>
      <c r="C116" s="142"/>
      <c r="D116" s="145"/>
      <c r="E116" s="147"/>
      <c r="F116" s="147"/>
      <c r="G116" s="145"/>
      <c r="H116" s="148"/>
      <c r="I116" s="148"/>
    </row>
    <row r="117" spans="1:9" ht="10.5" customHeight="1">
      <c r="A117" s="141"/>
      <c r="B117" s="141"/>
      <c r="C117" s="142"/>
      <c r="D117" s="145"/>
      <c r="E117" s="147"/>
      <c r="F117" s="147"/>
      <c r="G117" s="145"/>
      <c r="H117" s="148"/>
      <c r="I117" s="148"/>
    </row>
    <row r="118" spans="1:9" ht="10.5" customHeight="1">
      <c r="A118" s="141" t="s">
        <v>185</v>
      </c>
      <c r="B118" s="141"/>
      <c r="C118" s="142"/>
      <c r="D118" s="145">
        <f>'[4]Veränd_VOL'!AC100</f>
        <v>93.21582911289033</v>
      </c>
      <c r="E118" s="146">
        <f>'[4]Veränd_VOL'!AD100</f>
        <v>80.9</v>
      </c>
      <c r="F118" s="147">
        <f>'[4]Veränd_VOL'!AE100</f>
        <v>103.34812691643896</v>
      </c>
      <c r="G118" s="145">
        <f>'[4]Veränd_VOL'!AF100</f>
        <v>93.21582911289033</v>
      </c>
      <c r="H118" s="148">
        <f>'[4]Veränd_VOL'!AG100</f>
        <v>15.223521771187055</v>
      </c>
      <c r="I118" s="148">
        <f>'[4]Veränd_VOL'!AH100</f>
        <v>-9.804045903745298</v>
      </c>
    </row>
    <row r="119" spans="1:9" ht="10.5" customHeight="1">
      <c r="A119" s="141"/>
      <c r="B119" s="141"/>
      <c r="C119" s="142"/>
      <c r="D119" s="145"/>
      <c r="E119" s="147"/>
      <c r="F119" s="147"/>
      <c r="G119" s="145"/>
      <c r="H119" s="148"/>
      <c r="I119" s="148"/>
    </row>
    <row r="120" spans="1:9" ht="10.5" customHeight="1">
      <c r="A120" s="141"/>
      <c r="B120" s="141" t="s">
        <v>118</v>
      </c>
      <c r="C120" s="142"/>
      <c r="D120" s="145">
        <f>'[4]Veränd_VOL'!AC29</f>
        <v>59.746306468194156</v>
      </c>
      <c r="E120" s="146">
        <f>'[4]Veränd_VOL'!AD29</f>
        <v>65.5</v>
      </c>
      <c r="F120" s="147">
        <f>'[4]Veränd_VOL'!AE29</f>
        <v>72.05144871589901</v>
      </c>
      <c r="G120" s="145">
        <f>'[4]Veränd_VOL'!AF29</f>
        <v>59.746306468194156</v>
      </c>
      <c r="H120" s="148">
        <f>'[4]Veränd_VOL'!AG29</f>
        <v>-8.784264934054724</v>
      </c>
      <c r="I120" s="148">
        <f>'[4]Veränd_VOL'!AH29</f>
        <v>-17.07827180023041</v>
      </c>
    </row>
    <row r="121" spans="1:9" ht="10.5" customHeight="1">
      <c r="A121" s="141"/>
      <c r="B121" s="141" t="s">
        <v>119</v>
      </c>
      <c r="C121" s="142"/>
      <c r="D121" s="145">
        <f>'[4]Veränd_VOL'!AC64</f>
        <v>161.2464292139299</v>
      </c>
      <c r="E121" s="146">
        <f>'[4]Veränd_VOL'!AD64</f>
        <v>112.3</v>
      </c>
      <c r="F121" s="147">
        <f>'[4]Veränd_VOL'!AE64</f>
        <v>166.9621742918428</v>
      </c>
      <c r="G121" s="145">
        <f>'[4]Veränd_VOL'!AF64</f>
        <v>161.2464292139299</v>
      </c>
      <c r="H121" s="148">
        <f>'[4]Veränd_VOL'!AG64</f>
        <v>43.58542227420294</v>
      </c>
      <c r="I121" s="148">
        <f>'[4]Veränd_VOL'!AH64</f>
        <v>-3.423377242274069</v>
      </c>
    </row>
    <row r="122" spans="1:9" ht="10.5" customHeight="1">
      <c r="A122" s="161"/>
      <c r="B122" s="161"/>
      <c r="C122" s="162"/>
      <c r="D122" s="145"/>
      <c r="E122" s="147"/>
      <c r="F122" s="147"/>
      <c r="G122" s="145"/>
      <c r="H122" s="148"/>
      <c r="I122" s="148"/>
    </row>
    <row r="123" spans="1:9" ht="10.5" customHeight="1">
      <c r="A123" s="161"/>
      <c r="B123" s="161"/>
      <c r="C123" s="162"/>
      <c r="D123" s="145"/>
      <c r="E123" s="147"/>
      <c r="F123" s="147"/>
      <c r="G123" s="145"/>
      <c r="H123" s="148"/>
      <c r="I123" s="148"/>
    </row>
    <row r="124" spans="1:9" ht="10.5" customHeight="1">
      <c r="A124" s="141" t="s">
        <v>186</v>
      </c>
      <c r="B124" s="161"/>
      <c r="C124" s="162"/>
      <c r="D124" s="145"/>
      <c r="E124" s="147"/>
      <c r="F124" s="147"/>
      <c r="G124" s="145"/>
      <c r="H124" s="148"/>
      <c r="I124" s="148"/>
    </row>
    <row r="125" spans="1:9" ht="10.5" customHeight="1">
      <c r="A125" s="141"/>
      <c r="B125" s="141" t="s">
        <v>187</v>
      </c>
      <c r="C125" s="162"/>
      <c r="D125" s="145">
        <f>'[4]Veränd_VOL'!AC101</f>
        <v>94.57344205240638</v>
      </c>
      <c r="E125" s="147">
        <f>'[4]Veränd_VOL'!AD101</f>
        <v>95.8</v>
      </c>
      <c r="F125" s="147">
        <f>'[4]Veränd_VOL'!AE101</f>
        <v>103.94895341017146</v>
      </c>
      <c r="G125" s="145">
        <f>'[4]Veränd_VOL'!AF101</f>
        <v>94.57344205240638</v>
      </c>
      <c r="H125" s="148">
        <f>'[4]Veränd_VOL'!AG101</f>
        <v>-1.2803318868409388</v>
      </c>
      <c r="I125" s="148">
        <f>'[4]Veränd_VOL'!AH101</f>
        <v>-9.019341753995649</v>
      </c>
    </row>
    <row r="126" spans="1:9" ht="10.5" customHeight="1">
      <c r="A126" s="141"/>
      <c r="B126" s="141"/>
      <c r="C126" s="162"/>
      <c r="D126" s="145"/>
      <c r="E126" s="147"/>
      <c r="F126" s="147"/>
      <c r="G126" s="145"/>
      <c r="H126" s="148"/>
      <c r="I126" s="148"/>
    </row>
    <row r="127" spans="1:9" ht="10.5" customHeight="1">
      <c r="A127" s="141"/>
      <c r="B127" s="141" t="s">
        <v>118</v>
      </c>
      <c r="C127" s="162"/>
      <c r="D127" s="145">
        <f>'[4]Veränd_VOL'!AC30</f>
        <v>97.14388648639702</v>
      </c>
      <c r="E127" s="147">
        <f>'[4]Veränd_VOL'!AD30</f>
        <v>92.7</v>
      </c>
      <c r="F127" s="147">
        <f>'[4]Veränd_VOL'!AE30</f>
        <v>111.29365951631993</v>
      </c>
      <c r="G127" s="145">
        <f>'[4]Veränd_VOL'!AF30</f>
        <v>97.14388648639702</v>
      </c>
      <c r="H127" s="148">
        <f>'[4]Veränd_VOL'!AG30</f>
        <v>4.793836554905091</v>
      </c>
      <c r="I127" s="148">
        <f>'[4]Veränd_VOL'!AH30</f>
        <v>-12.713907594931777</v>
      </c>
    </row>
    <row r="128" spans="1:9" ht="10.5" customHeight="1">
      <c r="A128" s="141"/>
      <c r="B128" s="141" t="s">
        <v>119</v>
      </c>
      <c r="C128" s="162"/>
      <c r="D128" s="145">
        <f>'[4]Veränd_VOL'!AC65</f>
        <v>91.53084564863822</v>
      </c>
      <c r="E128" s="147">
        <f>'[4]Veränd_VOL'!AD65</f>
        <v>99.4</v>
      </c>
      <c r="F128" s="147">
        <f>'[4]Veränd_VOL'!AE65</f>
        <v>95.25513535727258</v>
      </c>
      <c r="G128" s="145">
        <f>'[4]Veränd_VOL'!AF65</f>
        <v>91.53084564863822</v>
      </c>
      <c r="H128" s="148">
        <f>'[4]Veränd_VOL'!AG65</f>
        <v>-7.9166542770239285</v>
      </c>
      <c r="I128" s="148">
        <f>'[4]Veränd_VOL'!AH65</f>
        <v>-3.9098046469260677</v>
      </c>
    </row>
    <row r="129" spans="1:9" ht="10.5" customHeight="1">
      <c r="A129" s="141"/>
      <c r="B129" s="141"/>
      <c r="C129" s="162"/>
      <c r="D129" s="145"/>
      <c r="E129" s="147"/>
      <c r="F129" s="147"/>
      <c r="G129" s="145"/>
      <c r="H129" s="148"/>
      <c r="I129" s="148"/>
    </row>
    <row r="130" spans="1:9" ht="10.5" customHeight="1">
      <c r="A130" s="141"/>
      <c r="B130" s="141"/>
      <c r="C130" s="162"/>
      <c r="D130" s="145"/>
      <c r="E130" s="147"/>
      <c r="F130" s="147"/>
      <c r="G130" s="145"/>
      <c r="H130" s="148"/>
      <c r="I130" s="148"/>
    </row>
    <row r="131" spans="1:9" ht="10.5" customHeight="1">
      <c r="A131" s="141" t="s">
        <v>188</v>
      </c>
      <c r="B131" s="141"/>
      <c r="C131" s="162"/>
      <c r="D131" s="145">
        <f>'[4]Veränd_VOL'!AC102</f>
        <v>128.56748176335623</v>
      </c>
      <c r="E131" s="147">
        <f>'[4]Veränd_VOL'!AD102</f>
        <v>110.3</v>
      </c>
      <c r="F131" s="147">
        <f>'[4]Veränd_VOL'!AE102</f>
        <v>110.84323020164352</v>
      </c>
      <c r="G131" s="145">
        <f>'[4]Veränd_VOL'!AF102</f>
        <v>128.56748176335623</v>
      </c>
      <c r="H131" s="148">
        <f>'[4]Veränd_VOL'!AG102</f>
        <v>16.561633511655693</v>
      </c>
      <c r="I131" s="148">
        <f>'[4]Veränd_VOL'!AH102</f>
        <v>15.99037805869528</v>
      </c>
    </row>
    <row r="132" spans="1:9" ht="10.5" customHeight="1">
      <c r="A132" s="141"/>
      <c r="B132" s="141"/>
      <c r="C132" s="162"/>
      <c r="D132" s="145"/>
      <c r="E132" s="147"/>
      <c r="F132" s="147"/>
      <c r="G132" s="145"/>
      <c r="H132" s="148"/>
      <c r="I132" s="148"/>
    </row>
    <row r="133" spans="1:9" ht="10.5" customHeight="1">
      <c r="A133" s="141"/>
      <c r="B133" s="141"/>
      <c r="C133" s="162"/>
      <c r="D133" s="145"/>
      <c r="E133" s="147"/>
      <c r="F133" s="147"/>
      <c r="G133" s="145"/>
      <c r="H133" s="148"/>
      <c r="I133" s="148"/>
    </row>
    <row r="134" spans="1:9" ht="10.5" customHeight="1">
      <c r="A134" s="141" t="s">
        <v>189</v>
      </c>
      <c r="B134" s="141"/>
      <c r="C134" s="162"/>
      <c r="D134" s="145">
        <f>'[4]Veränd_VOL'!AC103</f>
        <v>153.18900743989346</v>
      </c>
      <c r="E134" s="146">
        <f>'[4]Veränd_VOL'!AD103</f>
        <v>106.7</v>
      </c>
      <c r="F134" s="146">
        <f>'[4]Veränd_VOL'!AE103</f>
        <v>144.59406395384596</v>
      </c>
      <c r="G134" s="145">
        <f>'[4]Veränd_VOL'!AF103</f>
        <v>153.18900743989346</v>
      </c>
      <c r="H134" s="148">
        <f>'[4]Veränd_VOL'!AG103</f>
        <v>43.569828903367814</v>
      </c>
      <c r="I134" s="148">
        <f>'[4]Veränd_VOL'!AH103</f>
        <v>5.944188337351789</v>
      </c>
    </row>
    <row r="135" spans="1:9" ht="10.5" customHeight="1">
      <c r="A135" s="141"/>
      <c r="B135" s="141"/>
      <c r="C135" s="162"/>
      <c r="D135" s="145"/>
      <c r="E135" s="147"/>
      <c r="F135" s="146"/>
      <c r="G135" s="145"/>
      <c r="H135" s="148"/>
      <c r="I135" s="148"/>
    </row>
    <row r="136" spans="1:9" ht="10.5" customHeight="1">
      <c r="A136" s="141"/>
      <c r="B136" s="141" t="s">
        <v>118</v>
      </c>
      <c r="C136" s="162"/>
      <c r="D136" s="145">
        <f>'[4]Veränd_VOL'!AC32</f>
        <v>146.0810818328929</v>
      </c>
      <c r="E136" s="146">
        <f>'[4]Veränd_VOL'!AD32</f>
        <v>95.4</v>
      </c>
      <c r="F136" s="146">
        <f>'[4]Veränd_VOL'!AE32</f>
        <v>121.66125695936975</v>
      </c>
      <c r="G136" s="145">
        <f>'[4]Veränd_VOL'!AF32</f>
        <v>146.0810818328929</v>
      </c>
      <c r="H136" s="148">
        <f>'[4]Veränd_VOL'!AG32</f>
        <v>53.12482372420638</v>
      </c>
      <c r="I136" s="148">
        <f>'[4]Veränd_VOL'!AH32</f>
        <v>20.07198140462944</v>
      </c>
    </row>
    <row r="137" spans="1:9" ht="10.5" customHeight="1">
      <c r="A137" s="141"/>
      <c r="B137" s="141" t="s">
        <v>119</v>
      </c>
      <c r="C137" s="162"/>
      <c r="D137" s="145">
        <f>'[4]Veränd_VOL'!AC67</f>
        <v>329.53326670744383</v>
      </c>
      <c r="E137" s="146">
        <f>'[4]Veränd_VOL'!AD67</f>
        <v>385.2</v>
      </c>
      <c r="F137" s="146">
        <f>'[4]Veränd_VOL'!AE67</f>
        <v>713.546116074083</v>
      </c>
      <c r="G137" s="145">
        <f>'[4]Veränd_VOL'!AF67</f>
        <v>329.53326670744383</v>
      </c>
      <c r="H137" s="148">
        <f>'[4]Veränd_VOL'!AG67</f>
        <v>-14.451384551546253</v>
      </c>
      <c r="I137" s="148">
        <f>'[4]Veränd_VOL'!AH67</f>
        <v>-53.81752359321503</v>
      </c>
    </row>
    <row r="138" spans="1:9" ht="10.5" customHeight="1">
      <c r="A138" s="141"/>
      <c r="B138" s="141"/>
      <c r="C138" s="162"/>
      <c r="D138" s="145"/>
      <c r="E138" s="147"/>
      <c r="F138" s="147"/>
      <c r="G138" s="145"/>
      <c r="H138" s="148"/>
      <c r="I138" s="148"/>
    </row>
    <row r="139" spans="1:9" ht="10.5" customHeight="1">
      <c r="A139" s="161"/>
      <c r="B139" s="161"/>
      <c r="C139" s="162"/>
      <c r="D139" s="145"/>
      <c r="E139" s="147"/>
      <c r="F139" s="147"/>
      <c r="G139" s="145"/>
      <c r="H139" s="148"/>
      <c r="I139" s="148"/>
    </row>
    <row r="140" spans="1:9" ht="10.5" customHeight="1">
      <c r="A140" s="141" t="s">
        <v>190</v>
      </c>
      <c r="B140" s="141"/>
      <c r="C140" s="142"/>
      <c r="D140" s="145"/>
      <c r="E140" s="147"/>
      <c r="F140" s="147"/>
      <c r="G140" s="145"/>
      <c r="H140" s="148"/>
      <c r="I140" s="148"/>
    </row>
    <row r="141" spans="1:9" ht="10.5" customHeight="1">
      <c r="A141" s="141"/>
      <c r="B141" s="141" t="s">
        <v>191</v>
      </c>
      <c r="C141" s="142"/>
      <c r="D141" s="145">
        <f>'[4]Veränd_VOL'!AC104</f>
        <v>62.81688243811505</v>
      </c>
      <c r="E141" s="146">
        <f>'[4]Veränd_VOL'!AD104</f>
        <v>50.8</v>
      </c>
      <c r="F141" s="147">
        <f>'[4]Veränd_VOL'!AE104</f>
        <v>70.34834664777281</v>
      </c>
      <c r="G141" s="145">
        <f>'[4]Veränd_VOL'!AF104</f>
        <v>62.81688243811505</v>
      </c>
      <c r="H141" s="148">
        <f>'[4]Veränd_VOL'!AG104</f>
        <v>23.655280389990264</v>
      </c>
      <c r="I141" s="148">
        <f>'[4]Veränd_VOL'!AH104</f>
        <v>-10.705957664317339</v>
      </c>
    </row>
    <row r="142" spans="1:9" ht="10.5" customHeight="1">
      <c r="A142" s="141"/>
      <c r="B142" s="141"/>
      <c r="C142" s="142"/>
      <c r="D142" s="145"/>
      <c r="E142" s="147"/>
      <c r="F142" s="145"/>
      <c r="G142" s="145"/>
      <c r="H142" s="148"/>
      <c r="I142" s="148"/>
    </row>
    <row r="143" spans="1:9" ht="10.5" customHeight="1">
      <c r="A143" s="141"/>
      <c r="B143" s="141" t="s">
        <v>118</v>
      </c>
      <c r="C143" s="142"/>
      <c r="D143" s="145">
        <f>'[4]Veränd_VOL'!AC33</f>
        <v>64.90333085449213</v>
      </c>
      <c r="E143" s="146">
        <f>'[4]Veränd_VOL'!AD33</f>
        <v>52.1</v>
      </c>
      <c r="F143" s="146">
        <f>'[4]Veränd_VOL'!AE33</f>
        <v>72.31841268368512</v>
      </c>
      <c r="G143" s="145">
        <f>'[4]Veränd_VOL'!AF33</f>
        <v>64.90333085449213</v>
      </c>
      <c r="H143" s="148">
        <f>'[4]Veränd_VOL'!AG33</f>
        <v>24.574531390579892</v>
      </c>
      <c r="I143" s="148">
        <f>'[4]Veränd_VOL'!AH33</f>
        <v>-10.253380230600424</v>
      </c>
    </row>
    <row r="144" spans="1:9" ht="10.5" customHeight="1">
      <c r="A144" s="141"/>
      <c r="B144" s="141" t="s">
        <v>119</v>
      </c>
      <c r="C144" s="142"/>
      <c r="D144" s="145">
        <f>'[4]Veränd_VOL'!AC68</f>
        <v>42.0744736212201</v>
      </c>
      <c r="E144" s="146">
        <f>'[4]Veränd_VOL'!AD68</f>
        <v>38</v>
      </c>
      <c r="F144" s="146">
        <f>'[4]Veränd_VOL'!AE68</f>
        <v>50.76295225471462</v>
      </c>
      <c r="G144" s="145">
        <f>'[4]Veränd_VOL'!AF68</f>
        <v>42.0744736212201</v>
      </c>
      <c r="H144" s="148">
        <f>'[4]Veränd_VOL'!AG68</f>
        <v>10.722299003210791</v>
      </c>
      <c r="I144" s="148">
        <f>'[4]Veränd_VOL'!AH68</f>
        <v>-17.115786705820632</v>
      </c>
    </row>
    <row r="145" spans="4:9" ht="10.5" customHeight="1">
      <c r="D145" s="145"/>
      <c r="E145" s="150"/>
      <c r="F145" s="145"/>
      <c r="G145" s="145"/>
      <c r="H145" s="148"/>
      <c r="I145" s="148"/>
    </row>
    <row r="146" spans="1:9" ht="12.75">
      <c r="A146" s="161"/>
      <c r="B146" s="161"/>
      <c r="C146" s="163"/>
      <c r="D146" s="145"/>
      <c r="E146" s="150"/>
      <c r="F146" s="145"/>
      <c r="G146" s="145"/>
      <c r="H146" s="148"/>
      <c r="I146" s="148"/>
    </row>
    <row r="147" spans="1:9" ht="10.5" customHeight="1">
      <c r="A147" s="161"/>
      <c r="B147" s="161"/>
      <c r="C147" s="163"/>
      <c r="D147" s="150"/>
      <c r="E147" s="150"/>
      <c r="F147" s="145"/>
      <c r="G147" s="151"/>
      <c r="H147" s="152"/>
      <c r="I147" s="152"/>
    </row>
    <row r="148" spans="1:9" ht="10.5" customHeight="1">
      <c r="A148" s="161"/>
      <c r="B148" s="161"/>
      <c r="C148" s="163"/>
      <c r="D148" s="164"/>
      <c r="E148" s="164"/>
      <c r="F148" s="145"/>
      <c r="G148" s="165"/>
      <c r="H148" s="164"/>
      <c r="I148" s="164"/>
    </row>
    <row r="149" spans="1:9" ht="10.5" customHeight="1">
      <c r="A149" s="161"/>
      <c r="B149" s="161"/>
      <c r="C149" s="163"/>
      <c r="D149" s="164"/>
      <c r="E149" s="164"/>
      <c r="F149" s="145"/>
      <c r="G149" s="165"/>
      <c r="H149" s="164"/>
      <c r="I149" s="164"/>
    </row>
    <row r="150" spans="1:9" ht="10.5" customHeight="1">
      <c r="A150" s="161"/>
      <c r="B150" s="161"/>
      <c r="C150" s="163"/>
      <c r="D150" s="164"/>
      <c r="E150" s="164"/>
      <c r="F150" s="145"/>
      <c r="G150" s="165"/>
      <c r="H150" s="164"/>
      <c r="I150" s="164"/>
    </row>
    <row r="151" spans="1:9" ht="10.5" customHeight="1">
      <c r="A151" s="161"/>
      <c r="B151" s="161"/>
      <c r="C151" s="163"/>
      <c r="D151" s="164"/>
      <c r="E151" s="164"/>
      <c r="F151" s="145"/>
      <c r="G151" s="165"/>
      <c r="H151" s="164"/>
      <c r="I151" s="164"/>
    </row>
    <row r="152" spans="1:9" ht="12.75">
      <c r="A152" s="161"/>
      <c r="B152" s="161"/>
      <c r="C152" s="163"/>
      <c r="D152" s="164"/>
      <c r="E152" s="164"/>
      <c r="F152" s="145"/>
      <c r="G152" s="165"/>
      <c r="H152" s="164"/>
      <c r="I152" s="164"/>
    </row>
    <row r="153" spans="1:9" ht="10.5" customHeight="1">
      <c r="A153" s="161"/>
      <c r="C153" s="154"/>
      <c r="D153" s="164"/>
      <c r="E153" s="164"/>
      <c r="F153" s="145"/>
      <c r="G153" s="165"/>
      <c r="H153" s="164"/>
      <c r="I153" s="164"/>
    </row>
    <row r="154" spans="1:9" ht="10.5" customHeight="1">
      <c r="A154" s="161"/>
      <c r="B154" s="161"/>
      <c r="C154" s="163"/>
      <c r="D154" s="164"/>
      <c r="E154" s="164"/>
      <c r="F154" s="145"/>
      <c r="G154" s="165"/>
      <c r="H154" s="164"/>
      <c r="I154" s="164"/>
    </row>
    <row r="155" spans="2:9" ht="10.5" customHeight="1">
      <c r="B155" s="161"/>
      <c r="C155" s="154"/>
      <c r="D155" s="164"/>
      <c r="E155" s="164"/>
      <c r="F155" s="145"/>
      <c r="G155" s="165"/>
      <c r="H155" s="164"/>
      <c r="I155" s="164"/>
    </row>
    <row r="156" ht="10.5" customHeight="1"/>
  </sheetData>
  <mergeCells count="14">
    <mergeCell ref="G8:G12"/>
    <mergeCell ref="D82:D86"/>
    <mergeCell ref="E82:F83"/>
    <mergeCell ref="G82:G86"/>
    <mergeCell ref="E84:E86"/>
    <mergeCell ref="F84:F86"/>
    <mergeCell ref="D8:D12"/>
    <mergeCell ref="E8:F9"/>
    <mergeCell ref="E10:E12"/>
    <mergeCell ref="F10:F12"/>
    <mergeCell ref="H8:I8"/>
    <mergeCell ref="H10:I10"/>
    <mergeCell ref="H82:I82"/>
    <mergeCell ref="H84:I84"/>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dimension ref="A1:I155"/>
  <sheetViews>
    <sheetView workbookViewId="0" topLeftCell="A1">
      <selection activeCell="C23" sqref="C23"/>
    </sheetView>
  </sheetViews>
  <sheetFormatPr defaultColWidth="11.421875" defaultRowHeight="12.75"/>
  <cols>
    <col min="1" max="1" width="1.1484375" style="177" customWidth="1"/>
    <col min="2" max="2" width="11.140625" style="177" customWidth="1"/>
    <col min="3" max="3" width="25.140625" style="177" customWidth="1"/>
    <col min="4" max="4" width="8.421875" style="177" customWidth="1"/>
    <col min="5" max="6" width="8.8515625" style="177" customWidth="1"/>
    <col min="7" max="7" width="7.8515625" style="177" customWidth="1"/>
    <col min="8" max="9" width="9.421875" style="177" customWidth="1"/>
    <col min="10" max="10" width="7.140625" style="177" customWidth="1"/>
    <col min="11" max="11" width="8.00390625" style="177" customWidth="1"/>
    <col min="12" max="12" width="6.140625" style="177" customWidth="1"/>
    <col min="13" max="13" width="5.7109375" style="177" customWidth="1"/>
    <col min="14" max="14" width="6.8515625" style="177" customWidth="1"/>
    <col min="15" max="16384" width="11.421875" style="177" customWidth="1"/>
  </cols>
  <sheetData>
    <row r="1" spans="1:9" s="169" customFormat="1" ht="12.75" customHeight="1">
      <c r="A1" s="166" t="s">
        <v>192</v>
      </c>
      <c r="B1" s="167"/>
      <c r="C1" s="167"/>
      <c r="D1" s="167"/>
      <c r="E1" s="167"/>
      <c r="F1" s="167"/>
      <c r="G1" s="168"/>
      <c r="H1" s="167"/>
      <c r="I1" s="167"/>
    </row>
    <row r="2" spans="1:9" s="169" customFormat="1" ht="12.75" customHeight="1">
      <c r="A2" s="170"/>
      <c r="B2" s="167"/>
      <c r="C2" s="167"/>
      <c r="D2" s="171"/>
      <c r="E2" s="171"/>
      <c r="F2" s="171"/>
      <c r="G2" s="172"/>
      <c r="H2" s="167"/>
      <c r="I2" s="167"/>
    </row>
    <row r="3" spans="1:9" s="169" customFormat="1" ht="15.75" customHeight="1">
      <c r="A3" s="484" t="s">
        <v>193</v>
      </c>
      <c r="B3" s="484"/>
      <c r="C3" s="484"/>
      <c r="D3" s="484"/>
      <c r="E3" s="484"/>
      <c r="F3" s="484"/>
      <c r="G3" s="484"/>
      <c r="H3" s="484"/>
      <c r="I3" s="484"/>
    </row>
    <row r="4" spans="1:9" s="169" customFormat="1" ht="13.5" customHeight="1">
      <c r="A4" s="173" t="s">
        <v>194</v>
      </c>
      <c r="B4" s="174"/>
      <c r="C4" s="174"/>
      <c r="D4" s="167"/>
      <c r="E4" s="167"/>
      <c r="F4" s="167"/>
      <c r="G4" s="168"/>
      <c r="H4" s="167"/>
      <c r="I4" s="167"/>
    </row>
    <row r="5" spans="1:9" s="169" customFormat="1" ht="13.5" customHeight="1">
      <c r="A5" s="173" t="s">
        <v>95</v>
      </c>
      <c r="B5" s="174"/>
      <c r="C5" s="174"/>
      <c r="D5" s="167"/>
      <c r="E5" s="167"/>
      <c r="F5" s="167"/>
      <c r="G5" s="168"/>
      <c r="H5" s="167"/>
      <c r="I5" s="167"/>
    </row>
    <row r="6" spans="4:9" s="169" customFormat="1" ht="12.75" customHeight="1">
      <c r="D6" s="171"/>
      <c r="E6" s="171"/>
      <c r="F6" s="171"/>
      <c r="G6" s="172"/>
      <c r="H6" s="167"/>
      <c r="I6" s="167"/>
    </row>
    <row r="7" spans="4:9" s="169" customFormat="1" ht="12.75" customHeight="1">
      <c r="D7" s="171"/>
      <c r="E7" s="171"/>
      <c r="F7" s="171"/>
      <c r="G7" s="172"/>
      <c r="H7" s="167"/>
      <c r="I7" s="167"/>
    </row>
    <row r="8" spans="1:9" ht="11.25" customHeight="1">
      <c r="A8" s="175"/>
      <c r="B8" s="175"/>
      <c r="C8" s="176"/>
      <c r="D8" s="471" t="s">
        <v>195</v>
      </c>
      <c r="E8" s="474" t="s">
        <v>159</v>
      </c>
      <c r="F8" s="475"/>
      <c r="G8" s="478" t="s">
        <v>160</v>
      </c>
      <c r="H8" s="486" t="s">
        <v>96</v>
      </c>
      <c r="I8" s="487"/>
    </row>
    <row r="9" spans="3:9" ht="11.25" customHeight="1">
      <c r="C9" s="178"/>
      <c r="D9" s="472"/>
      <c r="E9" s="476"/>
      <c r="F9" s="477"/>
      <c r="G9" s="479"/>
      <c r="H9" s="179" t="s">
        <v>97</v>
      </c>
      <c r="I9" s="180"/>
    </row>
    <row r="10" spans="1:9" ht="11.25" customHeight="1">
      <c r="A10" s="181" t="s">
        <v>161</v>
      </c>
      <c r="B10" s="181"/>
      <c r="C10" s="182"/>
      <c r="D10" s="472"/>
      <c r="E10" s="481" t="s">
        <v>196</v>
      </c>
      <c r="F10" s="481" t="s">
        <v>197</v>
      </c>
      <c r="G10" s="479"/>
      <c r="H10" s="488" t="s">
        <v>112</v>
      </c>
      <c r="I10" s="489"/>
    </row>
    <row r="11" spans="3:9" ht="11.25" customHeight="1">
      <c r="C11" s="178"/>
      <c r="D11" s="472"/>
      <c r="E11" s="482"/>
      <c r="F11" s="482" t="s">
        <v>52</v>
      </c>
      <c r="G11" s="479"/>
      <c r="H11" s="183" t="s">
        <v>113</v>
      </c>
      <c r="I11" s="184" t="s">
        <v>114</v>
      </c>
    </row>
    <row r="12" spans="1:9" ht="10.5" customHeight="1">
      <c r="A12" s="185"/>
      <c r="B12" s="185"/>
      <c r="C12" s="186"/>
      <c r="D12" s="473"/>
      <c r="E12" s="483"/>
      <c r="F12" s="483" t="s">
        <v>52</v>
      </c>
      <c r="G12" s="480"/>
      <c r="H12" s="187" t="s">
        <v>115</v>
      </c>
      <c r="I12" s="188" t="s">
        <v>116</v>
      </c>
    </row>
    <row r="13" spans="1:9" ht="10.5" customHeight="1">
      <c r="A13" s="189"/>
      <c r="B13" s="189"/>
      <c r="C13" s="190"/>
      <c r="D13" s="191"/>
      <c r="E13" s="191"/>
      <c r="F13" s="191"/>
      <c r="G13" s="191"/>
      <c r="H13" s="191"/>
      <c r="I13" s="191"/>
    </row>
    <row r="14" spans="1:9" ht="10.5" customHeight="1">
      <c r="A14" s="189"/>
      <c r="B14" s="189"/>
      <c r="C14" s="190"/>
      <c r="D14" s="191"/>
      <c r="E14" s="191"/>
      <c r="F14" s="191"/>
      <c r="G14" s="191"/>
      <c r="H14" s="192"/>
      <c r="I14" s="192"/>
    </row>
    <row r="15" spans="1:9" ht="10.5" customHeight="1">
      <c r="A15" s="189" t="s">
        <v>164</v>
      </c>
      <c r="B15" s="189"/>
      <c r="C15" s="190"/>
      <c r="D15" s="193">
        <f>'[5]Veränd_Wert'!AC86</f>
        <v>96.70494205704121</v>
      </c>
      <c r="E15" s="194">
        <f>'[5]Veränd_Wert'!AD86</f>
        <v>79.8</v>
      </c>
      <c r="F15" s="195">
        <f>'[5]Veränd_Wert'!AE86</f>
        <v>116</v>
      </c>
      <c r="G15" s="193">
        <f>'[5]Veränd_Wert'!AF86</f>
        <v>96.70494205704121</v>
      </c>
      <c r="H15" s="196">
        <f>'[5]Veränd_Wert'!AG86</f>
        <v>21.184137916091746</v>
      </c>
      <c r="I15" s="196">
        <f>'[5]Veränd_Wert'!AH86</f>
        <v>-16.633670640481718</v>
      </c>
    </row>
    <row r="16" spans="1:9" ht="10.5" customHeight="1">
      <c r="A16" s="189"/>
      <c r="B16" s="189"/>
      <c r="C16" s="190"/>
      <c r="D16" s="193"/>
      <c r="E16" s="194"/>
      <c r="F16" s="195"/>
      <c r="G16" s="193"/>
      <c r="H16" s="196"/>
      <c r="I16" s="196"/>
    </row>
    <row r="17" spans="1:9" ht="10.5" customHeight="1">
      <c r="A17" s="189"/>
      <c r="B17" s="189" t="s">
        <v>118</v>
      </c>
      <c r="C17" s="190"/>
      <c r="D17" s="193">
        <f>'[5]Veränd_Wert'!AC15</f>
        <v>97.71265995822802</v>
      </c>
      <c r="E17" s="194">
        <f>'[5]Veränd_Wert'!AD15</f>
        <v>87.8</v>
      </c>
      <c r="F17" s="195">
        <f>'[5]Veränd_Wert'!AE15</f>
        <v>113.4</v>
      </c>
      <c r="G17" s="193">
        <f>'[5]Veränd_Wert'!AF15</f>
        <v>97.71265995822802</v>
      </c>
      <c r="H17" s="196">
        <f>'[5]Veränd_Wert'!AG15</f>
        <v>11.290045510510271</v>
      </c>
      <c r="I17" s="196">
        <f>'[5]Veränd_Wert'!AH15</f>
        <v>-13.83363319380246</v>
      </c>
    </row>
    <row r="18" spans="1:9" ht="10.5" customHeight="1">
      <c r="A18" s="189"/>
      <c r="B18" s="189" t="s">
        <v>119</v>
      </c>
      <c r="C18" s="190"/>
      <c r="D18" s="193">
        <f>'[5]Veränd_Wert'!AC50</f>
        <v>93.80796023427926</v>
      </c>
      <c r="E18" s="194">
        <f>'[5]Veränd_Wert'!AD50</f>
        <v>57</v>
      </c>
      <c r="F18" s="195">
        <f>'[5]Veränd_Wert'!AE50</f>
        <v>123.5</v>
      </c>
      <c r="G18" s="193">
        <f>'[5]Veränd_Wert'!AF50</f>
        <v>93.80796023427926</v>
      </c>
      <c r="H18" s="196">
        <f>'[5]Veränd_Wert'!AG50</f>
        <v>64.57536883206888</v>
      </c>
      <c r="I18" s="196">
        <f>'[5]Veränd_Wert'!AH50</f>
        <v>-24.042137462122056</v>
      </c>
    </row>
    <row r="19" spans="1:9" ht="10.5" customHeight="1">
      <c r="A19" s="189"/>
      <c r="B19" s="189"/>
      <c r="C19" s="190"/>
      <c r="D19" s="193"/>
      <c r="E19" s="194"/>
      <c r="F19" s="195"/>
      <c r="G19" s="193"/>
      <c r="H19" s="196"/>
      <c r="I19" s="196"/>
    </row>
    <row r="20" spans="1:9" ht="10.5" customHeight="1">
      <c r="A20" s="189"/>
      <c r="B20" s="189"/>
      <c r="C20" s="190"/>
      <c r="D20" s="193"/>
      <c r="E20" s="194"/>
      <c r="F20" s="195"/>
      <c r="G20" s="193"/>
      <c r="H20" s="196"/>
      <c r="I20" s="196"/>
    </row>
    <row r="21" spans="1:9" ht="10.5" customHeight="1">
      <c r="A21" s="189" t="s">
        <v>165</v>
      </c>
      <c r="B21" s="189"/>
      <c r="C21" s="190"/>
      <c r="D21" s="193">
        <f>'[5]Veränd_Wert'!AC87</f>
        <v>76.40828637456195</v>
      </c>
      <c r="E21" s="194">
        <f>'[5]Veränd_Wert'!AD87</f>
        <v>73.2</v>
      </c>
      <c r="F21" s="195">
        <f>'[5]Veränd_Wert'!AE87</f>
        <v>101.5</v>
      </c>
      <c r="G21" s="193">
        <f>'[5]Veränd_Wert'!AF87</f>
        <v>76.40828637456195</v>
      </c>
      <c r="H21" s="196">
        <f>'[5]Veränd_Wert'!AG87</f>
        <v>4.382904883281353</v>
      </c>
      <c r="I21" s="196">
        <f>'[5]Veränd_Wert'!AH87</f>
        <v>-24.720900123584283</v>
      </c>
    </row>
    <row r="22" spans="1:9" ht="10.5" customHeight="1">
      <c r="A22" s="189" t="s">
        <v>52</v>
      </c>
      <c r="B22" s="189" t="s">
        <v>52</v>
      </c>
      <c r="C22" s="190"/>
      <c r="D22" s="193"/>
      <c r="E22" s="194"/>
      <c r="F22" s="195"/>
      <c r="G22" s="193"/>
      <c r="H22" s="196"/>
      <c r="I22" s="196"/>
    </row>
    <row r="23" spans="1:9" ht="10.5" customHeight="1">
      <c r="A23" s="189"/>
      <c r="B23" s="189" t="s">
        <v>118</v>
      </c>
      <c r="C23" s="190"/>
      <c r="D23" s="193">
        <f>'[5]Veränd_Wert'!AC16</f>
        <v>75.30696439568288</v>
      </c>
      <c r="E23" s="194">
        <f>'[5]Veränd_Wert'!AD16</f>
        <v>72.1</v>
      </c>
      <c r="F23" s="195">
        <f>'[5]Veränd_Wert'!AE16</f>
        <v>100</v>
      </c>
      <c r="G23" s="193">
        <f>'[5]Veränd_Wert'!AF16</f>
        <v>75.30696439568288</v>
      </c>
      <c r="H23" s="196">
        <f>'[5]Veränd_Wert'!AG16</f>
        <v>4.44793952244506</v>
      </c>
      <c r="I23" s="196">
        <f>'[5]Veränd_Wert'!AH16</f>
        <v>-24.69303560431712</v>
      </c>
    </row>
    <row r="24" spans="1:9" ht="10.5" customHeight="1">
      <c r="A24" s="189"/>
      <c r="B24" s="189" t="s">
        <v>119</v>
      </c>
      <c r="C24" s="190"/>
      <c r="D24" s="193">
        <f>'[5]Veränd_Wert'!AC51</f>
        <v>287.4605882873107</v>
      </c>
      <c r="E24" s="194">
        <f>'[5]Veränd_Wert'!AD51</f>
        <v>287.5</v>
      </c>
      <c r="F24" s="194">
        <f>'[5]Veränd_Wert'!AE51</f>
        <v>395.9</v>
      </c>
      <c r="G24" s="193">
        <f>'[5]Veränd_Wert'!AF51</f>
        <v>287.4605882873107</v>
      </c>
      <c r="H24" s="196">
        <f>'[5]Veränd_Wert'!AG51</f>
        <v>-0.013708421804969239</v>
      </c>
      <c r="I24" s="196">
        <f>'[5]Veränd_Wert'!AH51</f>
        <v>-27.390606646296863</v>
      </c>
    </row>
    <row r="25" spans="1:9" ht="10.5" customHeight="1">
      <c r="A25" s="189"/>
      <c r="B25" s="189"/>
      <c r="C25" s="190"/>
      <c r="D25" s="197"/>
      <c r="E25" s="194"/>
      <c r="F25" s="195"/>
      <c r="G25" s="193"/>
      <c r="H25" s="196"/>
      <c r="I25" s="196"/>
    </row>
    <row r="26" spans="1:9" ht="10.5" customHeight="1">
      <c r="A26" s="189"/>
      <c r="B26" s="189"/>
      <c r="C26" s="190"/>
      <c r="D26" s="197"/>
      <c r="E26" s="194"/>
      <c r="F26" s="195"/>
      <c r="G26" s="193"/>
      <c r="H26" s="196"/>
      <c r="I26" s="196"/>
    </row>
    <row r="27" spans="1:9" ht="10.5" customHeight="1">
      <c r="A27" s="189" t="s">
        <v>166</v>
      </c>
      <c r="B27" s="189"/>
      <c r="C27" s="190"/>
      <c r="D27" s="193">
        <f>'[5]Veränd_Wert'!AC88</f>
        <v>104.006573260613</v>
      </c>
      <c r="E27" s="194">
        <f>'[5]Veränd_Wert'!AD88</f>
        <v>108.8</v>
      </c>
      <c r="F27" s="195">
        <f>'[5]Veränd_Wert'!AE88</f>
        <v>98.4</v>
      </c>
      <c r="G27" s="193">
        <f>'[5]Veränd_Wert'!AF88</f>
        <v>104.006573260613</v>
      </c>
      <c r="H27" s="196">
        <f>'[5]Veränd_Wert'!AG88</f>
        <v>-4.4057231060542295</v>
      </c>
      <c r="I27" s="196">
        <f>'[5]Veränd_Wert'!AH88</f>
        <v>5.697737053468486</v>
      </c>
    </row>
    <row r="28" spans="1:9" ht="10.5" customHeight="1">
      <c r="A28" s="189"/>
      <c r="B28" s="189"/>
      <c r="C28" s="190"/>
      <c r="D28" s="193"/>
      <c r="E28" s="194"/>
      <c r="F28" s="195"/>
      <c r="G28" s="193"/>
      <c r="H28" s="196"/>
      <c r="I28" s="196"/>
    </row>
    <row r="29" spans="1:9" ht="10.5" customHeight="1">
      <c r="A29" s="189"/>
      <c r="B29" s="189"/>
      <c r="C29" s="190"/>
      <c r="D29" s="193"/>
      <c r="E29" s="194"/>
      <c r="F29" s="195"/>
      <c r="G29" s="193"/>
      <c r="H29" s="196"/>
      <c r="I29" s="196"/>
    </row>
    <row r="30" spans="1:9" ht="10.5" customHeight="1">
      <c r="A30" s="189" t="s">
        <v>167</v>
      </c>
      <c r="B30" s="189"/>
      <c r="C30" s="190"/>
      <c r="D30" s="193">
        <f>'[5]Veränd_Wert'!AC89</f>
        <v>113.97158168605948</v>
      </c>
      <c r="E30" s="194">
        <f>'[5]Veränd_Wert'!AD89</f>
        <v>115.3</v>
      </c>
      <c r="F30" s="195">
        <f>'[5]Veränd_Wert'!AE89</f>
        <v>115</v>
      </c>
      <c r="G30" s="193">
        <f>'[5]Veränd_Wert'!AF89</f>
        <v>113.97158168605948</v>
      </c>
      <c r="H30" s="196">
        <f>'[5]Veränd_Wert'!AG89</f>
        <v>-1.152140775317014</v>
      </c>
      <c r="I30" s="196">
        <f>'[5]Veränd_Wert'!AH89</f>
        <v>-0.8942767947308871</v>
      </c>
    </row>
    <row r="31" spans="1:9" ht="10.5" customHeight="1">
      <c r="A31" s="189"/>
      <c r="B31" s="189"/>
      <c r="C31" s="190"/>
      <c r="D31" s="193"/>
      <c r="E31" s="194"/>
      <c r="F31" s="195"/>
      <c r="G31" s="193"/>
      <c r="H31" s="196"/>
      <c r="I31" s="196"/>
    </row>
    <row r="32" spans="1:9" ht="10.5" customHeight="1">
      <c r="A32" s="189"/>
      <c r="B32" s="189" t="s">
        <v>118</v>
      </c>
      <c r="C32" s="190"/>
      <c r="D32" s="193">
        <f>'[5]Veränd_Wert'!AC18</f>
        <v>101.42356707299598</v>
      </c>
      <c r="E32" s="194">
        <f>'[5]Veränd_Wert'!AD18</f>
        <v>89.2</v>
      </c>
      <c r="F32" s="195">
        <f>'[5]Veränd_Wert'!AE18</f>
        <v>93.7</v>
      </c>
      <c r="G32" s="193">
        <f>'[5]Veränd_Wert'!AF18</f>
        <v>101.42356707299598</v>
      </c>
      <c r="H32" s="196">
        <f>'[5]Veränd_Wert'!AG18</f>
        <v>13.703550530264549</v>
      </c>
      <c r="I32" s="196">
        <f>'[5]Veränd_Wert'!AH18</f>
        <v>8.242867740657392</v>
      </c>
    </row>
    <row r="33" spans="1:9" ht="10.5" customHeight="1">
      <c r="A33" s="189"/>
      <c r="B33" s="189" t="s">
        <v>119</v>
      </c>
      <c r="C33" s="190"/>
      <c r="D33" s="193">
        <f>'[5]Veränd_Wert'!AC53</f>
        <v>151.8796019235629</v>
      </c>
      <c r="E33" s="194">
        <f>'[5]Veränd_Wert'!AD53</f>
        <v>194.2</v>
      </c>
      <c r="F33" s="195">
        <f>'[5]Veränd_Wert'!AE53</f>
        <v>179.2</v>
      </c>
      <c r="G33" s="193">
        <f>'[5]Veränd_Wert'!AF53</f>
        <v>151.8796019235629</v>
      </c>
      <c r="H33" s="196">
        <f>'[5]Veränd_Wert'!AG53</f>
        <v>-21.792172027001598</v>
      </c>
      <c r="I33" s="196">
        <f>'[5]Veränd_Wert'!AH53</f>
        <v>-15.245757855154633</v>
      </c>
    </row>
    <row r="34" spans="1:9" ht="10.5" customHeight="1">
      <c r="A34" s="189"/>
      <c r="B34" s="189"/>
      <c r="C34" s="190"/>
      <c r="D34" s="193"/>
      <c r="E34" s="194"/>
      <c r="F34" s="195"/>
      <c r="G34" s="193"/>
      <c r="H34" s="196"/>
      <c r="I34" s="196"/>
    </row>
    <row r="35" spans="1:9" ht="10.5" customHeight="1">
      <c r="A35" s="189"/>
      <c r="B35" s="189"/>
      <c r="C35" s="190"/>
      <c r="D35" s="193"/>
      <c r="E35" s="194"/>
      <c r="F35" s="195"/>
      <c r="G35" s="193"/>
      <c r="H35" s="196"/>
      <c r="I35" s="196"/>
    </row>
    <row r="36" spans="1:9" ht="10.5" customHeight="1">
      <c r="A36" s="189" t="s">
        <v>168</v>
      </c>
      <c r="B36" s="189"/>
      <c r="C36" s="190"/>
      <c r="D36" s="193">
        <f>'[5]Veränd_Wert'!AC90</f>
        <v>141.43045077247126</v>
      </c>
      <c r="E36" s="194">
        <f>'[5]Veränd_Wert'!AD90</f>
        <v>117.5</v>
      </c>
      <c r="F36" s="195">
        <f>'[5]Veränd_Wert'!AE90</f>
        <v>128.1</v>
      </c>
      <c r="G36" s="193">
        <f>'[5]Veränd_Wert'!AF90</f>
        <v>141.43045077247126</v>
      </c>
      <c r="H36" s="196">
        <f>'[5]Veränd_Wert'!AG90</f>
        <v>20.366341082954264</v>
      </c>
      <c r="I36" s="196">
        <f>'[5]Veränd_Wert'!AH90</f>
        <v>10.406284756027532</v>
      </c>
    </row>
    <row r="37" spans="1:9" ht="10.5" customHeight="1">
      <c r="A37" s="189"/>
      <c r="B37" s="189"/>
      <c r="C37" s="190"/>
      <c r="D37" s="193"/>
      <c r="E37" s="194"/>
      <c r="F37" s="195"/>
      <c r="G37" s="193"/>
      <c r="H37" s="196"/>
      <c r="I37" s="196"/>
    </row>
    <row r="38" spans="1:9" ht="10.5" customHeight="1">
      <c r="A38" s="189"/>
      <c r="B38" s="189" t="s">
        <v>118</v>
      </c>
      <c r="C38" s="190"/>
      <c r="D38" s="193">
        <f>'[5]Veränd_Wert'!AC19</f>
        <v>170.2620314585299</v>
      </c>
      <c r="E38" s="194">
        <f>'[5]Veränd_Wert'!AD19</f>
        <v>139.5</v>
      </c>
      <c r="F38" s="195">
        <f>'[5]Veränd_Wert'!AE19</f>
        <v>152.5</v>
      </c>
      <c r="G38" s="193">
        <f>'[5]Veränd_Wert'!AF19</f>
        <v>170.2620314585299</v>
      </c>
      <c r="H38" s="196">
        <f>'[5]Veränd_Wert'!AG19</f>
        <v>22.05163545414329</v>
      </c>
      <c r="I38" s="196">
        <f>'[5]Veränd_Wert'!AH19</f>
        <v>11.647233743298289</v>
      </c>
    </row>
    <row r="39" spans="1:9" ht="10.5" customHeight="1">
      <c r="A39" s="189"/>
      <c r="B39" s="189" t="s">
        <v>119</v>
      </c>
      <c r="C39" s="190"/>
      <c r="D39" s="193">
        <f>'[5]Veränd_Wert'!AC54</f>
        <v>87.97952107128377</v>
      </c>
      <c r="E39" s="194">
        <f>'[5]Veränd_Wert'!AD54</f>
        <v>76.7</v>
      </c>
      <c r="F39" s="195">
        <f>'[5]Veränd_Wert'!AE54</f>
        <v>82.8</v>
      </c>
      <c r="G39" s="193">
        <f>'[5]Veränd_Wert'!AF54</f>
        <v>87.97952107128377</v>
      </c>
      <c r="H39" s="196">
        <f>'[5]Veränd_Wert'!AG54</f>
        <v>14.706024864776747</v>
      </c>
      <c r="I39" s="196">
        <f>'[5]Veränd_Wert'!AH54</f>
        <v>6.2554602310190495</v>
      </c>
    </row>
    <row r="40" spans="1:9" ht="10.5" customHeight="1">
      <c r="A40" s="189"/>
      <c r="B40" s="189"/>
      <c r="C40" s="190"/>
      <c r="D40" s="193"/>
      <c r="E40" s="194"/>
      <c r="F40" s="195"/>
      <c r="G40" s="193"/>
      <c r="H40" s="196"/>
      <c r="I40" s="196"/>
    </row>
    <row r="41" spans="1:9" ht="10.5" customHeight="1">
      <c r="A41" s="189"/>
      <c r="B41" s="189"/>
      <c r="C41" s="190"/>
      <c r="D41" s="193"/>
      <c r="E41" s="194"/>
      <c r="F41" s="195"/>
      <c r="G41" s="193"/>
      <c r="H41" s="196"/>
      <c r="I41" s="196"/>
    </row>
    <row r="42" spans="1:9" ht="10.5" customHeight="1">
      <c r="A42" s="189" t="s">
        <v>169</v>
      </c>
      <c r="B42" s="189"/>
      <c r="C42" s="190"/>
      <c r="D42" s="193"/>
      <c r="E42" s="194"/>
      <c r="F42" s="195"/>
      <c r="G42" s="193"/>
      <c r="H42" s="196"/>
      <c r="I42" s="196"/>
    </row>
    <row r="43" spans="1:9" ht="10.5" customHeight="1">
      <c r="A43" s="189" t="s">
        <v>52</v>
      </c>
      <c r="B43" s="189" t="s">
        <v>170</v>
      </c>
      <c r="C43" s="190"/>
      <c r="D43" s="193">
        <f>'[5]Veränd_Wert'!AC91</f>
        <v>161.07596678462892</v>
      </c>
      <c r="E43" s="194">
        <f>'[5]Veränd_Wert'!AD91</f>
        <v>183.3</v>
      </c>
      <c r="F43" s="195">
        <f>'[5]Veränd_Wert'!AE91</f>
        <v>155.7</v>
      </c>
      <c r="G43" s="193">
        <f>'[5]Veränd_Wert'!AF91</f>
        <v>161.07596678462892</v>
      </c>
      <c r="H43" s="196">
        <f>'[5]Veränd_Wert'!AG91</f>
        <v>-12.124404372815652</v>
      </c>
      <c r="I43" s="196">
        <f>'[5]Veränd_Wert'!AH91</f>
        <v>3.4527725013673276</v>
      </c>
    </row>
    <row r="44" spans="1:9" ht="10.5" customHeight="1">
      <c r="A44" s="189"/>
      <c r="B44" s="189"/>
      <c r="C44" s="190"/>
      <c r="D44" s="193"/>
      <c r="E44" s="194"/>
      <c r="F44" s="195"/>
      <c r="G44" s="193"/>
      <c r="H44" s="196"/>
      <c r="I44" s="196"/>
    </row>
    <row r="45" spans="1:9" ht="10.5" customHeight="1">
      <c r="A45" s="189"/>
      <c r="B45" s="189" t="s">
        <v>118</v>
      </c>
      <c r="C45" s="190"/>
      <c r="D45" s="193">
        <f>'[5]Veränd_Wert'!AC20</f>
        <v>156.82736625065672</v>
      </c>
      <c r="E45" s="194">
        <f>'[5]Veränd_Wert'!AD20</f>
        <v>176.4</v>
      </c>
      <c r="F45" s="194">
        <f>'[5]Veränd_Wert'!AE20</f>
        <v>147.6</v>
      </c>
      <c r="G45" s="193">
        <f>'[5]Veränd_Wert'!AF20</f>
        <v>156.82736625065672</v>
      </c>
      <c r="H45" s="196">
        <f>'[5]Veränd_Wert'!AG20</f>
        <v>-11.095597363573289</v>
      </c>
      <c r="I45" s="196">
        <f>'[5]Veränd_Wert'!AH20</f>
        <v>6.251603150851443</v>
      </c>
    </row>
    <row r="46" spans="1:9" ht="10.5" customHeight="1">
      <c r="A46" s="189"/>
      <c r="B46" s="189" t="s">
        <v>119</v>
      </c>
      <c r="C46" s="190"/>
      <c r="D46" s="193">
        <f>'[5]Veränd_Wert'!AC55</f>
        <v>271.5242905302727</v>
      </c>
      <c r="E46" s="194">
        <f>'[5]Veränd_Wert'!AD55</f>
        <v>363.9</v>
      </c>
      <c r="F46" s="194">
        <f>'[5]Veränd_Wert'!AE55</f>
        <v>365</v>
      </c>
      <c r="G46" s="193">
        <f>'[5]Veränd_Wert'!AF55</f>
        <v>271.5242905302727</v>
      </c>
      <c r="H46" s="196">
        <f>'[5]Veränd_Wert'!AG55</f>
        <v>-25.384916040045965</v>
      </c>
      <c r="I46" s="196">
        <f>'[5]Veränd_Wert'!AH55</f>
        <v>-25.609783416363644</v>
      </c>
    </row>
    <row r="47" spans="1:9" ht="10.5" customHeight="1">
      <c r="A47" s="189"/>
      <c r="B47" s="189"/>
      <c r="C47" s="190"/>
      <c r="D47" s="193"/>
      <c r="E47" s="194"/>
      <c r="F47" s="195"/>
      <c r="G47" s="193"/>
      <c r="H47" s="196"/>
      <c r="I47" s="196"/>
    </row>
    <row r="48" spans="1:9" ht="10.5" customHeight="1">
      <c r="A48" s="189"/>
      <c r="B48" s="189"/>
      <c r="C48" s="190" t="s">
        <v>52</v>
      </c>
      <c r="D48" s="193"/>
      <c r="E48" s="194"/>
      <c r="F48" s="195"/>
      <c r="G48" s="193"/>
      <c r="H48" s="196"/>
      <c r="I48" s="196"/>
    </row>
    <row r="49" spans="1:9" ht="10.5" customHeight="1">
      <c r="A49" s="189" t="s">
        <v>171</v>
      </c>
      <c r="B49" s="189"/>
      <c r="C49" s="190"/>
      <c r="D49" s="193">
        <f>'[5]Veränd_Wert'!AC92</f>
        <v>138.06574180603252</v>
      </c>
      <c r="E49" s="194">
        <f>'[5]Veränd_Wert'!AD92</f>
        <v>111.7</v>
      </c>
      <c r="F49" s="195">
        <f>'[5]Veränd_Wert'!AE92</f>
        <v>138.1</v>
      </c>
      <c r="G49" s="193">
        <f>'[5]Veränd_Wert'!AF92</f>
        <v>138.06574180603252</v>
      </c>
      <c r="H49" s="196">
        <f>'[5]Veränd_Wert'!AG92</f>
        <v>23.60406607523054</v>
      </c>
      <c r="I49" s="196">
        <f>'[5]Veränd_Wert'!AH92</f>
        <v>-0.02480680229360929</v>
      </c>
    </row>
    <row r="50" spans="1:9" ht="10.5" customHeight="1">
      <c r="A50" s="189"/>
      <c r="B50" s="189"/>
      <c r="C50" s="190"/>
      <c r="D50" s="193"/>
      <c r="E50" s="194"/>
      <c r="F50" s="195"/>
      <c r="G50" s="193"/>
      <c r="H50" s="196"/>
      <c r="I50" s="196"/>
    </row>
    <row r="51" spans="1:9" ht="10.5" customHeight="1">
      <c r="A51" s="189"/>
      <c r="B51" s="189" t="s">
        <v>118</v>
      </c>
      <c r="C51" s="190"/>
      <c r="D51" s="193">
        <f>'[5]Veränd_Wert'!AC21</f>
        <v>141.92544478587504</v>
      </c>
      <c r="E51" s="194">
        <f>'[5]Veränd_Wert'!AD21</f>
        <v>110.7</v>
      </c>
      <c r="F51" s="195">
        <f>'[5]Veränd_Wert'!AE21</f>
        <v>132</v>
      </c>
      <c r="G51" s="193">
        <f>'[5]Veränd_Wert'!AF21</f>
        <v>141.92544478587504</v>
      </c>
      <c r="H51" s="196">
        <f>'[5]Veränd_Wert'!AG21</f>
        <v>28.207267195912415</v>
      </c>
      <c r="I51" s="196">
        <f>'[5]Veränd_Wert'!AH21</f>
        <v>7.5192763529356395</v>
      </c>
    </row>
    <row r="52" spans="1:9" ht="10.5" customHeight="1">
      <c r="A52" s="189"/>
      <c r="B52" s="189" t="s">
        <v>119</v>
      </c>
      <c r="C52" s="190"/>
      <c r="D52" s="193">
        <f>'[5]Veränd_Wert'!AC56</f>
        <v>129.776802737955</v>
      </c>
      <c r="E52" s="194">
        <f>'[5]Veränd_Wert'!AD56</f>
        <v>113.7</v>
      </c>
      <c r="F52" s="195">
        <f>'[5]Veränd_Wert'!AE56</f>
        <v>151.4</v>
      </c>
      <c r="G52" s="193">
        <f>'[5]Veränd_Wert'!AF56</f>
        <v>129.776802737955</v>
      </c>
      <c r="H52" s="196">
        <f>'[5]Veränd_Wert'!AG56</f>
        <v>14.139668195211074</v>
      </c>
      <c r="I52" s="196">
        <f>'[5]Veränd_Wert'!AH56</f>
        <v>-14.282164638074642</v>
      </c>
    </row>
    <row r="53" spans="1:9" ht="10.5" customHeight="1">
      <c r="A53" s="189"/>
      <c r="B53" s="189"/>
      <c r="C53" s="190"/>
      <c r="D53" s="193"/>
      <c r="E53" s="195"/>
      <c r="F53" s="195"/>
      <c r="G53" s="193"/>
      <c r="H53" s="196"/>
      <c r="I53" s="196"/>
    </row>
    <row r="54" spans="1:9" ht="10.5" customHeight="1">
      <c r="A54" s="189"/>
      <c r="B54" s="189"/>
      <c r="C54" s="190"/>
      <c r="D54" s="193"/>
      <c r="E54" s="195"/>
      <c r="F54" s="195"/>
      <c r="G54" s="193"/>
      <c r="H54" s="196"/>
      <c r="I54" s="196"/>
    </row>
    <row r="55" spans="1:9" ht="10.5" customHeight="1">
      <c r="A55" s="189" t="s">
        <v>172</v>
      </c>
      <c r="B55" s="189"/>
      <c r="C55" s="190"/>
      <c r="D55" s="193">
        <f>'[5]Veränd_Wert'!AC93</f>
        <v>143.96941365698314</v>
      </c>
      <c r="E55" s="195">
        <f>'[5]Veränd_Wert'!AD93</f>
        <v>133.1</v>
      </c>
      <c r="F55" s="195">
        <f>'[5]Veränd_Wert'!AE93</f>
        <v>133.1</v>
      </c>
      <c r="G55" s="193">
        <f>'[5]Veränd_Wert'!AF93</f>
        <v>143.96941365698314</v>
      </c>
      <c r="H55" s="196">
        <f>'[5]Veränd_Wert'!AG93</f>
        <v>8.16635135761318</v>
      </c>
      <c r="I55" s="196">
        <f>'[5]Veränd_Wert'!AH93</f>
        <v>8.16635135761318</v>
      </c>
    </row>
    <row r="56" spans="1:9" ht="10.5" customHeight="1">
      <c r="A56" s="189"/>
      <c r="B56" s="189"/>
      <c r="C56" s="190"/>
      <c r="D56" s="193"/>
      <c r="E56" s="195"/>
      <c r="F56" s="195"/>
      <c r="G56" s="193"/>
      <c r="H56" s="196"/>
      <c r="I56" s="196"/>
    </row>
    <row r="57" spans="1:9" ht="10.5" customHeight="1">
      <c r="A57" s="189"/>
      <c r="B57" s="189" t="s">
        <v>118</v>
      </c>
      <c r="C57" s="190"/>
      <c r="D57" s="193">
        <f>'[5]Veränd_Wert'!AC22</f>
        <v>130.64104061186075</v>
      </c>
      <c r="E57" s="195">
        <f>'[5]Veränd_Wert'!AD22</f>
        <v>119.5</v>
      </c>
      <c r="F57" s="195">
        <f>'[5]Veränd_Wert'!AE22</f>
        <v>112.8</v>
      </c>
      <c r="G57" s="193">
        <f>'[5]Veränd_Wert'!AF22</f>
        <v>130.64104061186075</v>
      </c>
      <c r="H57" s="196">
        <f>'[5]Veränd_Wert'!AG22</f>
        <v>9.323046537121963</v>
      </c>
      <c r="I57" s="196">
        <f>'[5]Veränd_Wert'!AH22</f>
        <v>15.816525365124777</v>
      </c>
    </row>
    <row r="58" spans="1:9" ht="10.5" customHeight="1">
      <c r="A58" s="189"/>
      <c r="B58" s="189" t="s">
        <v>119</v>
      </c>
      <c r="C58" s="190"/>
      <c r="D58" s="193">
        <f>'[5]Veränd_Wert'!AC57</f>
        <v>205.96903384267878</v>
      </c>
      <c r="E58" s="195">
        <f>'[5]Veränd_Wert'!AD57</f>
        <v>196</v>
      </c>
      <c r="F58" s="195">
        <f>'[5]Veränd_Wert'!AE57</f>
        <v>227.5</v>
      </c>
      <c r="G58" s="193">
        <f>'[5]Veränd_Wert'!AF57</f>
        <v>205.96903384267878</v>
      </c>
      <c r="H58" s="196">
        <f>'[5]Veränd_Wert'!AG57</f>
        <v>5.086241756468767</v>
      </c>
      <c r="I58" s="196">
        <f>'[5]Veränd_Wert'!AH57</f>
        <v>-9.464160948273063</v>
      </c>
    </row>
    <row r="59" spans="1:9" ht="10.5" customHeight="1">
      <c r="A59" s="189"/>
      <c r="B59" s="189"/>
      <c r="C59" s="190"/>
      <c r="D59" s="193"/>
      <c r="E59" s="195"/>
      <c r="F59" s="195"/>
      <c r="G59" s="193"/>
      <c r="H59" s="196"/>
      <c r="I59" s="196"/>
    </row>
    <row r="60" spans="1:9" ht="10.5" customHeight="1">
      <c r="A60" s="189"/>
      <c r="B60" s="189"/>
      <c r="C60" s="190"/>
      <c r="D60" s="193"/>
      <c r="E60" s="195"/>
      <c r="F60" s="195"/>
      <c r="G60" s="193"/>
      <c r="H60" s="196"/>
      <c r="I60" s="196"/>
    </row>
    <row r="61" spans="1:9" ht="10.5" customHeight="1">
      <c r="A61" s="189" t="s">
        <v>173</v>
      </c>
      <c r="B61" s="189"/>
      <c r="C61" s="190"/>
      <c r="D61" s="193"/>
      <c r="E61" s="195"/>
      <c r="F61" s="195"/>
      <c r="G61" s="193"/>
      <c r="H61" s="196"/>
      <c r="I61" s="196"/>
    </row>
    <row r="62" spans="1:9" ht="10.5" customHeight="1">
      <c r="A62" s="189"/>
      <c r="B62" s="189" t="s">
        <v>174</v>
      </c>
      <c r="C62" s="190"/>
      <c r="D62" s="193">
        <f>'[5]Veränd_Wert'!AC94</f>
        <v>95.69679920698032</v>
      </c>
      <c r="E62" s="195">
        <f>'[5]Veränd_Wert'!AD94</f>
        <v>86</v>
      </c>
      <c r="F62" s="195">
        <f>'[5]Veränd_Wert'!AE94</f>
        <v>81.2</v>
      </c>
      <c r="G62" s="193">
        <f>'[5]Veränd_Wert'!AF94</f>
        <v>95.69679920698032</v>
      </c>
      <c r="H62" s="196">
        <f>'[5]Veränd_Wert'!AG94</f>
        <v>11.27534791509339</v>
      </c>
      <c r="I62" s="196">
        <f>'[5]Veränd_Wert'!AH94</f>
        <v>17.85320099381812</v>
      </c>
    </row>
    <row r="63" spans="1:9" ht="10.5" customHeight="1">
      <c r="A63" s="189"/>
      <c r="B63" s="189"/>
      <c r="C63" s="190"/>
      <c r="D63" s="193"/>
      <c r="E63" s="195"/>
      <c r="F63" s="195"/>
      <c r="G63" s="193"/>
      <c r="H63" s="196"/>
      <c r="I63" s="196"/>
    </row>
    <row r="64" spans="1:9" ht="10.5" customHeight="1">
      <c r="A64" s="189"/>
      <c r="B64" s="189" t="s">
        <v>118</v>
      </c>
      <c r="C64" s="190"/>
      <c r="D64" s="193">
        <f>'[5]Veränd_Wert'!AC23</f>
        <v>90.40471597040035</v>
      </c>
      <c r="E64" s="195">
        <f>'[5]Veränd_Wert'!AD23</f>
        <v>84.3</v>
      </c>
      <c r="F64" s="195">
        <f>'[5]Veränd_Wert'!AE23</f>
        <v>73.8</v>
      </c>
      <c r="G64" s="193">
        <f>'[5]Veränd_Wert'!AF23</f>
        <v>90.40471597040035</v>
      </c>
      <c r="H64" s="196">
        <f>'[5]Veränd_Wert'!AG23</f>
        <v>7.241655955397805</v>
      </c>
      <c r="I64" s="196">
        <f>'[5]Veränd_Wert'!AH23</f>
        <v>22.499615136043833</v>
      </c>
    </row>
    <row r="65" spans="1:9" ht="10.5" customHeight="1">
      <c r="A65" s="189"/>
      <c r="B65" s="189" t="s">
        <v>119</v>
      </c>
      <c r="C65" s="190"/>
      <c r="D65" s="193">
        <f>'[5]Veränd_Wert'!AC58</f>
        <v>113.9963475327266</v>
      </c>
      <c r="E65" s="195">
        <f>'[5]Veränd_Wert'!AD58</f>
        <v>91.9</v>
      </c>
      <c r="F65" s="195">
        <f>'[5]Veränd_Wert'!AE58</f>
        <v>107.1</v>
      </c>
      <c r="G65" s="193">
        <f>'[5]Veränd_Wert'!AF58</f>
        <v>113.9963475327266</v>
      </c>
      <c r="H65" s="196">
        <f>'[5]Veränd_Wert'!AG58</f>
        <v>24.04390373528465</v>
      </c>
      <c r="I65" s="196">
        <f>'[5]Veränd_Wert'!AH58</f>
        <v>6.439166697223724</v>
      </c>
    </row>
    <row r="66" spans="1:9" ht="10.5" customHeight="1">
      <c r="A66" s="189"/>
      <c r="B66" s="189"/>
      <c r="C66" s="198"/>
      <c r="D66" s="197"/>
      <c r="E66" s="195"/>
      <c r="F66" s="195"/>
      <c r="G66" s="199"/>
      <c r="H66" s="200"/>
      <c r="I66" s="200"/>
    </row>
    <row r="67" spans="1:9" ht="10.5" customHeight="1">
      <c r="A67" s="189"/>
      <c r="B67" s="189"/>
      <c r="C67" s="198"/>
      <c r="D67" s="197"/>
      <c r="E67" s="195"/>
      <c r="F67" s="197"/>
      <c r="G67" s="201"/>
      <c r="H67" s="200"/>
      <c r="I67" s="200"/>
    </row>
    <row r="68" spans="1:9" ht="10.5" customHeight="1">
      <c r="A68" s="189"/>
      <c r="B68" s="189"/>
      <c r="C68" s="198"/>
      <c r="D68" s="191"/>
      <c r="E68" s="191"/>
      <c r="F68" s="191"/>
      <c r="G68" s="191"/>
      <c r="H68" s="191"/>
      <c r="I68" s="191"/>
    </row>
    <row r="69" spans="1:9" ht="10.5" customHeight="1">
      <c r="A69" s="189"/>
      <c r="B69" s="189"/>
      <c r="C69" s="198"/>
      <c r="D69" s="191"/>
      <c r="E69" s="191"/>
      <c r="F69" s="191"/>
      <c r="G69" s="191"/>
      <c r="H69" s="191"/>
      <c r="I69" s="191"/>
    </row>
    <row r="70" spans="1:9" ht="10.5" customHeight="1">
      <c r="A70" s="189"/>
      <c r="B70" s="189"/>
      <c r="C70" s="198"/>
      <c r="D70" s="191"/>
      <c r="E70" s="191"/>
      <c r="F70" s="191"/>
      <c r="G70" s="191"/>
      <c r="H70" s="191"/>
      <c r="I70" s="191"/>
    </row>
    <row r="71" spans="1:9" ht="10.5" customHeight="1">
      <c r="A71" s="189"/>
      <c r="B71" s="189"/>
      <c r="C71" s="198"/>
      <c r="D71" s="191"/>
      <c r="E71" s="191"/>
      <c r="F71" s="191"/>
      <c r="G71" s="191"/>
      <c r="H71" s="191"/>
      <c r="I71" s="191"/>
    </row>
    <row r="72" spans="1:9" ht="10.5" customHeight="1">
      <c r="A72" s="189"/>
      <c r="B72" s="189"/>
      <c r="C72" s="198"/>
      <c r="D72" s="191"/>
      <c r="E72" s="191"/>
      <c r="F72" s="191"/>
      <c r="G72" s="191"/>
      <c r="H72" s="191"/>
      <c r="I72" s="191"/>
    </row>
    <row r="73" spans="1:9" ht="10.5" customHeight="1">
      <c r="A73" s="189"/>
      <c r="B73" s="189"/>
      <c r="C73" s="198"/>
      <c r="D73" s="191"/>
      <c r="E73" s="191"/>
      <c r="F73" s="191"/>
      <c r="G73" s="191"/>
      <c r="H73" s="191"/>
      <c r="I73" s="191"/>
    </row>
    <row r="74" spans="1:9" ht="9.75" customHeight="1">
      <c r="A74" s="189"/>
      <c r="B74" s="189"/>
      <c r="C74" s="198"/>
      <c r="D74" s="191"/>
      <c r="E74" s="191"/>
      <c r="F74" s="191"/>
      <c r="G74" s="191"/>
      <c r="H74" s="191"/>
      <c r="I74" s="191"/>
    </row>
    <row r="75" spans="1:9" s="169" customFormat="1" ht="12.75" customHeight="1">
      <c r="A75" s="166" t="s">
        <v>198</v>
      </c>
      <c r="B75" s="167"/>
      <c r="C75" s="167"/>
      <c r="D75" s="167"/>
      <c r="E75" s="167"/>
      <c r="F75" s="167"/>
      <c r="G75" s="168"/>
      <c r="H75" s="167"/>
      <c r="I75" s="167"/>
    </row>
    <row r="76" spans="1:9" s="169" customFormat="1" ht="12.75" customHeight="1">
      <c r="A76" s="170"/>
      <c r="B76" s="167"/>
      <c r="C76" s="167"/>
      <c r="D76" s="171"/>
      <c r="E76" s="171"/>
      <c r="F76" s="171"/>
      <c r="G76" s="172"/>
      <c r="H76" s="167"/>
      <c r="I76" s="167"/>
    </row>
    <row r="77" spans="1:9" s="202" customFormat="1" ht="13.5" customHeight="1">
      <c r="A77" s="485" t="s">
        <v>176</v>
      </c>
      <c r="B77" s="485"/>
      <c r="C77" s="485"/>
      <c r="D77" s="485"/>
      <c r="E77" s="485"/>
      <c r="F77" s="485"/>
      <c r="G77" s="485"/>
      <c r="H77" s="485"/>
      <c r="I77" s="485"/>
    </row>
    <row r="78" spans="1:9" s="169" customFormat="1" ht="13.5" customHeight="1">
      <c r="A78" s="173" t="s">
        <v>199</v>
      </c>
      <c r="B78" s="173"/>
      <c r="C78" s="173"/>
      <c r="D78" s="173"/>
      <c r="E78" s="173"/>
      <c r="F78" s="173"/>
      <c r="G78" s="203"/>
      <c r="H78" s="173"/>
      <c r="I78" s="173"/>
    </row>
    <row r="79" spans="1:9" s="169" customFormat="1" ht="13.5" customHeight="1">
      <c r="A79" s="173" t="s">
        <v>95</v>
      </c>
      <c r="B79" s="173"/>
      <c r="C79" s="173"/>
      <c r="D79" s="173"/>
      <c r="E79" s="173"/>
      <c r="F79" s="173"/>
      <c r="G79" s="203"/>
      <c r="H79" s="173"/>
      <c r="I79" s="173"/>
    </row>
    <row r="80" spans="1:9" s="169" customFormat="1" ht="12" customHeight="1">
      <c r="A80" s="173"/>
      <c r="B80" s="174"/>
      <c r="C80" s="174"/>
      <c r="D80" s="167"/>
      <c r="E80" s="167"/>
      <c r="F80" s="167"/>
      <c r="G80" s="168"/>
      <c r="H80" s="167"/>
      <c r="I80" s="167"/>
    </row>
    <row r="81" spans="4:9" s="169" customFormat="1" ht="12.75" customHeight="1">
      <c r="D81" s="171"/>
      <c r="E81" s="171"/>
      <c r="F81" s="171"/>
      <c r="G81" s="172"/>
      <c r="H81" s="167"/>
      <c r="I81" s="167"/>
    </row>
    <row r="82" spans="1:9" ht="11.25" customHeight="1">
      <c r="A82" s="175"/>
      <c r="B82" s="175"/>
      <c r="C82" s="176"/>
      <c r="D82" s="471" t="s">
        <v>195</v>
      </c>
      <c r="E82" s="474" t="s">
        <v>159</v>
      </c>
      <c r="F82" s="475"/>
      <c r="G82" s="478" t="s">
        <v>160</v>
      </c>
      <c r="H82" s="204" t="s">
        <v>96</v>
      </c>
      <c r="I82" s="204"/>
    </row>
    <row r="83" spans="3:9" ht="11.25" customHeight="1">
      <c r="C83" s="178"/>
      <c r="D83" s="472"/>
      <c r="E83" s="476"/>
      <c r="F83" s="477"/>
      <c r="G83" s="479"/>
      <c r="H83" s="179" t="s">
        <v>97</v>
      </c>
      <c r="I83" s="205"/>
    </row>
    <row r="84" spans="1:9" ht="11.25" customHeight="1">
      <c r="A84" s="181" t="s">
        <v>161</v>
      </c>
      <c r="B84" s="181"/>
      <c r="C84" s="182"/>
      <c r="D84" s="472"/>
      <c r="E84" s="481" t="s">
        <v>196</v>
      </c>
      <c r="F84" s="481" t="s">
        <v>197</v>
      </c>
      <c r="G84" s="479"/>
      <c r="H84" s="206" t="s">
        <v>112</v>
      </c>
      <c r="I84" s="206"/>
    </row>
    <row r="85" spans="3:9" ht="11.25" customHeight="1">
      <c r="C85" s="178"/>
      <c r="D85" s="472"/>
      <c r="E85" s="482"/>
      <c r="F85" s="482" t="s">
        <v>52</v>
      </c>
      <c r="G85" s="479"/>
      <c r="H85" s="183" t="s">
        <v>113</v>
      </c>
      <c r="I85" s="184" t="s">
        <v>114</v>
      </c>
    </row>
    <row r="86" spans="1:9" ht="11.25" customHeight="1">
      <c r="A86" s="185"/>
      <c r="B86" s="185"/>
      <c r="C86" s="186"/>
      <c r="D86" s="473"/>
      <c r="E86" s="483"/>
      <c r="F86" s="483" t="s">
        <v>52</v>
      </c>
      <c r="G86" s="480"/>
      <c r="H86" s="187" t="s">
        <v>115</v>
      </c>
      <c r="I86" s="188" t="s">
        <v>116</v>
      </c>
    </row>
    <row r="87" spans="1:9" ht="10.5" customHeight="1">
      <c r="A87" s="207"/>
      <c r="B87" s="207"/>
      <c r="C87" s="178"/>
      <c r="D87" s="208"/>
      <c r="E87" s="208"/>
      <c r="F87" s="208"/>
      <c r="G87" s="209"/>
      <c r="H87" s="210"/>
      <c r="I87" s="210"/>
    </row>
    <row r="88" spans="3:9" ht="10.5" customHeight="1">
      <c r="C88" s="190"/>
      <c r="D88" s="211"/>
      <c r="E88" s="211"/>
      <c r="F88" s="211"/>
      <c r="G88" s="212"/>
      <c r="H88" s="213"/>
      <c r="I88" s="213"/>
    </row>
    <row r="89" spans="1:9" ht="10.5" customHeight="1">
      <c r="A89" s="189" t="s">
        <v>178</v>
      </c>
      <c r="B89" s="189"/>
      <c r="C89" s="190"/>
      <c r="D89" s="193">
        <f>'[5]Veränd_Wert'!AC95</f>
        <v>144.95722700504524</v>
      </c>
      <c r="E89" s="195">
        <f>'[5]Veränd_Wert'!AD95</f>
        <v>86.6</v>
      </c>
      <c r="F89" s="195">
        <f>'[5]Veränd_Wert'!AE95</f>
        <v>115.8</v>
      </c>
      <c r="G89" s="193">
        <f>'[5]Veränd_Wert'!AF95</f>
        <v>144.95722700504524</v>
      </c>
      <c r="H89" s="196">
        <f>'[5]Veränd_Wert'!AG95</f>
        <v>67.38709815825086</v>
      </c>
      <c r="I89" s="196">
        <f>'[5]Veränd_Wert'!AH95</f>
        <v>25.178952508674648</v>
      </c>
    </row>
    <row r="90" spans="1:9" ht="10.5" customHeight="1">
      <c r="A90" s="189"/>
      <c r="B90" s="189"/>
      <c r="C90" s="190"/>
      <c r="D90" s="193"/>
      <c r="E90" s="195"/>
      <c r="F90" s="195"/>
      <c r="G90" s="193"/>
      <c r="H90" s="196"/>
      <c r="I90" s="196"/>
    </row>
    <row r="91" spans="1:9" ht="10.5" customHeight="1">
      <c r="A91" s="189"/>
      <c r="B91" s="189" t="s">
        <v>118</v>
      </c>
      <c r="C91" s="190"/>
      <c r="D91" s="193">
        <f>'[5]Veränd_Wert'!AC24</f>
        <v>133.99917807658153</v>
      </c>
      <c r="E91" s="195">
        <f>'[5]Veränd_Wert'!AD24</f>
        <v>89.4</v>
      </c>
      <c r="F91" s="195">
        <f>'[5]Veränd_Wert'!AE24</f>
        <v>119.9</v>
      </c>
      <c r="G91" s="193">
        <f>'[5]Veränd_Wert'!AF24</f>
        <v>133.99917807658153</v>
      </c>
      <c r="H91" s="196">
        <f>'[5]Veränd_Wert'!AG24</f>
        <v>49.88722379930819</v>
      </c>
      <c r="I91" s="196">
        <f>'[5]Veränd_Wert'!AH24</f>
        <v>11.759114325756066</v>
      </c>
    </row>
    <row r="92" spans="1:9" ht="10.5" customHeight="1">
      <c r="A92" s="189"/>
      <c r="B92" s="189" t="s">
        <v>119</v>
      </c>
      <c r="C92" s="190"/>
      <c r="D92" s="193">
        <f>'[5]Veränd_Wert'!AC59</f>
        <v>165.83889042833064</v>
      </c>
      <c r="E92" s="195">
        <f>'[5]Veränd_Wert'!AD59</f>
        <v>81.2</v>
      </c>
      <c r="F92" s="195">
        <f>'[5]Veränd_Wert'!AE59</f>
        <v>108</v>
      </c>
      <c r="G92" s="193">
        <f>'[5]Veränd_Wert'!AF59</f>
        <v>165.83889042833064</v>
      </c>
      <c r="H92" s="196">
        <f>'[5]Veränd_Wert'!AG59</f>
        <v>104.23508673439733</v>
      </c>
      <c r="I92" s="196">
        <f>'[5]Veränd_Wert'!AH59</f>
        <v>53.55452817438022</v>
      </c>
    </row>
    <row r="93" spans="1:9" ht="10.5" customHeight="1">
      <c r="A93" s="189"/>
      <c r="B93" s="189"/>
      <c r="C93" s="190"/>
      <c r="D93" s="193"/>
      <c r="E93" s="195"/>
      <c r="F93" s="195"/>
      <c r="G93" s="193"/>
      <c r="H93" s="196"/>
      <c r="I93" s="196"/>
    </row>
    <row r="94" spans="1:9" ht="10.5" customHeight="1">
      <c r="A94" s="189"/>
      <c r="B94" s="189"/>
      <c r="C94" s="190"/>
      <c r="D94" s="193"/>
      <c r="E94" s="195"/>
      <c r="F94" s="195"/>
      <c r="G94" s="193"/>
      <c r="H94" s="196"/>
      <c r="I94" s="196"/>
    </row>
    <row r="95" spans="1:9" ht="10.5" customHeight="1">
      <c r="A95" s="189" t="s">
        <v>179</v>
      </c>
      <c r="B95" s="189"/>
      <c r="C95" s="190"/>
      <c r="D95" s="193">
        <f>'[5]Veränd_Wert'!AC96</f>
        <v>125.64648990989262</v>
      </c>
      <c r="E95" s="195">
        <f>'[5]Veränd_Wert'!AD96</f>
        <v>110.9</v>
      </c>
      <c r="F95" s="195">
        <f>'[5]Veränd_Wert'!AE96</f>
        <v>117</v>
      </c>
      <c r="G95" s="193">
        <f>'[5]Veränd_Wert'!AF96</f>
        <v>125.64648990989262</v>
      </c>
      <c r="H95" s="196">
        <f>'[5]Veränd_Wert'!AG96</f>
        <v>13.297105419199834</v>
      </c>
      <c r="I95" s="196">
        <f>'[5]Veränd_Wert'!AH96</f>
        <v>7.390162316147541</v>
      </c>
    </row>
    <row r="96" spans="1:9" ht="10.5" customHeight="1">
      <c r="A96" s="189"/>
      <c r="B96" s="189"/>
      <c r="C96" s="190"/>
      <c r="D96" s="193"/>
      <c r="E96" s="195"/>
      <c r="F96" s="195"/>
      <c r="G96" s="193"/>
      <c r="H96" s="196"/>
      <c r="I96" s="196"/>
    </row>
    <row r="97" spans="1:9" ht="10.5" customHeight="1">
      <c r="A97" s="189"/>
      <c r="B97" s="189" t="s">
        <v>118</v>
      </c>
      <c r="C97" s="190"/>
      <c r="D97" s="193">
        <f>'[5]Veränd_Wert'!AC25</f>
        <v>117.97400491086958</v>
      </c>
      <c r="E97" s="195">
        <f>'[5]Veränd_Wert'!AD25</f>
        <v>110.8</v>
      </c>
      <c r="F97" s="195">
        <f>'[5]Veränd_Wert'!AE25</f>
        <v>113.3</v>
      </c>
      <c r="G97" s="193">
        <f>'[5]Veränd_Wert'!AF25</f>
        <v>117.97400491086958</v>
      </c>
      <c r="H97" s="196">
        <f>'[5]Veränd_Wert'!AG25</f>
        <v>6.4747336740700225</v>
      </c>
      <c r="I97" s="196">
        <f>'[5]Veränd_Wert'!AH25</f>
        <v>4.125335314094955</v>
      </c>
    </row>
    <row r="98" spans="1:9" ht="10.5" customHeight="1">
      <c r="A98" s="189"/>
      <c r="B98" s="189" t="s">
        <v>119</v>
      </c>
      <c r="C98" s="190"/>
      <c r="D98" s="193">
        <f>'[5]Veränd_Wert'!AC60</f>
        <v>163.55590649094333</v>
      </c>
      <c r="E98" s="195">
        <f>'[5]Veränd_Wert'!AD60</f>
        <v>111.1</v>
      </c>
      <c r="F98" s="195">
        <f>'[5]Veränd_Wert'!AE60</f>
        <v>135.6</v>
      </c>
      <c r="G98" s="193">
        <f>'[5]Veränd_Wert'!AF60</f>
        <v>163.55590649094333</v>
      </c>
      <c r="H98" s="196">
        <f>'[5]Veränd_Wert'!AG60</f>
        <v>47.21503734558356</v>
      </c>
      <c r="I98" s="196">
        <f>'[5]Veränd_Wert'!AH60</f>
        <v>20.616450214559983</v>
      </c>
    </row>
    <row r="99" spans="1:9" ht="10.5" customHeight="1">
      <c r="A99" s="189"/>
      <c r="B99" s="189"/>
      <c r="C99" s="190"/>
      <c r="D99" s="193"/>
      <c r="E99" s="195"/>
      <c r="F99" s="195"/>
      <c r="G99" s="193"/>
      <c r="H99" s="196"/>
      <c r="I99" s="196"/>
    </row>
    <row r="100" spans="1:9" ht="10.5" customHeight="1">
      <c r="A100" s="189"/>
      <c r="B100" s="189"/>
      <c r="C100" s="190"/>
      <c r="D100" s="193"/>
      <c r="E100" s="195"/>
      <c r="F100" s="195"/>
      <c r="G100" s="193"/>
      <c r="H100" s="196"/>
      <c r="I100" s="196"/>
    </row>
    <row r="101" spans="1:9" ht="10.5" customHeight="1">
      <c r="A101" s="189" t="s">
        <v>180</v>
      </c>
      <c r="B101" s="189"/>
      <c r="C101" s="190"/>
      <c r="D101" s="193">
        <f>'[5]Veränd_Wert'!AC97</f>
        <v>91.59902748374391</v>
      </c>
      <c r="E101" s="195">
        <f>'[5]Veränd_Wert'!AD97</f>
        <v>97</v>
      </c>
      <c r="F101" s="195">
        <f>'[5]Veränd_Wert'!AE97</f>
        <v>99.9</v>
      </c>
      <c r="G101" s="193">
        <f>'[5]Veränd_Wert'!AF97</f>
        <v>91.59902748374391</v>
      </c>
      <c r="H101" s="196">
        <f>'[5]Veränd_Wert'!AG97</f>
        <v>-5.568012903356794</v>
      </c>
      <c r="I101" s="196">
        <f>'[5]Veränd_Wert'!AH97</f>
        <v>-8.30928179805415</v>
      </c>
    </row>
    <row r="102" spans="1:9" ht="10.5" customHeight="1">
      <c r="A102" s="189"/>
      <c r="B102" s="189"/>
      <c r="C102" s="190"/>
      <c r="D102" s="193"/>
      <c r="E102" s="195"/>
      <c r="F102" s="195"/>
      <c r="G102" s="193"/>
      <c r="H102" s="196"/>
      <c r="I102" s="196"/>
    </row>
    <row r="103" spans="1:9" ht="10.5" customHeight="1">
      <c r="A103" s="189"/>
      <c r="B103" s="189" t="s">
        <v>118</v>
      </c>
      <c r="C103" s="190"/>
      <c r="D103" s="193">
        <f>'[5]Veränd_Wert'!AC26</f>
        <v>89.626055298605</v>
      </c>
      <c r="E103" s="195">
        <f>'[5]Veränd_Wert'!AD26</f>
        <v>102.2</v>
      </c>
      <c r="F103" s="195">
        <f>'[5]Veränd_Wert'!AE26</f>
        <v>99.1</v>
      </c>
      <c r="G103" s="193">
        <f>'[5]Veränd_Wert'!AF26</f>
        <v>89.626055298605</v>
      </c>
      <c r="H103" s="196">
        <f>'[5]Veränd_Wert'!AG26</f>
        <v>-12.303272701952062</v>
      </c>
      <c r="I103" s="196">
        <f>'[5]Veränd_Wert'!AH26</f>
        <v>-9.559984562457114</v>
      </c>
    </row>
    <row r="104" spans="1:9" ht="10.5" customHeight="1">
      <c r="A104" s="189"/>
      <c r="B104" s="189" t="s">
        <v>119</v>
      </c>
      <c r="C104" s="190"/>
      <c r="D104" s="193">
        <f>'[5]Veränd_Wert'!AC61</f>
        <v>96.84137342345186</v>
      </c>
      <c r="E104" s="194">
        <f>'[5]Veränd_Wert'!AD61</f>
        <v>83</v>
      </c>
      <c r="F104" s="195">
        <f>'[5]Veränd_Wert'!AE61</f>
        <v>101.9</v>
      </c>
      <c r="G104" s="193">
        <f>'[5]Veränd_Wert'!AF61</f>
        <v>96.84137342345186</v>
      </c>
      <c r="H104" s="196">
        <f>'[5]Veränd_Wert'!AG61</f>
        <v>16.67635352223115</v>
      </c>
      <c r="I104" s="196">
        <f>'[5]Veränd_Wert'!AH61</f>
        <v>-4.964304785621344</v>
      </c>
    </row>
    <row r="105" spans="1:9" ht="10.5" customHeight="1">
      <c r="A105" s="189"/>
      <c r="B105" s="189"/>
      <c r="C105" s="190"/>
      <c r="D105" s="193"/>
      <c r="E105" s="195"/>
      <c r="F105" s="195"/>
      <c r="G105" s="193"/>
      <c r="H105" s="196"/>
      <c r="I105" s="196"/>
    </row>
    <row r="106" spans="1:9" ht="10.5" customHeight="1">
      <c r="A106" s="189"/>
      <c r="B106" s="189"/>
      <c r="C106" s="190"/>
      <c r="D106" s="193"/>
      <c r="E106" s="195"/>
      <c r="F106" s="195"/>
      <c r="G106" s="193"/>
      <c r="H106" s="196"/>
      <c r="I106" s="196"/>
    </row>
    <row r="107" spans="1:9" ht="10.5" customHeight="1">
      <c r="A107" s="189" t="s">
        <v>181</v>
      </c>
      <c r="B107" s="189"/>
      <c r="C107" s="190"/>
      <c r="D107" s="193"/>
      <c r="E107" s="195"/>
      <c r="F107" s="195"/>
      <c r="G107" s="193"/>
      <c r="H107" s="196"/>
      <c r="I107" s="196"/>
    </row>
    <row r="108" spans="1:9" ht="10.5" customHeight="1">
      <c r="A108" s="189"/>
      <c r="B108" s="189" t="s">
        <v>182</v>
      </c>
      <c r="C108" s="190"/>
      <c r="D108" s="193">
        <f>'[5]Veränd_Wert'!AC98</f>
        <v>67.01897767583837</v>
      </c>
      <c r="E108" s="195">
        <f>'[5]Veränd_Wert'!AD98</f>
        <v>103.2</v>
      </c>
      <c r="F108" s="194">
        <f>'[5]Veränd_Wert'!AE98</f>
        <v>89.9</v>
      </c>
      <c r="G108" s="193">
        <f>'[5]Veränd_Wert'!AF98</f>
        <v>67.01897767583837</v>
      </c>
      <c r="H108" s="196">
        <f>'[5]Veränd_Wert'!AG98</f>
        <v>-35.059130159071344</v>
      </c>
      <c r="I108" s="196">
        <f>'[5]Veränd_Wert'!AH98</f>
        <v>-25.451637735441196</v>
      </c>
    </row>
    <row r="109" spans="1:9" ht="10.5" customHeight="1">
      <c r="A109" s="189"/>
      <c r="B109" s="189"/>
      <c r="C109" s="190"/>
      <c r="D109" s="193"/>
      <c r="E109" s="195"/>
      <c r="F109" s="195"/>
      <c r="G109" s="193"/>
      <c r="H109" s="196"/>
      <c r="I109" s="196"/>
    </row>
    <row r="110" spans="1:9" ht="10.5" customHeight="1">
      <c r="A110" s="189"/>
      <c r="B110" s="189"/>
      <c r="C110" s="190"/>
      <c r="D110" s="193"/>
      <c r="E110" s="195"/>
      <c r="F110" s="195"/>
      <c r="G110" s="193"/>
      <c r="H110" s="196"/>
      <c r="I110" s="196"/>
    </row>
    <row r="111" spans="1:9" ht="10.5" customHeight="1">
      <c r="A111" s="189" t="s">
        <v>183</v>
      </c>
      <c r="B111" s="189"/>
      <c r="C111" s="190"/>
      <c r="D111" s="193"/>
      <c r="E111" s="195"/>
      <c r="F111" s="195"/>
      <c r="G111" s="193"/>
      <c r="H111" s="196"/>
      <c r="I111" s="196"/>
    </row>
    <row r="112" spans="1:9" ht="10.5" customHeight="1">
      <c r="A112" s="189"/>
      <c r="B112" s="189" t="s">
        <v>184</v>
      </c>
      <c r="C112" s="190"/>
      <c r="D112" s="193">
        <f>'[5]Veränd_Wert'!AC99</f>
        <v>184.79131453371676</v>
      </c>
      <c r="E112" s="194">
        <f>'[5]Veränd_Wert'!AD99</f>
        <v>138.6</v>
      </c>
      <c r="F112" s="195">
        <f>'[5]Veränd_Wert'!AE99</f>
        <v>198</v>
      </c>
      <c r="G112" s="193">
        <f>'[5]Veränd_Wert'!AF99</f>
        <v>184.79131453371676</v>
      </c>
      <c r="H112" s="196">
        <f>'[5]Veränd_Wert'!AG99</f>
        <v>33.32706676314341</v>
      </c>
      <c r="I112" s="196">
        <f>'[5]Veränd_Wert'!AH99</f>
        <v>-6.671053265799617</v>
      </c>
    </row>
    <row r="113" spans="1:9" ht="10.5" customHeight="1">
      <c r="A113" s="189"/>
      <c r="B113" s="189"/>
      <c r="C113" s="190"/>
      <c r="D113" s="193"/>
      <c r="E113" s="194"/>
      <c r="F113" s="195"/>
      <c r="G113" s="193"/>
      <c r="H113" s="196"/>
      <c r="I113" s="196"/>
    </row>
    <row r="114" spans="1:9" ht="10.5" customHeight="1">
      <c r="A114" s="189"/>
      <c r="B114" s="189" t="s">
        <v>118</v>
      </c>
      <c r="C114" s="190"/>
      <c r="D114" s="193">
        <f>'[5]Veränd_Wert'!AC28</f>
        <v>181.28135250673628</v>
      </c>
      <c r="E114" s="194">
        <f>'[5]Veränd_Wert'!AD28</f>
        <v>129.1</v>
      </c>
      <c r="F114" s="195">
        <f>'[5]Veränd_Wert'!AE28</f>
        <v>195.3</v>
      </c>
      <c r="G114" s="193">
        <f>'[5]Veränd_Wert'!AF28</f>
        <v>181.28135250673628</v>
      </c>
      <c r="H114" s="196">
        <f>'[5]Veränd_Wert'!AG28</f>
        <v>40.41932804549674</v>
      </c>
      <c r="I114" s="196">
        <f>'[5]Veränd_Wert'!AH28</f>
        <v>-7.178006908993204</v>
      </c>
    </row>
    <row r="115" spans="1:9" ht="10.5" customHeight="1">
      <c r="A115" s="189"/>
      <c r="B115" s="189" t="s">
        <v>119</v>
      </c>
      <c r="C115" s="190"/>
      <c r="D115" s="193">
        <f>'[5]Veränd_Wert'!AC63</f>
        <v>211.45403947592106</v>
      </c>
      <c r="E115" s="194">
        <f>'[5]Veränd_Wert'!AD63</f>
        <v>210.6</v>
      </c>
      <c r="F115" s="195">
        <f>'[5]Veränd_Wert'!AE63</f>
        <v>218.3</v>
      </c>
      <c r="G115" s="193">
        <f>'[5]Veränd_Wert'!AF63</f>
        <v>211.45403947592106</v>
      </c>
      <c r="H115" s="196">
        <f>'[5]Veränd_Wert'!AG63</f>
        <v>0.40552681667667134</v>
      </c>
      <c r="I115" s="196">
        <f>'[5]Veränd_Wert'!AH63</f>
        <v>-3.1360332222074883</v>
      </c>
    </row>
    <row r="116" spans="1:9" ht="10.5" customHeight="1">
      <c r="A116" s="189"/>
      <c r="B116" s="189"/>
      <c r="C116" s="190"/>
      <c r="D116" s="193"/>
      <c r="E116" s="194"/>
      <c r="F116" s="195"/>
      <c r="G116" s="193"/>
      <c r="H116" s="196"/>
      <c r="I116" s="196"/>
    </row>
    <row r="117" spans="1:9" ht="10.5" customHeight="1">
      <c r="A117" s="189"/>
      <c r="B117" s="189"/>
      <c r="C117" s="190"/>
      <c r="D117" s="193"/>
      <c r="E117" s="194"/>
      <c r="F117" s="195"/>
      <c r="G117" s="193"/>
      <c r="H117" s="196"/>
      <c r="I117" s="196"/>
    </row>
    <row r="118" spans="1:9" ht="10.5" customHeight="1">
      <c r="A118" s="189" t="s">
        <v>185</v>
      </c>
      <c r="B118" s="189"/>
      <c r="C118" s="190"/>
      <c r="D118" s="193">
        <f>'[5]Veränd_Wert'!AC100</f>
        <v>83.32832380235072</v>
      </c>
      <c r="E118" s="194">
        <f>'[5]Veränd_Wert'!AD100</f>
        <v>72.9</v>
      </c>
      <c r="F118" s="195">
        <f>'[5]Veränd_Wert'!AE100</f>
        <v>97.9</v>
      </c>
      <c r="G118" s="193">
        <f>'[5]Veränd_Wert'!AF100</f>
        <v>83.32832380235072</v>
      </c>
      <c r="H118" s="196">
        <f>'[5]Veränd_Wert'!AG100</f>
        <v>14.304970922291794</v>
      </c>
      <c r="I118" s="196">
        <f>'[5]Veränd_Wert'!AH100</f>
        <v>-14.884245349999265</v>
      </c>
    </row>
    <row r="119" spans="1:9" ht="10.5" customHeight="1">
      <c r="A119" s="189"/>
      <c r="B119" s="189"/>
      <c r="C119" s="190"/>
      <c r="D119" s="193"/>
      <c r="E119" s="194"/>
      <c r="F119" s="195"/>
      <c r="G119" s="193"/>
      <c r="H119" s="196"/>
      <c r="I119" s="196"/>
    </row>
    <row r="120" spans="1:9" ht="10.5" customHeight="1">
      <c r="A120" s="189"/>
      <c r="B120" s="189" t="s">
        <v>118</v>
      </c>
      <c r="C120" s="190"/>
      <c r="D120" s="193">
        <f>'[5]Veränd_Wert'!AC29</f>
        <v>52.287724564748736</v>
      </c>
      <c r="E120" s="194">
        <f>'[5]Veränd_Wert'!AD29</f>
        <v>57.3</v>
      </c>
      <c r="F120" s="195">
        <f>'[5]Veränd_Wert'!AE29</f>
        <v>67</v>
      </c>
      <c r="G120" s="193">
        <f>'[5]Veränd_Wert'!AF29</f>
        <v>52.287724564748736</v>
      </c>
      <c r="H120" s="196">
        <f>'[5]Veränd_Wert'!AG29</f>
        <v>-8.747426588571138</v>
      </c>
      <c r="I120" s="196">
        <f>'[5]Veränd_Wert'!AH29</f>
        <v>-21.958620052613828</v>
      </c>
    </row>
    <row r="121" spans="1:9" ht="10.5" customHeight="1">
      <c r="A121" s="189"/>
      <c r="B121" s="189" t="s">
        <v>119</v>
      </c>
      <c r="C121" s="190"/>
      <c r="D121" s="193">
        <f>'[5]Veränd_Wert'!AC64</f>
        <v>146.3213033594033</v>
      </c>
      <c r="E121" s="194">
        <f>'[5]Veränd_Wert'!AD64</f>
        <v>104.3</v>
      </c>
      <c r="F121" s="194">
        <f>'[5]Veränd_Wert'!AE64</f>
        <v>160.5</v>
      </c>
      <c r="G121" s="193">
        <f>'[5]Veränd_Wert'!AF64</f>
        <v>146.3213033594033</v>
      </c>
      <c r="H121" s="196">
        <f>'[5]Veränd_Wert'!AG64</f>
        <v>40.2888814567625</v>
      </c>
      <c r="I121" s="196">
        <f>'[5]Veränd_Wert'!AH64</f>
        <v>-8.834078903798575</v>
      </c>
    </row>
    <row r="122" spans="1:9" ht="10.5" customHeight="1">
      <c r="A122" s="214"/>
      <c r="B122" s="214"/>
      <c r="C122" s="215"/>
      <c r="D122" s="193"/>
      <c r="E122" s="195"/>
      <c r="F122" s="195"/>
      <c r="G122" s="193"/>
      <c r="H122" s="196"/>
      <c r="I122" s="196"/>
    </row>
    <row r="123" spans="1:9" ht="10.5" customHeight="1">
      <c r="A123" s="214"/>
      <c r="B123" s="214"/>
      <c r="C123" s="215"/>
      <c r="D123" s="193"/>
      <c r="E123" s="195"/>
      <c r="F123" s="195"/>
      <c r="G123" s="193"/>
      <c r="H123" s="196"/>
      <c r="I123" s="196"/>
    </row>
    <row r="124" spans="1:9" ht="10.5" customHeight="1">
      <c r="A124" s="189" t="s">
        <v>186</v>
      </c>
      <c r="B124" s="214"/>
      <c r="C124" s="215"/>
      <c r="D124" s="193"/>
      <c r="E124" s="195"/>
      <c r="F124" s="195"/>
      <c r="G124" s="193"/>
      <c r="H124" s="196"/>
      <c r="I124" s="196"/>
    </row>
    <row r="125" spans="1:9" ht="10.5" customHeight="1">
      <c r="A125" s="189"/>
      <c r="B125" s="189" t="s">
        <v>187</v>
      </c>
      <c r="C125" s="215"/>
      <c r="D125" s="193">
        <f>'[5]Veränd_Wert'!AC101</f>
        <v>97.1172544811831</v>
      </c>
      <c r="E125" s="194">
        <f>'[5]Veränd_Wert'!AD101</f>
        <v>98.3</v>
      </c>
      <c r="F125" s="195">
        <f>'[5]Veränd_Wert'!AE101</f>
        <v>107.2</v>
      </c>
      <c r="G125" s="193">
        <f>'[5]Veränd_Wert'!AF101</f>
        <v>97.1172544811831</v>
      </c>
      <c r="H125" s="196">
        <f>'[5]Veränd_Wert'!AG101</f>
        <v>-1.2031999174129209</v>
      </c>
      <c r="I125" s="196">
        <f>'[5]Veränd_Wert'!AH101</f>
        <v>-9.40554619292622</v>
      </c>
    </row>
    <row r="126" spans="1:9" ht="10.5" customHeight="1">
      <c r="A126" s="189"/>
      <c r="B126" s="189"/>
      <c r="C126" s="215"/>
      <c r="D126" s="193"/>
      <c r="E126" s="195"/>
      <c r="F126" s="195"/>
      <c r="G126" s="193"/>
      <c r="H126" s="196"/>
      <c r="I126" s="196"/>
    </row>
    <row r="127" spans="1:9" ht="10.5" customHeight="1">
      <c r="A127" s="189"/>
      <c r="B127" s="189" t="s">
        <v>118</v>
      </c>
      <c r="C127" s="215"/>
      <c r="D127" s="193">
        <f>'[5]Veränd_Wert'!AC30</f>
        <v>99.99428455507939</v>
      </c>
      <c r="E127" s="195">
        <f>'[5]Veränd_Wert'!AD30</f>
        <v>94.7</v>
      </c>
      <c r="F127" s="195">
        <f>'[5]Veränd_Wert'!AE30</f>
        <v>115.1</v>
      </c>
      <c r="G127" s="193">
        <f>'[5]Veränd_Wert'!AF30</f>
        <v>99.99428455507939</v>
      </c>
      <c r="H127" s="196">
        <f>'[5]Veränd_Wert'!AG30</f>
        <v>5.590585591424906</v>
      </c>
      <c r="I127" s="196">
        <f>'[5]Veränd_Wert'!AH30</f>
        <v>-13.123992567263777</v>
      </c>
    </row>
    <row r="128" spans="1:9" ht="10.5" customHeight="1">
      <c r="A128" s="189"/>
      <c r="B128" s="189" t="s">
        <v>119</v>
      </c>
      <c r="C128" s="215"/>
      <c r="D128" s="193">
        <f>'[5]Veränd_Wert'!AC65</f>
        <v>93.71096720197711</v>
      </c>
      <c r="E128" s="194">
        <f>'[5]Veränd_Wert'!AD65</f>
        <v>102.6</v>
      </c>
      <c r="F128" s="195">
        <f>'[5]Veränd_Wert'!AE65</f>
        <v>97.9</v>
      </c>
      <c r="G128" s="193">
        <f>'[5]Veränd_Wert'!AF65</f>
        <v>93.71096720197711</v>
      </c>
      <c r="H128" s="196">
        <f>'[5]Veränd_Wert'!AG65</f>
        <v>-8.66377465694238</v>
      </c>
      <c r="I128" s="196">
        <f>'[5]Veränd_Wert'!AH65</f>
        <v>-4.278889477040749</v>
      </c>
    </row>
    <row r="129" spans="1:9" ht="10.5" customHeight="1">
      <c r="A129" s="189"/>
      <c r="B129" s="189"/>
      <c r="C129" s="215"/>
      <c r="D129" s="193"/>
      <c r="E129" s="195"/>
      <c r="F129" s="195"/>
      <c r="G129" s="193"/>
      <c r="H129" s="196"/>
      <c r="I129" s="196"/>
    </row>
    <row r="130" spans="1:9" ht="10.5" customHeight="1">
      <c r="A130" s="189"/>
      <c r="B130" s="189"/>
      <c r="C130" s="215"/>
      <c r="D130" s="193"/>
      <c r="E130" s="195"/>
      <c r="F130" s="195"/>
      <c r="G130" s="193"/>
      <c r="H130" s="196"/>
      <c r="I130" s="196"/>
    </row>
    <row r="131" spans="1:9" ht="10.5" customHeight="1">
      <c r="A131" s="189" t="s">
        <v>188</v>
      </c>
      <c r="B131" s="189"/>
      <c r="C131" s="215"/>
      <c r="D131" s="193">
        <f>'[5]Veränd_Wert'!AC102</f>
        <v>129.99363913317964</v>
      </c>
      <c r="E131" s="195">
        <f>'[5]Veränd_Wert'!AD102</f>
        <v>111.7</v>
      </c>
      <c r="F131" s="195">
        <f>'[5]Veränd_Wert'!AE102</f>
        <v>112.1</v>
      </c>
      <c r="G131" s="193">
        <f>'[5]Veränd_Wert'!AF102</f>
        <v>129.99363913317964</v>
      </c>
      <c r="H131" s="196">
        <f>'[5]Veränd_Wert'!AG102</f>
        <v>16.377474604458047</v>
      </c>
      <c r="I131" s="196">
        <f>'[5]Veränd_Wert'!AH102</f>
        <v>15.962211537180774</v>
      </c>
    </row>
    <row r="132" spans="1:9" ht="10.5" customHeight="1">
      <c r="A132" s="189"/>
      <c r="B132" s="189"/>
      <c r="C132" s="215"/>
      <c r="D132" s="193"/>
      <c r="E132" s="195"/>
      <c r="F132" s="195"/>
      <c r="G132" s="193"/>
      <c r="H132" s="196"/>
      <c r="I132" s="196"/>
    </row>
    <row r="133" spans="1:9" ht="10.5" customHeight="1">
      <c r="A133" s="189"/>
      <c r="B133" s="189"/>
      <c r="C133" s="215"/>
      <c r="D133" s="193"/>
      <c r="E133" s="195"/>
      <c r="F133" s="195"/>
      <c r="G133" s="193"/>
      <c r="H133" s="196"/>
      <c r="I133" s="196"/>
    </row>
    <row r="134" spans="1:9" ht="10.5" customHeight="1">
      <c r="A134" s="189" t="s">
        <v>189</v>
      </c>
      <c r="B134" s="189"/>
      <c r="C134" s="215"/>
      <c r="D134" s="193">
        <f>'[5]Veränd_Wert'!AC103</f>
        <v>155.58631214678982</v>
      </c>
      <c r="E134" s="194">
        <f>'[5]Veränd_Wert'!AD103</f>
        <v>108.5</v>
      </c>
      <c r="F134" s="194">
        <f>'[5]Veränd_Wert'!AE103</f>
        <v>147</v>
      </c>
      <c r="G134" s="193">
        <f>'[5]Veränd_Wert'!AF103</f>
        <v>155.58631214678982</v>
      </c>
      <c r="H134" s="196">
        <f>'[5]Veränd_Wert'!AG103</f>
        <v>43.397522715935324</v>
      </c>
      <c r="I134" s="196">
        <f>'[5]Veränd_Wert'!AH103</f>
        <v>5.841028671285594</v>
      </c>
    </row>
    <row r="135" spans="1:9" ht="10.5" customHeight="1">
      <c r="A135" s="189"/>
      <c r="B135" s="189"/>
      <c r="C135" s="215"/>
      <c r="D135" s="193"/>
      <c r="E135" s="194"/>
      <c r="F135" s="195"/>
      <c r="G135" s="193"/>
      <c r="H135" s="196"/>
      <c r="I135" s="196"/>
    </row>
    <row r="136" spans="1:9" ht="10.5" customHeight="1">
      <c r="A136" s="189"/>
      <c r="B136" s="189" t="s">
        <v>118</v>
      </c>
      <c r="C136" s="215"/>
      <c r="D136" s="193">
        <f>'[5]Veränd_Wert'!AC32</f>
        <v>148.16693303177365</v>
      </c>
      <c r="E136" s="194">
        <f>'[5]Veränd_Wert'!AD32</f>
        <v>96.9</v>
      </c>
      <c r="F136" s="194">
        <f>'[5]Veränd_Wert'!AE32</f>
        <v>123.3</v>
      </c>
      <c r="G136" s="193">
        <f>'[5]Veränd_Wert'!AF32</f>
        <v>148.16693303177365</v>
      </c>
      <c r="H136" s="196">
        <f>'[5]Veränd_Wert'!AG32</f>
        <v>52.90705163237734</v>
      </c>
      <c r="I136" s="196">
        <f>'[5]Veränd_Wert'!AH32</f>
        <v>20.167828898437676</v>
      </c>
    </row>
    <row r="137" spans="1:9" ht="10.5" customHeight="1">
      <c r="A137" s="189"/>
      <c r="B137" s="189" t="s">
        <v>119</v>
      </c>
      <c r="C137" s="215"/>
      <c r="D137" s="193">
        <f>'[5]Veränd_Wert'!AC67</f>
        <v>339.5066385329883</v>
      </c>
      <c r="E137" s="194">
        <f>'[5]Veränd_Wert'!AD67</f>
        <v>397.5</v>
      </c>
      <c r="F137" s="194">
        <f>'[5]Veränd_Wert'!AE67</f>
        <v>734.4</v>
      </c>
      <c r="G137" s="193">
        <f>'[5]Veränd_Wert'!AF67</f>
        <v>339.5066385329883</v>
      </c>
      <c r="H137" s="196">
        <f>'[5]Veränd_Wert'!AG67</f>
        <v>-14.589524897361436</v>
      </c>
      <c r="I137" s="196">
        <f>'[5]Veränd_Wert'!AH67</f>
        <v>-53.77088255269767</v>
      </c>
    </row>
    <row r="138" spans="1:9" ht="10.5" customHeight="1">
      <c r="A138" s="189"/>
      <c r="B138" s="189"/>
      <c r="C138" s="215"/>
      <c r="D138" s="193"/>
      <c r="E138" s="194"/>
      <c r="F138" s="195"/>
      <c r="G138" s="193"/>
      <c r="H138" s="196"/>
      <c r="I138" s="196"/>
    </row>
    <row r="139" spans="1:9" ht="10.5" customHeight="1">
      <c r="A139" s="214"/>
      <c r="B139" s="214"/>
      <c r="C139" s="215"/>
      <c r="D139" s="193"/>
      <c r="E139" s="194"/>
      <c r="F139" s="195"/>
      <c r="G139" s="193"/>
      <c r="H139" s="196"/>
      <c r="I139" s="196"/>
    </row>
    <row r="140" spans="1:9" ht="10.5" customHeight="1">
      <c r="A140" s="189" t="s">
        <v>190</v>
      </c>
      <c r="B140" s="189"/>
      <c r="C140" s="190"/>
      <c r="D140" s="193"/>
      <c r="E140" s="194"/>
      <c r="F140" s="195"/>
      <c r="G140" s="193"/>
      <c r="H140" s="196"/>
      <c r="I140" s="196"/>
    </row>
    <row r="141" spans="1:9" ht="10.5" customHeight="1">
      <c r="A141" s="189"/>
      <c r="B141" s="189" t="s">
        <v>191</v>
      </c>
      <c r="C141" s="190"/>
      <c r="D141" s="193">
        <f>'[5]Veränd_Wert'!AC104</f>
        <v>65.69821345520782</v>
      </c>
      <c r="E141" s="194">
        <f>'[5]Veränd_Wert'!AD104</f>
        <v>53</v>
      </c>
      <c r="F141" s="194">
        <f>'[5]Veränd_Wert'!AE104</f>
        <v>74.2</v>
      </c>
      <c r="G141" s="193">
        <f>'[5]Veränd_Wert'!AF104</f>
        <v>65.69821345520782</v>
      </c>
      <c r="H141" s="196">
        <f>'[5]Veränd_Wert'!AG104</f>
        <v>23.958893311712867</v>
      </c>
      <c r="I141" s="196">
        <f>'[5]Veränd_Wert'!AH104</f>
        <v>-11.457933348776526</v>
      </c>
    </row>
    <row r="142" spans="1:9" ht="10.5" customHeight="1">
      <c r="A142" s="189"/>
      <c r="B142" s="189"/>
      <c r="C142" s="190"/>
      <c r="D142" s="193"/>
      <c r="E142" s="194"/>
      <c r="F142" s="195"/>
      <c r="G142" s="193"/>
      <c r="H142" s="196"/>
      <c r="I142" s="196"/>
    </row>
    <row r="143" spans="1:9" ht="10.5" customHeight="1">
      <c r="A143" s="189"/>
      <c r="B143" s="189" t="s">
        <v>118</v>
      </c>
      <c r="C143" s="190"/>
      <c r="D143" s="193">
        <f>'[5]Veränd_Wert'!AC33</f>
        <v>68.01010358688934</v>
      </c>
      <c r="E143" s="194">
        <f>'[5]Veränd_Wert'!AD33</f>
        <v>54.3</v>
      </c>
      <c r="F143" s="194">
        <f>'[5]Veränd_Wert'!AE33</f>
        <v>76.5</v>
      </c>
      <c r="G143" s="193">
        <f>'[5]Veränd_Wert'!AF33</f>
        <v>68.01010358688934</v>
      </c>
      <c r="H143" s="196">
        <f>'[5]Veränd_Wert'!AG33</f>
        <v>25.248809552282406</v>
      </c>
      <c r="I143" s="196">
        <f>'[5]Veränd_Wert'!AH33</f>
        <v>-11.097903807987787</v>
      </c>
    </row>
    <row r="144" spans="1:9" ht="10.5" customHeight="1">
      <c r="A144" s="189"/>
      <c r="B144" s="189" t="s">
        <v>119</v>
      </c>
      <c r="C144" s="190"/>
      <c r="D144" s="193">
        <f>'[5]Veränd_Wert'!AC68</f>
        <v>42.71123935912454</v>
      </c>
      <c r="E144" s="194">
        <f>'[5]Veränd_Wert'!AD68</f>
        <v>39.1</v>
      </c>
      <c r="F144" s="194">
        <f>'[5]Veränd_Wert'!AE68</f>
        <v>51.8</v>
      </c>
      <c r="G144" s="193">
        <f>'[5]Veränd_Wert'!AF68</f>
        <v>42.71123935912454</v>
      </c>
      <c r="H144" s="196">
        <f>'[5]Veränd_Wert'!AG68</f>
        <v>9.235906289321072</v>
      </c>
      <c r="I144" s="196">
        <f>'[5]Veränd_Wert'!AH68</f>
        <v>-17.545869963080033</v>
      </c>
    </row>
    <row r="145" spans="4:9" ht="10.5" customHeight="1">
      <c r="D145" s="193"/>
      <c r="E145" s="197"/>
      <c r="F145" s="195"/>
      <c r="G145" s="193"/>
      <c r="H145" s="196"/>
      <c r="I145" s="196"/>
    </row>
    <row r="146" spans="1:9" ht="12.75">
      <c r="A146" s="214"/>
      <c r="B146" s="214"/>
      <c r="C146" s="216"/>
      <c r="D146" s="193"/>
      <c r="E146" s="197"/>
      <c r="F146" s="193"/>
      <c r="G146" s="193"/>
      <c r="H146" s="200"/>
      <c r="I146" s="200"/>
    </row>
    <row r="147" spans="1:9" ht="10.5" customHeight="1">
      <c r="A147" s="214"/>
      <c r="B147" s="214"/>
      <c r="C147" s="216"/>
      <c r="D147" s="193"/>
      <c r="E147" s="197"/>
      <c r="F147" s="193"/>
      <c r="G147" s="193"/>
      <c r="H147" s="200"/>
      <c r="I147" s="200"/>
    </row>
    <row r="148" spans="1:9" ht="10.5" customHeight="1">
      <c r="A148" s="214"/>
      <c r="B148" s="214"/>
      <c r="C148" s="216"/>
      <c r="D148" s="193"/>
      <c r="E148" s="197"/>
      <c r="F148" s="193"/>
      <c r="G148" s="193"/>
      <c r="H148" s="217"/>
      <c r="I148" s="217"/>
    </row>
    <row r="149" spans="1:9" ht="10.5" customHeight="1">
      <c r="A149" s="214"/>
      <c r="B149" s="214"/>
      <c r="C149" s="216"/>
      <c r="D149" s="193"/>
      <c r="E149" s="197"/>
      <c r="F149" s="193"/>
      <c r="G149" s="193"/>
      <c r="H149" s="217"/>
      <c r="I149" s="217"/>
    </row>
    <row r="150" spans="1:9" ht="10.5" customHeight="1">
      <c r="A150" s="214"/>
      <c r="B150" s="214"/>
      <c r="C150" s="216"/>
      <c r="D150" s="193"/>
      <c r="E150" s="197"/>
      <c r="F150" s="193"/>
      <c r="G150" s="193"/>
      <c r="H150" s="217"/>
      <c r="I150" s="217"/>
    </row>
    <row r="151" spans="1:9" ht="10.5" customHeight="1">
      <c r="A151" s="214"/>
      <c r="B151" s="214"/>
      <c r="C151" s="216"/>
      <c r="D151" s="217"/>
      <c r="E151" s="217"/>
      <c r="F151" s="193"/>
      <c r="G151" s="218"/>
      <c r="H151" s="217"/>
      <c r="I151" s="217"/>
    </row>
    <row r="152" spans="1:9" ht="12.75">
      <c r="A152" s="214"/>
      <c r="B152" s="214"/>
      <c r="C152" s="216"/>
      <c r="D152" s="217"/>
      <c r="E152" s="217"/>
      <c r="F152" s="193"/>
      <c r="G152" s="218"/>
      <c r="H152" s="217"/>
      <c r="I152" s="217"/>
    </row>
    <row r="153" spans="1:9" ht="10.5" customHeight="1">
      <c r="A153" s="214"/>
      <c r="C153" s="207"/>
      <c r="D153" s="217"/>
      <c r="E153" s="217"/>
      <c r="F153" s="193"/>
      <c r="G153" s="218"/>
      <c r="H153" s="217"/>
      <c r="I153" s="217"/>
    </row>
    <row r="154" spans="1:9" ht="10.5" customHeight="1">
      <c r="A154" s="214"/>
      <c r="B154" s="214"/>
      <c r="C154" s="216"/>
      <c r="D154" s="217"/>
      <c r="E154" s="217"/>
      <c r="F154" s="193"/>
      <c r="G154" s="218"/>
      <c r="H154" s="217"/>
      <c r="I154" s="217"/>
    </row>
    <row r="155" spans="2:9" ht="10.5" customHeight="1">
      <c r="B155" s="214"/>
      <c r="C155" s="207"/>
      <c r="D155" s="217"/>
      <c r="E155" s="217"/>
      <c r="F155" s="193"/>
      <c r="G155" s="218"/>
      <c r="H155" s="217"/>
      <c r="I155" s="217"/>
    </row>
    <row r="156" ht="10.5" customHeight="1"/>
  </sheetData>
  <mergeCells count="14">
    <mergeCell ref="A3:I3"/>
    <mergeCell ref="A77:I77"/>
    <mergeCell ref="E10:E12"/>
    <mergeCell ref="F10:F12"/>
    <mergeCell ref="G8:G12"/>
    <mergeCell ref="D8:D12"/>
    <mergeCell ref="E8:F9"/>
    <mergeCell ref="H8:I8"/>
    <mergeCell ref="H10:I10"/>
    <mergeCell ref="D82:D86"/>
    <mergeCell ref="E82:F83"/>
    <mergeCell ref="G82:G86"/>
    <mergeCell ref="E84:E86"/>
    <mergeCell ref="F84:F86"/>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dimension ref="A1:L64"/>
  <sheetViews>
    <sheetView workbookViewId="0" topLeftCell="A1">
      <selection activeCell="B68" sqref="B68"/>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 min="15" max="15" width="11.421875" style="219" customWidth="1"/>
    <col min="28" max="28" width="11.421875" style="219" customWidth="1"/>
  </cols>
  <sheetData>
    <row r="1" spans="1:12" ht="12.75">
      <c r="A1" s="515" t="s">
        <v>200</v>
      </c>
      <c r="B1" s="515"/>
      <c r="C1" s="515"/>
      <c r="D1" s="515"/>
      <c r="E1" s="515"/>
      <c r="F1" s="515"/>
      <c r="G1" s="515"/>
      <c r="H1" s="515"/>
      <c r="I1" s="515"/>
      <c r="J1" s="515"/>
      <c r="K1" s="515"/>
      <c r="L1" s="515"/>
    </row>
    <row r="2" spans="1:11" ht="12.75">
      <c r="A2" s="220"/>
      <c r="B2" s="221"/>
      <c r="C2" s="221"/>
      <c r="D2" s="221"/>
      <c r="E2" s="221"/>
      <c r="F2" s="221"/>
      <c r="G2" s="221"/>
      <c r="H2" s="221"/>
      <c r="I2" s="222"/>
      <c r="J2" s="222"/>
      <c r="K2" s="222"/>
    </row>
    <row r="3" spans="1:12" ht="12.75">
      <c r="A3" s="516" t="s">
        <v>201</v>
      </c>
      <c r="B3" s="516"/>
      <c r="C3" s="516"/>
      <c r="D3" s="516"/>
      <c r="E3" s="516"/>
      <c r="F3" s="516"/>
      <c r="G3" s="516"/>
      <c r="H3" s="516"/>
      <c r="I3" s="516"/>
      <c r="J3" s="516"/>
      <c r="K3" s="516"/>
      <c r="L3" s="516"/>
    </row>
    <row r="4" spans="1:12" ht="12.75">
      <c r="A4" s="516" t="s">
        <v>202</v>
      </c>
      <c r="B4" s="516"/>
      <c r="C4" s="516"/>
      <c r="D4" s="516"/>
      <c r="E4" s="516"/>
      <c r="F4" s="516"/>
      <c r="G4" s="516"/>
      <c r="H4" s="516"/>
      <c r="I4" s="516"/>
      <c r="J4" s="516"/>
      <c r="K4" s="516"/>
      <c r="L4" s="516"/>
    </row>
    <row r="5" spans="1:12" ht="12.75" customHeight="1">
      <c r="A5" s="517" t="s">
        <v>95</v>
      </c>
      <c r="B5" s="517"/>
      <c r="C5" s="517"/>
      <c r="D5" s="517"/>
      <c r="E5" s="517"/>
      <c r="F5" s="517"/>
      <c r="G5" s="517"/>
      <c r="H5" s="517"/>
      <c r="I5" s="517"/>
      <c r="J5" s="517"/>
      <c r="K5" s="517"/>
      <c r="L5" s="517"/>
    </row>
    <row r="6" spans="1:11" ht="11.25" customHeight="1">
      <c r="A6" s="223"/>
      <c r="B6" s="224"/>
      <c r="C6" s="225"/>
      <c r="D6" s="225"/>
      <c r="E6" s="225"/>
      <c r="F6" s="225"/>
      <c r="G6" s="225"/>
      <c r="H6" s="225"/>
      <c r="I6" s="226"/>
      <c r="J6" s="226"/>
      <c r="K6" s="226"/>
    </row>
    <row r="7" spans="1:11" ht="11.25" customHeight="1">
      <c r="A7" s="224"/>
      <c r="B7" s="224"/>
      <c r="C7" s="225"/>
      <c r="D7" s="225"/>
      <c r="E7" s="225"/>
      <c r="F7" s="225"/>
      <c r="G7" s="225"/>
      <c r="H7" s="225"/>
      <c r="I7" s="227"/>
      <c r="J7" s="226"/>
      <c r="K7" s="226"/>
    </row>
    <row r="8" spans="1:12" ht="12.75" customHeight="1">
      <c r="A8" s="228"/>
      <c r="B8" s="229"/>
      <c r="C8" s="229"/>
      <c r="D8" s="229"/>
      <c r="E8" s="229"/>
      <c r="F8" s="501" t="s">
        <v>203</v>
      </c>
      <c r="G8" s="504" t="s">
        <v>159</v>
      </c>
      <c r="H8" s="505"/>
      <c r="I8" s="508" t="s">
        <v>204</v>
      </c>
      <c r="J8" s="230" t="s">
        <v>96</v>
      </c>
      <c r="K8" s="230"/>
      <c r="L8" s="230"/>
    </row>
    <row r="9" spans="1:12" ht="12.75">
      <c r="A9" s="231"/>
      <c r="B9" s="232"/>
      <c r="C9" s="232"/>
      <c r="D9" s="232"/>
      <c r="E9" s="232"/>
      <c r="F9" s="502"/>
      <c r="G9" s="506"/>
      <c r="H9" s="507"/>
      <c r="I9" s="509"/>
      <c r="J9" s="233" t="s">
        <v>205</v>
      </c>
      <c r="K9" s="234"/>
      <c r="L9" s="235" t="s">
        <v>206</v>
      </c>
    </row>
    <row r="10" spans="1:12" ht="15.75" customHeight="1">
      <c r="A10" s="511" t="s">
        <v>207</v>
      </c>
      <c r="B10" s="511"/>
      <c r="C10" s="511"/>
      <c r="D10" s="511"/>
      <c r="E10" s="511"/>
      <c r="F10" s="502"/>
      <c r="G10" s="512" t="s">
        <v>208</v>
      </c>
      <c r="H10" s="512" t="s">
        <v>209</v>
      </c>
      <c r="I10" s="509"/>
      <c r="J10" s="495" t="s">
        <v>112</v>
      </c>
      <c r="K10" s="496"/>
      <c r="L10" s="496"/>
    </row>
    <row r="11" spans="1:12" ht="10.5" customHeight="1">
      <c r="A11" s="231"/>
      <c r="B11" s="232"/>
      <c r="C11" s="232"/>
      <c r="D11" s="232"/>
      <c r="E11" s="232"/>
      <c r="F11" s="502"/>
      <c r="G11" s="513"/>
      <c r="H11" s="513" t="s">
        <v>52</v>
      </c>
      <c r="I11" s="509"/>
      <c r="J11" s="497" t="s">
        <v>210</v>
      </c>
      <c r="K11" s="497" t="s">
        <v>211</v>
      </c>
      <c r="L11" s="499" t="s">
        <v>212</v>
      </c>
    </row>
    <row r="12" spans="1:12" ht="12" customHeight="1">
      <c r="A12" s="236"/>
      <c r="B12" s="237"/>
      <c r="C12" s="237"/>
      <c r="D12" s="237"/>
      <c r="E12" s="238"/>
      <c r="F12" s="503"/>
      <c r="G12" s="514"/>
      <c r="H12" s="514" t="s">
        <v>52</v>
      </c>
      <c r="I12" s="510"/>
      <c r="J12" s="498"/>
      <c r="K12" s="498"/>
      <c r="L12" s="500"/>
    </row>
    <row r="13" spans="1:11" ht="10.5" customHeight="1">
      <c r="A13" s="231"/>
      <c r="B13" s="232"/>
      <c r="C13" s="232"/>
      <c r="D13" s="232"/>
      <c r="E13" s="232"/>
      <c r="F13" s="239"/>
      <c r="G13" s="240"/>
      <c r="H13" s="241"/>
      <c r="I13" s="242"/>
      <c r="J13" s="243"/>
      <c r="K13" s="244"/>
    </row>
    <row r="14" spans="1:12" ht="12" customHeight="1">
      <c r="A14" s="494" t="s">
        <v>213</v>
      </c>
      <c r="B14" s="494"/>
      <c r="C14" s="494"/>
      <c r="D14" s="494"/>
      <c r="E14" s="494"/>
      <c r="F14" s="494"/>
      <c r="G14" s="494"/>
      <c r="H14" s="494"/>
      <c r="I14" s="494"/>
      <c r="J14" s="494"/>
      <c r="K14" s="494"/>
      <c r="L14" s="494"/>
    </row>
    <row r="15" spans="1:11" ht="10.5" customHeight="1">
      <c r="A15" s="231"/>
      <c r="B15" s="232"/>
      <c r="C15" s="232"/>
      <c r="D15" s="232"/>
      <c r="E15" s="232"/>
      <c r="F15" s="245"/>
      <c r="G15" s="246"/>
      <c r="H15" s="246"/>
      <c r="I15" s="246"/>
      <c r="J15" s="243"/>
      <c r="K15" s="244"/>
    </row>
    <row r="16" spans="1:12" ht="12.75">
      <c r="A16" s="493" t="s">
        <v>117</v>
      </c>
      <c r="B16" s="493"/>
      <c r="C16" s="493"/>
      <c r="D16" s="493"/>
      <c r="E16" s="493"/>
      <c r="F16" s="493"/>
      <c r="G16" s="493"/>
      <c r="H16" s="493"/>
      <c r="I16" s="493"/>
      <c r="J16" s="493"/>
      <c r="K16" s="493"/>
      <c r="L16" s="493"/>
    </row>
    <row r="17" ht="9.75" customHeight="1"/>
    <row r="18" spans="1:12" ht="12.75">
      <c r="A18" s="490" t="s">
        <v>214</v>
      </c>
      <c r="B18" s="490"/>
      <c r="C18" s="490"/>
      <c r="D18" s="490"/>
      <c r="E18" s="491"/>
      <c r="F18" s="250">
        <f>'[6]Jahr'!AA18</f>
        <v>96.4</v>
      </c>
      <c r="G18" s="251">
        <f>'[6]Jahr'!AB18</f>
        <v>99.6</v>
      </c>
      <c r="H18" s="250">
        <f>'[6]Jahr'!AC18</f>
        <v>88.1</v>
      </c>
      <c r="I18" s="252">
        <f>('[6]Jahr'!N18+'[6]Jahr'!O18+'[6]Jahr'!P18+'[6]Jahr'!Q18+'[6]Jahr'!R18+'[6]Jahr'!S18+'[6]Jahr'!T18+'[6]Jahr'!U18+'[6]Jahr'!V18+'[6]Jahr'!W18+'[6]Jahr'!X18+'[6]Jahr'!Y18)/12</f>
        <v>97.30000000000001</v>
      </c>
      <c r="J18" s="253">
        <f>100*(F18-G18)/G18</f>
        <v>-3.212851405622479</v>
      </c>
      <c r="K18" s="253">
        <f>100*(F18-H18)/H18</f>
        <v>9.421112372304213</v>
      </c>
      <c r="L18" s="253">
        <v>0.4</v>
      </c>
    </row>
    <row r="19" spans="1:12" ht="12.75">
      <c r="A19" s="248"/>
      <c r="B19" s="248" t="s">
        <v>123</v>
      </c>
      <c r="C19" s="248"/>
      <c r="D19" s="248"/>
      <c r="E19" s="249"/>
      <c r="F19" s="250">
        <f>'[6]Jahr'!AA19</f>
        <v>90.9</v>
      </c>
      <c r="G19" s="251">
        <f>'[6]Jahr'!AB19</f>
        <v>100.7</v>
      </c>
      <c r="H19" s="250">
        <f>'[6]Jahr'!AC19</f>
        <v>83.8</v>
      </c>
      <c r="I19" s="252">
        <f>('[6]Jahr'!N19+'[6]Jahr'!O19+'[6]Jahr'!P19+'[6]Jahr'!Q19+'[6]Jahr'!R19+'[6]Jahr'!S19+'[6]Jahr'!T19+'[6]Jahr'!U19+'[6]Jahr'!V19+'[6]Jahr'!W19+'[6]Jahr'!X19+'[6]Jahr'!Y19)/12</f>
        <v>97.29166666666669</v>
      </c>
      <c r="J19" s="253">
        <f>100*(F19-G19)/G19</f>
        <v>-9.731876861966233</v>
      </c>
      <c r="K19" s="253">
        <f>100*(F19-H19)/H19</f>
        <v>8.47255369928402</v>
      </c>
      <c r="L19" s="253">
        <v>1.1</v>
      </c>
    </row>
    <row r="20" spans="1:12" ht="12.75">
      <c r="A20" s="248"/>
      <c r="B20" s="248" t="s">
        <v>215</v>
      </c>
      <c r="C20" s="248"/>
      <c r="D20" s="248"/>
      <c r="E20" s="249"/>
      <c r="F20" s="250">
        <f>'[6]Jahr'!AA20</f>
        <v>103.4</v>
      </c>
      <c r="G20" s="254">
        <f>'[6]Jahr'!AB20</f>
        <v>100.5</v>
      </c>
      <c r="H20" s="250">
        <f>'[6]Jahr'!AC20</f>
        <v>93.1</v>
      </c>
      <c r="I20" s="252">
        <f>('[6]Jahr'!N20+'[6]Jahr'!O20+'[6]Jahr'!P20+'[6]Jahr'!Q20+'[6]Jahr'!R20+'[6]Jahr'!S20+'[6]Jahr'!T20+'[6]Jahr'!U20+'[6]Jahr'!V20+'[6]Jahr'!W20+'[6]Jahr'!X20+'[6]Jahr'!Y20)/12</f>
        <v>98.34166666666668</v>
      </c>
      <c r="J20" s="253">
        <f>100*(F20-G20)/G20</f>
        <v>2.885572139303488</v>
      </c>
      <c r="K20" s="253">
        <f>100*(F20-H20)/H20</f>
        <v>11.063372717508068</v>
      </c>
      <c r="L20" s="253">
        <f>((('[6]Jahr'!N20+'[6]Jahr'!O20+'[6]Jahr'!P20+'[6]Jahr'!Q20+'[6]Jahr'!R20+'[6]Jahr'!S20+'[6]Jahr'!T20+'[6]Jahr'!U20+'[6]Jahr'!V20+'[6]Jahr'!W20+'[6]Jahr'!X20+'[6]Jahr'!Y20)/12)-(('[6]Jahr'!A20+'[6]Jahr'!B20+'[6]Jahr'!C20+'[6]Jahr'!D20+'[6]Jahr'!E20+'[6]Jahr'!F20+'[6]Jahr'!G20+'[6]Jahr'!H20+'[6]Jahr'!I20+'[6]Jahr'!J20+'[6]Jahr'!K20+'[6]Jahr'!L20)/12))/(('[6]Jahr'!A20+'[6]Jahr'!B20+'[6]Jahr'!C20+'[6]Jahr'!D20+'[6]Jahr'!E20+'[6]Jahr'!F20+'[6]Jahr'!G20+'[6]Jahr'!H20+'[6]Jahr'!I20+'[6]Jahr'!J20+'[6]Jahr'!K20+'[6]Jahr'!L20)/12)*100</f>
        <v>0.9236295219362216</v>
      </c>
    </row>
    <row r="21" spans="1:12" ht="12.75">
      <c r="A21" s="248"/>
      <c r="B21" s="248" t="s">
        <v>216</v>
      </c>
      <c r="C21" s="248"/>
      <c r="D21" s="248"/>
      <c r="E21" s="249"/>
      <c r="F21" s="250">
        <f>'[6]Jahr'!AA21</f>
        <v>80</v>
      </c>
      <c r="G21" s="251">
        <f>'[6]Jahr'!AB21</f>
        <v>92.5</v>
      </c>
      <c r="H21" s="250">
        <f>'[6]Jahr'!AC21</f>
        <v>77.6</v>
      </c>
      <c r="I21" s="252">
        <f>('[6]Jahr'!N21+'[6]Jahr'!O21+'[6]Jahr'!P21+'[6]Jahr'!Q21+'[6]Jahr'!R21+'[6]Jahr'!S21+'[6]Jahr'!T21+'[6]Jahr'!U21+'[6]Jahr'!V21+'[6]Jahr'!W21+'[6]Jahr'!X21+'[6]Jahr'!Y21)/12</f>
        <v>86.89166666666665</v>
      </c>
      <c r="J21" s="253">
        <f>100*(F21-G21)/G21</f>
        <v>-13.513513513513514</v>
      </c>
      <c r="K21" s="253">
        <f>100*(F21-H21)/H21</f>
        <v>3.092783505154647</v>
      </c>
      <c r="L21" s="253">
        <v>-6.5</v>
      </c>
    </row>
    <row r="22" spans="1:12" ht="12.75">
      <c r="A22" s="248"/>
      <c r="B22" s="248" t="s">
        <v>128</v>
      </c>
      <c r="C22" s="248"/>
      <c r="D22" s="248"/>
      <c r="E22" s="249"/>
      <c r="F22" s="250">
        <f>'[6]Jahr'!AA22</f>
        <v>89.5</v>
      </c>
      <c r="G22" s="251">
        <f>'[6]Jahr'!AB22</f>
        <v>92.6</v>
      </c>
      <c r="H22" s="250">
        <f>'[6]Jahr'!AC22</f>
        <v>84.1</v>
      </c>
      <c r="I22" s="252">
        <f>('[6]Jahr'!N22+'[6]Jahr'!O22+'[6]Jahr'!P22+'[6]Jahr'!Q22+'[6]Jahr'!R22+'[6]Jahr'!S22+'[6]Jahr'!T22+'[6]Jahr'!U22+'[6]Jahr'!V22+'[6]Jahr'!W22+'[6]Jahr'!X22+'[6]Jahr'!Y22)/12</f>
        <v>97.00833333333333</v>
      </c>
      <c r="J22" s="253">
        <f>100*(F22-G22)/G22</f>
        <v>-3.34773218142548</v>
      </c>
      <c r="K22" s="253">
        <f>100*(F22-H22)/H22</f>
        <v>6.42092746730084</v>
      </c>
      <c r="L22" s="253">
        <f>((('[6]Jahr'!N22+'[6]Jahr'!O22+'[6]Jahr'!P22+'[6]Jahr'!Q22+'[6]Jahr'!R22+'[6]Jahr'!S22+'[6]Jahr'!T22+'[6]Jahr'!U22+'[6]Jahr'!V22+'[6]Jahr'!W22+'[6]Jahr'!X22+'[6]Jahr'!Y22)/12)-(('[6]Jahr'!A22+'[6]Jahr'!B22+'[6]Jahr'!C22+'[6]Jahr'!D22+'[6]Jahr'!E22+'[6]Jahr'!F22+'[6]Jahr'!G22+'[6]Jahr'!H22+'[6]Jahr'!I22+'[6]Jahr'!J22+'[6]Jahr'!K22+'[6]Jahr'!L22)/12))/(('[6]Jahr'!A22+'[6]Jahr'!B22+'[6]Jahr'!C22+'[6]Jahr'!D22+'[6]Jahr'!E22+'[6]Jahr'!F22+'[6]Jahr'!G22+'[6]Jahr'!H22+'[6]Jahr'!I22+'[6]Jahr'!J22+'[6]Jahr'!K22+'[6]Jahr'!L22)/12)*100</f>
        <v>-1.9622705069900586</v>
      </c>
    </row>
    <row r="23" ht="9.75" customHeight="1">
      <c r="J23" s="255"/>
    </row>
    <row r="24" spans="1:12" ht="11.25" customHeight="1">
      <c r="A24" s="492" t="s">
        <v>118</v>
      </c>
      <c r="B24" s="492"/>
      <c r="C24" s="492"/>
      <c r="D24" s="492"/>
      <c r="E24" s="492"/>
      <c r="F24" s="492"/>
      <c r="G24" s="492"/>
      <c r="H24" s="492"/>
      <c r="I24" s="492"/>
      <c r="J24" s="492"/>
      <c r="K24" s="492"/>
      <c r="L24" s="492"/>
    </row>
    <row r="25" spans="1:11" ht="9.75" customHeight="1">
      <c r="A25" s="256"/>
      <c r="B25" s="256"/>
      <c r="C25" s="256"/>
      <c r="D25" s="256"/>
      <c r="E25" s="256"/>
      <c r="F25" s="256"/>
      <c r="G25" s="256"/>
      <c r="H25" s="256"/>
      <c r="I25" s="256"/>
      <c r="J25" s="256"/>
      <c r="K25" s="256"/>
    </row>
    <row r="26" spans="1:12" ht="11.25" customHeight="1">
      <c r="A26" s="490" t="s">
        <v>214</v>
      </c>
      <c r="B26" s="490"/>
      <c r="C26" s="490"/>
      <c r="D26" s="490"/>
      <c r="E26" s="491"/>
      <c r="F26" s="250">
        <f>'[6]Jahr'!AA26</f>
        <v>88.8</v>
      </c>
      <c r="G26" s="251">
        <f>'[6]Jahr'!AB26</f>
        <v>96.3</v>
      </c>
      <c r="H26" s="250">
        <f>'[6]Jahr'!AC26</f>
        <v>84.7</v>
      </c>
      <c r="I26" s="252">
        <f>('[6]Jahr'!N26+'[6]Jahr'!O26+'[6]Jahr'!P26+'[6]Jahr'!Q26+'[6]Jahr'!R26+'[6]Jahr'!S26+'[6]Jahr'!T26+'[6]Jahr'!U26+'[6]Jahr'!V26+'[6]Jahr'!W26+'[6]Jahr'!X26+'[6]Jahr'!Y26)/12</f>
        <v>93.14166666666665</v>
      </c>
      <c r="J26" s="253">
        <f>100*(F26-G26)/G26</f>
        <v>-7.788161993769471</v>
      </c>
      <c r="K26" s="253">
        <f>100*(F26-H26)/H26</f>
        <v>4.8406139315230154</v>
      </c>
      <c r="L26" s="253">
        <v>-0.1</v>
      </c>
    </row>
    <row r="27" spans="1:12" ht="11.25" customHeight="1">
      <c r="A27" s="248"/>
      <c r="B27" s="248" t="s">
        <v>123</v>
      </c>
      <c r="C27" s="248"/>
      <c r="D27" s="248"/>
      <c r="E27" s="249"/>
      <c r="F27" s="250">
        <f>'[6]Jahr'!AA27</f>
        <v>85.9</v>
      </c>
      <c r="G27" s="251">
        <f>'[6]Jahr'!AB27</f>
        <v>98.1</v>
      </c>
      <c r="H27" s="250">
        <f>'[6]Jahr'!AC27</f>
        <v>80.5</v>
      </c>
      <c r="I27" s="252">
        <f>('[6]Jahr'!N27+'[6]Jahr'!O27+'[6]Jahr'!P27+'[6]Jahr'!Q27+'[6]Jahr'!R27+'[6]Jahr'!S27+'[6]Jahr'!T27+'[6]Jahr'!U27+'[6]Jahr'!V27+'[6]Jahr'!W27+'[6]Jahr'!X27+'[6]Jahr'!Y27)/12</f>
        <v>94.25</v>
      </c>
      <c r="J27" s="253">
        <f>100*(F27-G27)/G27</f>
        <v>-12.436289500509673</v>
      </c>
      <c r="K27" s="253">
        <f>100*(F27-H27)/H27</f>
        <v>6.708074534161498</v>
      </c>
      <c r="L27" s="253" t="s">
        <v>217</v>
      </c>
    </row>
    <row r="28" spans="1:12" ht="11.25" customHeight="1">
      <c r="A28" s="248"/>
      <c r="B28" s="248" t="s">
        <v>215</v>
      </c>
      <c r="C28" s="248"/>
      <c r="D28" s="248"/>
      <c r="E28" s="249"/>
      <c r="F28" s="250">
        <f>'[6]Jahr'!AA28</f>
        <v>94.2</v>
      </c>
      <c r="G28" s="251">
        <f>'[6]Jahr'!AB28</f>
        <v>97.2</v>
      </c>
      <c r="H28" s="250">
        <f>'[6]Jahr'!AC28</f>
        <v>91.3</v>
      </c>
      <c r="I28" s="252">
        <f>('[6]Jahr'!N28+'[6]Jahr'!O28+'[6]Jahr'!P28+'[6]Jahr'!Q28+'[6]Jahr'!R28+'[6]Jahr'!S28+'[6]Jahr'!T28+'[6]Jahr'!U28+'[6]Jahr'!V28+'[6]Jahr'!W28+'[6]Jahr'!X28+'[6]Jahr'!Y28)/12</f>
        <v>93.875</v>
      </c>
      <c r="J28" s="253">
        <f>100*(F28-G28)/G28</f>
        <v>-3.0864197530864197</v>
      </c>
      <c r="K28" s="253">
        <f>100*(F28-H28)/H28</f>
        <v>3.176341730558604</v>
      </c>
      <c r="L28" s="253">
        <f>((('[6]Jahr'!N28+'[6]Jahr'!O28+'[6]Jahr'!P28+'[6]Jahr'!Q28+'[6]Jahr'!R28+'[6]Jahr'!S28+'[6]Jahr'!T28+'[6]Jahr'!U28+'[6]Jahr'!V28+'[6]Jahr'!W28+'[6]Jahr'!X28+'[6]Jahr'!Y28)/12)-(('[6]Jahr'!A28+'[6]Jahr'!B28+'[6]Jahr'!C28+'[6]Jahr'!D28+'[6]Jahr'!E28+'[6]Jahr'!F28+'[6]Jahr'!G28+'[6]Jahr'!H28+'[6]Jahr'!I28+'[6]Jahr'!J28+'[6]Jahr'!K28+'[6]Jahr'!L28)/12))/(('[6]Jahr'!A28+'[6]Jahr'!B28+'[6]Jahr'!C28+'[6]Jahr'!D28+'[6]Jahr'!E28+'[6]Jahr'!F28+'[6]Jahr'!G28+'[6]Jahr'!H28+'[6]Jahr'!I28+'[6]Jahr'!J28+'[6]Jahr'!K28+'[6]Jahr'!L28)/12)*100</f>
        <v>1.5230713770728326</v>
      </c>
    </row>
    <row r="29" spans="1:12" ht="11.25" customHeight="1">
      <c r="A29" s="248"/>
      <c r="B29" s="248" t="s">
        <v>216</v>
      </c>
      <c r="C29" s="248"/>
      <c r="D29" s="248"/>
      <c r="E29" s="249"/>
      <c r="F29" s="250">
        <f>'[6]Jahr'!AA29</f>
        <v>75.1</v>
      </c>
      <c r="G29" s="251">
        <f>'[6]Jahr'!AB29</f>
        <v>88.9</v>
      </c>
      <c r="H29" s="250">
        <f>'[6]Jahr'!AC29</f>
        <v>73.3</v>
      </c>
      <c r="I29" s="252">
        <f>('[6]Jahr'!N29+'[6]Jahr'!O29+'[6]Jahr'!P29+'[6]Jahr'!Q29+'[6]Jahr'!R29+'[6]Jahr'!S29+'[6]Jahr'!T29+'[6]Jahr'!U29+'[6]Jahr'!V29+'[6]Jahr'!W29+'[6]Jahr'!X29+'[6]Jahr'!Y29)/12</f>
        <v>83.35833333333333</v>
      </c>
      <c r="J29" s="253">
        <f>100*(F29-G29)/G29</f>
        <v>-15.523059617547819</v>
      </c>
      <c r="K29" s="253">
        <f>100*(F29-H29)/H29</f>
        <v>2.455661664392902</v>
      </c>
      <c r="L29" s="253">
        <v>-5.9</v>
      </c>
    </row>
    <row r="30" spans="1:12" ht="11.25" customHeight="1">
      <c r="A30" s="248"/>
      <c r="B30" s="248" t="s">
        <v>128</v>
      </c>
      <c r="C30" s="248"/>
      <c r="D30" s="248"/>
      <c r="E30" s="249"/>
      <c r="F30" s="250">
        <f>'[6]Jahr'!AA30</f>
        <v>86</v>
      </c>
      <c r="G30" s="251">
        <f>'[6]Jahr'!AB30</f>
        <v>88.6</v>
      </c>
      <c r="H30" s="250">
        <f>'[6]Jahr'!AC30</f>
        <v>80.8</v>
      </c>
      <c r="I30" s="252">
        <f>('[6]Jahr'!N30+'[6]Jahr'!O30+'[6]Jahr'!P30+'[6]Jahr'!Q30+'[6]Jahr'!R30+'[6]Jahr'!S30+'[6]Jahr'!T30+'[6]Jahr'!U30+'[6]Jahr'!V30+'[6]Jahr'!W30+'[6]Jahr'!X30+'[6]Jahr'!Y30)/12</f>
        <v>90.7</v>
      </c>
      <c r="J30" s="253">
        <f>100*(F30-G30)/G30</f>
        <v>-2.934537246049655</v>
      </c>
      <c r="K30" s="253">
        <f>100*(F30-H30)/H30</f>
        <v>6.435643564356439</v>
      </c>
      <c r="L30" s="253">
        <v>-3.5</v>
      </c>
    </row>
    <row r="31" spans="1:11" ht="9.75" customHeight="1">
      <c r="A31" s="247"/>
      <c r="B31" s="247"/>
      <c r="C31" s="247"/>
      <c r="D31" s="247"/>
      <c r="E31" s="247"/>
      <c r="H31" s="257"/>
      <c r="I31" s="258"/>
      <c r="J31" s="259"/>
      <c r="K31" s="260"/>
    </row>
    <row r="32" spans="1:12" ht="12.75">
      <c r="A32" s="493" t="s">
        <v>119</v>
      </c>
      <c r="B32" s="493"/>
      <c r="C32" s="493"/>
      <c r="D32" s="493"/>
      <c r="E32" s="493"/>
      <c r="F32" s="493"/>
      <c r="G32" s="493"/>
      <c r="H32" s="493"/>
      <c r="I32" s="493"/>
      <c r="J32" s="493"/>
      <c r="K32" s="493"/>
      <c r="L32" s="493"/>
    </row>
    <row r="33" spans="1:11" ht="9.75" customHeight="1">
      <c r="A33" s="247"/>
      <c r="B33" s="247"/>
      <c r="C33" s="247"/>
      <c r="D33" s="247"/>
      <c r="E33" s="247"/>
      <c r="F33" s="247"/>
      <c r="G33" s="247"/>
      <c r="H33" s="247"/>
      <c r="I33" s="247"/>
      <c r="J33" s="247"/>
      <c r="K33" s="247"/>
    </row>
    <row r="34" spans="1:12" ht="11.25" customHeight="1">
      <c r="A34" s="490" t="s">
        <v>214</v>
      </c>
      <c r="B34" s="490"/>
      <c r="C34" s="490"/>
      <c r="D34" s="490"/>
      <c r="E34" s="491"/>
      <c r="F34" s="250">
        <f>'[6]Jahr'!AA34</f>
        <v>106</v>
      </c>
      <c r="G34" s="251">
        <f>'[6]Jahr'!AB34</f>
        <v>103.7</v>
      </c>
      <c r="H34" s="250">
        <f>'[6]Jahr'!AC34</f>
        <v>92.3</v>
      </c>
      <c r="I34" s="252">
        <f>('[6]Jahr'!N34+'[6]Jahr'!O34+'[6]Jahr'!P34+'[6]Jahr'!Q34+'[6]Jahr'!R34+'[6]Jahr'!S34+'[6]Jahr'!T34+'[6]Jahr'!U34+'[6]Jahr'!V34+'[6]Jahr'!W34+'[6]Jahr'!X34+'[6]Jahr'!Y34)/12</f>
        <v>102.54166666666667</v>
      </c>
      <c r="J34" s="253">
        <f>100*(F34-G34)/G34</f>
        <v>2.217936354869814</v>
      </c>
      <c r="K34" s="253">
        <f>100*(F34-H34)/H34</f>
        <v>14.842903575297944</v>
      </c>
      <c r="L34" s="253">
        <f>((('[6]Jahr'!N34+'[6]Jahr'!O34+'[6]Jahr'!P34+'[6]Jahr'!Q34+'[6]Jahr'!R34+'[6]Jahr'!S34+'[6]Jahr'!T34+'[6]Jahr'!U34+'[6]Jahr'!V34+'[6]Jahr'!W34+'[6]Jahr'!X34+'[6]Jahr'!Y34)/12)-(('[6]Jahr'!A34+'[6]Jahr'!B34+'[6]Jahr'!C34+'[6]Jahr'!D34+'[6]Jahr'!E34+'[6]Jahr'!F34+'[6]Jahr'!G34+'[6]Jahr'!H34+'[6]Jahr'!I34+'[6]Jahr'!J34+'[6]Jahr'!K34+'[6]Jahr'!L34)/12))/(('[6]Jahr'!A34+'[6]Jahr'!B34+'[6]Jahr'!C34+'[6]Jahr'!D34+'[6]Jahr'!E34+'[6]Jahr'!F34+'[6]Jahr'!G34+'[6]Jahr'!H34+'[6]Jahr'!I34+'[6]Jahr'!J34+'[6]Jahr'!K34+'[6]Jahr'!L34)/12)*100</f>
        <v>1.100977733957776</v>
      </c>
    </row>
    <row r="35" spans="1:12" ht="11.25" customHeight="1">
      <c r="A35" s="248"/>
      <c r="B35" s="248" t="s">
        <v>123</v>
      </c>
      <c r="C35" s="248"/>
      <c r="D35" s="248"/>
      <c r="E35" s="249"/>
      <c r="F35" s="250">
        <f>'[6]Jahr'!AA35</f>
        <v>98.7</v>
      </c>
      <c r="G35" s="251">
        <f>'[6]Jahr'!AB35</f>
        <v>104.7</v>
      </c>
      <c r="H35" s="250">
        <f>'[6]Jahr'!AC35</f>
        <v>89</v>
      </c>
      <c r="I35" s="252">
        <f>('[6]Jahr'!N35+'[6]Jahr'!O35+'[6]Jahr'!P35+'[6]Jahr'!Q35+'[6]Jahr'!R35+'[6]Jahr'!S35+'[6]Jahr'!T35+'[6]Jahr'!U35+'[6]Jahr'!V35+'[6]Jahr'!W35+'[6]Jahr'!X35+'[6]Jahr'!Y35)/12</f>
        <v>102.075</v>
      </c>
      <c r="J35" s="253">
        <f>100*(F35-G35)/G35</f>
        <v>-5.730659025787966</v>
      </c>
      <c r="K35" s="253">
        <f>100*(F35-H35)/H35</f>
        <v>10.898876404494384</v>
      </c>
      <c r="L35" s="253">
        <f>((('[6]Jahr'!N35+'[6]Jahr'!O35+'[6]Jahr'!P35+'[6]Jahr'!Q35+'[6]Jahr'!R35+'[6]Jahr'!S35+'[6]Jahr'!T35+'[6]Jahr'!U35+'[6]Jahr'!V35+'[6]Jahr'!W35+'[6]Jahr'!X35+'[6]Jahr'!Y35)/12)-(('[6]Jahr'!A35+'[6]Jahr'!B35+'[6]Jahr'!C35+'[6]Jahr'!D35+'[6]Jahr'!E35+'[6]Jahr'!F35+'[6]Jahr'!G35+'[6]Jahr'!H35+'[6]Jahr'!I35+'[6]Jahr'!J35+'[6]Jahr'!K35+'[6]Jahr'!L35)/12))/(('[6]Jahr'!A35+'[6]Jahr'!B35+'[6]Jahr'!C35+'[6]Jahr'!D35+'[6]Jahr'!E35+'[6]Jahr'!F35+'[6]Jahr'!G35+'[6]Jahr'!H35+'[6]Jahr'!I35+'[6]Jahr'!J35+'[6]Jahr'!K35+'[6]Jahr'!L35)/12)*100</f>
        <v>3.0020181634712353</v>
      </c>
    </row>
    <row r="36" spans="1:12" ht="11.25" customHeight="1">
      <c r="A36" s="248"/>
      <c r="B36" s="248" t="s">
        <v>215</v>
      </c>
      <c r="C36" s="248"/>
      <c r="D36" s="248"/>
      <c r="E36" s="249"/>
      <c r="F36" s="250">
        <f>'[6]Jahr'!AA36</f>
        <v>111.9</v>
      </c>
      <c r="G36" s="251">
        <f>'[6]Jahr'!AB36</f>
        <v>103.5</v>
      </c>
      <c r="H36" s="250">
        <f>'[6]Jahr'!AC36</f>
        <v>94.6</v>
      </c>
      <c r="I36" s="252">
        <f>('[6]Jahr'!N36+'[6]Jahr'!O36+'[6]Jahr'!P36+'[6]Jahr'!Q36+'[6]Jahr'!R36+'[6]Jahr'!S36+'[6]Jahr'!T36+'[6]Jahr'!U36+'[6]Jahr'!V36+'[6]Jahr'!W36+'[6]Jahr'!X36+'[6]Jahr'!Y36)/12</f>
        <v>102.45833333333333</v>
      </c>
      <c r="J36" s="253">
        <f>100*(F36-G36)/G36</f>
        <v>8.115942028985513</v>
      </c>
      <c r="K36" s="253">
        <f>100*(F36-H36)/H36</f>
        <v>18.287526427061323</v>
      </c>
      <c r="L36" s="253">
        <f>((('[6]Jahr'!N36+'[6]Jahr'!O36+'[6]Jahr'!P36+'[6]Jahr'!Q36+'[6]Jahr'!R36+'[6]Jahr'!S36+'[6]Jahr'!T36+'[6]Jahr'!U36+'[6]Jahr'!V36+'[6]Jahr'!W36+'[6]Jahr'!X36+'[6]Jahr'!Y36)/12)-(('[6]Jahr'!A36+'[6]Jahr'!B36+'[6]Jahr'!C36+'[6]Jahr'!D36+'[6]Jahr'!E36+'[6]Jahr'!F36+'[6]Jahr'!G36+'[6]Jahr'!H36+'[6]Jahr'!I36+'[6]Jahr'!J36+'[6]Jahr'!K36+'[6]Jahr'!L36)/12))/(('[6]Jahr'!A36+'[6]Jahr'!B36+'[6]Jahr'!C36+'[6]Jahr'!D36+'[6]Jahr'!E36+'[6]Jahr'!F36+'[6]Jahr'!G36+'[6]Jahr'!H36+'[6]Jahr'!I36+'[6]Jahr'!J36+'[6]Jahr'!K36+'[6]Jahr'!L36)/12)*100</f>
        <v>0.45755372170929187</v>
      </c>
    </row>
    <row r="37" spans="1:12" ht="11.25" customHeight="1">
      <c r="A37" s="248"/>
      <c r="B37" s="248" t="s">
        <v>216</v>
      </c>
      <c r="C37" s="248"/>
      <c r="D37" s="248"/>
      <c r="E37" s="249"/>
      <c r="F37" s="250">
        <f>'[6]Jahr'!AA37</f>
        <v>91.2</v>
      </c>
      <c r="G37" s="251">
        <f>'[6]Jahr'!AB37</f>
        <v>100.7</v>
      </c>
      <c r="H37" s="250">
        <f>'[6]Jahr'!AC37</f>
        <v>87.3</v>
      </c>
      <c r="I37" s="252">
        <f>('[6]Jahr'!N37+'[6]Jahr'!O37+'[6]Jahr'!P37+'[6]Jahr'!Q37+'[6]Jahr'!R37+'[6]Jahr'!S37+'[6]Jahr'!T37+'[6]Jahr'!U37+'[6]Jahr'!V37+'[6]Jahr'!W37+'[6]Jahr'!X37+'[6]Jahr'!Y37)/12</f>
        <v>95.00833333333334</v>
      </c>
      <c r="J37" s="253">
        <f>100*(F37-G37)/G37</f>
        <v>-9.433962264150944</v>
      </c>
      <c r="K37" s="253">
        <f>100*(F37-H37)/H37</f>
        <v>4.467353951890041</v>
      </c>
      <c r="L37" s="253">
        <f>((('[6]Jahr'!N37+'[6]Jahr'!O37+'[6]Jahr'!P37+'[6]Jahr'!Q37+'[6]Jahr'!R37+'[6]Jahr'!S37+'[6]Jahr'!T37+'[6]Jahr'!U37+'[6]Jahr'!V37+'[6]Jahr'!W37+'[6]Jahr'!X37+'[6]Jahr'!Y37)/12)-(('[6]Jahr'!A37+'[6]Jahr'!B37+'[6]Jahr'!C37+'[6]Jahr'!D37+'[6]Jahr'!E37+'[6]Jahr'!F37+'[6]Jahr'!G37+'[6]Jahr'!H37+'[6]Jahr'!I37+'[6]Jahr'!J37+'[6]Jahr'!K37+'[6]Jahr'!L37)/12))/(('[6]Jahr'!A37+'[6]Jahr'!B37+'[6]Jahr'!C37+'[6]Jahr'!D37+'[6]Jahr'!E37+'[6]Jahr'!F37+'[6]Jahr'!G37+'[6]Jahr'!H37+'[6]Jahr'!I37+'[6]Jahr'!J37+'[6]Jahr'!K37+'[6]Jahr'!L37)/12)*100</f>
        <v>-7.1201629327902225</v>
      </c>
    </row>
    <row r="38" spans="1:12" ht="11.25" customHeight="1">
      <c r="A38" s="248"/>
      <c r="B38" s="248" t="s">
        <v>128</v>
      </c>
      <c r="C38" s="248"/>
      <c r="D38" s="248"/>
      <c r="E38" s="249"/>
      <c r="F38" s="250">
        <f>'[6]Jahr'!AA38</f>
        <v>97.2</v>
      </c>
      <c r="G38" s="251">
        <f>'[6]Jahr'!AB38</f>
        <v>101.5</v>
      </c>
      <c r="H38" s="250">
        <f>'[6]Jahr'!AC38</f>
        <v>91.4</v>
      </c>
      <c r="I38" s="252">
        <f>('[6]Jahr'!N38+'[6]Jahr'!O38+'[6]Jahr'!P38+'[6]Jahr'!Q38+'[6]Jahr'!R38+'[6]Jahr'!S38+'[6]Jahr'!T38+'[6]Jahr'!U38+'[6]Jahr'!V38+'[6]Jahr'!W38+'[6]Jahr'!X38+'[6]Jahr'!Y38)/12</f>
        <v>111.00833333333334</v>
      </c>
      <c r="J38" s="253">
        <f>100*(F38-G38)/G38</f>
        <v>-4.23645320197044</v>
      </c>
      <c r="K38" s="253">
        <f>100*(F38-H38)/H38</f>
        <v>6.34573304157549</v>
      </c>
      <c r="L38" s="253">
        <f>((('[6]Jahr'!N38+'[6]Jahr'!O38+'[6]Jahr'!P38+'[6]Jahr'!Q38+'[6]Jahr'!R38+'[6]Jahr'!S38+'[6]Jahr'!T38+'[6]Jahr'!U38+'[6]Jahr'!V38+'[6]Jahr'!W38+'[6]Jahr'!X38+'[6]Jahr'!Y38)/12)-(('[6]Jahr'!A38+'[6]Jahr'!B38+'[6]Jahr'!C38+'[6]Jahr'!D38+'[6]Jahr'!E38+'[6]Jahr'!F38+'[6]Jahr'!G38+'[6]Jahr'!H38+'[6]Jahr'!I38+'[6]Jahr'!J38+'[6]Jahr'!K38+'[6]Jahr'!L38)/12))/(('[6]Jahr'!A38+'[6]Jahr'!B38+'[6]Jahr'!C38+'[6]Jahr'!D38+'[6]Jahr'!E38+'[6]Jahr'!F38+'[6]Jahr'!G38+'[6]Jahr'!H38+'[6]Jahr'!I38+'[6]Jahr'!J38+'[6]Jahr'!K38+'[6]Jahr'!L38)/12)*100</f>
        <v>1.1926466119720223</v>
      </c>
    </row>
    <row r="39" ht="10.5" customHeight="1"/>
    <row r="40" spans="1:12" ht="12.75">
      <c r="A40" s="494" t="s">
        <v>218</v>
      </c>
      <c r="B40" s="494"/>
      <c r="C40" s="494"/>
      <c r="D40" s="494"/>
      <c r="E40" s="494"/>
      <c r="F40" s="494"/>
      <c r="G40" s="494"/>
      <c r="H40" s="494"/>
      <c r="I40" s="494"/>
      <c r="J40" s="494"/>
      <c r="K40" s="494"/>
      <c r="L40" s="494"/>
    </row>
    <row r="41" ht="10.5" customHeight="1"/>
    <row r="42" spans="1:12" ht="11.25" customHeight="1">
      <c r="A42" s="493" t="s">
        <v>117</v>
      </c>
      <c r="B42" s="493"/>
      <c r="C42" s="493"/>
      <c r="D42" s="493"/>
      <c r="E42" s="493"/>
      <c r="F42" s="493"/>
      <c r="G42" s="493"/>
      <c r="H42" s="493"/>
      <c r="I42" s="493"/>
      <c r="J42" s="493"/>
      <c r="K42" s="493"/>
      <c r="L42" s="493"/>
    </row>
    <row r="43" ht="9.75" customHeight="1">
      <c r="K43" s="261"/>
    </row>
    <row r="44" spans="1:12" ht="11.25" customHeight="1">
      <c r="A44" s="490" t="s">
        <v>214</v>
      </c>
      <c r="B44" s="490"/>
      <c r="C44" s="490"/>
      <c r="D44" s="490"/>
      <c r="E44" s="491"/>
      <c r="F44" s="251">
        <f>'[6]Jahr'!AA44</f>
        <v>108</v>
      </c>
      <c r="G44" s="254">
        <f>'[6]Jahr'!AB44</f>
        <v>135.2</v>
      </c>
      <c r="H44" s="250">
        <f>'[6]Jahr'!AC44</f>
        <v>101.07940872423642</v>
      </c>
      <c r="I44" s="251">
        <f>('[6]Jahr'!N44+'[6]Jahr'!O44+'[6]Jahr'!P44+'[6]Jahr'!Q44+'[6]Jahr'!R44+'[6]Jahr'!S44+'[6]Jahr'!T44+'[6]Jahr'!U44+'[6]Jahr'!V44+'[6]Jahr'!W44+'[6]Jahr'!X44+'[6]Jahr'!Y44)/12</f>
        <v>120.17817647220399</v>
      </c>
      <c r="J44" s="261">
        <f>100*(F44-G44)/G44</f>
        <v>-20.118343195266267</v>
      </c>
      <c r="K44" s="261">
        <f>100*(F44-H44)/H44</f>
        <v>6.84668753320892</v>
      </c>
      <c r="L44" s="261">
        <f>((('[6]Jahr'!N44+'[6]Jahr'!O44+'[6]Jahr'!P44+'[6]Jahr'!Q44+'[6]Jahr'!R44+'[6]Jahr'!S44+'[6]Jahr'!T44+'[6]Jahr'!U44+'[6]Jahr'!V44+'[6]Jahr'!W44+'[6]Jahr'!X44+'[6]Jahr'!Y44)/12)-(('[6]Jahr'!A44+'[6]Jahr'!B44+'[6]Jahr'!C44+'[6]Jahr'!D44+'[6]Jahr'!E44+'[6]Jahr'!F44+'[6]Jahr'!G44+'[6]Jahr'!H44+'[6]Jahr'!I44+'[6]Jahr'!J44+'[6]Jahr'!K44+'[6]Jahr'!L44)/12))/(('[6]Jahr'!A44+'[6]Jahr'!B44+'[6]Jahr'!C44+'[6]Jahr'!D44+'[6]Jahr'!E44+'[6]Jahr'!F44+'[6]Jahr'!G44+'[6]Jahr'!H44+'[6]Jahr'!I44+'[6]Jahr'!J44+'[6]Jahr'!K44+'[6]Jahr'!L44)/12)*100</f>
        <v>12.103017976515215</v>
      </c>
    </row>
    <row r="45" spans="1:12" ht="11.25" customHeight="1">
      <c r="A45" s="248"/>
      <c r="B45" s="248" t="s">
        <v>123</v>
      </c>
      <c r="C45" s="248"/>
      <c r="D45" s="248"/>
      <c r="E45" s="249"/>
      <c r="F45" s="251">
        <f>'[6]Jahr'!AA45</f>
        <v>115.2</v>
      </c>
      <c r="G45" s="251">
        <f>'[6]Jahr'!AB45</f>
        <v>141.9</v>
      </c>
      <c r="H45" s="250">
        <f>'[6]Jahr'!AC45</f>
        <v>98.23879642521602</v>
      </c>
      <c r="I45" s="251">
        <f>('[6]Jahr'!N45+'[6]Jahr'!O45+'[6]Jahr'!P45+'[6]Jahr'!Q45+'[6]Jahr'!R45+'[6]Jahr'!S45+'[6]Jahr'!T45+'[6]Jahr'!U45+'[6]Jahr'!V45+'[6]Jahr'!W45+'[6]Jahr'!X45+'[6]Jahr'!Y45)/12</f>
        <v>134.89327401631348</v>
      </c>
      <c r="J45" s="261">
        <f>100*(F45-G45)/G45</f>
        <v>-18.816067653276956</v>
      </c>
      <c r="K45" s="261">
        <f>100*(F45-H45)/H45</f>
        <v>17.265280308778664</v>
      </c>
      <c r="L45" s="261">
        <f>((('[6]Jahr'!N45+'[6]Jahr'!O45+'[6]Jahr'!P45+'[6]Jahr'!Q45+'[6]Jahr'!R45+'[6]Jahr'!S45+'[6]Jahr'!T45+'[6]Jahr'!U45+'[6]Jahr'!V45+'[6]Jahr'!W45+'[6]Jahr'!X45+'[6]Jahr'!Y45)/12)-(('[6]Jahr'!A45+'[6]Jahr'!B45+'[6]Jahr'!C45+'[6]Jahr'!D45+'[6]Jahr'!E45+'[6]Jahr'!F45+'[6]Jahr'!G45+'[6]Jahr'!H45+'[6]Jahr'!I45+'[6]Jahr'!J45+'[6]Jahr'!K45+'[6]Jahr'!L45)/12))/(('[6]Jahr'!A45+'[6]Jahr'!B45+'[6]Jahr'!C45+'[6]Jahr'!D45+'[6]Jahr'!E45+'[6]Jahr'!F45+'[6]Jahr'!G45+'[6]Jahr'!H45+'[6]Jahr'!I45+'[6]Jahr'!J45+'[6]Jahr'!K45+'[6]Jahr'!L45)/12)*100</f>
        <v>16.241706864812667</v>
      </c>
    </row>
    <row r="46" spans="1:12" ht="12" customHeight="1">
      <c r="A46" s="248"/>
      <c r="B46" s="248" t="s">
        <v>215</v>
      </c>
      <c r="C46" s="248"/>
      <c r="D46" s="248"/>
      <c r="E46" s="249"/>
      <c r="F46" s="251">
        <f>'[6]Jahr'!AA46</f>
        <v>106.1</v>
      </c>
      <c r="G46" s="251">
        <f>'[6]Jahr'!AB46</f>
        <v>137.9</v>
      </c>
      <c r="H46" s="250">
        <f>'[6]Jahr'!AC46</f>
        <v>109.11655542554277</v>
      </c>
      <c r="I46" s="262">
        <f>('[6]Jahr'!N46+'[6]Jahr'!O46+'[6]Jahr'!P46+'[6]Jahr'!Q46+'[6]Jahr'!R46+'[6]Jahr'!S46+'[6]Jahr'!T46+'[6]Jahr'!U46+'[6]Jahr'!V46+'[6]Jahr'!W46+'[6]Jahr'!X46+'[6]Jahr'!Y46)/12</f>
        <v>112.43301099682333</v>
      </c>
      <c r="J46" s="261">
        <f>100*(F46-G46)/G46</f>
        <v>-23.06018854242205</v>
      </c>
      <c r="K46" s="261">
        <f>100*(F46-H46)/H46</f>
        <v>-2.7645258904833794</v>
      </c>
      <c r="L46" s="253">
        <f>((('[6]Jahr'!N46+'[6]Jahr'!O46+'[6]Jahr'!P46+'[6]Jahr'!Q46+'[6]Jahr'!R46+'[6]Jahr'!S46+'[6]Jahr'!T46+'[6]Jahr'!U46+'[6]Jahr'!V46+'[6]Jahr'!W46+'[6]Jahr'!X46+'[6]Jahr'!Y46)/12)-(('[6]Jahr'!A46+'[6]Jahr'!B46+'[6]Jahr'!C46+'[6]Jahr'!D46+'[6]Jahr'!E46+'[6]Jahr'!F46+'[6]Jahr'!G46+'[6]Jahr'!H46+'[6]Jahr'!I46+'[6]Jahr'!J46+'[6]Jahr'!K46+'[6]Jahr'!L46)/12))/(('[6]Jahr'!A46+'[6]Jahr'!B46+'[6]Jahr'!C46+'[6]Jahr'!D46+'[6]Jahr'!E46+'[6]Jahr'!F46+'[6]Jahr'!G46+'[6]Jahr'!H46+'[6]Jahr'!I46+'[6]Jahr'!J46+'[6]Jahr'!K46+'[6]Jahr'!L46)/12)*100</f>
        <v>9.934845471645515</v>
      </c>
    </row>
    <row r="47" spans="1:12" ht="12.75">
      <c r="A47" s="248"/>
      <c r="B47" s="248" t="s">
        <v>216</v>
      </c>
      <c r="C47" s="248"/>
      <c r="D47" s="248"/>
      <c r="E47" s="249"/>
      <c r="F47" s="262">
        <f>'[6]Jahr'!AA47</f>
        <v>63.3</v>
      </c>
      <c r="G47" s="251">
        <f>'[6]Jahr'!AB47</f>
        <v>74.4</v>
      </c>
      <c r="H47" s="250">
        <f>'[6]Jahr'!AC47</f>
        <v>67.16526026510411</v>
      </c>
      <c r="I47" s="251">
        <f>('[6]Jahr'!N47+'[6]Jahr'!O47+'[6]Jahr'!P47+'[6]Jahr'!Q47+'[6]Jahr'!R47+'[6]Jahr'!S47+'[6]Jahr'!T47+'[6]Jahr'!U47+'[6]Jahr'!V47+'[6]Jahr'!W47+'[6]Jahr'!X47+'[6]Jahr'!Y47)/12</f>
        <v>71.98103747863361</v>
      </c>
      <c r="J47" s="261">
        <f>100*(F47-G47)/G47</f>
        <v>-14.919354838709689</v>
      </c>
      <c r="K47" s="253">
        <f>100*(F47-H47)/H47</f>
        <v>-5.754850423936075</v>
      </c>
      <c r="L47" s="261">
        <f>((('[6]Jahr'!N47+'[6]Jahr'!O47+'[6]Jahr'!P47+'[6]Jahr'!Q47+'[6]Jahr'!R47+'[6]Jahr'!S47+'[6]Jahr'!T47+'[6]Jahr'!U47+'[6]Jahr'!V47+'[6]Jahr'!W47+'[6]Jahr'!X47+'[6]Jahr'!Y47)/12)-(('[6]Jahr'!A47+'[6]Jahr'!B47+'[6]Jahr'!C47+'[6]Jahr'!D47+'[6]Jahr'!E47+'[6]Jahr'!F47+'[6]Jahr'!G47+'[6]Jahr'!H47+'[6]Jahr'!I47+'[6]Jahr'!J47+'[6]Jahr'!K47+'[6]Jahr'!L47)/12))/(('[6]Jahr'!A47+'[6]Jahr'!B47+'[6]Jahr'!C47+'[6]Jahr'!D47+'[6]Jahr'!E47+'[6]Jahr'!F47+'[6]Jahr'!G47+'[6]Jahr'!H47+'[6]Jahr'!I47+'[6]Jahr'!J47+'[6]Jahr'!K47+'[6]Jahr'!L47)/12)*100</f>
        <v>-8.897664562705167</v>
      </c>
    </row>
    <row r="48" spans="1:12" ht="12.75">
      <c r="A48" s="248"/>
      <c r="B48" s="248" t="s">
        <v>128</v>
      </c>
      <c r="C48" s="248"/>
      <c r="D48" s="248"/>
      <c r="E48" s="249"/>
      <c r="F48" s="262">
        <f>'[6]Jahr'!AA48</f>
        <v>137.1</v>
      </c>
      <c r="G48" s="251">
        <f>'[6]Jahr'!AB48</f>
        <v>151.5</v>
      </c>
      <c r="H48" s="250">
        <f>'[6]Jahr'!AC48</f>
        <v>111.06675694067394</v>
      </c>
      <c r="I48" s="251">
        <f>('[6]Jahr'!N48+'[6]Jahr'!O48+'[6]Jahr'!P48+'[6]Jahr'!Q48+'[6]Jahr'!R48+'[6]Jahr'!S48+'[6]Jahr'!T48+'[6]Jahr'!U48+'[6]Jahr'!V48+'[6]Jahr'!W48+'[6]Jahr'!X48+'[6]Jahr'!Y48)/12</f>
        <v>138.55678636442468</v>
      </c>
      <c r="J48" s="253">
        <f>100*(F48-G48)/G48</f>
        <v>-9.504950495049508</v>
      </c>
      <c r="K48" s="253">
        <f>100*(F48-H48)/H48</f>
        <v>23.43927541994555</v>
      </c>
      <c r="L48" s="261">
        <f>((('[6]Jahr'!N48+'[6]Jahr'!O48+'[6]Jahr'!P48+'[6]Jahr'!Q48+'[6]Jahr'!R48+'[6]Jahr'!S48+'[6]Jahr'!T48+'[6]Jahr'!U48+'[6]Jahr'!V48+'[6]Jahr'!W48+'[6]Jahr'!X48+'[6]Jahr'!Y48)/12)-(('[6]Jahr'!A48+'[6]Jahr'!B48+'[6]Jahr'!C48+'[6]Jahr'!D48+'[6]Jahr'!E48+'[6]Jahr'!F48+'[6]Jahr'!G48+'[6]Jahr'!H48+'[6]Jahr'!I48+'[6]Jahr'!J48+'[6]Jahr'!K48+'[6]Jahr'!L48)/12))/(('[6]Jahr'!A48+'[6]Jahr'!B48+'[6]Jahr'!C48+'[6]Jahr'!D48+'[6]Jahr'!E48+'[6]Jahr'!F48+'[6]Jahr'!G48+'[6]Jahr'!H48+'[6]Jahr'!I48+'[6]Jahr'!J48+'[6]Jahr'!K48+'[6]Jahr'!L48)/12)*100</f>
        <v>15.71904452814194</v>
      </c>
    </row>
    <row r="49" spans="10:11" ht="9.75" customHeight="1">
      <c r="J49" s="263"/>
      <c r="K49" s="263"/>
    </row>
    <row r="50" spans="1:12" ht="11.25" customHeight="1">
      <c r="A50" s="492" t="s">
        <v>118</v>
      </c>
      <c r="B50" s="492"/>
      <c r="C50" s="492"/>
      <c r="D50" s="492"/>
      <c r="E50" s="492"/>
      <c r="F50" s="492"/>
      <c r="G50" s="492"/>
      <c r="H50" s="492"/>
      <c r="I50" s="492"/>
      <c r="J50" s="492"/>
      <c r="K50" s="492"/>
      <c r="L50" s="492"/>
    </row>
    <row r="51" spans="1:11" ht="9.75" customHeight="1">
      <c r="A51" s="256"/>
      <c r="B51" s="256"/>
      <c r="C51" s="256"/>
      <c r="D51" s="256"/>
      <c r="E51" s="256"/>
      <c r="F51" s="256"/>
      <c r="G51" s="256"/>
      <c r="H51" s="256"/>
      <c r="I51" s="256"/>
      <c r="J51" s="256"/>
      <c r="K51" s="256"/>
    </row>
    <row r="52" spans="1:12" ht="11.25" customHeight="1">
      <c r="A52" s="490" t="s">
        <v>214</v>
      </c>
      <c r="B52" s="490"/>
      <c r="C52" s="490"/>
      <c r="D52" s="490"/>
      <c r="E52" s="491"/>
      <c r="F52" s="251">
        <f>'[6]Jahr'!AA52</f>
        <v>101.5</v>
      </c>
      <c r="G52" s="254">
        <f>'[6]Jahr'!AB52</f>
        <v>122.3</v>
      </c>
      <c r="H52" s="250">
        <f>'[6]Jahr'!AC52</f>
        <v>94.17893043905671</v>
      </c>
      <c r="I52" s="251">
        <f>('[6]Jahr'!N52+'[6]Jahr'!O52+'[6]Jahr'!P52+'[6]Jahr'!Q52+'[6]Jahr'!R52+'[6]Jahr'!S52+'[6]Jahr'!T52+'[6]Jahr'!U52+'[6]Jahr'!V52+'[6]Jahr'!W52+'[6]Jahr'!X52+'[6]Jahr'!Y52)/12</f>
        <v>114.11834129168068</v>
      </c>
      <c r="J52" s="261">
        <f>100*(F52-G52)/G52</f>
        <v>-17.007358953393293</v>
      </c>
      <c r="K52" s="261">
        <f>100*(F52-H52)/H52</f>
        <v>7.773574754791633</v>
      </c>
      <c r="L52" s="261">
        <f>((('[6]Jahr'!N52+'[6]Jahr'!O52+'[6]Jahr'!P52+'[6]Jahr'!Q52+'[6]Jahr'!R52+'[6]Jahr'!S52+'[6]Jahr'!T52+'[6]Jahr'!U52+'[6]Jahr'!V52+'[6]Jahr'!W52+'[6]Jahr'!X52+'[6]Jahr'!Y52)/12)-(('[6]Jahr'!A52+'[6]Jahr'!B52+'[6]Jahr'!C52+'[6]Jahr'!D52+'[6]Jahr'!E52+'[6]Jahr'!F52+'[6]Jahr'!G52+'[6]Jahr'!H52+'[6]Jahr'!I52+'[6]Jahr'!J52+'[6]Jahr'!K52+'[6]Jahr'!L52)/12))/(('[6]Jahr'!A52+'[6]Jahr'!B52+'[6]Jahr'!C52+'[6]Jahr'!D52+'[6]Jahr'!E52+'[6]Jahr'!F52+'[6]Jahr'!G52+'[6]Jahr'!H52+'[6]Jahr'!I52+'[6]Jahr'!J52+'[6]Jahr'!K52+'[6]Jahr'!L52)/12)*100</f>
        <v>11.169991616259654</v>
      </c>
    </row>
    <row r="53" spans="1:12" ht="11.25" customHeight="1">
      <c r="A53" s="248"/>
      <c r="B53" s="248" t="s">
        <v>123</v>
      </c>
      <c r="C53" s="248"/>
      <c r="D53" s="248"/>
      <c r="E53" s="249"/>
      <c r="F53" s="251">
        <f>'[6]Jahr'!AA53</f>
        <v>111.7</v>
      </c>
      <c r="G53" s="251">
        <f>'[6]Jahr'!AB53</f>
        <v>140.9</v>
      </c>
      <c r="H53" s="250">
        <f>'[6]Jahr'!AC53</f>
        <v>92.69293447967551</v>
      </c>
      <c r="I53" s="251">
        <f>('[6]Jahr'!N53+'[6]Jahr'!O53+'[6]Jahr'!P53+'[6]Jahr'!Q53+'[6]Jahr'!R53+'[6]Jahr'!S53+'[6]Jahr'!T53+'[6]Jahr'!U53+'[6]Jahr'!V53+'[6]Jahr'!W53+'[6]Jahr'!X53+'[6]Jahr'!Y53)/12</f>
        <v>132.4589187271701</v>
      </c>
      <c r="J53" s="261">
        <f>100*(F53-G53)/G53</f>
        <v>-20.72391767210788</v>
      </c>
      <c r="K53" s="261">
        <f>100*(F53-H53)/H53</f>
        <v>20.505409206234706</v>
      </c>
      <c r="L53" s="261">
        <f>((('[6]Jahr'!N53+'[6]Jahr'!O53+'[6]Jahr'!P53+'[6]Jahr'!Q53+'[6]Jahr'!R53+'[6]Jahr'!S53+'[6]Jahr'!T53+'[6]Jahr'!U53+'[6]Jahr'!V53+'[6]Jahr'!W53+'[6]Jahr'!X53+'[6]Jahr'!Y53)/12)-(('[6]Jahr'!A53+'[6]Jahr'!B53+'[6]Jahr'!C53+'[6]Jahr'!D53+'[6]Jahr'!E53+'[6]Jahr'!F53+'[6]Jahr'!G53+'[6]Jahr'!H53+'[6]Jahr'!I53+'[6]Jahr'!J53+'[6]Jahr'!K53+'[6]Jahr'!L53)/12))/(('[6]Jahr'!A53+'[6]Jahr'!B53+'[6]Jahr'!C53+'[6]Jahr'!D53+'[6]Jahr'!E53+'[6]Jahr'!F53+'[6]Jahr'!G53+'[6]Jahr'!H53+'[6]Jahr'!I53+'[6]Jahr'!J53+'[6]Jahr'!K53+'[6]Jahr'!L53)/12)*100</f>
        <v>17.74820341072292</v>
      </c>
    </row>
    <row r="54" spans="1:12" ht="12.75">
      <c r="A54" s="248"/>
      <c r="B54" s="248" t="s">
        <v>215</v>
      </c>
      <c r="C54" s="248"/>
      <c r="D54" s="248"/>
      <c r="E54" s="249"/>
      <c r="F54" s="251">
        <f>'[6]Jahr'!AA54</f>
        <v>94.2</v>
      </c>
      <c r="G54" s="251">
        <f>'[6]Jahr'!AB54</f>
        <v>107.1</v>
      </c>
      <c r="H54" s="250">
        <f>'[6]Jahr'!AC54</f>
        <v>100.78808875696812</v>
      </c>
      <c r="I54" s="251">
        <f>('[6]Jahr'!N54+'[6]Jahr'!O54+'[6]Jahr'!P54+'[6]Jahr'!Q54+'[6]Jahr'!R54+'[6]Jahr'!S54+'[6]Jahr'!T54+'[6]Jahr'!U54+'[6]Jahr'!V54+'[6]Jahr'!W54+'[6]Jahr'!X54+'[6]Jahr'!Y54)/12</f>
        <v>99.05464909809292</v>
      </c>
      <c r="J54" s="261">
        <f>100*(F54-G54)/G54</f>
        <v>-12.044817927170861</v>
      </c>
      <c r="K54" s="261">
        <f>100*(F54-H54)/H54</f>
        <v>-6.536574746301698</v>
      </c>
      <c r="L54" s="261">
        <f>((('[6]Jahr'!N54+'[6]Jahr'!O54+'[6]Jahr'!P54+'[6]Jahr'!Q54+'[6]Jahr'!R54+'[6]Jahr'!S54+'[6]Jahr'!T54+'[6]Jahr'!U54+'[6]Jahr'!V54+'[6]Jahr'!W54+'[6]Jahr'!X54+'[6]Jahr'!Y54)/12)-(('[6]Jahr'!A54+'[6]Jahr'!B54+'[6]Jahr'!C54+'[6]Jahr'!D54+'[6]Jahr'!E54+'[6]Jahr'!F54+'[6]Jahr'!G54+'[6]Jahr'!H54+'[6]Jahr'!I54+'[6]Jahr'!J54+'[6]Jahr'!K54+'[6]Jahr'!L54)/12))/(('[6]Jahr'!A54+'[6]Jahr'!B54+'[6]Jahr'!C54+'[6]Jahr'!D54+'[6]Jahr'!E54+'[6]Jahr'!F54+'[6]Jahr'!G54+'[6]Jahr'!H54+'[6]Jahr'!I54+'[6]Jahr'!J54+'[6]Jahr'!K54+'[6]Jahr'!L54)/12)*100</f>
        <v>4.5492769032072315</v>
      </c>
    </row>
    <row r="55" spans="1:12" ht="12.75">
      <c r="A55" s="248"/>
      <c r="B55" s="248" t="s">
        <v>216</v>
      </c>
      <c r="C55" s="248"/>
      <c r="D55" s="248"/>
      <c r="E55" s="249"/>
      <c r="F55" s="262">
        <f>'[6]Jahr'!AA55</f>
        <v>59.4</v>
      </c>
      <c r="G55" s="251">
        <f>'[6]Jahr'!AB55</f>
        <v>77.5</v>
      </c>
      <c r="H55" s="250">
        <f>'[6]Jahr'!AC55</f>
        <v>60.695511584964535</v>
      </c>
      <c r="I55" s="251">
        <f>('[6]Jahr'!N55+'[6]Jahr'!O55+'[6]Jahr'!P55+'[6]Jahr'!Q55+'[6]Jahr'!R55+'[6]Jahr'!S55+'[6]Jahr'!T55+'[6]Jahr'!U55+'[6]Jahr'!V55+'[6]Jahr'!W55+'[6]Jahr'!X55+'[6]Jahr'!Y55)/12</f>
        <v>72.34431714812794</v>
      </c>
      <c r="J55" s="261">
        <f>100*(F55-G55)/G55</f>
        <v>-23.354838709677423</v>
      </c>
      <c r="K55" s="253">
        <f>100*(F55-H55)/H55</f>
        <v>-2.134443801748036</v>
      </c>
      <c r="L55" s="261">
        <f>((('[6]Jahr'!N55+'[6]Jahr'!O55+'[6]Jahr'!P55+'[6]Jahr'!Q55+'[6]Jahr'!R55+'[6]Jahr'!S55+'[6]Jahr'!T55+'[6]Jahr'!U55+'[6]Jahr'!V55+'[6]Jahr'!W55+'[6]Jahr'!X55+'[6]Jahr'!Y55)/12)-(('[6]Jahr'!A55+'[6]Jahr'!B55+'[6]Jahr'!C55+'[6]Jahr'!D55+'[6]Jahr'!E55+'[6]Jahr'!F55+'[6]Jahr'!G55+'[6]Jahr'!H55+'[6]Jahr'!I55+'[6]Jahr'!J55+'[6]Jahr'!K55+'[6]Jahr'!L55)/12))/(('[6]Jahr'!A55+'[6]Jahr'!B55+'[6]Jahr'!C55+'[6]Jahr'!D55+'[6]Jahr'!E55+'[6]Jahr'!F55+'[6]Jahr'!G55+'[6]Jahr'!H55+'[6]Jahr'!I55+'[6]Jahr'!J55+'[6]Jahr'!K55+'[6]Jahr'!L55)/12)*100</f>
        <v>-8.378298038538057</v>
      </c>
    </row>
    <row r="56" spans="1:12" ht="11.25" customHeight="1">
      <c r="A56" s="248"/>
      <c r="B56" s="248" t="s">
        <v>128</v>
      </c>
      <c r="C56" s="248"/>
      <c r="D56" s="248"/>
      <c r="E56" s="249"/>
      <c r="F56" s="262">
        <f>'[6]Jahr'!AA56</f>
        <v>133.5</v>
      </c>
      <c r="G56" s="254">
        <f>'[6]Jahr'!AB56</f>
        <v>147.9</v>
      </c>
      <c r="H56" s="250">
        <f>'[6]Jahr'!AC56</f>
        <v>108.14847947769873</v>
      </c>
      <c r="I56" s="251">
        <f>('[6]Jahr'!N56+'[6]Jahr'!O56+'[6]Jahr'!P56+'[6]Jahr'!Q56+'[6]Jahr'!R56+'[6]Jahr'!S56+'[6]Jahr'!T56+'[6]Jahr'!U56+'[6]Jahr'!V56+'[6]Jahr'!W56+'[6]Jahr'!X56+'[6]Jahr'!Y56)/12</f>
        <v>135.44434052449668</v>
      </c>
      <c r="J56" s="253">
        <f>100*(F56-G56)/G56</f>
        <v>-9.736308316430023</v>
      </c>
      <c r="K56" s="253">
        <f>100*(F56-H56)/H56</f>
        <v>23.441402638979312</v>
      </c>
      <c r="L56" s="261">
        <f>((('[6]Jahr'!N56+'[6]Jahr'!O56+'[6]Jahr'!P56+'[6]Jahr'!Q56+'[6]Jahr'!R56+'[6]Jahr'!S56+'[6]Jahr'!T56+'[6]Jahr'!U56+'[6]Jahr'!V56+'[6]Jahr'!W56+'[6]Jahr'!X56+'[6]Jahr'!Y56)/12)-(('[6]Jahr'!A56+'[6]Jahr'!B56+'[6]Jahr'!C56+'[6]Jahr'!D56+'[6]Jahr'!E56+'[6]Jahr'!F56+'[6]Jahr'!G56+'[6]Jahr'!H56+'[6]Jahr'!I56+'[6]Jahr'!J56+'[6]Jahr'!K56+'[6]Jahr'!L56)/12))/(('[6]Jahr'!A56+'[6]Jahr'!B56+'[6]Jahr'!C56+'[6]Jahr'!D56+'[6]Jahr'!E56+'[6]Jahr'!F56+'[6]Jahr'!G56+'[6]Jahr'!H56+'[6]Jahr'!I56+'[6]Jahr'!J56+'[6]Jahr'!K56+'[6]Jahr'!L56)/12)*100</f>
        <v>17.935715491536687</v>
      </c>
    </row>
    <row r="57" spans="1:11" ht="9.75" customHeight="1">
      <c r="A57" s="247"/>
      <c r="B57" s="247"/>
      <c r="C57" s="247"/>
      <c r="D57" s="247"/>
      <c r="E57" s="247"/>
      <c r="H57" s="257"/>
      <c r="I57" s="258"/>
      <c r="J57" s="259"/>
      <c r="K57" s="260"/>
    </row>
    <row r="58" spans="1:12" ht="11.25" customHeight="1">
      <c r="A58" s="493" t="s">
        <v>119</v>
      </c>
      <c r="B58" s="493"/>
      <c r="C58" s="493"/>
      <c r="D58" s="493"/>
      <c r="E58" s="493"/>
      <c r="F58" s="493"/>
      <c r="G58" s="493"/>
      <c r="H58" s="493"/>
      <c r="I58" s="493"/>
      <c r="J58" s="493"/>
      <c r="K58" s="493"/>
      <c r="L58" s="493"/>
    </row>
    <row r="59" spans="1:11" ht="9.75" customHeight="1">
      <c r="A59" s="247"/>
      <c r="B59" s="247"/>
      <c r="C59" s="247"/>
      <c r="D59" s="247"/>
      <c r="E59" s="247"/>
      <c r="F59" s="247"/>
      <c r="G59" s="247"/>
      <c r="H59" s="247"/>
      <c r="I59" s="247"/>
      <c r="J59" s="247"/>
      <c r="K59" s="247"/>
    </row>
    <row r="60" spans="1:12" ht="11.25" customHeight="1">
      <c r="A60" s="490" t="s">
        <v>214</v>
      </c>
      <c r="B60" s="490"/>
      <c r="C60" s="490"/>
      <c r="D60" s="490"/>
      <c r="E60" s="491"/>
      <c r="F60" s="251">
        <f>'[6]Jahr'!AA60</f>
        <v>125.6</v>
      </c>
      <c r="G60" s="251">
        <f>'[6]Jahr'!AB60</f>
        <v>169.6</v>
      </c>
      <c r="H60" s="250">
        <f>'[6]Jahr'!AC60</f>
        <v>119.60780123448353</v>
      </c>
      <c r="I60" s="251">
        <f>('[6]Jahr'!N60+'[6]Jahr'!O60+'[6]Jahr'!P60+'[6]Jahr'!Q60+'[6]Jahr'!R60+'[6]Jahr'!S60+'[6]Jahr'!T60+'[6]Jahr'!U60+'[6]Jahr'!V60+'[6]Jahr'!W60+'[6]Jahr'!X60+'[6]Jahr'!Y60)/12</f>
        <v>136.42783794492718</v>
      </c>
      <c r="J60" s="261">
        <f>100*(F60-G60)/G60</f>
        <v>-25.943396226415096</v>
      </c>
      <c r="K60" s="261">
        <f>100*(F60-H60)/H60</f>
        <v>5.0098728541703865</v>
      </c>
      <c r="L60" s="261">
        <f>((('[6]Jahr'!N60+'[6]Jahr'!O60+'[6]Jahr'!P60+'[6]Jahr'!Q60+'[6]Jahr'!R60+'[6]Jahr'!S60+'[6]Jahr'!T60+'[6]Jahr'!U60+'[6]Jahr'!V60+'[6]Jahr'!W60+'[6]Jahr'!X60+'[6]Jahr'!Y60)/12)-(('[6]Jahr'!A60+'[6]Jahr'!B60+'[6]Jahr'!C60+'[6]Jahr'!D60+'[6]Jahr'!E60+'[6]Jahr'!F60+'[6]Jahr'!G60+'[6]Jahr'!H60+'[6]Jahr'!I60+'[6]Jahr'!J60+'[6]Jahr'!K60+'[6]Jahr'!L60)/12))/(('[6]Jahr'!A60+'[6]Jahr'!B60+'[6]Jahr'!C60+'[6]Jahr'!D60+'[6]Jahr'!E60+'[6]Jahr'!F60+'[6]Jahr'!G60+'[6]Jahr'!H60+'[6]Jahr'!I60+'[6]Jahr'!J60+'[6]Jahr'!K60+'[6]Jahr'!L60)/12)*100</f>
        <v>14.23841336168785</v>
      </c>
    </row>
    <row r="61" spans="1:12" ht="11.25" customHeight="1">
      <c r="A61" s="248"/>
      <c r="B61" s="248" t="s">
        <v>123</v>
      </c>
      <c r="C61" s="248"/>
      <c r="D61" s="248"/>
      <c r="E61" s="249"/>
      <c r="F61" s="251">
        <f>'[6]Jahr'!AA61</f>
        <v>126.5</v>
      </c>
      <c r="G61" s="251">
        <f>'[6]Jahr'!AB61</f>
        <v>145.2</v>
      </c>
      <c r="H61" s="250">
        <f>'[6]Jahr'!AC61</f>
        <v>116.03217727284354</v>
      </c>
      <c r="I61" s="251">
        <f>('[6]Jahr'!N61+'[6]Jahr'!O61+'[6]Jahr'!P61+'[6]Jahr'!Q61+'[6]Jahr'!R61+'[6]Jahr'!S61+'[6]Jahr'!T61+'[6]Jahr'!U61+'[6]Jahr'!V61+'[6]Jahr'!W61+'[6]Jahr'!X61+'[6]Jahr'!Y61)/12</f>
        <v>142.69380934508612</v>
      </c>
      <c r="J61" s="261">
        <f>100*(F61-G61)/G61</f>
        <v>-12.878787878787872</v>
      </c>
      <c r="K61" s="261">
        <f>100*(F61-H61)/H61</f>
        <v>9.021482637994396</v>
      </c>
      <c r="L61" s="261">
        <f>((('[6]Jahr'!N61+'[6]Jahr'!O61+'[6]Jahr'!P61+'[6]Jahr'!Q61+'[6]Jahr'!R61+'[6]Jahr'!S61+'[6]Jahr'!T61+'[6]Jahr'!U61+'[6]Jahr'!V61+'[6]Jahr'!W61+'[6]Jahr'!X61+'[6]Jahr'!Y61)/12)-(('[6]Jahr'!A61+'[6]Jahr'!B61+'[6]Jahr'!C61+'[6]Jahr'!D61+'[6]Jahr'!E61+'[6]Jahr'!F61+'[6]Jahr'!G61+'[6]Jahr'!H61+'[6]Jahr'!I61+'[6]Jahr'!J61+'[6]Jahr'!K61+'[6]Jahr'!L61)/12))/(('[6]Jahr'!A61+'[6]Jahr'!B61+'[6]Jahr'!C61+'[6]Jahr'!D61+'[6]Jahr'!E61+'[6]Jahr'!F61+'[6]Jahr'!G61+'[6]Jahr'!H61+'[6]Jahr'!I61+'[6]Jahr'!J61+'[6]Jahr'!K61+'[6]Jahr'!L61)/12)*100</f>
        <v>11.967470157372126</v>
      </c>
    </row>
    <row r="62" spans="1:12" ht="11.25" customHeight="1">
      <c r="A62" s="248"/>
      <c r="B62" s="248" t="s">
        <v>215</v>
      </c>
      <c r="C62" s="248"/>
      <c r="D62" s="248"/>
      <c r="E62" s="249"/>
      <c r="F62" s="262">
        <f>'[6]Jahr'!AA62</f>
        <v>130.8</v>
      </c>
      <c r="G62" s="251">
        <f>'[6]Jahr'!AB62</f>
        <v>201.9</v>
      </c>
      <c r="H62" s="250">
        <f>'[6]Jahr'!AC62</f>
        <v>126.44539658570034</v>
      </c>
      <c r="I62" s="251">
        <f>('[6]Jahr'!N62+'[6]Jahr'!O62+'[6]Jahr'!P62+'[6]Jahr'!Q62+'[6]Jahr'!R62+'[6]Jahr'!S62+'[6]Jahr'!T62+'[6]Jahr'!U62+'[6]Jahr'!V62+'[6]Jahr'!W62+'[6]Jahr'!X62+'[6]Jahr'!Y62)/12</f>
        <v>140.24097596826866</v>
      </c>
      <c r="J62" s="253">
        <f>100*(F62-G62)/G62</f>
        <v>-35.21545319465081</v>
      </c>
      <c r="K62" s="261">
        <f>100*(F62-H62)/H62</f>
        <v>3.4438607745978906</v>
      </c>
      <c r="L62" s="261">
        <f>((('[6]Jahr'!N62+'[6]Jahr'!O62+'[6]Jahr'!P62+'[6]Jahr'!Q62+'[6]Jahr'!R62+'[6]Jahr'!S62+'[6]Jahr'!T62+'[6]Jahr'!U62+'[6]Jahr'!V62+'[6]Jahr'!W62+'[6]Jahr'!X62+'[6]Jahr'!Y62)/12)-(('[6]Jahr'!A62+'[6]Jahr'!B62+'[6]Jahr'!C62+'[6]Jahr'!D62+'[6]Jahr'!E62+'[6]Jahr'!F62+'[6]Jahr'!G62+'[6]Jahr'!H62+'[6]Jahr'!I62+'[6]Jahr'!J62+'[6]Jahr'!K62+'[6]Jahr'!L62)/12))/(('[6]Jahr'!A62+'[6]Jahr'!B62+'[6]Jahr'!C62+'[6]Jahr'!D62+'[6]Jahr'!E62+'[6]Jahr'!F62+'[6]Jahr'!G62+'[6]Jahr'!H62+'[6]Jahr'!I62+'[6]Jahr'!J62+'[6]Jahr'!K62+'[6]Jahr'!L62)/12)*100</f>
        <v>18.913163877849403</v>
      </c>
    </row>
    <row r="63" spans="1:12" ht="11.25" customHeight="1">
      <c r="A63" s="248"/>
      <c r="B63" s="248" t="s">
        <v>216</v>
      </c>
      <c r="C63" s="248"/>
      <c r="D63" s="248"/>
      <c r="E63" s="249"/>
      <c r="F63" s="262">
        <f>'[6]Jahr'!AA63</f>
        <v>74.8</v>
      </c>
      <c r="G63" s="251">
        <f>'[6]Jahr'!AB63</f>
        <v>65.2</v>
      </c>
      <c r="H63" s="250">
        <f>'[6]Jahr'!AC63</f>
        <v>86.31634801790949</v>
      </c>
      <c r="I63" s="262">
        <f>('[6]Jahr'!N63+'[6]Jahr'!O63+'[6]Jahr'!P63+'[6]Jahr'!Q63+'[6]Jahr'!R63+'[6]Jahr'!S63+'[6]Jahr'!T63+'[6]Jahr'!U63+'[6]Jahr'!V63+'[6]Jahr'!W63+'[6]Jahr'!X63+'[6]Jahr'!Y63)/12</f>
        <v>70.85403158602763</v>
      </c>
      <c r="J63" s="261">
        <f>100*(F63-G63)/G63</f>
        <v>14.72392638036809</v>
      </c>
      <c r="K63" s="253">
        <f>100*(F63-H63)/H63</f>
        <v>-13.342024173126514</v>
      </c>
      <c r="L63" s="253">
        <f>((('[6]Jahr'!N63+'[6]Jahr'!O63+'[6]Jahr'!P63+'[6]Jahr'!Q63+'[6]Jahr'!R63+'[6]Jahr'!S63+'[6]Jahr'!T63+'[6]Jahr'!U63+'[6]Jahr'!V63+'[6]Jahr'!W63+'[6]Jahr'!X63+'[6]Jahr'!Y63)/12)-(('[6]Jahr'!A63+'[6]Jahr'!B63+'[6]Jahr'!C63+'[6]Jahr'!D63+'[6]Jahr'!E63+'[6]Jahr'!F63+'[6]Jahr'!G63+'[6]Jahr'!H63+'[6]Jahr'!I63+'[6]Jahr'!J63+'[6]Jahr'!K63+'[6]Jahr'!L63)/12))/(('[6]Jahr'!A63+'[6]Jahr'!B63+'[6]Jahr'!C63+'[6]Jahr'!D63+'[6]Jahr'!E63+'[6]Jahr'!F63+'[6]Jahr'!G63+'[6]Jahr'!H63+'[6]Jahr'!I63+'[6]Jahr'!J63+'[6]Jahr'!K63+'[6]Jahr'!L63)/12)*100</f>
        <v>-10.496349276018275</v>
      </c>
    </row>
    <row r="64" spans="1:12" ht="11.25" customHeight="1">
      <c r="A64" s="248"/>
      <c r="B64" s="248" t="s">
        <v>128</v>
      </c>
      <c r="C64" s="248"/>
      <c r="D64" s="248"/>
      <c r="E64" s="249"/>
      <c r="F64" s="262">
        <f>'[6]Jahr'!AA64</f>
        <v>166.1</v>
      </c>
      <c r="G64" s="251">
        <f>'[6]Jahr'!AB64</f>
        <v>180.4</v>
      </c>
      <c r="H64" s="250">
        <f>'[6]Jahr'!AC64</f>
        <v>134.6280314987368</v>
      </c>
      <c r="I64" s="251">
        <f>('[6]Jahr'!N64+'[6]Jahr'!O64+'[6]Jahr'!P64+'[6]Jahr'!Q64+'[6]Jahr'!R64+'[6]Jahr'!S64+'[6]Jahr'!T64+'[6]Jahr'!U64+'[6]Jahr'!V64+'[6]Jahr'!W64+'[6]Jahr'!X64+'[6]Jahr'!Y64)/12</f>
        <v>163.6787638616524</v>
      </c>
      <c r="J64" s="261">
        <f>100*(F64-G64)/G64</f>
        <v>-7.926829268292689</v>
      </c>
      <c r="K64" s="253">
        <f>100*(F64-H64)/H64</f>
        <v>23.37698037392644</v>
      </c>
      <c r="L64" s="261">
        <f>((('[6]Jahr'!N64+'[6]Jahr'!O64+'[6]Jahr'!P64+'[6]Jahr'!Q64+'[6]Jahr'!R64+'[6]Jahr'!S64+'[6]Jahr'!T64+'[6]Jahr'!U64+'[6]Jahr'!V64+'[6]Jahr'!W64+'[6]Jahr'!X64+'[6]Jahr'!Y64)/12)-(('[6]Jahr'!A64+'[6]Jahr'!B64+'[6]Jahr'!C64+'[6]Jahr'!D64+'[6]Jahr'!E64+'[6]Jahr'!F64+'[6]Jahr'!G64+'[6]Jahr'!H64+'[6]Jahr'!I64+'[6]Jahr'!J64+'[6]Jahr'!K64+'[6]Jahr'!L64)/12))/(('[6]Jahr'!A64+'[6]Jahr'!B64+'[6]Jahr'!C64+'[6]Jahr'!D64+'[6]Jahr'!E64+'[6]Jahr'!F64+'[6]Jahr'!G64+'[6]Jahr'!H64+'[6]Jahr'!I64+'[6]Jahr'!J64+'[6]Jahr'!K64+'[6]Jahr'!L64)/12)*100</f>
        <v>2.8051200878238323</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P326"/>
  <sheetViews>
    <sheetView workbookViewId="0" topLeftCell="A1">
      <selection activeCell="B68" sqref="B68"/>
    </sheetView>
  </sheetViews>
  <sheetFormatPr defaultColWidth="11.421875" defaultRowHeight="12.75"/>
  <cols>
    <col min="1" max="1" width="8.28125" style="17" customWidth="1"/>
    <col min="2" max="12" width="5.140625" style="17" customWidth="1"/>
    <col min="13" max="13" width="5.28125" style="17" customWidth="1"/>
    <col min="14" max="14" width="5.00390625" style="17" customWidth="1"/>
    <col min="15" max="15" width="8.421875" style="17" customWidth="1"/>
    <col min="16" max="16" width="8.28125" style="17" customWidth="1"/>
    <col min="17" max="16384" width="11.421875" style="17" customWidth="1"/>
  </cols>
  <sheetData>
    <row r="1" spans="1:16" ht="12.75">
      <c r="A1" s="451" t="s">
        <v>134</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135</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72"/>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6" ht="12.75">
      <c r="A13" s="45"/>
      <c r="B13" s="46"/>
      <c r="C13" s="46"/>
      <c r="D13" s="46"/>
      <c r="E13" s="46"/>
      <c r="F13" s="46"/>
      <c r="G13" s="46"/>
      <c r="H13" s="46"/>
      <c r="I13" s="46"/>
      <c r="J13" s="46"/>
      <c r="K13" s="46"/>
      <c r="L13" s="46"/>
      <c r="M13" s="46"/>
      <c r="N13" s="47"/>
      <c r="O13" s="48"/>
      <c r="P13" s="38"/>
    </row>
    <row r="14" spans="1:16" ht="12.75">
      <c r="A14" s="45"/>
      <c r="B14" s="50"/>
      <c r="C14" s="50"/>
      <c r="D14" s="50"/>
      <c r="E14" s="50"/>
      <c r="F14" s="50"/>
      <c r="G14" s="50"/>
      <c r="H14" s="50"/>
      <c r="I14" s="50"/>
      <c r="J14" s="50"/>
      <c r="K14" s="50"/>
      <c r="L14" s="50"/>
      <c r="M14" s="50"/>
      <c r="N14" s="50"/>
      <c r="O14" s="48"/>
      <c r="P14" s="38"/>
    </row>
    <row r="15" spans="1:16" ht="12.75">
      <c r="A15" s="49"/>
      <c r="B15" s="50"/>
      <c r="C15" s="50"/>
      <c r="D15" s="50"/>
      <c r="E15" s="50"/>
      <c r="F15" s="50"/>
      <c r="G15" s="50"/>
      <c r="H15" s="50"/>
      <c r="I15" s="50"/>
      <c r="J15" s="50"/>
      <c r="K15" s="50"/>
      <c r="L15" s="50"/>
      <c r="M15" s="50"/>
      <c r="N15" s="50"/>
      <c r="O15" s="52"/>
      <c r="P15" s="53"/>
    </row>
    <row r="16" spans="1:16" ht="12.75">
      <c r="A16" s="448" t="s">
        <v>136</v>
      </c>
      <c r="B16" s="448"/>
      <c r="C16" s="448"/>
      <c r="D16" s="448"/>
      <c r="E16" s="448"/>
      <c r="F16" s="448"/>
      <c r="G16" s="448"/>
      <c r="H16" s="448"/>
      <c r="I16" s="448"/>
      <c r="J16" s="448"/>
      <c r="K16" s="448"/>
      <c r="L16" s="448"/>
      <c r="M16" s="448"/>
      <c r="N16" s="448"/>
      <c r="O16" s="448"/>
      <c r="P16" s="448"/>
    </row>
    <row r="17" spans="1:16" ht="12.75">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71"/>
      <c r="P18" s="71"/>
    </row>
    <row r="19" spans="1:16" s="57" customFormat="1" ht="11.25" customHeight="1">
      <c r="A19" s="60" t="s">
        <v>117</v>
      </c>
      <c r="B19" s="50">
        <v>80.07604333993638</v>
      </c>
      <c r="C19" s="50">
        <v>94.00809702107948</v>
      </c>
      <c r="D19" s="50">
        <v>105.3525860985249</v>
      </c>
      <c r="E19" s="50">
        <v>93.47179001249025</v>
      </c>
      <c r="F19" s="50">
        <v>104.43160079440472</v>
      </c>
      <c r="G19" s="50">
        <v>96.38206639107244</v>
      </c>
      <c r="H19" s="50">
        <v>94.56698698347688</v>
      </c>
      <c r="I19" s="50">
        <v>99.83527897118843</v>
      </c>
      <c r="J19" s="50">
        <v>106.56892403549605</v>
      </c>
      <c r="K19" s="50">
        <v>108.66748420306234</v>
      </c>
      <c r="L19" s="50">
        <v>119.3411479547106</v>
      </c>
      <c r="M19" s="50">
        <v>97.29799420641183</v>
      </c>
      <c r="N19" s="50">
        <f>(B19+C19+D19+E19+F19+G19+H19+I19+J19+K19+L19+M19)/12</f>
        <v>100.00000000098787</v>
      </c>
      <c r="O19" s="84"/>
      <c r="P19" s="84"/>
    </row>
    <row r="20" spans="1:16" s="57" customFormat="1" ht="11.25" customHeight="1">
      <c r="A20" s="62">
        <v>2001</v>
      </c>
      <c r="B20" s="50">
        <v>96.27441913007245</v>
      </c>
      <c r="C20" s="50">
        <v>98.60892014952016</v>
      </c>
      <c r="D20" s="50">
        <v>112.86122867584025</v>
      </c>
      <c r="E20" s="50">
        <v>96.6592181710049</v>
      </c>
      <c r="F20" s="50">
        <v>106.6662860293808</v>
      </c>
      <c r="G20" s="50">
        <v>100.77195012943754</v>
      </c>
      <c r="H20" s="50">
        <v>96.04601442662367</v>
      </c>
      <c r="I20" s="50">
        <v>104.20213649706602</v>
      </c>
      <c r="J20" s="50">
        <v>105.13037947536093</v>
      </c>
      <c r="K20" s="50">
        <v>107.13657564933732</v>
      </c>
      <c r="L20" s="50">
        <v>116.8788318929329</v>
      </c>
      <c r="M20" s="50">
        <v>92.13440831516634</v>
      </c>
      <c r="N20" s="50">
        <v>102.78086404514526</v>
      </c>
      <c r="O20" s="61">
        <v>-1.052000182211291</v>
      </c>
      <c r="P20" s="61">
        <v>20.228741474364835</v>
      </c>
    </row>
    <row r="21" spans="1:16" s="57" customFormat="1" ht="11.25" customHeight="1">
      <c r="A21" s="64">
        <v>2002</v>
      </c>
      <c r="B21" s="50">
        <v>94.82543850667693</v>
      </c>
      <c r="C21" s="50">
        <v>97.78684731456372</v>
      </c>
      <c r="D21" s="50">
        <v>109.97343370719754</v>
      </c>
      <c r="E21" s="50">
        <v>109.73638191913066</v>
      </c>
      <c r="F21" s="50">
        <v>100.52981469943909</v>
      </c>
      <c r="G21" s="50">
        <v>105.28453958912145</v>
      </c>
      <c r="H21" s="50">
        <v>100.26944367238089</v>
      </c>
      <c r="I21" s="50">
        <v>105.9461658689476</v>
      </c>
      <c r="J21" s="50">
        <v>116.19561838875818</v>
      </c>
      <c r="K21" s="50">
        <v>117.38603082561518</v>
      </c>
      <c r="L21" s="50">
        <v>118.99718143447802</v>
      </c>
      <c r="M21" s="50">
        <v>97.56550749480877</v>
      </c>
      <c r="N21" s="50">
        <v>106.2080336184265</v>
      </c>
      <c r="O21" s="61">
        <v>2.9207656951627903</v>
      </c>
      <c r="P21" s="61">
        <v>-1.5050525741815746</v>
      </c>
    </row>
    <row r="22" spans="1:16" s="57" customFormat="1" ht="11.25" customHeight="1">
      <c r="A22" s="64">
        <v>2003</v>
      </c>
      <c r="B22" s="66">
        <v>101.9</v>
      </c>
      <c r="C22" s="66">
        <v>102.8</v>
      </c>
      <c r="D22" s="66">
        <v>117.7</v>
      </c>
      <c r="E22" s="66">
        <v>110.3</v>
      </c>
      <c r="F22" s="66">
        <v>106.5</v>
      </c>
      <c r="G22" s="66">
        <v>113.9</v>
      </c>
      <c r="H22" s="66">
        <v>112.9</v>
      </c>
      <c r="I22" s="66">
        <v>105.8</v>
      </c>
      <c r="J22" s="66">
        <v>128.5</v>
      </c>
      <c r="K22" s="66">
        <v>129.7</v>
      </c>
      <c r="L22" s="66">
        <v>128.8</v>
      </c>
      <c r="M22" s="50">
        <v>111.4</v>
      </c>
      <c r="N22" s="50">
        <v>114.18333333333334</v>
      </c>
      <c r="O22" s="61">
        <v>4.4426484487070015</v>
      </c>
      <c r="P22" s="61">
        <v>7.460615637253219</v>
      </c>
    </row>
    <row r="23" spans="1:16" s="57" customFormat="1" ht="11.25" customHeight="1">
      <c r="A23" s="64">
        <v>2004</v>
      </c>
      <c r="B23" s="50">
        <v>105.5</v>
      </c>
      <c r="C23" s="50" t="s">
        <v>52</v>
      </c>
      <c r="D23" s="50" t="s">
        <v>52</v>
      </c>
      <c r="E23" s="50" t="s">
        <v>52</v>
      </c>
      <c r="F23" s="50" t="s">
        <v>52</v>
      </c>
      <c r="G23" s="50" t="s">
        <v>52</v>
      </c>
      <c r="H23" s="50" t="s">
        <v>52</v>
      </c>
      <c r="I23" s="50" t="s">
        <v>52</v>
      </c>
      <c r="J23" s="50" t="s">
        <v>52</v>
      </c>
      <c r="K23" s="50" t="s">
        <v>52</v>
      </c>
      <c r="L23" s="50" t="s">
        <v>52</v>
      </c>
      <c r="M23" s="50" t="s">
        <v>52</v>
      </c>
      <c r="N23" s="50">
        <v>105.5</v>
      </c>
      <c r="O23" s="61">
        <v>-5.29622980251347</v>
      </c>
      <c r="P23" s="61">
        <v>3.532875368007845</v>
      </c>
    </row>
    <row r="24" spans="1:16" s="57" customFormat="1" ht="11.25" customHeight="1">
      <c r="A24" s="67"/>
      <c r="B24" s="50"/>
      <c r="C24" s="50"/>
      <c r="D24" s="50"/>
      <c r="E24" s="50"/>
      <c r="F24" s="50"/>
      <c r="G24" s="50"/>
      <c r="H24" s="50"/>
      <c r="I24" s="50"/>
      <c r="J24" s="50"/>
      <c r="K24" s="50"/>
      <c r="L24" s="50"/>
      <c r="M24" s="50"/>
      <c r="N24" s="50"/>
      <c r="O24" s="61"/>
      <c r="P24" s="61"/>
    </row>
    <row r="25" spans="1:16" s="57" customFormat="1" ht="11.25" customHeight="1">
      <c r="A25" s="69" t="s">
        <v>118</v>
      </c>
      <c r="B25" s="50">
        <v>79.83766257794638</v>
      </c>
      <c r="C25" s="50">
        <v>93.55777838804542</v>
      </c>
      <c r="D25" s="50">
        <v>106.57907225121326</v>
      </c>
      <c r="E25" s="50">
        <v>95.1730060873762</v>
      </c>
      <c r="F25" s="50">
        <v>104.86458885282741</v>
      </c>
      <c r="G25" s="50">
        <v>94.81714986829903</v>
      </c>
      <c r="H25" s="50">
        <v>94.85998389760091</v>
      </c>
      <c r="I25" s="50">
        <v>101.86808979303935</v>
      </c>
      <c r="J25" s="50">
        <v>107.16671611916789</v>
      </c>
      <c r="K25" s="50">
        <v>108.76789659288882</v>
      </c>
      <c r="L25" s="50">
        <v>117.06665667110272</v>
      </c>
      <c r="M25" s="50">
        <v>95.44139889739984</v>
      </c>
      <c r="N25" s="50">
        <f>(B25+C25+D25+E25+F25+G25+H25+I25+J25+K25+L25+M25)/12</f>
        <v>99.99999999974227</v>
      </c>
      <c r="O25" s="61"/>
      <c r="P25" s="61"/>
    </row>
    <row r="26" spans="1:16" s="57" customFormat="1" ht="11.25" customHeight="1">
      <c r="A26" s="62">
        <v>2001</v>
      </c>
      <c r="B26" s="50">
        <v>94.56325411908483</v>
      </c>
      <c r="C26" s="50">
        <v>97.13560335299084</v>
      </c>
      <c r="D26" s="50">
        <v>109.68318353647861</v>
      </c>
      <c r="E26" s="50">
        <v>96.83303979058829</v>
      </c>
      <c r="F26" s="50">
        <v>105.66434286143827</v>
      </c>
      <c r="G26" s="50">
        <v>99.24998503104644</v>
      </c>
      <c r="H26" s="50">
        <v>95.91593301949814</v>
      </c>
      <c r="I26" s="50">
        <v>107.58430759221889</v>
      </c>
      <c r="J26" s="50">
        <v>104.90686548856489</v>
      </c>
      <c r="K26" s="50">
        <v>109.94117798848015</v>
      </c>
      <c r="L26" s="50">
        <v>113.67252581749692</v>
      </c>
      <c r="M26" s="50">
        <v>90.41122048217728</v>
      </c>
      <c r="N26" s="50">
        <v>102.13011992333863</v>
      </c>
      <c r="O26" s="61">
        <v>-0.9200879162081603</v>
      </c>
      <c r="P26" s="61">
        <v>18.44441716559738</v>
      </c>
    </row>
    <row r="27" spans="1:16" s="57" customFormat="1" ht="11.25" customHeight="1">
      <c r="A27" s="64">
        <v>2002</v>
      </c>
      <c r="B27" s="50">
        <v>92.93295717710787</v>
      </c>
      <c r="C27" s="50">
        <v>94.3689163189844</v>
      </c>
      <c r="D27" s="50">
        <v>104.71842541794591</v>
      </c>
      <c r="E27" s="50">
        <v>102.4401623706086</v>
      </c>
      <c r="F27" s="50">
        <v>95.27547186557581</v>
      </c>
      <c r="G27" s="50">
        <v>99.43412728340569</v>
      </c>
      <c r="H27" s="50">
        <v>98.86959586398973</v>
      </c>
      <c r="I27" s="50">
        <v>105.71233232949</v>
      </c>
      <c r="J27" s="50">
        <v>111.91683519909196</v>
      </c>
      <c r="K27" s="50">
        <v>112.71844877469191</v>
      </c>
      <c r="L27" s="50">
        <v>112.28013181219565</v>
      </c>
      <c r="M27" s="50">
        <v>94.69698394319214</v>
      </c>
      <c r="N27" s="50">
        <v>102.11369902968998</v>
      </c>
      <c r="O27" s="61">
        <v>2.7891855474152014</v>
      </c>
      <c r="P27" s="61">
        <v>-1.724027961140074</v>
      </c>
    </row>
    <row r="28" spans="1:16" s="57" customFormat="1" ht="11.25" customHeight="1">
      <c r="A28" s="64">
        <v>2003</v>
      </c>
      <c r="B28" s="66">
        <v>96.7</v>
      </c>
      <c r="C28" s="66">
        <v>96.3</v>
      </c>
      <c r="D28" s="66">
        <v>111</v>
      </c>
      <c r="E28" s="66">
        <v>106.9</v>
      </c>
      <c r="F28" s="66">
        <v>104.8</v>
      </c>
      <c r="G28" s="66">
        <v>111.1</v>
      </c>
      <c r="H28" s="50">
        <v>108.4</v>
      </c>
      <c r="I28" s="66">
        <v>102.3</v>
      </c>
      <c r="J28" s="50">
        <v>121.6</v>
      </c>
      <c r="K28" s="50">
        <v>120.7</v>
      </c>
      <c r="L28" s="66">
        <v>117.7</v>
      </c>
      <c r="M28" s="66">
        <v>106</v>
      </c>
      <c r="N28" s="50">
        <v>108.625</v>
      </c>
      <c r="O28" s="61">
        <v>2.115184637780499</v>
      </c>
      <c r="P28" s="61">
        <v>4.053505814641257</v>
      </c>
    </row>
    <row r="29" spans="1:16" s="57" customFormat="1" ht="11.25" customHeight="1">
      <c r="A29" s="64">
        <v>2004</v>
      </c>
      <c r="B29" s="50">
        <v>100.1</v>
      </c>
      <c r="C29" s="50" t="s">
        <v>52</v>
      </c>
      <c r="D29" s="50" t="s">
        <v>52</v>
      </c>
      <c r="E29" s="50" t="s">
        <v>52</v>
      </c>
      <c r="F29" s="50" t="s">
        <v>52</v>
      </c>
      <c r="G29" s="50" t="s">
        <v>52</v>
      </c>
      <c r="H29" s="50" t="s">
        <v>52</v>
      </c>
      <c r="I29" s="50" t="s">
        <v>52</v>
      </c>
      <c r="J29" s="50" t="s">
        <v>52</v>
      </c>
      <c r="K29" s="50" t="s">
        <v>52</v>
      </c>
      <c r="L29" s="50" t="s">
        <v>52</v>
      </c>
      <c r="M29" s="50" t="s">
        <v>52</v>
      </c>
      <c r="N29" s="50">
        <v>100.1</v>
      </c>
      <c r="O29" s="61">
        <v>-5.566037735849062</v>
      </c>
      <c r="P29" s="61">
        <v>3.516028955532566</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80.91366464937283</v>
      </c>
      <c r="C31" s="50">
        <v>95.59042472619271</v>
      </c>
      <c r="D31" s="50">
        <v>101.0429642244512</v>
      </c>
      <c r="E31" s="50">
        <v>87.49406414247976</v>
      </c>
      <c r="F31" s="50">
        <v>102.91016917471141</v>
      </c>
      <c r="G31" s="50">
        <v>101.88086345631353</v>
      </c>
      <c r="H31" s="50">
        <v>93.53745565644516</v>
      </c>
      <c r="I31" s="50">
        <v>92.69239687847333</v>
      </c>
      <c r="J31" s="50">
        <v>104.4684047273563</v>
      </c>
      <c r="K31" s="50">
        <v>108.31465556358704</v>
      </c>
      <c r="L31" s="50">
        <v>127.33324581781307</v>
      </c>
      <c r="M31" s="50">
        <v>103.82169095950955</v>
      </c>
      <c r="N31" s="50"/>
      <c r="O31" s="61"/>
      <c r="P31" s="61"/>
    </row>
    <row r="32" spans="1:16" s="57" customFormat="1" ht="11.25" customHeight="1">
      <c r="A32" s="62">
        <v>2001</v>
      </c>
      <c r="B32" s="50">
        <v>102.2871035159011</v>
      </c>
      <c r="C32" s="50">
        <v>103.78585448316018</v>
      </c>
      <c r="D32" s="50">
        <v>124.0282302639055</v>
      </c>
      <c r="E32" s="50">
        <v>96.04844449074382</v>
      </c>
      <c r="F32" s="50">
        <v>110.18690969594975</v>
      </c>
      <c r="G32" s="50">
        <v>106.11982466065926</v>
      </c>
      <c r="H32" s="50">
        <v>96.50309391889672</v>
      </c>
      <c r="I32" s="50">
        <v>92.31787797128896</v>
      </c>
      <c r="J32" s="50">
        <v>105.91576197104244</v>
      </c>
      <c r="K32" s="50">
        <v>97.2817757803239</v>
      </c>
      <c r="L32" s="50">
        <v>128.1451366385948</v>
      </c>
      <c r="M32" s="50">
        <v>98.18933844249804</v>
      </c>
      <c r="N32" s="50">
        <v>105.06744598608036</v>
      </c>
      <c r="O32" s="61">
        <v>-1.4780990652588653</v>
      </c>
      <c r="P32" s="61">
        <v>26.41511660502195</v>
      </c>
    </row>
    <row r="33" spans="1:16" s="57" customFormat="1" ht="11.25" customHeight="1">
      <c r="A33" s="64">
        <v>2002</v>
      </c>
      <c r="B33" s="50">
        <v>101.47523140751518</v>
      </c>
      <c r="C33" s="50">
        <v>109.79675881276138</v>
      </c>
      <c r="D33" s="50">
        <v>128.43845964479482</v>
      </c>
      <c r="E33" s="50">
        <v>135.3738073637135</v>
      </c>
      <c r="F33" s="50">
        <v>118.99250236339134</v>
      </c>
      <c r="G33" s="50">
        <v>125.84169364694056</v>
      </c>
      <c r="H33" s="50">
        <v>105.18822298548905</v>
      </c>
      <c r="I33" s="50">
        <v>106.7678091651531</v>
      </c>
      <c r="J33" s="50">
        <v>131.23038869157716</v>
      </c>
      <c r="K33" s="50">
        <v>133.78696092593094</v>
      </c>
      <c r="L33" s="50">
        <v>142.59952203621165</v>
      </c>
      <c r="M33" s="50">
        <v>107.64491343544924</v>
      </c>
      <c r="N33" s="50">
        <v>120.59468920657734</v>
      </c>
      <c r="O33" s="61">
        <v>3.346486509776655</v>
      </c>
      <c r="P33" s="61">
        <v>-0.7937189347234794</v>
      </c>
    </row>
    <row r="34" spans="1:16" s="57" customFormat="1" ht="11.25" customHeight="1">
      <c r="A34" s="64">
        <v>2003</v>
      </c>
      <c r="B34" s="66">
        <v>120.3</v>
      </c>
      <c r="C34" s="66">
        <v>125.3</v>
      </c>
      <c r="D34" s="66">
        <v>141.3</v>
      </c>
      <c r="E34" s="66">
        <v>122.4</v>
      </c>
      <c r="F34" s="50">
        <v>112.7</v>
      </c>
      <c r="G34" s="50">
        <v>123.9</v>
      </c>
      <c r="H34" s="66">
        <v>128.4</v>
      </c>
      <c r="I34" s="66">
        <v>117.8</v>
      </c>
      <c r="J34" s="66">
        <v>152.5</v>
      </c>
      <c r="K34" s="66">
        <v>161.1</v>
      </c>
      <c r="L34" s="66">
        <v>167.8</v>
      </c>
      <c r="M34" s="66">
        <v>130.2</v>
      </c>
      <c r="N34" s="50">
        <v>133.64166666666665</v>
      </c>
      <c r="O34" s="61">
        <v>11.7563256457441</v>
      </c>
      <c r="P34" s="61">
        <v>18.551096983347865</v>
      </c>
    </row>
    <row r="35" spans="1:16" s="57" customFormat="1" ht="11.25" customHeight="1">
      <c r="A35" s="64">
        <v>2004</v>
      </c>
      <c r="B35" s="50">
        <v>124.3</v>
      </c>
      <c r="C35" s="50" t="s">
        <v>52</v>
      </c>
      <c r="D35" s="50" t="s">
        <v>52</v>
      </c>
      <c r="E35" s="50" t="s">
        <v>52</v>
      </c>
      <c r="F35" s="50" t="s">
        <v>52</v>
      </c>
      <c r="G35" s="50" t="s">
        <v>52</v>
      </c>
      <c r="H35" s="50" t="s">
        <v>52</v>
      </c>
      <c r="I35" s="50" t="s">
        <v>52</v>
      </c>
      <c r="J35" s="50" t="s">
        <v>52</v>
      </c>
      <c r="K35" s="50" t="s">
        <v>52</v>
      </c>
      <c r="L35" s="50" t="s">
        <v>52</v>
      </c>
      <c r="M35" s="50" t="s">
        <v>52</v>
      </c>
      <c r="N35" s="50">
        <v>124.3</v>
      </c>
      <c r="O35" s="61">
        <v>-4.531490015360976</v>
      </c>
      <c r="P35" s="61">
        <v>3.3250207813798838</v>
      </c>
    </row>
    <row r="36" spans="1:16" s="57" customFormat="1" ht="11.25" customHeight="1">
      <c r="A36" s="70"/>
      <c r="B36" s="76"/>
      <c r="C36" s="75"/>
      <c r="D36" s="75"/>
      <c r="E36" s="75"/>
      <c r="F36" s="75"/>
      <c r="G36" s="75"/>
      <c r="H36" s="75"/>
      <c r="I36" s="75"/>
      <c r="J36" s="75"/>
      <c r="K36" s="75"/>
      <c r="L36" s="75"/>
      <c r="M36" s="75"/>
      <c r="N36" s="76"/>
      <c r="O36" s="61"/>
      <c r="P36" s="61"/>
    </row>
    <row r="37" spans="1:16" s="57" customFormat="1" ht="11.25" customHeight="1">
      <c r="A37" s="70"/>
      <c r="B37" s="76"/>
      <c r="C37" s="75"/>
      <c r="D37" s="75"/>
      <c r="E37" s="75"/>
      <c r="F37" s="75"/>
      <c r="G37" s="75"/>
      <c r="H37" s="75"/>
      <c r="I37" s="75"/>
      <c r="J37" s="75"/>
      <c r="K37" s="75"/>
      <c r="L37" s="75"/>
      <c r="M37" s="75"/>
      <c r="N37" s="76"/>
      <c r="O37" s="61"/>
      <c r="P37" s="61"/>
    </row>
    <row r="38" spans="1:16" s="57" customFormat="1" ht="11.25" customHeight="1">
      <c r="A38" s="70"/>
      <c r="B38" s="76"/>
      <c r="C38" s="75"/>
      <c r="D38" s="75"/>
      <c r="E38" s="75"/>
      <c r="F38" s="75"/>
      <c r="G38" s="75"/>
      <c r="H38" s="75"/>
      <c r="I38" s="75"/>
      <c r="J38" s="75"/>
      <c r="K38" s="75"/>
      <c r="L38" s="75" t="s">
        <v>52</v>
      </c>
      <c r="M38" s="75"/>
      <c r="N38" s="76"/>
      <c r="O38" s="61"/>
      <c r="P38" s="61"/>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1.25" customHeight="1">
      <c r="A40" s="85"/>
      <c r="B40" s="86"/>
      <c r="C40" s="86"/>
      <c r="D40" s="86"/>
      <c r="E40" s="87"/>
      <c r="F40" s="87"/>
      <c r="G40" s="87"/>
      <c r="H40" s="87"/>
      <c r="I40" s="87"/>
      <c r="J40" s="87"/>
      <c r="K40" s="87"/>
      <c r="L40" s="87"/>
      <c r="M40" s="87"/>
      <c r="N40" s="88"/>
      <c r="O40" s="61"/>
      <c r="P40" s="61"/>
    </row>
    <row r="41" spans="1:16" ht="11.25" customHeight="1">
      <c r="A41" s="58"/>
      <c r="B41" s="50"/>
      <c r="C41" s="50"/>
      <c r="D41" s="50"/>
      <c r="E41" s="50"/>
      <c r="F41" s="50"/>
      <c r="G41" s="50"/>
      <c r="H41" s="50"/>
      <c r="I41" s="50"/>
      <c r="J41" s="50"/>
      <c r="K41" s="50"/>
      <c r="L41" s="50"/>
      <c r="M41" s="50"/>
      <c r="N41" s="50"/>
      <c r="O41" s="61"/>
      <c r="P41" s="61"/>
    </row>
    <row r="42" spans="1:16" ht="11.25" customHeight="1">
      <c r="A42" s="60" t="s">
        <v>117</v>
      </c>
      <c r="B42" s="50">
        <v>79.30746764798897</v>
      </c>
      <c r="C42" s="50">
        <v>93.39864247400878</v>
      </c>
      <c r="D42" s="50">
        <v>104.6216385651223</v>
      </c>
      <c r="E42" s="50">
        <v>93.11220797748958</v>
      </c>
      <c r="F42" s="50">
        <v>104.27897705560278</v>
      </c>
      <c r="G42" s="50">
        <v>96.35877246678496</v>
      </c>
      <c r="H42" s="50">
        <v>94.75482596992431</v>
      </c>
      <c r="I42" s="50">
        <v>99.98502162394529</v>
      </c>
      <c r="J42" s="50">
        <v>107.0095756449987</v>
      </c>
      <c r="K42" s="50">
        <v>109.18307259840347</v>
      </c>
      <c r="L42" s="50">
        <v>120.0681696168507</v>
      </c>
      <c r="M42" s="50">
        <v>97.92162832638748</v>
      </c>
      <c r="N42" s="50">
        <f>(B42+C42+D42+E42+F42+G42+H42+I42+J42+K42+L42+M42)/12</f>
        <v>99.99999999729226</v>
      </c>
      <c r="O42" s="61"/>
      <c r="P42" s="61"/>
    </row>
    <row r="43" spans="1:16" s="57" customFormat="1" ht="11.25" customHeight="1">
      <c r="A43" s="62">
        <v>2001</v>
      </c>
      <c r="B43" s="50">
        <v>97.10457546974337</v>
      </c>
      <c r="C43" s="50">
        <v>99.47311468615275</v>
      </c>
      <c r="D43" s="50">
        <v>114.13472685656427</v>
      </c>
      <c r="E43" s="50">
        <v>97.96867452451698</v>
      </c>
      <c r="F43" s="50">
        <v>108.1282247231372</v>
      </c>
      <c r="G43" s="50">
        <v>102.26366588812348</v>
      </c>
      <c r="H43" s="50">
        <v>97.37207693932591</v>
      </c>
      <c r="I43" s="50">
        <v>105.58877967016282</v>
      </c>
      <c r="J43" s="50">
        <v>106.32410462131101</v>
      </c>
      <c r="K43" s="50">
        <v>108.2749036002878</v>
      </c>
      <c r="L43" s="50">
        <v>117.79337012046662</v>
      </c>
      <c r="M43" s="50">
        <v>92.82372488739998</v>
      </c>
      <c r="N43" s="50">
        <v>103.93749516559933</v>
      </c>
      <c r="O43" s="61">
        <v>-0.8343946793049141</v>
      </c>
      <c r="P43" s="61">
        <v>22.440645691459903</v>
      </c>
    </row>
    <row r="44" spans="1:16" s="57" customFormat="1" ht="11.25" customHeight="1">
      <c r="A44" s="64">
        <v>2002</v>
      </c>
      <c r="B44" s="50">
        <v>95.97635582498589</v>
      </c>
      <c r="C44" s="50">
        <v>98.7825948435412</v>
      </c>
      <c r="D44" s="50">
        <v>111.203259000285</v>
      </c>
      <c r="E44" s="50">
        <v>110.92836906916126</v>
      </c>
      <c r="F44" s="50">
        <v>101.67769676115539</v>
      </c>
      <c r="G44" s="50">
        <v>106.52782410162436</v>
      </c>
      <c r="H44" s="50">
        <v>101.36565434700992</v>
      </c>
      <c r="I44" s="50">
        <v>107.06917878294861</v>
      </c>
      <c r="J44" s="50">
        <v>117.09334088264916</v>
      </c>
      <c r="K44" s="50">
        <v>117.9015877017095</v>
      </c>
      <c r="L44" s="50">
        <v>119.40421538460748</v>
      </c>
      <c r="M44" s="50">
        <v>98.15955871159532</v>
      </c>
      <c r="N44" s="50">
        <v>107.17413628427273</v>
      </c>
      <c r="O44" s="61">
        <v>3.3963633127308963</v>
      </c>
      <c r="P44" s="61">
        <v>-1.1618604368534817</v>
      </c>
    </row>
    <row r="45" spans="1:16" s="57" customFormat="1" ht="11.25" customHeight="1">
      <c r="A45" s="64">
        <v>2003</v>
      </c>
      <c r="B45" s="66">
        <v>102.6</v>
      </c>
      <c r="C45" s="66">
        <v>103.5</v>
      </c>
      <c r="D45" s="66">
        <v>118.3</v>
      </c>
      <c r="E45" s="66">
        <v>111.3652049711779</v>
      </c>
      <c r="F45" s="50">
        <v>107.5</v>
      </c>
      <c r="G45" s="50">
        <v>115</v>
      </c>
      <c r="H45" s="50">
        <v>113.7</v>
      </c>
      <c r="I45" s="66">
        <v>106.2</v>
      </c>
      <c r="J45" s="66">
        <v>128.7</v>
      </c>
      <c r="K45" s="66">
        <v>128.7</v>
      </c>
      <c r="L45" s="66">
        <v>127.5</v>
      </c>
      <c r="M45" s="50">
        <v>111.2</v>
      </c>
      <c r="N45" s="50">
        <v>114.52210041426484</v>
      </c>
      <c r="O45" s="61">
        <v>4.5236972809252585</v>
      </c>
      <c r="P45" s="61">
        <v>6.901329101401189</v>
      </c>
    </row>
    <row r="46" spans="1:16" s="57" customFormat="1" ht="11.25" customHeight="1">
      <c r="A46" s="64">
        <v>2004</v>
      </c>
      <c r="B46" s="50">
        <v>105.4</v>
      </c>
      <c r="C46" s="50" t="s">
        <v>52</v>
      </c>
      <c r="D46" s="50" t="s">
        <v>52</v>
      </c>
      <c r="E46" s="50" t="s">
        <v>52</v>
      </c>
      <c r="F46" s="50" t="s">
        <v>52</v>
      </c>
      <c r="G46" s="50" t="s">
        <v>52</v>
      </c>
      <c r="H46" s="50" t="s">
        <v>52</v>
      </c>
      <c r="I46" s="50" t="s">
        <v>52</v>
      </c>
      <c r="J46" s="50" t="s">
        <v>52</v>
      </c>
      <c r="K46" s="50" t="s">
        <v>52</v>
      </c>
      <c r="L46" s="50" t="s">
        <v>52</v>
      </c>
      <c r="M46" s="50" t="s">
        <v>52</v>
      </c>
      <c r="N46" s="50">
        <v>105.4</v>
      </c>
      <c r="O46" s="61">
        <v>-5.215827338129494</v>
      </c>
      <c r="P46" s="61">
        <v>2.7290448343080036</v>
      </c>
    </row>
    <row r="47" spans="1:16" s="57" customFormat="1" ht="11.25" customHeight="1">
      <c r="A47" s="67"/>
      <c r="B47" s="50"/>
      <c r="C47" s="50"/>
      <c r="D47" s="50"/>
      <c r="E47" s="50"/>
      <c r="F47" s="50"/>
      <c r="G47" s="50"/>
      <c r="H47" s="50"/>
      <c r="I47" s="50"/>
      <c r="J47" s="50"/>
      <c r="K47" s="50"/>
      <c r="L47" s="50"/>
      <c r="M47" s="50"/>
      <c r="N47" s="50"/>
      <c r="O47" s="61"/>
      <c r="P47" s="61"/>
    </row>
    <row r="48" spans="1:16" s="57" customFormat="1" ht="11.25" customHeight="1">
      <c r="A48" s="69" t="s">
        <v>118</v>
      </c>
      <c r="B48" s="50">
        <v>79.19868298942573</v>
      </c>
      <c r="C48" s="50">
        <v>93.0987793583268</v>
      </c>
      <c r="D48" s="50">
        <v>105.91797042521871</v>
      </c>
      <c r="E48" s="50">
        <v>94.81912088420705</v>
      </c>
      <c r="F48" s="50">
        <v>104.70503986148394</v>
      </c>
      <c r="G48" s="50">
        <v>94.83721037055565</v>
      </c>
      <c r="H48" s="50">
        <v>95.04790389566519</v>
      </c>
      <c r="I48" s="50">
        <v>101.99617541875202</v>
      </c>
      <c r="J48" s="50">
        <v>107.5238312634132</v>
      </c>
      <c r="K48" s="50">
        <v>109.12249982769076</v>
      </c>
      <c r="L48" s="50">
        <v>117.6642422501965</v>
      </c>
      <c r="M48" s="50">
        <v>96.0685434727819</v>
      </c>
      <c r="N48" s="50">
        <f>(B48+C48+D48+E48+F48+G48+H48+I48+J48+K48+L48+M48)/12</f>
        <v>100.00000000147645</v>
      </c>
      <c r="O48" s="61"/>
      <c r="P48" s="61"/>
    </row>
    <row r="49" spans="1:16" s="57" customFormat="1" ht="11.25" customHeight="1">
      <c r="A49" s="62">
        <v>2001</v>
      </c>
      <c r="B49" s="50">
        <v>95.48367265092203</v>
      </c>
      <c r="C49" s="50">
        <v>98.03602058431834</v>
      </c>
      <c r="D49" s="50">
        <v>111.03408300387838</v>
      </c>
      <c r="E49" s="50">
        <v>98.30594191226638</v>
      </c>
      <c r="F49" s="50">
        <v>107.32196492143741</v>
      </c>
      <c r="G49" s="50">
        <v>100.90449484303106</v>
      </c>
      <c r="H49" s="50">
        <v>97.34252544992586</v>
      </c>
      <c r="I49" s="50">
        <v>109.17849924800065</v>
      </c>
      <c r="J49" s="50">
        <v>106.29728202693467</v>
      </c>
      <c r="K49" s="50">
        <v>111.33704838968217</v>
      </c>
      <c r="L49" s="50">
        <v>114.89437360169833</v>
      </c>
      <c r="M49" s="50">
        <v>91.41890464605967</v>
      </c>
      <c r="N49" s="50">
        <v>103.46290093984625</v>
      </c>
      <c r="O49" s="61">
        <v>-0.6088057554714268</v>
      </c>
      <c r="P49" s="61">
        <v>20.562197560369277</v>
      </c>
    </row>
    <row r="50" spans="1:16" s="57" customFormat="1" ht="11.25" customHeight="1">
      <c r="A50" s="64">
        <v>2002</v>
      </c>
      <c r="B50" s="50">
        <v>94.40456022512768</v>
      </c>
      <c r="C50" s="50">
        <v>95.76762479455557</v>
      </c>
      <c r="D50" s="50">
        <v>106.25590628262975</v>
      </c>
      <c r="E50" s="50">
        <v>103.92578070962215</v>
      </c>
      <c r="F50" s="50">
        <v>96.73490819916451</v>
      </c>
      <c r="G50" s="50">
        <v>100.85438964215061</v>
      </c>
      <c r="H50" s="50">
        <v>100.26940796240844</v>
      </c>
      <c r="I50" s="50">
        <v>107.13128566316303</v>
      </c>
      <c r="J50" s="50">
        <v>113.23754163029263</v>
      </c>
      <c r="K50" s="50">
        <v>113.93459801229918</v>
      </c>
      <c r="L50" s="50">
        <v>113.37948984534276</v>
      </c>
      <c r="M50" s="50">
        <v>95.79639784346102</v>
      </c>
      <c r="N50" s="50">
        <v>103.47432423418475</v>
      </c>
      <c r="O50" s="61">
        <v>3.2659060952735848</v>
      </c>
      <c r="P50" s="61">
        <v>-1.1301538743063095</v>
      </c>
    </row>
    <row r="51" spans="1:16" s="57" customFormat="1" ht="11.25" customHeight="1">
      <c r="A51" s="64">
        <v>2003</v>
      </c>
      <c r="B51" s="66">
        <v>97.8</v>
      </c>
      <c r="C51" s="66">
        <v>97.3</v>
      </c>
      <c r="D51" s="66">
        <v>111.8</v>
      </c>
      <c r="E51" s="66">
        <v>108.11830151484185</v>
      </c>
      <c r="F51" s="50">
        <v>106</v>
      </c>
      <c r="G51" s="50">
        <v>112.4</v>
      </c>
      <c r="H51" s="50">
        <v>109.6</v>
      </c>
      <c r="I51" s="66">
        <v>103.4</v>
      </c>
      <c r="J51" s="66">
        <v>122.5</v>
      </c>
      <c r="K51" s="50">
        <v>120.8</v>
      </c>
      <c r="L51" s="66">
        <v>117.6</v>
      </c>
      <c r="M51" s="50">
        <v>106.6</v>
      </c>
      <c r="N51" s="50">
        <v>109.49319179290347</v>
      </c>
      <c r="O51" s="61">
        <v>2.09152139500383</v>
      </c>
      <c r="P51" s="61">
        <v>3.596690421283855</v>
      </c>
    </row>
    <row r="52" spans="1:16" s="57" customFormat="1" ht="11.25" customHeight="1">
      <c r="A52" s="64">
        <v>2004</v>
      </c>
      <c r="B52" s="50">
        <v>100.5</v>
      </c>
      <c r="C52" s="50" t="s">
        <v>52</v>
      </c>
      <c r="D52" s="50" t="s">
        <v>52</v>
      </c>
      <c r="E52" s="50" t="s">
        <v>52</v>
      </c>
      <c r="F52" s="50" t="s">
        <v>52</v>
      </c>
      <c r="G52" s="50" t="s">
        <v>52</v>
      </c>
      <c r="H52" s="50" t="s">
        <v>52</v>
      </c>
      <c r="I52" s="50" t="s">
        <v>52</v>
      </c>
      <c r="J52" s="50" t="s">
        <v>52</v>
      </c>
      <c r="K52" s="50" t="s">
        <v>52</v>
      </c>
      <c r="L52" s="50" t="s">
        <v>52</v>
      </c>
      <c r="M52" s="50" t="s">
        <v>52</v>
      </c>
      <c r="N52" s="50">
        <v>100.5</v>
      </c>
      <c r="O52" s="61">
        <v>-5.722326454033766</v>
      </c>
      <c r="P52" s="61">
        <v>2.7607361963190216</v>
      </c>
    </row>
    <row r="53" spans="1:16" s="57" customFormat="1" ht="11.25" customHeight="1">
      <c r="A53" s="67"/>
      <c r="B53" s="50"/>
      <c r="C53" s="50"/>
      <c r="D53" s="50"/>
      <c r="E53" s="50"/>
      <c r="F53" s="50"/>
      <c r="G53" s="50"/>
      <c r="H53" s="50"/>
      <c r="I53" s="50"/>
      <c r="J53" s="50"/>
      <c r="K53" s="50"/>
      <c r="L53" s="50"/>
      <c r="M53" s="50"/>
      <c r="N53" s="50"/>
      <c r="O53" s="61"/>
      <c r="P53" s="61"/>
    </row>
    <row r="54" spans="1:16" s="57" customFormat="1" ht="11.25" customHeight="1">
      <c r="A54" s="69" t="s">
        <v>119</v>
      </c>
      <c r="B54" s="50">
        <v>79.68974117704431</v>
      </c>
      <c r="C54" s="50">
        <v>94.4523731225355</v>
      </c>
      <c r="D54" s="50">
        <v>100.06627810038158</v>
      </c>
      <c r="E54" s="50">
        <v>87.11404977231535</v>
      </c>
      <c r="F54" s="50">
        <v>102.78177583457362</v>
      </c>
      <c r="G54" s="50">
        <v>101.70560076468702</v>
      </c>
      <c r="H54" s="50">
        <v>93.7249387788527</v>
      </c>
      <c r="I54" s="50">
        <v>92.91774912753405</v>
      </c>
      <c r="J54" s="50">
        <v>105.2024614572671</v>
      </c>
      <c r="K54" s="50">
        <v>109.39592768758462</v>
      </c>
      <c r="L54" s="50">
        <v>128.51566373652273</v>
      </c>
      <c r="M54" s="50">
        <v>104.43344046502997</v>
      </c>
      <c r="N54" s="50"/>
      <c r="O54" s="61"/>
      <c r="P54" s="61"/>
    </row>
    <row r="55" spans="1:16" s="57" customFormat="1" ht="11.25" customHeight="1">
      <c r="A55" s="62">
        <v>2001</v>
      </c>
      <c r="B55" s="50">
        <v>102.80049092377598</v>
      </c>
      <c r="C55" s="50">
        <v>104.52311917297692</v>
      </c>
      <c r="D55" s="50">
        <v>125.03050975627106</v>
      </c>
      <c r="E55" s="50">
        <v>96.78350384896342</v>
      </c>
      <c r="F55" s="50">
        <v>110.96145298950397</v>
      </c>
      <c r="G55" s="50">
        <v>107.03984572881926</v>
      </c>
      <c r="H55" s="50">
        <v>97.4759220393104</v>
      </c>
      <c r="I55" s="50">
        <v>92.97436572714098</v>
      </c>
      <c r="J55" s="50">
        <v>106.41836027997608</v>
      </c>
      <c r="K55" s="50">
        <v>97.51440794690542</v>
      </c>
      <c r="L55" s="50">
        <v>127.98055646075592</v>
      </c>
      <c r="M55" s="50">
        <v>97.76031777415753</v>
      </c>
      <c r="N55" s="50">
        <v>105.60523772071309</v>
      </c>
      <c r="O55" s="61">
        <v>-1.5636270661798157</v>
      </c>
      <c r="P55" s="61">
        <v>29.00090953412336</v>
      </c>
    </row>
    <row r="56" spans="1:16" s="57" customFormat="1" ht="11.25" customHeight="1">
      <c r="A56" s="64">
        <v>2002</v>
      </c>
      <c r="B56" s="50">
        <v>101.49970660482725</v>
      </c>
      <c r="C56" s="50">
        <v>109.37731666786723</v>
      </c>
      <c r="D56" s="50">
        <v>128.58844854742148</v>
      </c>
      <c r="E56" s="50">
        <v>135.53573645415048</v>
      </c>
      <c r="F56" s="50">
        <v>119.04684768623727</v>
      </c>
      <c r="G56" s="50">
        <v>126.4644930779494</v>
      </c>
      <c r="H56" s="50">
        <v>105.21790672279738</v>
      </c>
      <c r="I56" s="50">
        <v>106.85093281545468</v>
      </c>
      <c r="J56" s="50">
        <v>130.64276917547465</v>
      </c>
      <c r="K56" s="50">
        <v>131.84174350734907</v>
      </c>
      <c r="L56" s="50">
        <v>140.57533485632172</v>
      </c>
      <c r="M56" s="50">
        <v>106.4637977684941</v>
      </c>
      <c r="N56" s="50">
        <v>120.17541949036206</v>
      </c>
      <c r="O56" s="61">
        <v>3.8250579742471076</v>
      </c>
      <c r="P56" s="61">
        <v>-1.2653483531642162</v>
      </c>
    </row>
    <row r="57" spans="1:16" ht="11.25" customHeight="1">
      <c r="A57" s="64">
        <v>2003</v>
      </c>
      <c r="B57" s="66">
        <v>119.2</v>
      </c>
      <c r="C57" s="66">
        <v>125</v>
      </c>
      <c r="D57" s="66">
        <v>140.8</v>
      </c>
      <c r="E57" s="66">
        <v>122.7749497959457</v>
      </c>
      <c r="F57" s="50">
        <v>112.8</v>
      </c>
      <c r="G57" s="50">
        <v>124.1</v>
      </c>
      <c r="H57" s="66">
        <v>128.3</v>
      </c>
      <c r="I57" s="66">
        <v>116</v>
      </c>
      <c r="J57" s="50">
        <v>150.5</v>
      </c>
      <c r="K57" s="66">
        <v>156.3</v>
      </c>
      <c r="L57" s="66">
        <v>162.1</v>
      </c>
      <c r="M57" s="66">
        <v>127.6</v>
      </c>
      <c r="N57" s="50">
        <v>132.12291248299547</v>
      </c>
      <c r="O57" s="61">
        <v>11.9629418623604</v>
      </c>
      <c r="P57" s="61">
        <v>17.4387631129674</v>
      </c>
    </row>
    <row r="58" spans="1:16" ht="11.25" customHeight="1">
      <c r="A58" s="64">
        <v>2004</v>
      </c>
      <c r="B58" s="50">
        <v>122.7</v>
      </c>
      <c r="C58" s="50" t="s">
        <v>52</v>
      </c>
      <c r="D58" s="50" t="s">
        <v>52</v>
      </c>
      <c r="E58" s="50" t="s">
        <v>52</v>
      </c>
      <c r="F58" s="50" t="s">
        <v>52</v>
      </c>
      <c r="G58" s="50" t="s">
        <v>52</v>
      </c>
      <c r="H58" s="50" t="s">
        <v>52</v>
      </c>
      <c r="I58" s="50" t="s">
        <v>52</v>
      </c>
      <c r="J58" s="50" t="s">
        <v>52</v>
      </c>
      <c r="K58" s="50" t="s">
        <v>52</v>
      </c>
      <c r="L58" s="50" t="s">
        <v>52</v>
      </c>
      <c r="M58" s="50" t="s">
        <v>52</v>
      </c>
      <c r="N58" s="50">
        <v>122.7</v>
      </c>
      <c r="O58" s="61">
        <v>-3.840125391849523</v>
      </c>
      <c r="P58" s="61">
        <v>2.936241610738255</v>
      </c>
    </row>
    <row r="59" spans="1:16" ht="11.25" customHeight="1">
      <c r="A59" s="57"/>
      <c r="B59" s="57"/>
      <c r="C59" s="57"/>
      <c r="D59" s="57"/>
      <c r="E59" s="57"/>
      <c r="F59" s="57"/>
      <c r="G59" s="57"/>
      <c r="H59" s="57"/>
      <c r="I59" s="57"/>
      <c r="J59" s="57"/>
      <c r="K59" s="57"/>
      <c r="L59" s="57"/>
      <c r="M59" s="57"/>
      <c r="N59" s="57"/>
      <c r="O59" s="57"/>
      <c r="P59" s="57"/>
    </row>
    <row r="60" spans="1:16" ht="11.25" customHeight="1">
      <c r="A60" s="57"/>
      <c r="B60" s="57"/>
      <c r="C60" s="57"/>
      <c r="D60" s="57"/>
      <c r="E60" s="57"/>
      <c r="F60" s="57"/>
      <c r="G60" s="57"/>
      <c r="H60" s="57"/>
      <c r="I60" s="57"/>
      <c r="J60" s="57"/>
      <c r="K60" s="57"/>
      <c r="L60" s="57"/>
      <c r="M60" s="57"/>
      <c r="N60" s="57"/>
      <c r="O60" s="57"/>
      <c r="P60" s="57"/>
    </row>
    <row r="61" spans="1:16" ht="11.25" customHeight="1">
      <c r="A61" s="57"/>
      <c r="B61" s="57"/>
      <c r="C61" s="57"/>
      <c r="D61" s="57"/>
      <c r="E61" s="57"/>
      <c r="F61" s="57"/>
      <c r="G61" s="57"/>
      <c r="H61" s="57"/>
      <c r="I61" s="57"/>
      <c r="J61" s="57"/>
      <c r="K61" s="57"/>
      <c r="L61" s="57"/>
      <c r="M61" s="57"/>
      <c r="N61" s="57"/>
      <c r="O61" s="57"/>
      <c r="P61" s="57"/>
    </row>
    <row r="62" spans="1:16" ht="11.25" customHeight="1">
      <c r="A62" s="57"/>
      <c r="B62" s="57"/>
      <c r="C62" s="57"/>
      <c r="D62" s="57"/>
      <c r="E62" s="57"/>
      <c r="F62" s="57"/>
      <c r="G62" s="57"/>
      <c r="H62" s="57"/>
      <c r="I62" s="57"/>
      <c r="J62" s="57"/>
      <c r="K62" s="57"/>
      <c r="L62" s="57"/>
      <c r="M62" s="57"/>
      <c r="N62" s="57"/>
      <c r="O62" s="57"/>
      <c r="P62" s="57"/>
    </row>
    <row r="63" spans="1:16" ht="11.25" customHeight="1">
      <c r="A63" s="57"/>
      <c r="B63" s="57"/>
      <c r="C63" s="57"/>
      <c r="D63" s="57"/>
      <c r="E63" s="57"/>
      <c r="F63" s="57"/>
      <c r="G63" s="57"/>
      <c r="H63" s="57"/>
      <c r="I63" s="57"/>
      <c r="J63" s="57"/>
      <c r="K63" s="57"/>
      <c r="L63" s="57"/>
      <c r="M63" s="57"/>
      <c r="N63" s="57"/>
      <c r="O63" s="57"/>
      <c r="P63" s="57"/>
    </row>
    <row r="64" spans="1:16" ht="11.25" customHeight="1">
      <c r="A64" s="57"/>
      <c r="B64" s="57"/>
      <c r="C64" s="57"/>
      <c r="D64" s="57"/>
      <c r="E64" s="57"/>
      <c r="F64" s="57"/>
      <c r="G64" s="57"/>
      <c r="H64" s="57"/>
      <c r="I64" s="57"/>
      <c r="J64" s="57"/>
      <c r="K64" s="57"/>
      <c r="L64" s="57"/>
      <c r="M64" s="57"/>
      <c r="N64" s="57"/>
      <c r="O64" s="57"/>
      <c r="P64" s="57"/>
    </row>
    <row r="65" spans="1:16" ht="11.25" customHeight="1">
      <c r="A65" s="57"/>
      <c r="B65" s="57"/>
      <c r="C65" s="57"/>
      <c r="D65" s="57"/>
      <c r="E65" s="57"/>
      <c r="F65" s="57"/>
      <c r="G65" s="57"/>
      <c r="H65" s="57"/>
      <c r="I65" s="57"/>
      <c r="J65" s="57"/>
      <c r="K65" s="57"/>
      <c r="L65" s="57"/>
      <c r="M65" s="57"/>
      <c r="N65" s="57"/>
      <c r="O65" s="57"/>
      <c r="P65" s="57"/>
    </row>
    <row r="66" spans="1:16" ht="11.25" customHeight="1">
      <c r="A66" s="57"/>
      <c r="B66" s="57"/>
      <c r="C66" s="57"/>
      <c r="D66" s="57"/>
      <c r="E66" s="57"/>
      <c r="F66" s="57"/>
      <c r="G66" s="57"/>
      <c r="H66" s="57"/>
      <c r="I66" s="57"/>
      <c r="J66" s="57"/>
      <c r="K66" s="57"/>
      <c r="L66" s="57"/>
      <c r="M66" s="57"/>
      <c r="N66" s="57"/>
      <c r="O66" s="57"/>
      <c r="P66" s="57"/>
    </row>
    <row r="67" spans="1:11" ht="11.25" customHeight="1">
      <c r="A67" s="70"/>
      <c r="K67" s="89"/>
    </row>
    <row r="68" spans="1:11" ht="12.75" customHeight="1">
      <c r="A68" s="70"/>
      <c r="K68" s="89"/>
    </row>
    <row r="69" spans="1:16" ht="12.75">
      <c r="A69" s="449" t="s">
        <v>142</v>
      </c>
      <c r="B69" s="449"/>
      <c r="C69" s="449"/>
      <c r="D69" s="449"/>
      <c r="E69" s="449"/>
      <c r="F69" s="449"/>
      <c r="G69" s="449"/>
      <c r="H69" s="449"/>
      <c r="I69" s="449"/>
      <c r="J69" s="449"/>
      <c r="K69" s="449"/>
      <c r="L69" s="449"/>
      <c r="M69" s="449"/>
      <c r="N69" s="449"/>
      <c r="O69" s="449"/>
      <c r="P69" s="449"/>
    </row>
    <row r="70" spans="1:16" ht="12.75">
      <c r="A70" s="19"/>
      <c r="B70" s="19"/>
      <c r="C70" s="19"/>
      <c r="D70" s="19"/>
      <c r="E70" s="19"/>
      <c r="F70" s="19"/>
      <c r="G70" s="19"/>
      <c r="H70" s="19"/>
      <c r="I70" s="19"/>
      <c r="J70" s="19"/>
      <c r="K70" s="19"/>
      <c r="L70" s="19"/>
      <c r="M70" s="19"/>
      <c r="N70" s="19"/>
      <c r="O70" s="19"/>
      <c r="P70" s="19"/>
    </row>
    <row r="71" spans="1:16" ht="12.75" customHeight="1">
      <c r="A71" s="457" t="s">
        <v>143</v>
      </c>
      <c r="B71" s="457"/>
      <c r="C71" s="457"/>
      <c r="D71" s="457"/>
      <c r="E71" s="457"/>
      <c r="F71" s="457"/>
      <c r="G71" s="457"/>
      <c r="H71" s="457"/>
      <c r="I71" s="457"/>
      <c r="J71" s="457"/>
      <c r="K71" s="457"/>
      <c r="L71" s="457"/>
      <c r="M71" s="457"/>
      <c r="N71" s="457"/>
      <c r="O71" s="457"/>
      <c r="P71" s="457"/>
    </row>
    <row r="72" spans="1:16" ht="12.75">
      <c r="A72" s="451" t="s">
        <v>144</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ht="12.75">
      <c r="A76" s="26"/>
      <c r="B76" s="27"/>
      <c r="C76" s="28"/>
      <c r="D76" s="28"/>
      <c r="E76" s="28"/>
      <c r="F76" s="28"/>
      <c r="G76" s="28"/>
      <c r="H76" s="28"/>
      <c r="I76" s="28"/>
      <c r="J76" s="28"/>
      <c r="K76" s="28"/>
      <c r="L76" s="28"/>
      <c r="M76" s="28"/>
      <c r="N76" s="29"/>
      <c r="O76" s="452" t="s">
        <v>96</v>
      </c>
      <c r="P76" s="453"/>
    </row>
    <row r="77" spans="1:16" ht="12.75">
      <c r="A77" s="30"/>
      <c r="B77" s="31"/>
      <c r="C77" s="32"/>
      <c r="D77" s="32"/>
      <c r="E77" s="32"/>
      <c r="F77" s="32"/>
      <c r="G77" s="32"/>
      <c r="H77" s="32"/>
      <c r="I77" s="32"/>
      <c r="J77" s="32"/>
      <c r="K77" s="32"/>
      <c r="L77" s="32"/>
      <c r="M77" s="32"/>
      <c r="N77" s="33"/>
      <c r="O77" s="34" t="s">
        <v>97</v>
      </c>
      <c r="P77" s="35"/>
    </row>
    <row r="78" spans="1:16" ht="13.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ht="12.75">
      <c r="A79" s="30"/>
      <c r="B79" s="31"/>
      <c r="C79" s="32"/>
      <c r="D79" s="32"/>
      <c r="E79" s="32"/>
      <c r="F79" s="32"/>
      <c r="G79" s="32"/>
      <c r="H79" s="32"/>
      <c r="I79" s="32"/>
      <c r="J79" s="32"/>
      <c r="K79" s="32"/>
      <c r="L79" s="32"/>
      <c r="M79" s="32"/>
      <c r="N79" s="33"/>
      <c r="O79" s="37" t="s">
        <v>113</v>
      </c>
      <c r="P79" s="38" t="s">
        <v>114</v>
      </c>
    </row>
    <row r="80" spans="1:16" ht="12.75">
      <c r="A80" s="39"/>
      <c r="B80" s="40"/>
      <c r="C80" s="41"/>
      <c r="D80" s="41"/>
      <c r="E80" s="41"/>
      <c r="F80" s="41"/>
      <c r="G80" s="41"/>
      <c r="H80" s="41"/>
      <c r="I80" s="41"/>
      <c r="J80" s="41"/>
      <c r="K80" s="41"/>
      <c r="L80" s="41"/>
      <c r="M80" s="41"/>
      <c r="N80" s="42"/>
      <c r="O80" s="43" t="s">
        <v>115</v>
      </c>
      <c r="P80" s="44" t="s">
        <v>116</v>
      </c>
    </row>
    <row r="81" spans="1:16" ht="12.75">
      <c r="A81" s="45"/>
      <c r="B81" s="46"/>
      <c r="C81" s="46"/>
      <c r="D81" s="46"/>
      <c r="E81" s="46"/>
      <c r="F81" s="46"/>
      <c r="G81" s="46"/>
      <c r="H81" s="46"/>
      <c r="I81" s="46"/>
      <c r="J81" s="46"/>
      <c r="K81" s="46"/>
      <c r="L81" s="46"/>
      <c r="M81" s="46"/>
      <c r="N81" s="47"/>
      <c r="O81" s="48"/>
      <c r="P81" s="38"/>
    </row>
    <row r="82" spans="1:16" ht="12.75">
      <c r="A82" s="45"/>
      <c r="B82" s="46"/>
      <c r="C82" s="46"/>
      <c r="D82" s="46"/>
      <c r="E82" s="46"/>
      <c r="F82" s="46"/>
      <c r="G82" s="46"/>
      <c r="H82" s="46"/>
      <c r="I82" s="46"/>
      <c r="J82" s="46"/>
      <c r="K82" s="46"/>
      <c r="L82" s="46"/>
      <c r="M82" s="46"/>
      <c r="N82" s="47"/>
      <c r="O82" s="48"/>
      <c r="P82" s="38"/>
    </row>
    <row r="83" spans="1:16" ht="12.75" customHeight="1">
      <c r="A83" s="45"/>
      <c r="B83" s="46"/>
      <c r="C83" s="46"/>
      <c r="D83" s="46"/>
      <c r="E83" s="46"/>
      <c r="F83" s="46"/>
      <c r="G83" s="46"/>
      <c r="H83" s="46"/>
      <c r="I83" s="46"/>
      <c r="J83" s="46"/>
      <c r="K83" s="46"/>
      <c r="L83" s="46"/>
      <c r="M83" s="46"/>
      <c r="N83" s="47"/>
      <c r="O83" s="48"/>
      <c r="P83" s="38"/>
    </row>
    <row r="84" spans="1:16" ht="11.25" customHeight="1">
      <c r="A84" s="457" t="s">
        <v>123</v>
      </c>
      <c r="B84" s="457"/>
      <c r="C84" s="457"/>
      <c r="D84" s="457"/>
      <c r="E84" s="457"/>
      <c r="F84" s="457"/>
      <c r="G84" s="457"/>
      <c r="H84" s="457"/>
      <c r="I84" s="457"/>
      <c r="J84" s="457"/>
      <c r="K84" s="457"/>
      <c r="L84" s="457"/>
      <c r="M84" s="457"/>
      <c r="N84" s="457"/>
      <c r="O84" s="457"/>
      <c r="P84" s="457"/>
    </row>
    <row r="85" spans="1:16" ht="11.25" customHeight="1">
      <c r="A85" s="55"/>
      <c r="B85" s="73"/>
      <c r="C85" s="73"/>
      <c r="D85" s="73"/>
      <c r="E85" s="73"/>
      <c r="F85" s="73"/>
      <c r="G85" s="73"/>
      <c r="H85" s="73"/>
      <c r="I85" s="73"/>
      <c r="J85" s="73"/>
      <c r="K85" s="73"/>
      <c r="L85" s="73"/>
      <c r="M85" s="73"/>
      <c r="N85" s="74"/>
      <c r="O85" s="74"/>
      <c r="P85" s="74"/>
    </row>
    <row r="86" spans="1:16" ht="11.25" customHeight="1">
      <c r="A86" s="75"/>
      <c r="B86" s="50"/>
      <c r="C86" s="50"/>
      <c r="D86" s="50"/>
      <c r="E86" s="50"/>
      <c r="F86" s="50"/>
      <c r="G86" s="50"/>
      <c r="H86" s="50"/>
      <c r="I86" s="50"/>
      <c r="J86" s="50"/>
      <c r="K86" s="50"/>
      <c r="L86" s="50"/>
      <c r="M86" s="50"/>
      <c r="N86" s="50"/>
      <c r="O86" s="71"/>
      <c r="P86" s="71"/>
    </row>
    <row r="87" spans="1:16" ht="11.25" customHeight="1">
      <c r="A87" s="60" t="s">
        <v>117</v>
      </c>
      <c r="B87" s="50">
        <v>80.43090081761605</v>
      </c>
      <c r="C87" s="50">
        <v>90.39073572442499</v>
      </c>
      <c r="D87" s="50">
        <v>103.80430745116097</v>
      </c>
      <c r="E87" s="50">
        <v>89.70554449727767</v>
      </c>
      <c r="F87" s="50">
        <v>107.27428153667795</v>
      </c>
      <c r="G87" s="50">
        <v>100.08150831978178</v>
      </c>
      <c r="H87" s="50">
        <v>102.76813638877354</v>
      </c>
      <c r="I87" s="50">
        <v>105.39501958870694</v>
      </c>
      <c r="J87" s="50">
        <v>108.95608514239292</v>
      </c>
      <c r="K87" s="50">
        <v>106.59627380501453</v>
      </c>
      <c r="L87" s="50">
        <v>114.91656750855998</v>
      </c>
      <c r="M87" s="50">
        <v>89.68063919942642</v>
      </c>
      <c r="N87" s="50"/>
      <c r="O87" s="59"/>
      <c r="P87" s="59"/>
    </row>
    <row r="88" spans="1:16" ht="11.25" customHeight="1">
      <c r="A88" s="62">
        <v>2001</v>
      </c>
      <c r="B88" s="50">
        <v>100.08608505395102</v>
      </c>
      <c r="C88" s="50">
        <v>97.94422057824522</v>
      </c>
      <c r="D88" s="50">
        <v>111.79673152325628</v>
      </c>
      <c r="E88" s="50">
        <v>99.3340945627379</v>
      </c>
      <c r="F88" s="50">
        <v>112.75388940283084</v>
      </c>
      <c r="G88" s="50">
        <v>113.45622773133127</v>
      </c>
      <c r="H88" s="50">
        <v>105.19524810131308</v>
      </c>
      <c r="I88" s="50">
        <v>114.77745583213654</v>
      </c>
      <c r="J88" s="50">
        <v>115.49030294032035</v>
      </c>
      <c r="K88" s="50">
        <v>115.29083669123025</v>
      </c>
      <c r="L88" s="50">
        <v>117.06842783908094</v>
      </c>
      <c r="M88" s="50">
        <v>81.4710805683187</v>
      </c>
      <c r="N88" s="50">
        <v>107.0553834020627</v>
      </c>
      <c r="O88" s="61">
        <v>11.602778422871847</v>
      </c>
      <c r="P88" s="61">
        <v>24.43735434581889</v>
      </c>
    </row>
    <row r="89" spans="1:16" ht="11.25" customHeight="1">
      <c r="A89" s="64">
        <v>2002</v>
      </c>
      <c r="B89" s="50">
        <v>100.69843299823667</v>
      </c>
      <c r="C89" s="50">
        <v>99.91672482398522</v>
      </c>
      <c r="D89" s="50">
        <v>110.96313254858103</v>
      </c>
      <c r="E89" s="50">
        <v>115.32924495426124</v>
      </c>
      <c r="F89" s="50">
        <v>111.57384812119548</v>
      </c>
      <c r="G89" s="50">
        <v>115.12001429726541</v>
      </c>
      <c r="H89" s="50">
        <v>115.17329093298014</v>
      </c>
      <c r="I89" s="50">
        <v>115.63882372233584</v>
      </c>
      <c r="J89" s="50">
        <v>124.57271644637098</v>
      </c>
      <c r="K89" s="50">
        <v>123.76801531542161</v>
      </c>
      <c r="L89" s="50">
        <v>122.93174264081486</v>
      </c>
      <c r="M89" s="50">
        <v>93.96226725366081</v>
      </c>
      <c r="N89" s="50">
        <v>112.47068783792577</v>
      </c>
      <c r="O89" s="61">
        <v>23.600217765363514</v>
      </c>
      <c r="P89" s="61">
        <v>0.6118212576259339</v>
      </c>
    </row>
    <row r="90" spans="1:16" ht="11.25" customHeight="1">
      <c r="A90" s="64">
        <v>2003</v>
      </c>
      <c r="B90" s="66">
        <v>110.7</v>
      </c>
      <c r="C90" s="66">
        <v>111.7</v>
      </c>
      <c r="D90" s="66">
        <v>125.7</v>
      </c>
      <c r="E90" s="66">
        <v>125.3</v>
      </c>
      <c r="F90" s="66">
        <v>128.3</v>
      </c>
      <c r="G90" s="66">
        <v>132.7</v>
      </c>
      <c r="H90" s="50">
        <v>131.8</v>
      </c>
      <c r="I90" s="66">
        <v>120.4</v>
      </c>
      <c r="J90" s="50">
        <v>142</v>
      </c>
      <c r="K90" s="50">
        <v>140.7</v>
      </c>
      <c r="L90" s="66">
        <v>136.9</v>
      </c>
      <c r="M90" s="66">
        <v>117.2</v>
      </c>
      <c r="N90" s="50">
        <v>126.95</v>
      </c>
      <c r="O90" s="61">
        <v>17.813249121750072</v>
      </c>
      <c r="P90" s="61">
        <v>9.932197258658903</v>
      </c>
    </row>
    <row r="91" spans="1:16" ht="11.25" customHeight="1">
      <c r="A91" s="64">
        <v>2004</v>
      </c>
      <c r="B91" s="50">
        <v>125.2</v>
      </c>
      <c r="C91" s="50" t="s">
        <v>52</v>
      </c>
      <c r="D91" s="50" t="s">
        <v>52</v>
      </c>
      <c r="E91" s="50" t="s">
        <v>52</v>
      </c>
      <c r="F91" s="50" t="s">
        <v>52</v>
      </c>
      <c r="G91" s="50" t="s">
        <v>52</v>
      </c>
      <c r="H91" s="50" t="s">
        <v>52</v>
      </c>
      <c r="I91" s="50" t="s">
        <v>52</v>
      </c>
      <c r="J91" s="50" t="s">
        <v>52</v>
      </c>
      <c r="K91" s="50" t="s">
        <v>52</v>
      </c>
      <c r="L91" s="50" t="s">
        <v>52</v>
      </c>
      <c r="M91" s="50" t="s">
        <v>52</v>
      </c>
      <c r="N91" s="50">
        <v>125.2</v>
      </c>
      <c r="O91" s="61">
        <v>6.8259385665529</v>
      </c>
      <c r="P91" s="61">
        <v>13.098464317976513</v>
      </c>
    </row>
    <row r="92" spans="1:16" ht="11.25" customHeight="1">
      <c r="A92" s="67"/>
      <c r="B92" s="50"/>
      <c r="C92" s="50"/>
      <c r="D92" s="50"/>
      <c r="E92" s="50"/>
      <c r="F92" s="50"/>
      <c r="G92" s="50"/>
      <c r="H92" s="50"/>
      <c r="I92" s="50"/>
      <c r="J92" s="50"/>
      <c r="K92" s="50"/>
      <c r="L92" s="50"/>
      <c r="M92" s="50"/>
      <c r="N92" s="50"/>
      <c r="O92" s="61"/>
      <c r="P92" s="61"/>
    </row>
    <row r="93" spans="1:16" ht="11.25" customHeight="1">
      <c r="A93" s="69" t="s">
        <v>118</v>
      </c>
      <c r="B93" s="50">
        <v>77.29523984678062</v>
      </c>
      <c r="C93" s="50">
        <v>87.94215371875805</v>
      </c>
      <c r="D93" s="50">
        <v>102.36115517268769</v>
      </c>
      <c r="E93" s="50">
        <v>90.09522743127148</v>
      </c>
      <c r="F93" s="50">
        <v>109.17236901204488</v>
      </c>
      <c r="G93" s="50">
        <v>99.18811899185272</v>
      </c>
      <c r="H93" s="50">
        <v>105.1943838861279</v>
      </c>
      <c r="I93" s="50">
        <v>106.37600103558444</v>
      </c>
      <c r="J93" s="50">
        <v>108.95721281412062</v>
      </c>
      <c r="K93" s="50">
        <v>107.19086586248156</v>
      </c>
      <c r="L93" s="50">
        <v>115.1145127721554</v>
      </c>
      <c r="M93" s="50">
        <v>91.11275943771385</v>
      </c>
      <c r="N93" s="50"/>
      <c r="O93" s="61"/>
      <c r="P93" s="61"/>
    </row>
    <row r="94" spans="1:16" ht="11.25" customHeight="1">
      <c r="A94" s="62">
        <v>2001</v>
      </c>
      <c r="B94" s="50">
        <v>98.5935684669896</v>
      </c>
      <c r="C94" s="50">
        <v>94.75067847816283</v>
      </c>
      <c r="D94" s="50">
        <v>109.68453320840614</v>
      </c>
      <c r="E94" s="50">
        <v>99.66520995956238</v>
      </c>
      <c r="F94" s="50">
        <v>111.53820233904197</v>
      </c>
      <c r="G94" s="50">
        <v>112.92085806301071</v>
      </c>
      <c r="H94" s="50">
        <v>106.84286979055952</v>
      </c>
      <c r="I94" s="50">
        <v>117.94060102236725</v>
      </c>
      <c r="J94" s="50">
        <v>112.74459333022548</v>
      </c>
      <c r="K94" s="50">
        <v>114.70125114940932</v>
      </c>
      <c r="L94" s="50">
        <v>113.91330664022954</v>
      </c>
      <c r="M94" s="50">
        <v>80.78264689277044</v>
      </c>
      <c r="N94" s="50">
        <v>106.17319327839459</v>
      </c>
      <c r="O94" s="61">
        <v>8.210495517249424</v>
      </c>
      <c r="P94" s="61">
        <v>27.554515210028242</v>
      </c>
    </row>
    <row r="95" spans="1:16" ht="11.25" customHeight="1">
      <c r="A95" s="64">
        <v>2002</v>
      </c>
      <c r="B95" s="50">
        <v>96.1782039938165</v>
      </c>
      <c r="C95" s="50">
        <v>95.75624281724193</v>
      </c>
      <c r="D95" s="50">
        <v>104.54725119571158</v>
      </c>
      <c r="E95" s="50">
        <v>109.76181893573431</v>
      </c>
      <c r="F95" s="50">
        <v>106.3456540100394</v>
      </c>
      <c r="G95" s="50">
        <v>111.1357267160809</v>
      </c>
      <c r="H95" s="50">
        <v>114.53203282664029</v>
      </c>
      <c r="I95" s="50">
        <v>114.92210688492716</v>
      </c>
      <c r="J95" s="50">
        <v>122.47614479523854</v>
      </c>
      <c r="K95" s="50">
        <v>119.86041453074334</v>
      </c>
      <c r="L95" s="50">
        <v>119.40848540953013</v>
      </c>
      <c r="M95" s="50">
        <v>93.08426414930773</v>
      </c>
      <c r="N95" s="50">
        <v>109.0006955220843</v>
      </c>
      <c r="O95" s="61">
        <v>19.058000317174383</v>
      </c>
      <c r="P95" s="61">
        <v>-2.4498195072245452</v>
      </c>
    </row>
    <row r="96" spans="1:16" ht="11.25" customHeight="1">
      <c r="A96" s="64">
        <v>2003</v>
      </c>
      <c r="B96" s="66">
        <v>105.2</v>
      </c>
      <c r="C96" s="66">
        <v>104.7</v>
      </c>
      <c r="D96" s="66">
        <v>119.3</v>
      </c>
      <c r="E96" s="66">
        <v>121.4</v>
      </c>
      <c r="F96" s="66">
        <v>126.7</v>
      </c>
      <c r="G96" s="66">
        <v>130.8</v>
      </c>
      <c r="H96" s="66">
        <v>131.3</v>
      </c>
      <c r="I96" s="66">
        <v>117</v>
      </c>
      <c r="J96" s="66">
        <v>139.4</v>
      </c>
      <c r="K96" s="50">
        <v>139.7</v>
      </c>
      <c r="L96" s="66">
        <v>135.3</v>
      </c>
      <c r="M96" s="66">
        <v>112.9</v>
      </c>
      <c r="N96" s="50">
        <v>123.6416666666667</v>
      </c>
      <c r="O96" s="61">
        <v>13.015879710085649</v>
      </c>
      <c r="P96" s="61">
        <v>9.380291616553308</v>
      </c>
    </row>
    <row r="97" spans="1:16" ht="11.25" customHeight="1">
      <c r="A97" s="64">
        <v>2004</v>
      </c>
      <c r="B97" s="50">
        <v>121.3</v>
      </c>
      <c r="C97" s="50" t="s">
        <v>52</v>
      </c>
      <c r="D97" s="50" t="s">
        <v>52</v>
      </c>
      <c r="E97" s="50" t="s">
        <v>52</v>
      </c>
      <c r="F97" s="50" t="s">
        <v>52</v>
      </c>
      <c r="G97" s="50" t="s">
        <v>52</v>
      </c>
      <c r="H97" s="50" t="s">
        <v>52</v>
      </c>
      <c r="I97" s="50" t="s">
        <v>52</v>
      </c>
      <c r="J97" s="50" t="s">
        <v>52</v>
      </c>
      <c r="K97" s="50" t="s">
        <v>52</v>
      </c>
      <c r="L97" s="50" t="s">
        <v>52</v>
      </c>
      <c r="M97" s="50" t="s">
        <v>52</v>
      </c>
      <c r="N97" s="50">
        <v>121.3</v>
      </c>
      <c r="O97" s="61">
        <v>7.440212577502206</v>
      </c>
      <c r="P97" s="61">
        <v>15.304182509505699</v>
      </c>
    </row>
    <row r="98" spans="1:16" ht="11.25" customHeight="1">
      <c r="A98" s="67"/>
      <c r="B98" s="50"/>
      <c r="C98" s="50"/>
      <c r="D98" s="50"/>
      <c r="E98" s="50"/>
      <c r="F98" s="50"/>
      <c r="G98" s="50"/>
      <c r="H98" s="50"/>
      <c r="I98" s="50"/>
      <c r="J98" s="50"/>
      <c r="K98" s="50"/>
      <c r="L98" s="50"/>
      <c r="M98" s="50"/>
      <c r="N98" s="50"/>
      <c r="O98" s="61"/>
      <c r="P98" s="61"/>
    </row>
    <row r="99" spans="1:16" ht="11.25" customHeight="1">
      <c r="A99" s="69" t="s">
        <v>119</v>
      </c>
      <c r="B99" s="50">
        <v>92.20613777896135</v>
      </c>
      <c r="C99" s="50">
        <v>99.58580929977016</v>
      </c>
      <c r="D99" s="50">
        <v>109.22372626075658</v>
      </c>
      <c r="E99" s="50">
        <v>88.24218192813585</v>
      </c>
      <c r="F99" s="50">
        <v>100.1464606357194</v>
      </c>
      <c r="G99" s="50">
        <v>103.43642172648728</v>
      </c>
      <c r="H99" s="50">
        <v>93.65693480002373</v>
      </c>
      <c r="I99" s="50">
        <v>101.71117458510544</v>
      </c>
      <c r="J99" s="50">
        <v>108.95185043423314</v>
      </c>
      <c r="K99" s="50">
        <v>104.36342323689516</v>
      </c>
      <c r="L99" s="50">
        <v>114.17323064468444</v>
      </c>
      <c r="M99" s="50">
        <v>84.30264861680999</v>
      </c>
      <c r="N99" s="50"/>
      <c r="O99" s="61"/>
      <c r="P99" s="61"/>
    </row>
    <row r="100" spans="1:16" ht="11.25" customHeight="1">
      <c r="A100" s="62">
        <v>2001</v>
      </c>
      <c r="B100" s="50">
        <v>105.69087990885917</v>
      </c>
      <c r="C100" s="50">
        <v>109.93681650082405</v>
      </c>
      <c r="D100" s="50">
        <v>119.72859529749374</v>
      </c>
      <c r="E100" s="50">
        <v>98.09066859844046</v>
      </c>
      <c r="F100" s="50">
        <v>117.31911612046466</v>
      </c>
      <c r="G100" s="50">
        <v>115.46668254719083</v>
      </c>
      <c r="H100" s="50">
        <v>99.00799252622319</v>
      </c>
      <c r="I100" s="50">
        <v>102.89900834765345</v>
      </c>
      <c r="J100" s="50">
        <v>125.8011693202025</v>
      </c>
      <c r="K100" s="50">
        <v>117.50488646312714</v>
      </c>
      <c r="L100" s="50">
        <v>128.91674310701714</v>
      </c>
      <c r="M100" s="50">
        <v>84.05633124843985</v>
      </c>
      <c r="N100" s="50">
        <v>110.36824083216133</v>
      </c>
      <c r="O100" s="61">
        <v>25.37077024622019</v>
      </c>
      <c r="P100" s="61">
        <v>14.624560202514669</v>
      </c>
    </row>
    <row r="101" spans="1:16" ht="11.25" customHeight="1">
      <c r="A101" s="64">
        <v>2002</v>
      </c>
      <c r="B101" s="50">
        <v>117.67308942400194</v>
      </c>
      <c r="C101" s="50">
        <v>115.54043604752951</v>
      </c>
      <c r="D101" s="50">
        <v>135.05646532663727</v>
      </c>
      <c r="E101" s="50">
        <v>136.23640336344505</v>
      </c>
      <c r="F101" s="50">
        <v>131.20710092271818</v>
      </c>
      <c r="G101" s="50">
        <v>130.08206881339157</v>
      </c>
      <c r="H101" s="50">
        <v>117.58138486250951</v>
      </c>
      <c r="I101" s="50">
        <v>118.33028516114015</v>
      </c>
      <c r="J101" s="50">
        <v>132.44589796165812</v>
      </c>
      <c r="K101" s="50">
        <v>138.44209061128873</v>
      </c>
      <c r="L101" s="50">
        <v>136.16250615697408</v>
      </c>
      <c r="M101" s="50">
        <v>97.25940131819598</v>
      </c>
      <c r="N101" s="50">
        <v>125.5014274974575</v>
      </c>
      <c r="O101" s="61">
        <v>39.99313041179876</v>
      </c>
      <c r="P101" s="61">
        <v>11.337032604398255</v>
      </c>
    </row>
    <row r="102" spans="1:16" ht="11.25" customHeight="1">
      <c r="A102" s="64">
        <v>2003</v>
      </c>
      <c r="B102" s="66">
        <v>131.5</v>
      </c>
      <c r="C102" s="50">
        <v>138</v>
      </c>
      <c r="D102" s="66">
        <v>150.1</v>
      </c>
      <c r="E102" s="66">
        <v>139.9</v>
      </c>
      <c r="F102" s="66">
        <v>134.1</v>
      </c>
      <c r="G102" s="66">
        <v>140.1</v>
      </c>
      <c r="H102" s="66">
        <v>133.9</v>
      </c>
      <c r="I102" s="66">
        <v>133.1</v>
      </c>
      <c r="J102" s="66">
        <v>152.1</v>
      </c>
      <c r="K102" s="50">
        <v>144.4</v>
      </c>
      <c r="L102" s="66">
        <v>142.7</v>
      </c>
      <c r="M102" s="66">
        <v>133.3</v>
      </c>
      <c r="N102" s="50">
        <v>139.43333333333334</v>
      </c>
      <c r="O102" s="61">
        <v>35.20543846427938</v>
      </c>
      <c r="P102" s="61">
        <v>11.75027412272373</v>
      </c>
    </row>
    <row r="103" spans="1:16" ht="11.25" customHeight="1">
      <c r="A103" s="64">
        <v>2004</v>
      </c>
      <c r="B103" s="50">
        <v>139.9</v>
      </c>
      <c r="C103" s="50" t="s">
        <v>52</v>
      </c>
      <c r="D103" s="50" t="s">
        <v>52</v>
      </c>
      <c r="E103" s="50" t="s">
        <v>52</v>
      </c>
      <c r="F103" s="50" t="s">
        <v>52</v>
      </c>
      <c r="G103" s="50" t="s">
        <v>52</v>
      </c>
      <c r="H103" s="50" t="s">
        <v>52</v>
      </c>
      <c r="I103" s="50" t="s">
        <v>52</v>
      </c>
      <c r="J103" s="50" t="s">
        <v>52</v>
      </c>
      <c r="K103" s="50" t="s">
        <v>52</v>
      </c>
      <c r="L103" s="50" t="s">
        <v>52</v>
      </c>
      <c r="M103" s="50" t="s">
        <v>52</v>
      </c>
      <c r="N103" s="50">
        <v>139.9</v>
      </c>
      <c r="O103" s="61">
        <v>4.951237809452358</v>
      </c>
      <c r="P103" s="61">
        <v>6.387832699619776</v>
      </c>
    </row>
    <row r="104" spans="1:16" ht="11.25" customHeight="1">
      <c r="A104" s="70"/>
      <c r="B104" s="50"/>
      <c r="C104" s="50"/>
      <c r="D104" s="50"/>
      <c r="E104" s="50"/>
      <c r="F104" s="50"/>
      <c r="G104" s="50"/>
      <c r="H104" s="50"/>
      <c r="I104" s="50"/>
      <c r="J104" s="50"/>
      <c r="K104" s="50"/>
      <c r="L104" s="50"/>
      <c r="M104" s="50"/>
      <c r="N104" s="77"/>
      <c r="O104" s="61"/>
      <c r="P104" s="61"/>
    </row>
    <row r="105" spans="1:16" ht="11.25" customHeight="1">
      <c r="A105" s="70"/>
      <c r="B105" s="50"/>
      <c r="C105" s="50"/>
      <c r="D105" s="50"/>
      <c r="E105" s="50"/>
      <c r="F105" s="50"/>
      <c r="G105" s="50"/>
      <c r="H105" s="50"/>
      <c r="I105" s="50"/>
      <c r="J105" s="50"/>
      <c r="K105" s="50"/>
      <c r="L105" s="50"/>
      <c r="M105" s="50"/>
      <c r="N105" s="77"/>
      <c r="O105" s="61"/>
      <c r="P105" s="61"/>
    </row>
    <row r="106" spans="1:16" ht="11.25" customHeight="1">
      <c r="A106" s="70"/>
      <c r="B106" s="50"/>
      <c r="C106" s="50"/>
      <c r="D106" s="50"/>
      <c r="E106" s="50"/>
      <c r="F106" s="50"/>
      <c r="G106" s="50"/>
      <c r="H106" s="50"/>
      <c r="I106" s="50"/>
      <c r="J106" s="50"/>
      <c r="K106" s="50"/>
      <c r="L106" s="50"/>
      <c r="M106" s="50"/>
      <c r="N106" s="77"/>
      <c r="O106" s="61"/>
      <c r="P106" s="61"/>
    </row>
    <row r="107" spans="1:16" ht="11.25" customHeight="1">
      <c r="A107" s="457" t="s">
        <v>124</v>
      </c>
      <c r="B107" s="457"/>
      <c r="C107" s="457"/>
      <c r="D107" s="457"/>
      <c r="E107" s="457"/>
      <c r="F107" s="457"/>
      <c r="G107" s="457"/>
      <c r="H107" s="457"/>
      <c r="I107" s="457"/>
      <c r="J107" s="457"/>
      <c r="K107" s="457"/>
      <c r="L107" s="457"/>
      <c r="M107" s="457"/>
      <c r="N107" s="457"/>
      <c r="O107" s="457"/>
      <c r="P107" s="457"/>
    </row>
    <row r="108" spans="1:16" ht="11.25" customHeight="1">
      <c r="A108" s="56"/>
      <c r="B108" s="56"/>
      <c r="C108" s="56"/>
      <c r="D108" s="56"/>
      <c r="E108" s="56"/>
      <c r="F108" s="56"/>
      <c r="G108" s="56"/>
      <c r="H108" s="56"/>
      <c r="I108" s="56"/>
      <c r="J108" s="56"/>
      <c r="K108" s="56"/>
      <c r="L108" s="56"/>
      <c r="M108" s="56"/>
      <c r="N108" s="76"/>
      <c r="O108" s="61"/>
      <c r="P108" s="61"/>
    </row>
    <row r="109" spans="1:16" ht="11.25" customHeight="1">
      <c r="A109" s="56"/>
      <c r="B109" s="50"/>
      <c r="C109" s="50"/>
      <c r="D109" s="50"/>
      <c r="E109" s="50"/>
      <c r="F109" s="50"/>
      <c r="G109" s="50"/>
      <c r="H109" s="50"/>
      <c r="I109" s="50"/>
      <c r="J109" s="50"/>
      <c r="K109" s="50"/>
      <c r="L109" s="50"/>
      <c r="M109" s="50"/>
      <c r="N109" s="50"/>
      <c r="O109" s="61"/>
      <c r="P109" s="61"/>
    </row>
    <row r="110" spans="1:16" ht="11.25" customHeight="1">
      <c r="A110" s="60" t="s">
        <v>117</v>
      </c>
      <c r="B110" s="50">
        <v>76.74746323183179</v>
      </c>
      <c r="C110" s="50">
        <v>99.48906665959684</v>
      </c>
      <c r="D110" s="50">
        <v>106.27097586445177</v>
      </c>
      <c r="E110" s="50">
        <v>96.80518673253718</v>
      </c>
      <c r="F110" s="50">
        <v>99.88531524717075</v>
      </c>
      <c r="G110" s="50">
        <v>91.00935123282903</v>
      </c>
      <c r="H110" s="50">
        <v>84.61824908355501</v>
      </c>
      <c r="I110" s="50">
        <v>91.29982810528621</v>
      </c>
      <c r="J110" s="50">
        <v>103.41245197707482</v>
      </c>
      <c r="K110" s="50">
        <v>113.95544515244018</v>
      </c>
      <c r="L110" s="50">
        <v>129.25951169009394</v>
      </c>
      <c r="M110" s="50">
        <v>107.2471550673058</v>
      </c>
      <c r="N110" s="50"/>
      <c r="O110" s="61"/>
      <c r="P110" s="61"/>
    </row>
    <row r="111" spans="1:16" ht="11.25" customHeight="1">
      <c r="A111" s="62">
        <v>2001</v>
      </c>
      <c r="B111" s="50">
        <v>91.57648390800756</v>
      </c>
      <c r="C111" s="50">
        <v>96.83098712979654</v>
      </c>
      <c r="D111" s="50">
        <v>116.05561452144374</v>
      </c>
      <c r="E111" s="50">
        <v>87.70148831346664</v>
      </c>
      <c r="F111" s="50">
        <v>99.0376395849209</v>
      </c>
      <c r="G111" s="50">
        <v>86.54672187665484</v>
      </c>
      <c r="H111" s="50">
        <v>84.79243238695169</v>
      </c>
      <c r="I111" s="50">
        <v>87.10095950864205</v>
      </c>
      <c r="J111" s="50">
        <v>96.67828902638495</v>
      </c>
      <c r="K111" s="50">
        <v>95.2245559978408</v>
      </c>
      <c r="L111" s="50">
        <v>123.53551798364748</v>
      </c>
      <c r="M111" s="50">
        <v>102.48359691432904</v>
      </c>
      <c r="N111" s="50">
        <v>97.29702392934053</v>
      </c>
      <c r="O111" s="61">
        <v>-14.611735993802066</v>
      </c>
      <c r="P111" s="61">
        <v>19.321838210315317</v>
      </c>
    </row>
    <row r="112" spans="1:16" ht="11.25" customHeight="1">
      <c r="A112" s="64">
        <v>2002</v>
      </c>
      <c r="B112" s="50">
        <v>86.38638638278273</v>
      </c>
      <c r="C112" s="50">
        <v>94.8898410211126</v>
      </c>
      <c r="D112" s="50">
        <v>112.64915267456</v>
      </c>
      <c r="E112" s="50">
        <v>109.44022140784769</v>
      </c>
      <c r="F112" s="50">
        <v>89.4600649017302</v>
      </c>
      <c r="G112" s="50">
        <v>99.67477302952871</v>
      </c>
      <c r="H112" s="50">
        <v>87.11334640976322</v>
      </c>
      <c r="I112" s="50">
        <v>98.58761657991325</v>
      </c>
      <c r="J112" s="50">
        <v>118.41220080965238</v>
      </c>
      <c r="K112" s="50">
        <v>122.64745688911557</v>
      </c>
      <c r="L112" s="50">
        <v>126.70240403136508</v>
      </c>
      <c r="M112" s="50">
        <v>105.10157742015971</v>
      </c>
      <c r="N112" s="50">
        <v>104.25542012979427</v>
      </c>
      <c r="O112" s="61">
        <v>-15.707109250861619</v>
      </c>
      <c r="P112" s="61">
        <v>-5.667500327309465</v>
      </c>
    </row>
    <row r="113" spans="1:16" ht="11.25" customHeight="1">
      <c r="A113" s="64">
        <v>2003</v>
      </c>
      <c r="B113" s="66">
        <v>100.1</v>
      </c>
      <c r="C113" s="66">
        <v>100.4</v>
      </c>
      <c r="D113" s="66">
        <v>124.1</v>
      </c>
      <c r="E113" s="50">
        <v>102</v>
      </c>
      <c r="F113" s="50">
        <v>92.6</v>
      </c>
      <c r="G113" s="66">
        <v>109.1</v>
      </c>
      <c r="H113" s="66">
        <v>103.2</v>
      </c>
      <c r="I113" s="66">
        <v>101.4</v>
      </c>
      <c r="J113" s="66">
        <v>131.4</v>
      </c>
      <c r="K113" s="66">
        <v>136.5</v>
      </c>
      <c r="L113" s="66">
        <v>140.5</v>
      </c>
      <c r="M113" s="66">
        <v>113.6</v>
      </c>
      <c r="N113" s="50">
        <v>112.90833333333335</v>
      </c>
      <c r="O113" s="61">
        <v>-4.758803381385176</v>
      </c>
      <c r="P113" s="61">
        <v>15.87473928640967</v>
      </c>
    </row>
    <row r="114" spans="1:16" ht="11.25" customHeight="1">
      <c r="A114" s="64">
        <v>2004</v>
      </c>
      <c r="B114" s="50">
        <v>96.5</v>
      </c>
      <c r="C114" s="50" t="s">
        <v>52</v>
      </c>
      <c r="D114" s="50" t="s">
        <v>52</v>
      </c>
      <c r="E114" s="50" t="s">
        <v>52</v>
      </c>
      <c r="F114" s="50" t="s">
        <v>52</v>
      </c>
      <c r="G114" s="50" t="s">
        <v>52</v>
      </c>
      <c r="H114" s="50" t="s">
        <v>52</v>
      </c>
      <c r="I114" s="50" t="s">
        <v>52</v>
      </c>
      <c r="J114" s="50" t="s">
        <v>52</v>
      </c>
      <c r="K114" s="50" t="s">
        <v>52</v>
      </c>
      <c r="L114" s="50" t="s">
        <v>52</v>
      </c>
      <c r="M114" s="50" t="s">
        <v>52</v>
      </c>
      <c r="N114" s="50">
        <v>96.5</v>
      </c>
      <c r="O114" s="61">
        <v>-15.052816901408448</v>
      </c>
      <c r="P114" s="61">
        <v>-3.596403596403591</v>
      </c>
    </row>
    <row r="115" spans="1:16" ht="11.25" customHeight="1">
      <c r="A115" s="67"/>
      <c r="B115" s="50"/>
      <c r="C115" s="50"/>
      <c r="D115" s="50"/>
      <c r="E115" s="50"/>
      <c r="F115" s="50"/>
      <c r="G115" s="50"/>
      <c r="H115" s="50"/>
      <c r="I115" s="50"/>
      <c r="J115" s="50"/>
      <c r="K115" s="50"/>
      <c r="L115" s="50"/>
      <c r="M115" s="50"/>
      <c r="N115" s="50"/>
      <c r="O115" s="61"/>
      <c r="P115" s="61"/>
    </row>
    <row r="116" spans="1:16" ht="11.25" customHeight="1">
      <c r="A116" s="69" t="s">
        <v>118</v>
      </c>
      <c r="B116" s="50">
        <v>79.92623550027028</v>
      </c>
      <c r="C116" s="50">
        <v>102.27762195986425</v>
      </c>
      <c r="D116" s="50">
        <v>110.70049991114814</v>
      </c>
      <c r="E116" s="50">
        <v>100.92378465820686</v>
      </c>
      <c r="F116" s="50">
        <v>97.32545457837635</v>
      </c>
      <c r="G116" s="50">
        <v>86.6643925945107</v>
      </c>
      <c r="H116" s="50">
        <v>81.91675952004816</v>
      </c>
      <c r="I116" s="50">
        <v>96.31194666960137</v>
      </c>
      <c r="J116" s="50">
        <v>105.67157942307735</v>
      </c>
      <c r="K116" s="50">
        <v>114.70571446548202</v>
      </c>
      <c r="L116" s="50">
        <v>123.30206432321657</v>
      </c>
      <c r="M116" s="50">
        <v>100.27394644385359</v>
      </c>
      <c r="N116" s="50"/>
      <c r="O116" s="61"/>
      <c r="P116" s="61"/>
    </row>
    <row r="117" spans="1:16" ht="11.25" customHeight="1">
      <c r="A117" s="62">
        <v>2001</v>
      </c>
      <c r="B117" s="50">
        <v>88.52271072758971</v>
      </c>
      <c r="C117" s="50">
        <v>95.57400244715521</v>
      </c>
      <c r="D117" s="50">
        <v>109.11184847985052</v>
      </c>
      <c r="E117" s="50">
        <v>85.52725365072682</v>
      </c>
      <c r="F117" s="50">
        <v>95.35285317862771</v>
      </c>
      <c r="G117" s="50">
        <v>80.19067788773268</v>
      </c>
      <c r="H117" s="50">
        <v>80.36430542808803</v>
      </c>
      <c r="I117" s="50">
        <v>91.35547809163783</v>
      </c>
      <c r="J117" s="50">
        <v>99.51272811961545</v>
      </c>
      <c r="K117" s="50">
        <v>102.07019966343455</v>
      </c>
      <c r="L117" s="50">
        <v>119.68643831956038</v>
      </c>
      <c r="M117" s="50">
        <v>98.2234014842838</v>
      </c>
      <c r="N117" s="50">
        <v>95.45765812319189</v>
      </c>
      <c r="O117" s="61">
        <v>-11.719131572071664</v>
      </c>
      <c r="P117" s="61">
        <v>10.755511220455718</v>
      </c>
    </row>
    <row r="118" spans="1:16" ht="11.25" customHeight="1">
      <c r="A118" s="64">
        <v>2002</v>
      </c>
      <c r="B118" s="50">
        <v>84.36979828429965</v>
      </c>
      <c r="C118" s="50">
        <v>89.17343992697933</v>
      </c>
      <c r="D118" s="50">
        <v>106.7408693617746</v>
      </c>
      <c r="E118" s="50">
        <v>93.97973956139121</v>
      </c>
      <c r="F118" s="50">
        <v>77.5252237177152</v>
      </c>
      <c r="G118" s="50">
        <v>91.35856833682129</v>
      </c>
      <c r="H118" s="50">
        <v>83.46993928624651</v>
      </c>
      <c r="I118" s="50">
        <v>98.18342692045421</v>
      </c>
      <c r="J118" s="50">
        <v>108.30731222612503</v>
      </c>
      <c r="K118" s="50">
        <v>114.43769210211245</v>
      </c>
      <c r="L118" s="50">
        <v>113.21764152497991</v>
      </c>
      <c r="M118" s="50">
        <v>97.75911538970603</v>
      </c>
      <c r="N118" s="50">
        <v>96.54356388655044</v>
      </c>
      <c r="O118" s="61">
        <v>-14.10417781367589</v>
      </c>
      <c r="P118" s="61">
        <v>-4.691352545754942</v>
      </c>
    </row>
    <row r="119" spans="1:16" ht="12.75" customHeight="1">
      <c r="A119" s="64">
        <v>2003</v>
      </c>
      <c r="B119" s="66">
        <v>91.3</v>
      </c>
      <c r="C119" s="66">
        <v>91.1</v>
      </c>
      <c r="D119" s="66">
        <v>112.9</v>
      </c>
      <c r="E119" s="66">
        <v>95</v>
      </c>
      <c r="F119" s="66">
        <v>88.1</v>
      </c>
      <c r="G119" s="66">
        <v>103.5</v>
      </c>
      <c r="H119" s="66">
        <v>88.7</v>
      </c>
      <c r="I119" s="66">
        <v>97.1</v>
      </c>
      <c r="J119" s="66">
        <v>114.9</v>
      </c>
      <c r="K119" s="66">
        <v>110.9</v>
      </c>
      <c r="L119" s="66">
        <v>108.9</v>
      </c>
      <c r="M119" s="66">
        <v>102.4</v>
      </c>
      <c r="N119" s="50">
        <v>100.4</v>
      </c>
      <c r="O119" s="61">
        <v>-6.607174547312003</v>
      </c>
      <c r="P119" s="61">
        <v>8.214078801454226</v>
      </c>
    </row>
    <row r="120" spans="1:16" ht="11.25" customHeight="1">
      <c r="A120" s="64">
        <v>2004</v>
      </c>
      <c r="B120" s="50">
        <v>84.5</v>
      </c>
      <c r="C120" s="50" t="s">
        <v>52</v>
      </c>
      <c r="D120" s="50" t="s">
        <v>52</v>
      </c>
      <c r="E120" s="50" t="s">
        <v>52</v>
      </c>
      <c r="F120" s="50" t="s">
        <v>52</v>
      </c>
      <c r="G120" s="50" t="s">
        <v>52</v>
      </c>
      <c r="H120" s="50" t="s">
        <v>52</v>
      </c>
      <c r="I120" s="50" t="s">
        <v>52</v>
      </c>
      <c r="J120" s="50" t="s">
        <v>52</v>
      </c>
      <c r="K120" s="50" t="s">
        <v>52</v>
      </c>
      <c r="L120" s="50" t="s">
        <v>52</v>
      </c>
      <c r="M120" s="50" t="s">
        <v>52</v>
      </c>
      <c r="N120" s="50">
        <v>84.5</v>
      </c>
      <c r="O120" s="61">
        <v>-17.48046875</v>
      </c>
      <c r="P120" s="61">
        <v>-7.447973713033952</v>
      </c>
    </row>
    <row r="121" spans="1:16" ht="11.25" customHeight="1">
      <c r="A121" s="67"/>
      <c r="B121" s="50"/>
      <c r="C121" s="50"/>
      <c r="D121" s="50"/>
      <c r="E121" s="50"/>
      <c r="F121" s="50"/>
      <c r="G121" s="50"/>
      <c r="H121" s="50"/>
      <c r="I121" s="50"/>
      <c r="J121" s="50"/>
      <c r="K121" s="50"/>
      <c r="L121" s="50"/>
      <c r="M121" s="50"/>
      <c r="N121" s="50"/>
      <c r="O121" s="61"/>
      <c r="P121" s="61"/>
    </row>
    <row r="122" spans="1:16" ht="11.25" customHeight="1">
      <c r="A122" s="69" t="s">
        <v>119</v>
      </c>
      <c r="B122" s="50">
        <v>69.87208142155966</v>
      </c>
      <c r="C122" s="50">
        <v>93.45768700288147</v>
      </c>
      <c r="D122" s="50">
        <v>96.69033702438814</v>
      </c>
      <c r="E122" s="50">
        <v>87.89705149342745</v>
      </c>
      <c r="F122" s="50">
        <v>105.42205017773007</v>
      </c>
      <c r="G122" s="50">
        <v>100.40708313570235</v>
      </c>
      <c r="H122" s="50">
        <v>90.46131383143072</v>
      </c>
      <c r="I122" s="50">
        <v>80.45909278563417</v>
      </c>
      <c r="J122" s="50">
        <v>98.52617436894427</v>
      </c>
      <c r="K122" s="50">
        <v>112.33268404646299</v>
      </c>
      <c r="L122" s="50">
        <v>142.14490320676668</v>
      </c>
      <c r="M122" s="50">
        <v>122.32954148543766</v>
      </c>
      <c r="N122" s="50"/>
      <c r="O122" s="84"/>
      <c r="P122" s="84"/>
    </row>
    <row r="123" spans="1:16" ht="11.25" customHeight="1">
      <c r="A123" s="62">
        <v>2001</v>
      </c>
      <c r="B123" s="50">
        <v>98.18150458255035</v>
      </c>
      <c r="C123" s="50">
        <v>99.54972533248933</v>
      </c>
      <c r="D123" s="50">
        <v>131.0743194374506</v>
      </c>
      <c r="E123" s="50">
        <v>92.40415090398578</v>
      </c>
      <c r="F123" s="50">
        <v>107.00748179604147</v>
      </c>
      <c r="G123" s="50">
        <v>100.29423994356375</v>
      </c>
      <c r="H123" s="50">
        <v>94.37004945007175</v>
      </c>
      <c r="I123" s="50">
        <v>77.89884082744605</v>
      </c>
      <c r="J123" s="50">
        <v>90.547667093627</v>
      </c>
      <c r="K123" s="50">
        <v>80.41808043024513</v>
      </c>
      <c r="L123" s="50">
        <v>131.8607108699827</v>
      </c>
      <c r="M123" s="50">
        <v>111.6979940663828</v>
      </c>
      <c r="N123" s="50">
        <v>101.27539706115306</v>
      </c>
      <c r="O123" s="61">
        <v>-19.740151568999334</v>
      </c>
      <c r="P123" s="61">
        <v>40.51607249280478</v>
      </c>
    </row>
    <row r="124" spans="1:16" ht="11.25" customHeight="1">
      <c r="A124" s="64">
        <v>2002</v>
      </c>
      <c r="B124" s="50">
        <v>90.74807446237482</v>
      </c>
      <c r="C124" s="50">
        <v>107.25387239836219</v>
      </c>
      <c r="D124" s="50">
        <v>125.42820702328699</v>
      </c>
      <c r="E124" s="50">
        <v>142.87977184328273</v>
      </c>
      <c r="F124" s="50">
        <v>115.27399021607224</v>
      </c>
      <c r="G124" s="50">
        <v>117.66193209645922</v>
      </c>
      <c r="H124" s="50">
        <v>94.99368917198595</v>
      </c>
      <c r="I124" s="50">
        <v>99.461840331009</v>
      </c>
      <c r="J124" s="50">
        <v>140.2681128539959</v>
      </c>
      <c r="K124" s="50">
        <v>140.4043965717026</v>
      </c>
      <c r="L124" s="50">
        <v>155.86866161620387</v>
      </c>
      <c r="M124" s="50">
        <v>120.9826238058763</v>
      </c>
      <c r="N124" s="50">
        <v>120.93543103255098</v>
      </c>
      <c r="O124" s="61">
        <v>-18.755860191685557</v>
      </c>
      <c r="P124" s="61">
        <v>-7.571110416143146</v>
      </c>
    </row>
    <row r="125" spans="1:16" ht="11.25" customHeight="1">
      <c r="A125" s="64">
        <v>2003</v>
      </c>
      <c r="B125" s="66">
        <v>119.1</v>
      </c>
      <c r="C125" s="66">
        <v>120.7</v>
      </c>
      <c r="D125" s="66">
        <v>148.2</v>
      </c>
      <c r="E125" s="66">
        <v>117.2</v>
      </c>
      <c r="F125" s="66">
        <v>102.3</v>
      </c>
      <c r="G125" s="50">
        <v>121.3</v>
      </c>
      <c r="H125" s="66">
        <v>134.4</v>
      </c>
      <c r="I125" s="66">
        <v>110.6</v>
      </c>
      <c r="J125" s="50">
        <v>167</v>
      </c>
      <c r="K125" s="66">
        <v>191.8</v>
      </c>
      <c r="L125" s="66">
        <v>208.8</v>
      </c>
      <c r="M125" s="50">
        <v>137.9</v>
      </c>
      <c r="N125" s="50">
        <v>139.94166666666666</v>
      </c>
      <c r="O125" s="61">
        <v>-1.5561109080400561</v>
      </c>
      <c r="P125" s="61">
        <v>31.242454129845157</v>
      </c>
    </row>
    <row r="126" spans="1:16" ht="11.25" customHeight="1">
      <c r="A126" s="64">
        <v>2004</v>
      </c>
      <c r="B126" s="50">
        <v>122.5</v>
      </c>
      <c r="C126" s="50" t="s">
        <v>52</v>
      </c>
      <c r="D126" s="50" t="s">
        <v>52</v>
      </c>
      <c r="E126" s="50" t="s">
        <v>52</v>
      </c>
      <c r="F126" s="50" t="s">
        <v>52</v>
      </c>
      <c r="G126" s="50" t="s">
        <v>52</v>
      </c>
      <c r="H126" s="50" t="s">
        <v>52</v>
      </c>
      <c r="I126" s="50" t="s">
        <v>52</v>
      </c>
      <c r="J126" s="50" t="s">
        <v>52</v>
      </c>
      <c r="K126" s="50" t="s">
        <v>52</v>
      </c>
      <c r="L126" s="50" t="s">
        <v>52</v>
      </c>
      <c r="M126" s="50" t="s">
        <v>52</v>
      </c>
      <c r="N126" s="50">
        <v>122.5</v>
      </c>
      <c r="O126" s="61">
        <v>-11.167512690355332</v>
      </c>
      <c r="P126" s="61">
        <v>2.854743912678426</v>
      </c>
    </row>
    <row r="127" spans="1:16" ht="11.25" customHeight="1">
      <c r="A127" s="70"/>
      <c r="B127" s="50"/>
      <c r="C127" s="50"/>
      <c r="D127" s="50"/>
      <c r="E127" s="50"/>
      <c r="F127" s="50"/>
      <c r="G127" s="50"/>
      <c r="H127" s="50"/>
      <c r="I127" s="50"/>
      <c r="J127" s="50"/>
      <c r="K127" s="50"/>
      <c r="L127" s="50"/>
      <c r="M127" s="50"/>
      <c r="N127" s="77"/>
      <c r="O127" s="74"/>
      <c r="P127" s="74"/>
    </row>
    <row r="128" spans="1:16" ht="11.25" customHeight="1">
      <c r="A128" s="70"/>
      <c r="B128" s="50"/>
      <c r="C128" s="50"/>
      <c r="D128" s="50"/>
      <c r="E128" s="50"/>
      <c r="F128" s="50"/>
      <c r="G128" s="50"/>
      <c r="H128" s="50"/>
      <c r="I128" s="50"/>
      <c r="J128" s="50"/>
      <c r="K128" s="50"/>
      <c r="L128" s="50"/>
      <c r="M128" s="50"/>
      <c r="N128" s="77"/>
      <c r="O128" s="74"/>
      <c r="P128" s="74"/>
    </row>
    <row r="129" spans="1:16" ht="11.25" customHeight="1">
      <c r="A129" s="70"/>
      <c r="B129" s="50"/>
      <c r="C129" s="50"/>
      <c r="D129" s="50"/>
      <c r="E129" s="50"/>
      <c r="F129" s="50"/>
      <c r="G129" s="50"/>
      <c r="H129" s="50"/>
      <c r="I129" s="50"/>
      <c r="J129" s="50"/>
      <c r="K129" s="50"/>
      <c r="L129" s="50"/>
      <c r="M129" s="50"/>
      <c r="N129" s="77"/>
      <c r="O129" s="74"/>
      <c r="P129" s="74"/>
    </row>
    <row r="130" spans="1:16" ht="11.25" customHeight="1">
      <c r="A130" s="70"/>
      <c r="B130" s="50"/>
      <c r="C130" s="50"/>
      <c r="D130" s="50"/>
      <c r="E130" s="50"/>
      <c r="F130" s="50"/>
      <c r="G130" s="50"/>
      <c r="H130" s="50"/>
      <c r="I130" s="50"/>
      <c r="J130" s="50"/>
      <c r="K130" s="50"/>
      <c r="L130" s="50"/>
      <c r="M130" s="50"/>
      <c r="N130" s="77"/>
      <c r="O130" s="74"/>
      <c r="P130" s="74"/>
    </row>
    <row r="131" spans="1:16" ht="11.25" customHeight="1">
      <c r="A131" s="70"/>
      <c r="B131" s="50"/>
      <c r="C131" s="50"/>
      <c r="D131" s="50"/>
      <c r="E131" s="50"/>
      <c r="F131" s="50"/>
      <c r="G131" s="50"/>
      <c r="H131" s="50"/>
      <c r="I131" s="50"/>
      <c r="J131" s="50"/>
      <c r="K131" s="50"/>
      <c r="L131" s="50"/>
      <c r="M131" s="50"/>
      <c r="N131" s="77"/>
      <c r="O131" s="74"/>
      <c r="P131" s="74"/>
    </row>
    <row r="132" spans="1:16" ht="11.25" customHeight="1">
      <c r="A132" s="70"/>
      <c r="B132" s="50"/>
      <c r="C132" s="50"/>
      <c r="D132" s="50"/>
      <c r="E132" s="50"/>
      <c r="F132" s="50"/>
      <c r="G132" s="50"/>
      <c r="H132" s="50"/>
      <c r="I132" s="50"/>
      <c r="J132" s="50"/>
      <c r="K132" s="50"/>
      <c r="L132" s="50"/>
      <c r="M132" s="50"/>
      <c r="N132" s="77"/>
      <c r="O132" s="74"/>
      <c r="P132" s="74"/>
    </row>
    <row r="133" spans="1:16" ht="11.25" customHeight="1">
      <c r="A133" s="70"/>
      <c r="B133" s="50"/>
      <c r="C133" s="50"/>
      <c r="D133" s="50"/>
      <c r="E133" s="50"/>
      <c r="F133" s="50"/>
      <c r="G133" s="50"/>
      <c r="H133" s="50"/>
      <c r="I133" s="50"/>
      <c r="J133" s="50"/>
      <c r="K133" s="50"/>
      <c r="L133" s="50"/>
      <c r="M133" s="50"/>
      <c r="N133" s="77"/>
      <c r="O133" s="74"/>
      <c r="P133" s="74"/>
    </row>
    <row r="134" spans="1:16" ht="11.25" customHeight="1">
      <c r="A134" s="70"/>
      <c r="B134" s="50"/>
      <c r="C134" s="50"/>
      <c r="D134" s="50"/>
      <c r="E134" s="50"/>
      <c r="F134" s="50"/>
      <c r="G134" s="50"/>
      <c r="H134" s="50"/>
      <c r="I134" s="50"/>
      <c r="J134" s="50"/>
      <c r="K134" s="50"/>
      <c r="L134" s="50"/>
      <c r="M134" s="50"/>
      <c r="N134" s="77"/>
      <c r="O134" s="74"/>
      <c r="P134" s="74"/>
    </row>
    <row r="135" spans="1:16" ht="11.25" customHeight="1">
      <c r="A135" s="70"/>
      <c r="B135" s="50"/>
      <c r="C135" s="50"/>
      <c r="D135" s="50"/>
      <c r="E135" s="50"/>
      <c r="F135" s="50"/>
      <c r="G135" s="50"/>
      <c r="H135" s="50"/>
      <c r="I135" s="50"/>
      <c r="J135" s="50"/>
      <c r="K135" s="50"/>
      <c r="L135" s="50"/>
      <c r="M135" s="50"/>
      <c r="N135" s="77"/>
      <c r="O135" s="74"/>
      <c r="P135" s="74"/>
    </row>
    <row r="136" spans="1:16" ht="12.75" customHeight="1">
      <c r="A136" s="70"/>
      <c r="B136" s="50"/>
      <c r="C136" s="50"/>
      <c r="D136" s="50"/>
      <c r="E136" s="50"/>
      <c r="F136" s="50"/>
      <c r="G136" s="50"/>
      <c r="H136" s="50"/>
      <c r="I136" s="50"/>
      <c r="J136" s="50"/>
      <c r="K136" s="50"/>
      <c r="L136" s="50"/>
      <c r="M136" s="50"/>
      <c r="N136" s="77"/>
      <c r="O136" s="74"/>
      <c r="P136" s="74"/>
    </row>
    <row r="137" spans="1:16" ht="12.75" customHeight="1">
      <c r="A137" s="449" t="s">
        <v>145</v>
      </c>
      <c r="B137" s="449"/>
      <c r="C137" s="449"/>
      <c r="D137" s="449"/>
      <c r="E137" s="449"/>
      <c r="F137" s="449"/>
      <c r="G137" s="449"/>
      <c r="H137" s="449"/>
      <c r="I137" s="449"/>
      <c r="J137" s="449"/>
      <c r="K137" s="449"/>
      <c r="L137" s="449"/>
      <c r="M137" s="449"/>
      <c r="N137" s="449"/>
      <c r="O137" s="449"/>
      <c r="P137" s="449"/>
    </row>
    <row r="138" spans="1:16" ht="14.25" customHeight="1">
      <c r="A138" s="19"/>
      <c r="B138" s="56"/>
      <c r="C138" s="56"/>
      <c r="D138" s="56"/>
      <c r="E138" s="56"/>
      <c r="F138" s="56"/>
      <c r="G138" s="56"/>
      <c r="H138" s="56"/>
      <c r="I138" s="56"/>
      <c r="J138" s="56"/>
      <c r="K138" s="56"/>
      <c r="L138" s="56"/>
      <c r="M138" s="56"/>
      <c r="N138" s="79"/>
      <c r="O138" s="79"/>
      <c r="P138" s="79"/>
    </row>
    <row r="139" spans="1:16" ht="12.75" customHeight="1">
      <c r="A139" s="451" t="s">
        <v>138</v>
      </c>
      <c r="B139" s="451"/>
      <c r="C139" s="451"/>
      <c r="D139" s="451"/>
      <c r="E139" s="451"/>
      <c r="F139" s="451"/>
      <c r="G139" s="451"/>
      <c r="H139" s="451"/>
      <c r="I139" s="451"/>
      <c r="J139" s="451"/>
      <c r="K139" s="451"/>
      <c r="L139" s="451"/>
      <c r="M139" s="451"/>
      <c r="N139" s="451"/>
      <c r="O139" s="451"/>
      <c r="P139" s="451"/>
    </row>
    <row r="140" spans="1:16" ht="12.75" customHeight="1">
      <c r="A140" s="451" t="s">
        <v>146</v>
      </c>
      <c r="B140" s="451"/>
      <c r="C140" s="451"/>
      <c r="D140" s="451"/>
      <c r="E140" s="451"/>
      <c r="F140" s="451"/>
      <c r="G140" s="451"/>
      <c r="H140" s="451"/>
      <c r="I140" s="451"/>
      <c r="J140" s="451"/>
      <c r="K140" s="451"/>
      <c r="L140" s="451"/>
      <c r="M140" s="451"/>
      <c r="N140" s="451"/>
      <c r="O140" s="451"/>
      <c r="P140" s="451"/>
    </row>
    <row r="141" spans="1:16" ht="12.75" customHeight="1">
      <c r="A141" s="451" t="s">
        <v>95</v>
      </c>
      <c r="B141" s="451"/>
      <c r="C141" s="451"/>
      <c r="D141" s="451"/>
      <c r="E141" s="451"/>
      <c r="F141" s="451"/>
      <c r="G141" s="451"/>
      <c r="H141" s="451"/>
      <c r="I141" s="451"/>
      <c r="J141" s="451"/>
      <c r="K141" s="451"/>
      <c r="L141" s="451"/>
      <c r="M141" s="451"/>
      <c r="N141" s="451"/>
      <c r="O141" s="451"/>
      <c r="P141" s="451"/>
    </row>
    <row r="142" spans="1:16" ht="12.75" customHeight="1">
      <c r="A142" s="72"/>
      <c r="B142" s="80"/>
      <c r="C142" s="80"/>
      <c r="D142" s="80"/>
      <c r="E142" s="80"/>
      <c r="F142" s="80"/>
      <c r="G142" s="80"/>
      <c r="H142" s="80"/>
      <c r="I142" s="80"/>
      <c r="J142" s="80"/>
      <c r="K142" s="80"/>
      <c r="L142" s="80"/>
      <c r="M142" s="80"/>
      <c r="N142" s="80"/>
      <c r="O142" s="80"/>
      <c r="P142" s="80"/>
    </row>
    <row r="143" ht="12.75" customHeight="1"/>
    <row r="144" spans="1:16" ht="12.75" customHeight="1">
      <c r="A144" s="26"/>
      <c r="B144" s="27"/>
      <c r="C144" s="28"/>
      <c r="D144" s="28"/>
      <c r="E144" s="28"/>
      <c r="F144" s="28"/>
      <c r="G144" s="28"/>
      <c r="H144" s="28"/>
      <c r="I144" s="28"/>
      <c r="J144" s="28"/>
      <c r="K144" s="28"/>
      <c r="L144" s="28"/>
      <c r="M144" s="28"/>
      <c r="N144" s="29"/>
      <c r="O144" s="452" t="s">
        <v>96</v>
      </c>
      <c r="P144" s="453"/>
    </row>
    <row r="145" spans="1:16" ht="12.75" customHeight="1">
      <c r="A145" s="30"/>
      <c r="B145" s="31"/>
      <c r="C145" s="32"/>
      <c r="D145" s="32"/>
      <c r="E145" s="32"/>
      <c r="F145" s="32"/>
      <c r="G145" s="32"/>
      <c r="H145" s="32"/>
      <c r="I145" s="32"/>
      <c r="J145" s="32"/>
      <c r="K145" s="32"/>
      <c r="L145" s="32"/>
      <c r="M145" s="32"/>
      <c r="N145" s="33"/>
      <c r="O145" s="34" t="s">
        <v>97</v>
      </c>
      <c r="P145" s="35"/>
    </row>
    <row r="146" spans="1:16" ht="12.75" customHeight="1">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ustomHeight="1">
      <c r="A147" s="30"/>
      <c r="B147" s="31"/>
      <c r="C147" s="32"/>
      <c r="D147" s="32"/>
      <c r="E147" s="32"/>
      <c r="F147" s="32"/>
      <c r="G147" s="32"/>
      <c r="H147" s="32"/>
      <c r="I147" s="32"/>
      <c r="J147" s="32"/>
      <c r="K147" s="32"/>
      <c r="L147" s="32"/>
      <c r="M147" s="32"/>
      <c r="N147" s="33"/>
      <c r="O147" s="37" t="s">
        <v>113</v>
      </c>
      <c r="P147" s="38" t="s">
        <v>114</v>
      </c>
    </row>
    <row r="148" spans="1:16" ht="11.25" customHeight="1">
      <c r="A148" s="39"/>
      <c r="B148" s="40"/>
      <c r="C148" s="41"/>
      <c r="D148" s="41"/>
      <c r="E148" s="41"/>
      <c r="F148" s="41"/>
      <c r="G148" s="41"/>
      <c r="H148" s="41"/>
      <c r="I148" s="41"/>
      <c r="J148" s="41"/>
      <c r="K148" s="41"/>
      <c r="L148" s="41"/>
      <c r="M148" s="41"/>
      <c r="N148" s="42"/>
      <c r="O148" s="43" t="s">
        <v>115</v>
      </c>
      <c r="P148" s="44" t="s">
        <v>116</v>
      </c>
    </row>
    <row r="149" spans="1:16" ht="11.25" customHeight="1">
      <c r="A149" s="45"/>
      <c r="B149" s="46"/>
      <c r="C149" s="46"/>
      <c r="D149" s="46"/>
      <c r="E149" s="46"/>
      <c r="F149" s="46"/>
      <c r="G149" s="46"/>
      <c r="H149" s="46"/>
      <c r="I149" s="46"/>
      <c r="J149" s="46"/>
      <c r="K149" s="46"/>
      <c r="L149" s="46"/>
      <c r="M149" s="46"/>
      <c r="N149" s="47"/>
      <c r="O149" s="48"/>
      <c r="P149" s="38"/>
    </row>
    <row r="150" spans="1:16" ht="11.25" customHeight="1">
      <c r="A150" s="45"/>
      <c r="B150" s="46"/>
      <c r="C150" s="46"/>
      <c r="D150" s="46"/>
      <c r="E150" s="46"/>
      <c r="F150" s="46"/>
      <c r="G150" s="46"/>
      <c r="H150" s="46"/>
      <c r="I150" s="46"/>
      <c r="J150" s="46"/>
      <c r="K150" s="46"/>
      <c r="L150" s="46"/>
      <c r="M150" s="46"/>
      <c r="N150" s="47"/>
      <c r="O150" s="48"/>
      <c r="P150" s="38"/>
    </row>
    <row r="151" spans="1:16" ht="12.75" customHeight="1">
      <c r="A151" s="70"/>
      <c r="B151" s="73"/>
      <c r="C151" s="73"/>
      <c r="D151" s="73"/>
      <c r="E151" s="73"/>
      <c r="F151" s="73"/>
      <c r="G151" s="73"/>
      <c r="H151" s="73"/>
      <c r="I151" s="73"/>
      <c r="J151" s="73"/>
      <c r="K151" s="73"/>
      <c r="L151" s="73"/>
      <c r="M151" s="73"/>
      <c r="N151" s="74"/>
      <c r="O151" s="74"/>
      <c r="P151" s="74"/>
    </row>
    <row r="152" spans="1:16" ht="11.25" customHeight="1">
      <c r="A152" s="457" t="s">
        <v>127</v>
      </c>
      <c r="B152" s="457"/>
      <c r="C152" s="457"/>
      <c r="D152" s="457"/>
      <c r="E152" s="457"/>
      <c r="F152" s="457"/>
      <c r="G152" s="457"/>
      <c r="H152" s="457"/>
      <c r="I152" s="457"/>
      <c r="J152" s="457"/>
      <c r="K152" s="457"/>
      <c r="L152" s="457"/>
      <c r="M152" s="457"/>
      <c r="N152" s="457"/>
      <c r="O152" s="457"/>
      <c r="P152" s="457"/>
    </row>
    <row r="153" spans="1:16" ht="11.25" customHeight="1">
      <c r="A153" s="81"/>
      <c r="B153" s="74"/>
      <c r="C153" s="74"/>
      <c r="D153" s="74"/>
      <c r="E153" s="74"/>
      <c r="F153" s="74"/>
      <c r="G153" s="74"/>
      <c r="H153" s="74"/>
      <c r="I153" s="74"/>
      <c r="J153" s="74"/>
      <c r="K153" s="74"/>
      <c r="L153" s="74"/>
      <c r="M153" s="74"/>
      <c r="N153" s="74"/>
      <c r="O153" s="74"/>
      <c r="P153" s="74"/>
    </row>
    <row r="154" spans="1:16" ht="11.25" customHeight="1">
      <c r="A154" s="76"/>
      <c r="B154" s="50"/>
      <c r="C154" s="50"/>
      <c r="D154" s="50"/>
      <c r="E154" s="50"/>
      <c r="F154" s="50"/>
      <c r="G154" s="50"/>
      <c r="H154" s="50"/>
      <c r="I154" s="50"/>
      <c r="J154" s="50"/>
      <c r="K154" s="50"/>
      <c r="L154" s="50"/>
      <c r="M154" s="50"/>
      <c r="N154" s="50"/>
      <c r="O154" s="71"/>
      <c r="P154" s="71"/>
    </row>
    <row r="155" spans="1:16" ht="11.25" customHeight="1">
      <c r="A155" s="60" t="s">
        <v>117</v>
      </c>
      <c r="B155" s="50">
        <v>90.20555908982686</v>
      </c>
      <c r="C155" s="50">
        <v>101.05053158155253</v>
      </c>
      <c r="D155" s="50">
        <v>117.4318041470244</v>
      </c>
      <c r="E155" s="50">
        <v>97.12455304245044</v>
      </c>
      <c r="F155" s="50">
        <v>105.00304233935513</v>
      </c>
      <c r="G155" s="50">
        <v>94.58342163974261</v>
      </c>
      <c r="H155" s="50">
        <v>89.81672458965274</v>
      </c>
      <c r="I155" s="50">
        <v>94.77581769832075</v>
      </c>
      <c r="J155" s="50">
        <v>110.2429751264937</v>
      </c>
      <c r="K155" s="50">
        <v>98.49150387022355</v>
      </c>
      <c r="L155" s="50">
        <v>111.71211101521683</v>
      </c>
      <c r="M155" s="50">
        <v>89.56195596460519</v>
      </c>
      <c r="N155" s="50"/>
      <c r="O155" s="59"/>
      <c r="P155" s="59"/>
    </row>
    <row r="156" spans="1:16" ht="11.25" customHeight="1">
      <c r="A156" s="62">
        <v>2001</v>
      </c>
      <c r="B156" s="50">
        <v>94.91599015996081</v>
      </c>
      <c r="C156" s="50">
        <v>95.88783448869943</v>
      </c>
      <c r="D156" s="50">
        <v>111.91058357034107</v>
      </c>
      <c r="E156" s="50">
        <v>96.71007368055305</v>
      </c>
      <c r="F156" s="50">
        <v>96.97463869016185</v>
      </c>
      <c r="G156" s="50">
        <v>89.30146286433946</v>
      </c>
      <c r="H156" s="50">
        <v>77.40055941244238</v>
      </c>
      <c r="I156" s="50">
        <v>92.89490254963113</v>
      </c>
      <c r="J156" s="50">
        <v>98.62938299148809</v>
      </c>
      <c r="K156" s="50">
        <v>103.41101338727303</v>
      </c>
      <c r="L156" s="50">
        <v>106.75315493407938</v>
      </c>
      <c r="M156" s="50">
        <v>90.97623624275373</v>
      </c>
      <c r="N156" s="50">
        <v>96.31381941431027</v>
      </c>
      <c r="O156" s="61">
        <v>5.978022853220772</v>
      </c>
      <c r="P156" s="61">
        <v>5.221885566324459</v>
      </c>
    </row>
    <row r="157" spans="1:16" ht="11.25" customHeight="1">
      <c r="A157" s="64">
        <v>2002</v>
      </c>
      <c r="B157" s="50">
        <v>88.39099928431388</v>
      </c>
      <c r="C157" s="50">
        <v>92.32722398099102</v>
      </c>
      <c r="D157" s="50">
        <v>100.65138332970729</v>
      </c>
      <c r="E157" s="50">
        <v>97.53913622909099</v>
      </c>
      <c r="F157" s="50">
        <v>85.82756358642064</v>
      </c>
      <c r="G157" s="50">
        <v>106.5765047533654</v>
      </c>
      <c r="H157" s="50">
        <v>76.18318001145327</v>
      </c>
      <c r="I157" s="50">
        <v>86.09344660794201</v>
      </c>
      <c r="J157" s="50">
        <v>97.60972547844241</v>
      </c>
      <c r="K157" s="50">
        <v>92.15082162129531</v>
      </c>
      <c r="L157" s="50">
        <v>103.93765117319947</v>
      </c>
      <c r="M157" s="50">
        <v>82.30782889753</v>
      </c>
      <c r="N157" s="50">
        <v>92.46628874614599</v>
      </c>
      <c r="O157" s="61">
        <v>-2.8416618066520254</v>
      </c>
      <c r="P157" s="61">
        <v>-6.874490657106821</v>
      </c>
    </row>
    <row r="158" spans="1:16" ht="11.25" customHeight="1">
      <c r="A158" s="64">
        <v>2003</v>
      </c>
      <c r="B158" s="66">
        <v>89.6</v>
      </c>
      <c r="C158" s="50">
        <v>91.2</v>
      </c>
      <c r="D158" s="66">
        <v>102</v>
      </c>
      <c r="E158" s="66">
        <v>85.9</v>
      </c>
      <c r="F158" s="66">
        <v>79.2</v>
      </c>
      <c r="G158" s="50">
        <v>79.6</v>
      </c>
      <c r="H158" s="50">
        <v>81.1</v>
      </c>
      <c r="I158" s="50">
        <v>72.6</v>
      </c>
      <c r="J158" s="66">
        <v>91.2</v>
      </c>
      <c r="K158" s="50">
        <v>92.5</v>
      </c>
      <c r="L158" s="66">
        <v>88.4</v>
      </c>
      <c r="M158" s="50">
        <v>82</v>
      </c>
      <c r="N158" s="50">
        <v>86.275</v>
      </c>
      <c r="O158" s="61">
        <v>8.859632431258097</v>
      </c>
      <c r="P158" s="61">
        <v>1.3677871338430145</v>
      </c>
    </row>
    <row r="159" spans="1:16" ht="11.25" customHeight="1">
      <c r="A159" s="64">
        <v>2004</v>
      </c>
      <c r="B159" s="50">
        <v>77.5</v>
      </c>
      <c r="C159" s="50" t="s">
        <v>52</v>
      </c>
      <c r="D159" s="50" t="s">
        <v>52</v>
      </c>
      <c r="E159" s="50" t="s">
        <v>52</v>
      </c>
      <c r="F159" s="50" t="s">
        <v>52</v>
      </c>
      <c r="G159" s="50" t="s">
        <v>52</v>
      </c>
      <c r="H159" s="50" t="s">
        <v>52</v>
      </c>
      <c r="I159" s="50" t="s">
        <v>52</v>
      </c>
      <c r="J159" s="50" t="s">
        <v>52</v>
      </c>
      <c r="K159" s="50" t="s">
        <v>52</v>
      </c>
      <c r="L159" s="50" t="s">
        <v>52</v>
      </c>
      <c r="M159" s="50" t="s">
        <v>52</v>
      </c>
      <c r="N159" s="50">
        <v>77.5</v>
      </c>
      <c r="O159" s="61">
        <v>-5.487804878048781</v>
      </c>
      <c r="P159" s="61">
        <v>-13.504464285714281</v>
      </c>
    </row>
    <row r="160" spans="1:16" ht="11.25" customHeight="1">
      <c r="A160" s="67"/>
      <c r="B160" s="50"/>
      <c r="C160" s="50"/>
      <c r="D160" s="50"/>
      <c r="E160" s="50"/>
      <c r="F160" s="50"/>
      <c r="G160" s="50"/>
      <c r="H160" s="50"/>
      <c r="I160" s="50"/>
      <c r="J160" s="50"/>
      <c r="K160" s="50"/>
      <c r="L160" s="50"/>
      <c r="M160" s="50"/>
      <c r="N160" s="50"/>
      <c r="O160" s="61"/>
      <c r="P160" s="61"/>
    </row>
    <row r="161" spans="1:16" ht="11.25" customHeight="1">
      <c r="A161" s="69" t="s">
        <v>118</v>
      </c>
      <c r="B161" s="50">
        <v>92.10874298268097</v>
      </c>
      <c r="C161" s="50">
        <v>105.52296886238734</v>
      </c>
      <c r="D161" s="50">
        <v>121.09490719288193</v>
      </c>
      <c r="E161" s="50">
        <v>98.06600825894117</v>
      </c>
      <c r="F161" s="50">
        <v>108.18748917985086</v>
      </c>
      <c r="G161" s="50">
        <v>90.30029376656496</v>
      </c>
      <c r="H161" s="50">
        <v>87.49896089901043</v>
      </c>
      <c r="I161" s="50">
        <v>88.21245339554783</v>
      </c>
      <c r="J161" s="50">
        <v>109.69206387215118</v>
      </c>
      <c r="K161" s="50">
        <v>99.06472914853221</v>
      </c>
      <c r="L161" s="50">
        <v>112.61441297829894</v>
      </c>
      <c r="M161" s="50">
        <v>87.6369694731972</v>
      </c>
      <c r="N161" s="50"/>
      <c r="O161" s="61"/>
      <c r="P161" s="61"/>
    </row>
    <row r="162" spans="1:16" ht="11.25" customHeight="1">
      <c r="A162" s="62">
        <v>2001</v>
      </c>
      <c r="B162" s="50">
        <v>92.85692521173769</v>
      </c>
      <c r="C162" s="50">
        <v>94.87807336417654</v>
      </c>
      <c r="D162" s="50">
        <v>109.25197578110142</v>
      </c>
      <c r="E162" s="50">
        <v>96.40373615733155</v>
      </c>
      <c r="F162" s="50">
        <v>96.34009178401767</v>
      </c>
      <c r="G162" s="50">
        <v>86.38897772913027</v>
      </c>
      <c r="H162" s="50">
        <v>74.2709792240591</v>
      </c>
      <c r="I162" s="50">
        <v>89.15564166669708</v>
      </c>
      <c r="J162" s="50">
        <v>94.33489640754928</v>
      </c>
      <c r="K162" s="50">
        <v>104.8266131819058</v>
      </c>
      <c r="L162" s="50">
        <v>104.00846027030899</v>
      </c>
      <c r="M162" s="50">
        <v>90.9850475069269</v>
      </c>
      <c r="N162" s="50">
        <v>94.47511819041188</v>
      </c>
      <c r="O162" s="61">
        <v>5.956339852825419</v>
      </c>
      <c r="P162" s="61">
        <v>0.8122814456358426</v>
      </c>
    </row>
    <row r="163" spans="1:16" ht="11.25" customHeight="1">
      <c r="A163" s="64">
        <v>2002</v>
      </c>
      <c r="B163" s="50">
        <v>88.31529667727816</v>
      </c>
      <c r="C163" s="50">
        <v>87.0822566909538</v>
      </c>
      <c r="D163" s="50">
        <v>90.72033888346263</v>
      </c>
      <c r="E163" s="50">
        <v>94.21761693052989</v>
      </c>
      <c r="F163" s="50">
        <v>82.05934669838614</v>
      </c>
      <c r="G163" s="50">
        <v>86.29521443203679</v>
      </c>
      <c r="H163" s="50">
        <v>68.80523749742798</v>
      </c>
      <c r="I163" s="50">
        <v>81.14465628879024</v>
      </c>
      <c r="J163" s="50">
        <v>96.02203278577319</v>
      </c>
      <c r="K163" s="50">
        <v>89.30004696699125</v>
      </c>
      <c r="L163" s="50">
        <v>95.42443779638464</v>
      </c>
      <c r="M163" s="50">
        <v>77.26455722162537</v>
      </c>
      <c r="N163" s="50">
        <v>86.38758657246997</v>
      </c>
      <c r="O163" s="61">
        <v>-2.934274260224455</v>
      </c>
      <c r="P163" s="61">
        <v>-4.890996039448272</v>
      </c>
    </row>
    <row r="164" spans="1:16" ht="11.25" customHeight="1">
      <c r="A164" s="64">
        <v>2003</v>
      </c>
      <c r="B164" s="66">
        <v>88.6</v>
      </c>
      <c r="C164" s="66">
        <v>85.9</v>
      </c>
      <c r="D164" s="50">
        <v>104.4</v>
      </c>
      <c r="E164" s="66">
        <v>86.1</v>
      </c>
      <c r="F164" s="50">
        <v>78.1</v>
      </c>
      <c r="G164" s="50">
        <v>76.8</v>
      </c>
      <c r="H164" s="50">
        <v>79.7</v>
      </c>
      <c r="I164" s="66">
        <v>60.4</v>
      </c>
      <c r="J164" s="66">
        <v>88</v>
      </c>
      <c r="K164" s="50">
        <v>90.2</v>
      </c>
      <c r="L164" s="66">
        <v>86.5</v>
      </c>
      <c r="M164" s="50">
        <v>79.3</v>
      </c>
      <c r="N164" s="50">
        <v>83.66666666666667</v>
      </c>
      <c r="O164" s="61">
        <v>14.670947697092323</v>
      </c>
      <c r="P164" s="61">
        <v>0.3223714729309036</v>
      </c>
    </row>
    <row r="165" spans="1:16" ht="11.25" customHeight="1">
      <c r="A165" s="64">
        <v>2004</v>
      </c>
      <c r="B165" s="50">
        <v>73.9</v>
      </c>
      <c r="C165" s="50" t="s">
        <v>52</v>
      </c>
      <c r="D165" s="50" t="s">
        <v>52</v>
      </c>
      <c r="E165" s="50" t="s">
        <v>52</v>
      </c>
      <c r="F165" s="50" t="s">
        <v>52</v>
      </c>
      <c r="G165" s="50" t="s">
        <v>52</v>
      </c>
      <c r="H165" s="50" t="s">
        <v>52</v>
      </c>
      <c r="I165" s="50" t="s">
        <v>52</v>
      </c>
      <c r="J165" s="50" t="s">
        <v>52</v>
      </c>
      <c r="K165" s="50" t="s">
        <v>52</v>
      </c>
      <c r="L165" s="50" t="s">
        <v>52</v>
      </c>
      <c r="M165" s="50" t="s">
        <v>52</v>
      </c>
      <c r="N165" s="50">
        <v>73.9</v>
      </c>
      <c r="O165" s="61">
        <v>-6.809583858764175</v>
      </c>
      <c r="P165" s="61">
        <v>-16.59142212189615</v>
      </c>
    </row>
    <row r="166" spans="1:16" ht="11.25" customHeight="1">
      <c r="A166" s="67"/>
      <c r="B166" s="50"/>
      <c r="C166" s="50"/>
      <c r="D166" s="50"/>
      <c r="E166" s="50"/>
      <c r="F166" s="50"/>
      <c r="G166" s="50"/>
      <c r="H166" s="50"/>
      <c r="I166" s="50"/>
      <c r="J166" s="50"/>
      <c r="K166" s="50"/>
      <c r="L166" s="50"/>
      <c r="M166" s="50"/>
      <c r="N166" s="50"/>
      <c r="O166" s="61"/>
      <c r="P166" s="61"/>
    </row>
    <row r="167" spans="1:16" ht="11.25" customHeight="1">
      <c r="A167" s="69" t="s">
        <v>119</v>
      </c>
      <c r="B167" s="50">
        <v>83.06603078712696</v>
      </c>
      <c r="C167" s="50">
        <v>84.27280841347685</v>
      </c>
      <c r="D167" s="50">
        <v>103.69018519928474</v>
      </c>
      <c r="E167" s="50">
        <v>93.59281540230188</v>
      </c>
      <c r="F167" s="50">
        <v>93.0570352255882</v>
      </c>
      <c r="G167" s="50">
        <v>110.65097698126986</v>
      </c>
      <c r="H167" s="50">
        <v>98.51149099087247</v>
      </c>
      <c r="I167" s="50">
        <v>119.39736119206839</v>
      </c>
      <c r="J167" s="50">
        <v>112.30964164158488</v>
      </c>
      <c r="K167" s="50">
        <v>96.34112935839272</v>
      </c>
      <c r="L167" s="50">
        <v>108.32725132709093</v>
      </c>
      <c r="M167" s="50">
        <v>96.78327361947088</v>
      </c>
      <c r="N167" s="50"/>
      <c r="O167" s="61"/>
      <c r="P167" s="61"/>
    </row>
    <row r="168" spans="1:16" ht="11.25" customHeight="1">
      <c r="A168" s="62">
        <v>2001</v>
      </c>
      <c r="B168" s="50">
        <v>102.64028439783728</v>
      </c>
      <c r="C168" s="50">
        <v>99.67581214108493</v>
      </c>
      <c r="D168" s="50">
        <v>121.88397894612308</v>
      </c>
      <c r="E168" s="50">
        <v>97.85925604225535</v>
      </c>
      <c r="F168" s="50">
        <v>99.3550526629311</v>
      </c>
      <c r="G168" s="50">
        <v>100.22724361346312</v>
      </c>
      <c r="H168" s="50">
        <v>89.14074190337892</v>
      </c>
      <c r="I168" s="50">
        <v>106.92221691897386</v>
      </c>
      <c r="J168" s="50">
        <v>114.73954894722796</v>
      </c>
      <c r="K168" s="50">
        <v>98.10058865350817</v>
      </c>
      <c r="L168" s="50">
        <v>117.04949318472362</v>
      </c>
      <c r="M168" s="50">
        <v>90.94318199289238</v>
      </c>
      <c r="N168" s="50">
        <v>103.21144995036663</v>
      </c>
      <c r="O168" s="61">
        <v>6.051676657884909</v>
      </c>
      <c r="P168" s="61">
        <v>23.564691156211847</v>
      </c>
    </row>
    <row r="169" spans="1:16" ht="11.25" customHeight="1">
      <c r="A169" s="64">
        <v>2002</v>
      </c>
      <c r="B169" s="50">
        <v>88.67498700659763</v>
      </c>
      <c r="C169" s="50">
        <v>112.00298541500577</v>
      </c>
      <c r="D169" s="50">
        <v>137.90630802482312</v>
      </c>
      <c r="E169" s="50">
        <v>109.99935145034374</v>
      </c>
      <c r="F169" s="50">
        <v>99.96350236227279</v>
      </c>
      <c r="G169" s="50">
        <v>182.65892971812548</v>
      </c>
      <c r="H169" s="50">
        <v>103.86049977867219</v>
      </c>
      <c r="I169" s="50">
        <v>104.6581415475988</v>
      </c>
      <c r="J169" s="50">
        <v>103.56573260423541</v>
      </c>
      <c r="K169" s="50">
        <v>102.84510412865096</v>
      </c>
      <c r="L169" s="50">
        <v>135.8737808458285</v>
      </c>
      <c r="M169" s="50">
        <v>101.22695743805723</v>
      </c>
      <c r="N169" s="50">
        <v>115.2696900266843</v>
      </c>
      <c r="O169" s="61">
        <v>-2.494079200430896</v>
      </c>
      <c r="P169" s="61">
        <v>-13.60605874503394</v>
      </c>
    </row>
    <row r="170" spans="1:16" ht="11.25" customHeight="1">
      <c r="A170" s="64">
        <v>2003</v>
      </c>
      <c r="B170" s="66">
        <v>93.4</v>
      </c>
      <c r="C170" s="50">
        <v>111.1</v>
      </c>
      <c r="D170" s="66">
        <v>93.2</v>
      </c>
      <c r="E170" s="50">
        <v>85</v>
      </c>
      <c r="F170" s="50">
        <v>83.5</v>
      </c>
      <c r="G170" s="66">
        <v>90.2</v>
      </c>
      <c r="H170" s="50">
        <v>86.6</v>
      </c>
      <c r="I170" s="50">
        <v>118.2</v>
      </c>
      <c r="J170" s="66">
        <v>103.1</v>
      </c>
      <c r="K170" s="50">
        <v>100.9</v>
      </c>
      <c r="L170" s="66">
        <v>95.6</v>
      </c>
      <c r="M170" s="50">
        <v>92.1</v>
      </c>
      <c r="N170" s="50">
        <v>96.075</v>
      </c>
      <c r="O170" s="61">
        <v>-7.732088009112286</v>
      </c>
      <c r="P170" s="61">
        <v>5.328462008176918</v>
      </c>
    </row>
    <row r="171" spans="1:16" ht="11.25" customHeight="1">
      <c r="A171" s="64">
        <v>2004</v>
      </c>
      <c r="B171" s="50">
        <v>91</v>
      </c>
      <c r="C171" s="50" t="s">
        <v>52</v>
      </c>
      <c r="D171" s="50" t="s">
        <v>52</v>
      </c>
      <c r="E171" s="50" t="s">
        <v>52</v>
      </c>
      <c r="F171" s="50" t="s">
        <v>52</v>
      </c>
      <c r="G171" s="50" t="s">
        <v>52</v>
      </c>
      <c r="H171" s="50" t="s">
        <v>52</v>
      </c>
      <c r="I171" s="50" t="s">
        <v>52</v>
      </c>
      <c r="J171" s="50" t="s">
        <v>52</v>
      </c>
      <c r="K171" s="50" t="s">
        <v>52</v>
      </c>
      <c r="L171" s="50" t="s">
        <v>52</v>
      </c>
      <c r="M171" s="50" t="s">
        <v>52</v>
      </c>
      <c r="N171" s="50">
        <v>91</v>
      </c>
      <c r="O171" s="61">
        <v>-1.1943539630835986</v>
      </c>
      <c r="P171" s="61">
        <v>-2.569593147751612</v>
      </c>
    </row>
    <row r="172" spans="1:16" ht="11.25" customHeight="1">
      <c r="A172" s="70"/>
      <c r="B172" s="50"/>
      <c r="C172" s="50"/>
      <c r="D172" s="50"/>
      <c r="E172" s="50"/>
      <c r="F172" s="50"/>
      <c r="G172" s="50"/>
      <c r="H172" s="50"/>
      <c r="I172" s="50"/>
      <c r="J172" s="50"/>
      <c r="K172" s="50"/>
      <c r="L172" s="50"/>
      <c r="M172" s="50"/>
      <c r="N172" s="77"/>
      <c r="O172" s="61"/>
      <c r="P172" s="61"/>
    </row>
    <row r="173" spans="1:16" ht="11.25" customHeight="1">
      <c r="A173" s="70"/>
      <c r="B173" s="50"/>
      <c r="C173" s="50"/>
      <c r="D173" s="50"/>
      <c r="E173" s="50"/>
      <c r="F173" s="50"/>
      <c r="G173" s="50"/>
      <c r="H173" s="50"/>
      <c r="I173" s="50"/>
      <c r="J173" s="50"/>
      <c r="K173" s="50"/>
      <c r="L173" s="50"/>
      <c r="M173" s="50"/>
      <c r="N173" s="77"/>
      <c r="O173" s="61"/>
      <c r="P173" s="61"/>
    </row>
    <row r="174" spans="1:16" ht="11.25" customHeight="1">
      <c r="A174" s="70"/>
      <c r="B174" s="50"/>
      <c r="C174" s="50"/>
      <c r="D174" s="50"/>
      <c r="E174" s="50"/>
      <c r="F174" s="50"/>
      <c r="G174" s="50"/>
      <c r="H174" s="50"/>
      <c r="I174" s="50"/>
      <c r="J174" s="50"/>
      <c r="K174" s="50"/>
      <c r="L174" s="50"/>
      <c r="M174" s="50"/>
      <c r="N174" s="77"/>
      <c r="O174" s="61"/>
      <c r="P174" s="61"/>
    </row>
    <row r="175" spans="1:16" ht="11.25" customHeight="1">
      <c r="A175" s="448" t="s">
        <v>128</v>
      </c>
      <c r="B175" s="448"/>
      <c r="C175" s="448"/>
      <c r="D175" s="448"/>
      <c r="E175" s="448"/>
      <c r="F175" s="448"/>
      <c r="G175" s="448"/>
      <c r="H175" s="448"/>
      <c r="I175" s="448"/>
      <c r="J175" s="448"/>
      <c r="K175" s="448"/>
      <c r="L175" s="448"/>
      <c r="M175" s="448"/>
      <c r="N175" s="448"/>
      <c r="O175" s="448"/>
      <c r="P175" s="448"/>
    </row>
    <row r="176" spans="1:16" ht="11.25" customHeight="1">
      <c r="A176" s="58"/>
      <c r="B176" s="58"/>
      <c r="C176" s="58"/>
      <c r="D176" s="58"/>
      <c r="E176" s="58"/>
      <c r="F176" s="58"/>
      <c r="G176" s="58"/>
      <c r="H176" s="58"/>
      <c r="I176" s="58"/>
      <c r="J176" s="58"/>
      <c r="K176" s="58"/>
      <c r="L176" s="58"/>
      <c r="M176" s="58"/>
      <c r="N176" s="47"/>
      <c r="O176" s="61"/>
      <c r="P176" s="61"/>
    </row>
    <row r="177" spans="1:16" ht="11.25" customHeight="1">
      <c r="A177" s="58"/>
      <c r="B177" s="50"/>
      <c r="C177" s="50"/>
      <c r="D177" s="50"/>
      <c r="E177" s="50"/>
      <c r="F177" s="50"/>
      <c r="G177" s="50"/>
      <c r="H177" s="50"/>
      <c r="I177" s="50"/>
      <c r="J177" s="50"/>
      <c r="K177" s="50"/>
      <c r="L177" s="50"/>
      <c r="M177" s="50"/>
      <c r="N177" s="50"/>
      <c r="O177" s="61"/>
      <c r="P177" s="61"/>
    </row>
    <row r="178" spans="1:16" ht="11.25" customHeight="1">
      <c r="A178" s="60" t="s">
        <v>117</v>
      </c>
      <c r="B178" s="50">
        <v>81.67887735707937</v>
      </c>
      <c r="C178" s="50">
        <v>89.88107506047373</v>
      </c>
      <c r="D178" s="50">
        <v>103.29651990807218</v>
      </c>
      <c r="E178" s="50">
        <v>93.9638106814012</v>
      </c>
      <c r="F178" s="50">
        <v>106.14200445705053</v>
      </c>
      <c r="G178" s="50">
        <v>98.43741730573355</v>
      </c>
      <c r="H178" s="50">
        <v>96.58590532349845</v>
      </c>
      <c r="I178" s="50">
        <v>104.70836364278424</v>
      </c>
      <c r="J178" s="50">
        <v>106.24972884012887</v>
      </c>
      <c r="K178" s="50">
        <v>107.10068646300543</v>
      </c>
      <c r="L178" s="50">
        <v>114.04311895474612</v>
      </c>
      <c r="M178" s="50">
        <v>97.91249199935302</v>
      </c>
      <c r="N178" s="50"/>
      <c r="O178" s="61"/>
      <c r="P178" s="61"/>
    </row>
    <row r="179" spans="1:16" ht="11.25" customHeight="1">
      <c r="A179" s="62">
        <v>2001</v>
      </c>
      <c r="B179" s="50">
        <v>97.18467245775695</v>
      </c>
      <c r="C179" s="50">
        <v>103.60492148240736</v>
      </c>
      <c r="D179" s="50">
        <v>110.20261316023027</v>
      </c>
      <c r="E179" s="50">
        <v>106.15315644206626</v>
      </c>
      <c r="F179" s="50">
        <v>110.48802626678828</v>
      </c>
      <c r="G179" s="50">
        <v>103.34321227428605</v>
      </c>
      <c r="H179" s="50">
        <v>102.5033802193303</v>
      </c>
      <c r="I179" s="50">
        <v>115.274566118031</v>
      </c>
      <c r="J179" s="50">
        <v>101.3800061554653</v>
      </c>
      <c r="K179" s="50">
        <v>112.23941669065754</v>
      </c>
      <c r="L179" s="50">
        <v>108.98426310008047</v>
      </c>
      <c r="M179" s="50">
        <v>95.93908696782334</v>
      </c>
      <c r="N179" s="50">
        <v>105.60811011124359</v>
      </c>
      <c r="O179" s="61">
        <v>-0.7433367558461139</v>
      </c>
      <c r="P179" s="61">
        <v>18.98384943868678</v>
      </c>
    </row>
    <row r="180" spans="1:16" ht="11.25" customHeight="1">
      <c r="A180" s="64">
        <v>2002</v>
      </c>
      <c r="B180" s="50">
        <v>99.38040497875963</v>
      </c>
      <c r="C180" s="50">
        <v>100.18786925685896</v>
      </c>
      <c r="D180" s="50">
        <v>106.71517247086155</v>
      </c>
      <c r="E180" s="50">
        <v>103.46630694714327</v>
      </c>
      <c r="F180" s="50">
        <v>102.0311114864963</v>
      </c>
      <c r="G180" s="50">
        <v>95.72913039809106</v>
      </c>
      <c r="H180" s="50">
        <v>100.60162986738617</v>
      </c>
      <c r="I180" s="50">
        <v>105.51741276288342</v>
      </c>
      <c r="J180" s="50">
        <v>102.55576464281499</v>
      </c>
      <c r="K180" s="50">
        <v>104.51532573074908</v>
      </c>
      <c r="L180" s="50">
        <v>103.85431439718387</v>
      </c>
      <c r="M180" s="50">
        <v>96.76028164166155</v>
      </c>
      <c r="N180" s="50">
        <v>101.77622704840748</v>
      </c>
      <c r="O180" s="61">
        <v>3.5869822401900247</v>
      </c>
      <c r="P180" s="61">
        <v>2.259340352211504</v>
      </c>
    </row>
    <row r="181" spans="1:16" ht="11.25" customHeight="1">
      <c r="A181" s="64">
        <v>2003</v>
      </c>
      <c r="B181" s="50">
        <v>92.1</v>
      </c>
      <c r="C181" s="66">
        <v>93.3</v>
      </c>
      <c r="D181" s="66">
        <v>97.1</v>
      </c>
      <c r="E181" s="66">
        <v>102.7</v>
      </c>
      <c r="F181" s="50">
        <v>96.3</v>
      </c>
      <c r="G181" s="66">
        <v>96.7</v>
      </c>
      <c r="H181" s="66">
        <v>102.3</v>
      </c>
      <c r="I181" s="66">
        <v>95.2</v>
      </c>
      <c r="J181" s="66">
        <v>109.5</v>
      </c>
      <c r="K181" s="50">
        <v>109.1</v>
      </c>
      <c r="L181" s="66">
        <v>106.7</v>
      </c>
      <c r="M181" s="50">
        <v>105.7</v>
      </c>
      <c r="N181" s="50">
        <v>100.55833333333334</v>
      </c>
      <c r="O181" s="61">
        <v>-4.816316739259059</v>
      </c>
      <c r="P181" s="61">
        <v>-7.325795241341249</v>
      </c>
    </row>
    <row r="182" spans="1:16" ht="11.25" customHeight="1">
      <c r="A182" s="64">
        <v>2004</v>
      </c>
      <c r="B182" s="50">
        <v>91.2</v>
      </c>
      <c r="C182" s="50" t="s">
        <v>52</v>
      </c>
      <c r="D182" s="50" t="s">
        <v>52</v>
      </c>
      <c r="E182" s="50" t="s">
        <v>52</v>
      </c>
      <c r="F182" s="50" t="s">
        <v>52</v>
      </c>
      <c r="G182" s="50" t="s">
        <v>52</v>
      </c>
      <c r="H182" s="50" t="s">
        <v>52</v>
      </c>
      <c r="I182" s="50" t="s">
        <v>52</v>
      </c>
      <c r="J182" s="50" t="s">
        <v>52</v>
      </c>
      <c r="K182" s="50" t="s">
        <v>52</v>
      </c>
      <c r="L182" s="50" t="s">
        <v>52</v>
      </c>
      <c r="M182" s="50" t="s">
        <v>52</v>
      </c>
      <c r="N182" s="50">
        <v>91.2</v>
      </c>
      <c r="O182" s="61">
        <v>-13.718070009460737</v>
      </c>
      <c r="P182" s="61">
        <v>-0.9771986970683947</v>
      </c>
    </row>
    <row r="183" spans="1:16" ht="11.25" customHeight="1">
      <c r="A183" s="67"/>
      <c r="B183" s="50"/>
      <c r="C183" s="50"/>
      <c r="D183" s="50"/>
      <c r="E183" s="50"/>
      <c r="F183" s="50"/>
      <c r="G183" s="50"/>
      <c r="H183" s="50"/>
      <c r="I183" s="50"/>
      <c r="J183" s="50"/>
      <c r="K183" s="50"/>
      <c r="L183" s="50"/>
      <c r="M183" s="50"/>
      <c r="N183" s="50"/>
      <c r="O183" s="61"/>
      <c r="P183" s="61"/>
    </row>
    <row r="184" spans="1:16" ht="11.25" customHeight="1">
      <c r="A184" s="69" t="s">
        <v>118</v>
      </c>
      <c r="B184" s="50">
        <v>80.62417400497328</v>
      </c>
      <c r="C184" s="50">
        <v>89.0670405118369</v>
      </c>
      <c r="D184" s="50">
        <v>104.82120717300025</v>
      </c>
      <c r="E184" s="50">
        <v>95.59773164632574</v>
      </c>
      <c r="F184" s="50">
        <v>106.02907660165224</v>
      </c>
      <c r="G184" s="50">
        <v>98.51262735440538</v>
      </c>
      <c r="H184" s="50">
        <v>95.56939090455843</v>
      </c>
      <c r="I184" s="50">
        <v>104.8191349981978</v>
      </c>
      <c r="J184" s="50">
        <v>105.58095738693873</v>
      </c>
      <c r="K184" s="50">
        <v>106.70805592361536</v>
      </c>
      <c r="L184" s="50">
        <v>113.95956413017569</v>
      </c>
      <c r="M184" s="50">
        <v>98.71103932150885</v>
      </c>
      <c r="N184" s="50"/>
      <c r="O184" s="61"/>
      <c r="P184" s="61"/>
    </row>
    <row r="185" spans="1:16" ht="11.25" customHeight="1">
      <c r="A185" s="62">
        <v>2001</v>
      </c>
      <c r="B185" s="50">
        <v>95.8541101813267</v>
      </c>
      <c r="C185" s="50">
        <v>103.60917790160798</v>
      </c>
      <c r="D185" s="50">
        <v>110.68738479771538</v>
      </c>
      <c r="E185" s="50">
        <v>106.1798591297743</v>
      </c>
      <c r="F185" s="50">
        <v>111.10992135884206</v>
      </c>
      <c r="G185" s="50">
        <v>103.45316206888646</v>
      </c>
      <c r="H185" s="50">
        <v>102.53326434420795</v>
      </c>
      <c r="I185" s="50">
        <v>115.17826699949507</v>
      </c>
      <c r="J185" s="50">
        <v>101.52090837046242</v>
      </c>
      <c r="K185" s="50">
        <v>113.19715548247542</v>
      </c>
      <c r="L185" s="50">
        <v>108.64880560929848</v>
      </c>
      <c r="M185" s="50">
        <v>96.64639690685834</v>
      </c>
      <c r="N185" s="50">
        <v>105.71820109591255</v>
      </c>
      <c r="O185" s="61">
        <v>-2.894234687243972</v>
      </c>
      <c r="P185" s="61">
        <v>18.890036846038218</v>
      </c>
    </row>
    <row r="186" spans="1:16" ht="11.25" customHeight="1">
      <c r="A186" s="64">
        <v>2002</v>
      </c>
      <c r="B186" s="50">
        <v>99.32956788288342</v>
      </c>
      <c r="C186" s="50">
        <v>100.39669020920353</v>
      </c>
      <c r="D186" s="50">
        <v>106.25805310530659</v>
      </c>
      <c r="E186" s="50">
        <v>103.00132503988971</v>
      </c>
      <c r="F186" s="50">
        <v>102.19957196950689</v>
      </c>
      <c r="G186" s="50">
        <v>93.634529862976</v>
      </c>
      <c r="H186" s="50">
        <v>99.70475711856722</v>
      </c>
      <c r="I186" s="50">
        <v>106.1722936853386</v>
      </c>
      <c r="J186" s="50">
        <v>103.28551590306212</v>
      </c>
      <c r="K186" s="50">
        <v>105.10144654798377</v>
      </c>
      <c r="L186" s="50">
        <v>103.97660496238555</v>
      </c>
      <c r="M186" s="50">
        <v>98.14728164702153</v>
      </c>
      <c r="N186" s="50">
        <v>101.76730316117708</v>
      </c>
      <c r="O186" s="61">
        <v>2.776276262643243</v>
      </c>
      <c r="P186" s="61">
        <v>3.6257784825107824</v>
      </c>
    </row>
    <row r="187" spans="1:16" ht="11.25" customHeight="1">
      <c r="A187" s="64">
        <v>2003</v>
      </c>
      <c r="B187" s="66">
        <v>91.6</v>
      </c>
      <c r="C187" s="66">
        <v>91.9</v>
      </c>
      <c r="D187" s="66">
        <v>96.9</v>
      </c>
      <c r="E187" s="66">
        <v>102.9</v>
      </c>
      <c r="F187" s="50">
        <v>96.1</v>
      </c>
      <c r="G187" s="66">
        <v>97.1</v>
      </c>
      <c r="H187" s="66">
        <v>102.5</v>
      </c>
      <c r="I187" s="66">
        <v>95.5</v>
      </c>
      <c r="J187" s="66">
        <v>109.5</v>
      </c>
      <c r="K187" s="50">
        <v>109.5</v>
      </c>
      <c r="L187" s="66">
        <v>107.6</v>
      </c>
      <c r="M187" s="66">
        <v>106.2</v>
      </c>
      <c r="N187" s="50">
        <v>100.60833333333333</v>
      </c>
      <c r="O187" s="61">
        <v>-6.670874156829207</v>
      </c>
      <c r="P187" s="61">
        <v>-7.781739161492312</v>
      </c>
    </row>
    <row r="188" spans="1:16" ht="11.25" customHeight="1">
      <c r="A188" s="64">
        <v>2004</v>
      </c>
      <c r="B188" s="50">
        <v>91.3</v>
      </c>
      <c r="C188" s="50" t="s">
        <v>52</v>
      </c>
      <c r="D188" s="50" t="s">
        <v>52</v>
      </c>
      <c r="E188" s="50" t="s">
        <v>52</v>
      </c>
      <c r="F188" s="50" t="s">
        <v>52</v>
      </c>
      <c r="G188" s="50" t="s">
        <v>52</v>
      </c>
      <c r="H188" s="50" t="s">
        <v>52</v>
      </c>
      <c r="I188" s="50" t="s">
        <v>52</v>
      </c>
      <c r="J188" s="50" t="s">
        <v>52</v>
      </c>
      <c r="K188" s="50" t="s">
        <v>52</v>
      </c>
      <c r="L188" s="50" t="s">
        <v>52</v>
      </c>
      <c r="M188" s="50" t="s">
        <v>52</v>
      </c>
      <c r="N188" s="50">
        <v>91.3</v>
      </c>
      <c r="O188" s="61">
        <v>-14.030131826742</v>
      </c>
      <c r="P188" s="61">
        <v>-0.3275109170305646</v>
      </c>
    </row>
    <row r="189" spans="1:16" ht="11.25" customHeight="1">
      <c r="A189" s="67"/>
      <c r="B189" s="50"/>
      <c r="C189" s="50"/>
      <c r="D189" s="50"/>
      <c r="E189" s="50"/>
      <c r="F189" s="50"/>
      <c r="G189" s="50"/>
      <c r="H189" s="50"/>
      <c r="I189" s="50"/>
      <c r="J189" s="50"/>
      <c r="K189" s="50"/>
      <c r="L189" s="50"/>
      <c r="M189" s="50"/>
      <c r="N189" s="50"/>
      <c r="O189" s="61"/>
      <c r="P189" s="61"/>
    </row>
    <row r="190" spans="1:16" ht="11.25" customHeight="1">
      <c r="A190" s="69" t="s">
        <v>119</v>
      </c>
      <c r="B190" s="50">
        <v>91.75289727034162</v>
      </c>
      <c r="C190" s="50">
        <v>97.65634213257404</v>
      </c>
      <c r="D190" s="50">
        <v>88.73343929537815</v>
      </c>
      <c r="E190" s="50">
        <v>78.35738222451238</v>
      </c>
      <c r="F190" s="50">
        <v>107.2206370703018</v>
      </c>
      <c r="G190" s="50">
        <v>97.7190470077362</v>
      </c>
      <c r="H190" s="50">
        <v>106.29516288142378</v>
      </c>
      <c r="I190" s="50">
        <v>103.65032881785791</v>
      </c>
      <c r="J190" s="50">
        <v>112.63751257664876</v>
      </c>
      <c r="K190" s="50">
        <v>110.85090479685012</v>
      </c>
      <c r="L190" s="50">
        <v>114.84119448041736</v>
      </c>
      <c r="M190" s="50">
        <v>90.28515142048673</v>
      </c>
      <c r="N190" s="50"/>
      <c r="O190" s="61"/>
      <c r="P190" s="61"/>
    </row>
    <row r="191" spans="1:16" ht="11.25" customHeight="1">
      <c r="A191" s="62">
        <v>2001</v>
      </c>
      <c r="B191" s="50">
        <v>109.89356434067435</v>
      </c>
      <c r="C191" s="50">
        <v>103.56426617876195</v>
      </c>
      <c r="D191" s="50">
        <v>105.57230723873889</v>
      </c>
      <c r="E191" s="50">
        <v>105.89810515983397</v>
      </c>
      <c r="F191" s="50">
        <v>104.54798295550842</v>
      </c>
      <c r="G191" s="50">
        <v>102.29302460413652</v>
      </c>
      <c r="H191" s="50">
        <v>102.21794137812601</v>
      </c>
      <c r="I191" s="50">
        <v>116.19436901932264</v>
      </c>
      <c r="J191" s="50">
        <v>100.03417583000729</v>
      </c>
      <c r="K191" s="50">
        <v>103.09155563489844</v>
      </c>
      <c r="L191" s="50">
        <v>112.18839192823744</v>
      </c>
      <c r="M191" s="50">
        <v>89.1832020598323</v>
      </c>
      <c r="N191" s="50">
        <v>104.55657386067321</v>
      </c>
      <c r="O191" s="61">
        <v>21.71831426506114</v>
      </c>
      <c r="P191" s="61">
        <v>19.77121988516928</v>
      </c>
    </row>
    <row r="192" spans="1:16" ht="11.25" customHeight="1">
      <c r="A192" s="64">
        <v>2002</v>
      </c>
      <c r="B192" s="50">
        <v>99.86597647583864</v>
      </c>
      <c r="C192" s="50">
        <v>98.19331176801772</v>
      </c>
      <c r="D192" s="50">
        <v>111.08135710403717</v>
      </c>
      <c r="E192" s="50">
        <v>107.90759080392229</v>
      </c>
      <c r="F192" s="50">
        <v>100.42205781858955</v>
      </c>
      <c r="G192" s="50">
        <v>115.73574882801299</v>
      </c>
      <c r="H192" s="50">
        <v>109.16812764447073</v>
      </c>
      <c r="I192" s="50">
        <v>99.26230464131068</v>
      </c>
      <c r="J192" s="50">
        <v>95.58553100919195</v>
      </c>
      <c r="K192" s="50">
        <v>98.91698111511433</v>
      </c>
      <c r="L192" s="50">
        <v>102.68625361228318</v>
      </c>
      <c r="M192" s="50">
        <v>83.51232361526026</v>
      </c>
      <c r="N192" s="50">
        <v>101.86146370300413</v>
      </c>
      <c r="O192" s="61">
        <v>11.978460258512978</v>
      </c>
      <c r="P192" s="61">
        <v>-9.124818113779433</v>
      </c>
    </row>
    <row r="193" spans="1:16" ht="11.25" customHeight="1">
      <c r="A193" s="64">
        <v>2003</v>
      </c>
      <c r="B193" s="66">
        <v>97.2</v>
      </c>
      <c r="C193" s="66">
        <v>106.6</v>
      </c>
      <c r="D193" s="66">
        <v>99.1</v>
      </c>
      <c r="E193" s="50">
        <v>101.3</v>
      </c>
      <c r="F193" s="50">
        <v>98</v>
      </c>
      <c r="G193" s="50">
        <v>92.9</v>
      </c>
      <c r="H193" s="50">
        <v>100.6</v>
      </c>
      <c r="I193" s="66">
        <v>93.1</v>
      </c>
      <c r="J193" s="50">
        <v>108.9</v>
      </c>
      <c r="K193" s="66">
        <v>105</v>
      </c>
      <c r="L193" s="66">
        <v>98.7</v>
      </c>
      <c r="M193" s="50">
        <v>101.2</v>
      </c>
      <c r="N193" s="50">
        <v>100.21666666666668</v>
      </c>
      <c r="O193" s="61">
        <v>16.390007836207047</v>
      </c>
      <c r="P193" s="61">
        <v>-2.6695543065997396</v>
      </c>
    </row>
    <row r="194" spans="1:16" ht="12.75">
      <c r="A194" s="64">
        <v>2004</v>
      </c>
      <c r="B194" s="50">
        <v>90.1</v>
      </c>
      <c r="C194" s="50" t="s">
        <v>52</v>
      </c>
      <c r="D194" s="50" t="s">
        <v>52</v>
      </c>
      <c r="E194" s="50" t="s">
        <v>52</v>
      </c>
      <c r="F194" s="50" t="s">
        <v>52</v>
      </c>
      <c r="G194" s="50" t="s">
        <v>52</v>
      </c>
      <c r="H194" s="50" t="s">
        <v>52</v>
      </c>
      <c r="I194" s="50" t="s">
        <v>52</v>
      </c>
      <c r="J194" s="50" t="s">
        <v>52</v>
      </c>
      <c r="K194" s="50" t="s">
        <v>52</v>
      </c>
      <c r="L194" s="50" t="s">
        <v>52</v>
      </c>
      <c r="M194" s="50" t="s">
        <v>52</v>
      </c>
      <c r="N194" s="50">
        <v>90.1</v>
      </c>
      <c r="O194" s="61">
        <v>-10.968379446640325</v>
      </c>
      <c r="P194" s="61">
        <v>-7.3045267489712025</v>
      </c>
    </row>
    <row r="202" spans="1:16" ht="12.75">
      <c r="A202" s="451" t="s">
        <v>137</v>
      </c>
      <c r="B202" s="451"/>
      <c r="C202" s="451"/>
      <c r="D202" s="451"/>
      <c r="E202" s="451"/>
      <c r="F202" s="451"/>
      <c r="G202" s="451"/>
      <c r="H202" s="451"/>
      <c r="I202" s="451"/>
      <c r="J202" s="451"/>
      <c r="K202" s="451"/>
      <c r="L202" s="451"/>
      <c r="M202" s="451"/>
      <c r="N202" s="451"/>
      <c r="O202" s="451"/>
      <c r="P202" s="451"/>
    </row>
    <row r="203" spans="1:16" ht="12.75">
      <c r="A203" s="18"/>
      <c r="B203" s="19"/>
      <c r="C203" s="19"/>
      <c r="D203" s="19"/>
      <c r="E203" s="19"/>
      <c r="F203" s="19"/>
      <c r="G203" s="19"/>
      <c r="H203" s="19"/>
      <c r="I203" s="19"/>
      <c r="J203" s="19"/>
      <c r="K203" s="19"/>
      <c r="L203" s="19"/>
      <c r="M203" s="19"/>
      <c r="N203" s="20"/>
      <c r="O203" s="20"/>
      <c r="P203" s="20"/>
    </row>
    <row r="204" spans="1:16" ht="12.75">
      <c r="A204" s="451" t="s">
        <v>138</v>
      </c>
      <c r="B204" s="451"/>
      <c r="C204" s="451"/>
      <c r="D204" s="451"/>
      <c r="E204" s="451"/>
      <c r="F204" s="451"/>
      <c r="G204" s="451"/>
      <c r="H204" s="451"/>
      <c r="I204" s="451"/>
      <c r="J204" s="451"/>
      <c r="K204" s="451"/>
      <c r="L204" s="451"/>
      <c r="M204" s="451"/>
      <c r="N204" s="451"/>
      <c r="O204" s="451"/>
      <c r="P204" s="451"/>
    </row>
    <row r="205" spans="1:16" ht="12.75">
      <c r="A205" s="451" t="s">
        <v>139</v>
      </c>
      <c r="B205" s="451"/>
      <c r="C205" s="451"/>
      <c r="D205" s="451"/>
      <c r="E205" s="451"/>
      <c r="F205" s="451"/>
      <c r="G205" s="451"/>
      <c r="H205" s="451"/>
      <c r="I205" s="451"/>
      <c r="J205" s="451"/>
      <c r="K205" s="451"/>
      <c r="L205" s="451"/>
      <c r="M205" s="451"/>
      <c r="N205" s="451"/>
      <c r="O205" s="451"/>
      <c r="P205" s="451"/>
    </row>
    <row r="206" spans="1:16" ht="12.75">
      <c r="A206" s="451" t="s">
        <v>95</v>
      </c>
      <c r="B206" s="451"/>
      <c r="C206" s="451"/>
      <c r="D206" s="451"/>
      <c r="E206" s="451"/>
      <c r="F206" s="451"/>
      <c r="G206" s="451"/>
      <c r="H206" s="451"/>
      <c r="I206" s="451"/>
      <c r="J206" s="451"/>
      <c r="K206" s="451"/>
      <c r="L206" s="451"/>
      <c r="M206" s="451"/>
      <c r="N206" s="451"/>
      <c r="O206" s="451"/>
      <c r="P206" s="451"/>
    </row>
    <row r="207" spans="1:16" ht="12.75">
      <c r="A207" s="72"/>
      <c r="B207" s="19"/>
      <c r="C207" s="19"/>
      <c r="D207" s="19"/>
      <c r="E207" s="19"/>
      <c r="F207" s="19"/>
      <c r="G207" s="19"/>
      <c r="H207" s="19"/>
      <c r="I207" s="19"/>
      <c r="J207" s="19"/>
      <c r="K207" s="19"/>
      <c r="L207" s="19"/>
      <c r="M207" s="19"/>
      <c r="N207" s="19"/>
      <c r="O207" s="19"/>
      <c r="P207" s="19"/>
    </row>
    <row r="209" spans="1:16" ht="12.75">
      <c r="A209" s="26"/>
      <c r="B209" s="27"/>
      <c r="C209" s="28"/>
      <c r="D209" s="28"/>
      <c r="E209" s="28"/>
      <c r="F209" s="28"/>
      <c r="G209" s="28"/>
      <c r="H209" s="28"/>
      <c r="I209" s="28"/>
      <c r="J209" s="28"/>
      <c r="K209" s="28"/>
      <c r="L209" s="28"/>
      <c r="M209" s="28"/>
      <c r="N209" s="29"/>
      <c r="O209" s="452" t="s">
        <v>96</v>
      </c>
      <c r="P209" s="453"/>
    </row>
    <row r="210" spans="1:16" ht="12.75">
      <c r="A210" s="30"/>
      <c r="B210" s="31"/>
      <c r="C210" s="32"/>
      <c r="D210" s="32"/>
      <c r="E210" s="32"/>
      <c r="F210" s="32"/>
      <c r="G210" s="32"/>
      <c r="H210" s="32"/>
      <c r="I210" s="32"/>
      <c r="J210" s="32"/>
      <c r="K210" s="32"/>
      <c r="L210" s="32"/>
      <c r="M210" s="32"/>
      <c r="N210" s="33"/>
      <c r="O210" s="34" t="s">
        <v>97</v>
      </c>
      <c r="P210" s="35"/>
    </row>
    <row r="211" spans="1:16" ht="12.75">
      <c r="A211" s="36" t="s">
        <v>98</v>
      </c>
      <c r="B211" s="31" t="s">
        <v>99</v>
      </c>
      <c r="C211" s="32" t="s">
        <v>100</v>
      </c>
      <c r="D211" s="32" t="s">
        <v>101</v>
      </c>
      <c r="E211" s="32" t="s">
        <v>102</v>
      </c>
      <c r="F211" s="32" t="s">
        <v>103</v>
      </c>
      <c r="G211" s="32" t="s">
        <v>104</v>
      </c>
      <c r="H211" s="32" t="s">
        <v>105</v>
      </c>
      <c r="I211" s="32" t="s">
        <v>106</v>
      </c>
      <c r="J211" s="32" t="s">
        <v>107</v>
      </c>
      <c r="K211" s="32" t="s">
        <v>108</v>
      </c>
      <c r="L211" s="32" t="s">
        <v>109</v>
      </c>
      <c r="M211" s="32" t="s">
        <v>110</v>
      </c>
      <c r="N211" s="37" t="s">
        <v>111</v>
      </c>
      <c r="O211" s="454" t="s">
        <v>112</v>
      </c>
      <c r="P211" s="455"/>
    </row>
    <row r="212" spans="1:16" ht="13.5" customHeight="1">
      <c r="A212" s="30"/>
      <c r="B212" s="31"/>
      <c r="C212" s="32"/>
      <c r="D212" s="32"/>
      <c r="E212" s="32"/>
      <c r="F212" s="32"/>
      <c r="G212" s="32"/>
      <c r="H212" s="32"/>
      <c r="I212" s="32"/>
      <c r="J212" s="32"/>
      <c r="K212" s="32"/>
      <c r="L212" s="32"/>
      <c r="M212" s="32"/>
      <c r="N212" s="33"/>
      <c r="O212" s="37" t="s">
        <v>113</v>
      </c>
      <c r="P212" s="38" t="s">
        <v>114</v>
      </c>
    </row>
    <row r="213" spans="1:16" ht="12.75">
      <c r="A213" s="39"/>
      <c r="B213" s="40"/>
      <c r="C213" s="41"/>
      <c r="D213" s="41"/>
      <c r="E213" s="41"/>
      <c r="F213" s="41"/>
      <c r="G213" s="41"/>
      <c r="H213" s="41"/>
      <c r="I213" s="41"/>
      <c r="J213" s="41"/>
      <c r="K213" s="41"/>
      <c r="L213" s="41"/>
      <c r="M213" s="41"/>
      <c r="N213" s="42"/>
      <c r="O213" s="43" t="s">
        <v>115</v>
      </c>
      <c r="P213" s="44" t="s">
        <v>116</v>
      </c>
    </row>
    <row r="214" spans="1:16" ht="12.75">
      <c r="A214" s="45"/>
      <c r="B214" s="46"/>
      <c r="C214" s="46"/>
      <c r="D214" s="46"/>
      <c r="E214" s="46"/>
      <c r="F214" s="46"/>
      <c r="G214" s="46"/>
      <c r="H214" s="46"/>
      <c r="I214" s="46"/>
      <c r="J214" s="46"/>
      <c r="K214" s="46"/>
      <c r="L214" s="46"/>
      <c r="M214" s="46"/>
      <c r="N214" s="47"/>
      <c r="O214" s="48"/>
      <c r="P214" s="38"/>
    </row>
    <row r="215" spans="1:16" ht="12.75">
      <c r="A215" s="45"/>
      <c r="B215" s="46"/>
      <c r="C215" s="46"/>
      <c r="D215" s="46"/>
      <c r="E215" s="46"/>
      <c r="F215" s="46"/>
      <c r="G215" s="46"/>
      <c r="H215" s="46"/>
      <c r="I215" s="46"/>
      <c r="J215" s="46"/>
      <c r="K215" s="46"/>
      <c r="L215" s="46"/>
      <c r="M215" s="46"/>
      <c r="N215" s="47"/>
      <c r="O215" s="48"/>
      <c r="P215" s="38"/>
    </row>
    <row r="216" spans="1:16" ht="12.75">
      <c r="A216" s="45"/>
      <c r="B216" s="46"/>
      <c r="C216" s="46"/>
      <c r="D216" s="46"/>
      <c r="E216" s="46"/>
      <c r="F216" s="46"/>
      <c r="G216" s="46"/>
      <c r="H216" s="46"/>
      <c r="I216" s="46"/>
      <c r="J216" s="46"/>
      <c r="K216" s="46"/>
      <c r="L216" s="46"/>
      <c r="M216" s="46"/>
      <c r="N216" s="47"/>
      <c r="O216" s="48"/>
      <c r="P216" s="38"/>
    </row>
    <row r="217" spans="1:16" ht="12.75" customHeight="1">
      <c r="A217" s="448" t="s">
        <v>123</v>
      </c>
      <c r="B217" s="448"/>
      <c r="C217" s="448"/>
      <c r="D217" s="448"/>
      <c r="E217" s="448"/>
      <c r="F217" s="448"/>
      <c r="G217" s="448"/>
      <c r="H217" s="448"/>
      <c r="I217" s="448"/>
      <c r="J217" s="448"/>
      <c r="K217" s="448"/>
      <c r="L217" s="448"/>
      <c r="M217" s="448"/>
      <c r="N217" s="448"/>
      <c r="O217" s="448"/>
      <c r="P217" s="448"/>
    </row>
    <row r="218" spans="1:16" ht="11.25" customHeight="1">
      <c r="A218" s="55"/>
      <c r="B218" s="73"/>
      <c r="C218" s="73"/>
      <c r="D218" s="73"/>
      <c r="E218" s="73"/>
      <c r="F218" s="73"/>
      <c r="G218" s="73"/>
      <c r="H218" s="73"/>
      <c r="I218" s="73"/>
      <c r="J218" s="73"/>
      <c r="K218" s="73"/>
      <c r="L218" s="73"/>
      <c r="M218" s="73"/>
      <c r="N218" s="74"/>
      <c r="O218" s="74"/>
      <c r="P218" s="74"/>
    </row>
    <row r="219" spans="1:16" ht="11.25" customHeight="1">
      <c r="A219" s="75"/>
      <c r="B219" s="50"/>
      <c r="C219" s="50"/>
      <c r="D219" s="50"/>
      <c r="E219" s="50"/>
      <c r="F219" s="50"/>
      <c r="G219" s="50"/>
      <c r="H219" s="50"/>
      <c r="I219" s="50"/>
      <c r="J219" s="50"/>
      <c r="K219" s="50"/>
      <c r="L219" s="50"/>
      <c r="M219" s="50"/>
      <c r="N219" s="50"/>
      <c r="O219" s="71"/>
      <c r="P219" s="71"/>
    </row>
    <row r="220" spans="1:16" ht="11.25" customHeight="1">
      <c r="A220" s="60" t="s">
        <v>117</v>
      </c>
      <c r="B220" s="50">
        <v>79.18490916882126</v>
      </c>
      <c r="C220" s="50">
        <v>89.22836901507372</v>
      </c>
      <c r="D220" s="50">
        <v>102.82283642242605</v>
      </c>
      <c r="E220" s="50">
        <v>89.15441876401411</v>
      </c>
      <c r="F220" s="50">
        <v>107.12563650295036</v>
      </c>
      <c r="G220" s="50">
        <v>100.07400355560318</v>
      </c>
      <c r="H220" s="50">
        <v>103.06307181820793</v>
      </c>
      <c r="I220" s="50">
        <v>105.84784727653368</v>
      </c>
      <c r="J220" s="50">
        <v>109.65561385391452</v>
      </c>
      <c r="K220" s="50">
        <v>107.5037083556057</v>
      </c>
      <c r="L220" s="50">
        <v>115.98292648848287</v>
      </c>
      <c r="M220" s="50">
        <v>90.35665878130725</v>
      </c>
      <c r="N220" s="50"/>
      <c r="O220" s="59"/>
      <c r="P220" s="59"/>
    </row>
    <row r="221" spans="1:16" ht="11.25" customHeight="1">
      <c r="A221" s="62">
        <v>2001</v>
      </c>
      <c r="B221" s="50">
        <v>101.14895068633972</v>
      </c>
      <c r="C221" s="50">
        <v>98.85156640714541</v>
      </c>
      <c r="D221" s="50">
        <v>112.69722770820607</v>
      </c>
      <c r="E221" s="50">
        <v>100.02223586773798</v>
      </c>
      <c r="F221" s="50">
        <v>113.34832919091748</v>
      </c>
      <c r="G221" s="50">
        <v>114.18106190232055</v>
      </c>
      <c r="H221" s="50">
        <v>105.73712868017805</v>
      </c>
      <c r="I221" s="50">
        <v>115.25911073656374</v>
      </c>
      <c r="J221" s="50">
        <v>115.67698317011683</v>
      </c>
      <c r="K221" s="50">
        <v>115.45318218881579</v>
      </c>
      <c r="L221" s="50">
        <v>117.14507139121476</v>
      </c>
      <c r="M221" s="50">
        <v>81.44502720667727</v>
      </c>
      <c r="N221" s="50">
        <v>107.58048959468614</v>
      </c>
      <c r="O221" s="61">
        <v>11.944102460841716</v>
      </c>
      <c r="P221" s="61">
        <v>27.737660809449668</v>
      </c>
    </row>
    <row r="222" spans="1:16" ht="11.25" customHeight="1">
      <c r="A222" s="64">
        <v>2002</v>
      </c>
      <c r="B222" s="50">
        <v>100.60055113801405</v>
      </c>
      <c r="C222" s="50">
        <v>99.7016317806367</v>
      </c>
      <c r="D222" s="50">
        <v>110.78508431534657</v>
      </c>
      <c r="E222" s="50">
        <v>115.28410606822477</v>
      </c>
      <c r="F222" s="50">
        <v>111.48588725973015</v>
      </c>
      <c r="G222" s="50">
        <v>115.24430176277075</v>
      </c>
      <c r="H222" s="50">
        <v>115.44544536188006</v>
      </c>
      <c r="I222" s="50">
        <v>115.91972457420864</v>
      </c>
      <c r="J222" s="50">
        <v>124.7444248252028</v>
      </c>
      <c r="K222" s="50">
        <v>123.74418597970495</v>
      </c>
      <c r="L222" s="50">
        <v>122.85254914906692</v>
      </c>
      <c r="M222" s="50">
        <v>93.7927986162867</v>
      </c>
      <c r="N222" s="50">
        <v>112.46672423592275</v>
      </c>
      <c r="O222" s="61">
        <v>23.51957459935175</v>
      </c>
      <c r="P222" s="61">
        <v>-0.542170279181872</v>
      </c>
    </row>
    <row r="223" spans="1:16" ht="11.25" customHeight="1">
      <c r="A223" s="64">
        <v>2003</v>
      </c>
      <c r="B223" s="66">
        <v>110.8</v>
      </c>
      <c r="C223" s="66">
        <v>111.7</v>
      </c>
      <c r="D223" s="66">
        <v>125.9</v>
      </c>
      <c r="E223" s="66">
        <v>125.40262606607628</v>
      </c>
      <c r="F223" s="66">
        <v>128.4</v>
      </c>
      <c r="G223" s="66">
        <v>132.7</v>
      </c>
      <c r="H223" s="50">
        <v>131.4</v>
      </c>
      <c r="I223" s="66">
        <v>119.9</v>
      </c>
      <c r="J223" s="50">
        <v>141.6</v>
      </c>
      <c r="K223" s="50">
        <v>139.8</v>
      </c>
      <c r="L223" s="66">
        <v>136.1</v>
      </c>
      <c r="M223" s="66">
        <v>116.6</v>
      </c>
      <c r="N223" s="50">
        <v>126.69188550550632</v>
      </c>
      <c r="O223" s="61">
        <v>18.132736878116855</v>
      </c>
      <c r="P223" s="61">
        <v>10.138561614829827</v>
      </c>
    </row>
    <row r="224" spans="1:16" ht="11.25" customHeight="1">
      <c r="A224" s="64">
        <v>2004</v>
      </c>
      <c r="B224" s="50">
        <v>124.4</v>
      </c>
      <c r="C224" s="50" t="s">
        <v>52</v>
      </c>
      <c r="D224" s="50" t="s">
        <v>52</v>
      </c>
      <c r="E224" s="50" t="s">
        <v>52</v>
      </c>
      <c r="F224" s="50" t="s">
        <v>52</v>
      </c>
      <c r="G224" s="50" t="s">
        <v>52</v>
      </c>
      <c r="H224" s="50" t="s">
        <v>52</v>
      </c>
      <c r="I224" s="50" t="s">
        <v>52</v>
      </c>
      <c r="J224" s="50" t="s">
        <v>52</v>
      </c>
      <c r="K224" s="50" t="s">
        <v>52</v>
      </c>
      <c r="L224" s="50" t="s">
        <v>52</v>
      </c>
      <c r="M224" s="50" t="s">
        <v>52</v>
      </c>
      <c r="N224" s="50">
        <v>124.4</v>
      </c>
      <c r="O224" s="61">
        <v>6.689536878216134</v>
      </c>
      <c r="P224" s="61">
        <v>12.27436823104694</v>
      </c>
    </row>
    <row r="225" spans="1:16" ht="11.25" customHeight="1">
      <c r="A225" s="67"/>
      <c r="B225" s="50"/>
      <c r="C225" s="50"/>
      <c r="D225" s="50"/>
      <c r="E225" s="50"/>
      <c r="F225" s="50"/>
      <c r="G225" s="50"/>
      <c r="H225" s="50"/>
      <c r="I225" s="50"/>
      <c r="J225" s="50"/>
      <c r="K225" s="50"/>
      <c r="L225" s="50"/>
      <c r="M225" s="50"/>
      <c r="N225" s="50"/>
      <c r="O225" s="61"/>
      <c r="P225" s="61"/>
    </row>
    <row r="226" spans="1:16" ht="11.25" customHeight="1">
      <c r="A226" s="69" t="s">
        <v>118</v>
      </c>
      <c r="B226" s="50">
        <v>76.37728136899376</v>
      </c>
      <c r="C226" s="50">
        <v>87.09317187194627</v>
      </c>
      <c r="D226" s="50">
        <v>101.68623477583667</v>
      </c>
      <c r="E226" s="50">
        <v>89.6448805658243</v>
      </c>
      <c r="F226" s="50">
        <v>108.97899445577866</v>
      </c>
      <c r="G226" s="50">
        <v>99.16041669072636</v>
      </c>
      <c r="H226" s="50">
        <v>105.42043034089079</v>
      </c>
      <c r="I226" s="50">
        <v>106.74769944871247</v>
      </c>
      <c r="J226" s="50">
        <v>109.51887840999679</v>
      </c>
      <c r="K226" s="50">
        <v>107.87466059147934</v>
      </c>
      <c r="L226" s="50">
        <v>115.86345889685201</v>
      </c>
      <c r="M226" s="50">
        <v>91.6338926080637</v>
      </c>
      <c r="N226" s="50">
        <f>(B226+C226+D226+E226+F226+G226+H226+I226+J226+K226+L226+M226)/12</f>
        <v>100.00000000209174</v>
      </c>
      <c r="O226" s="61"/>
      <c r="P226" s="61"/>
    </row>
    <row r="227" spans="1:16" ht="11.25" customHeight="1">
      <c r="A227" s="62">
        <v>2001</v>
      </c>
      <c r="B227" s="50">
        <v>99.6685192522422</v>
      </c>
      <c r="C227" s="50">
        <v>95.56935092678329</v>
      </c>
      <c r="D227" s="50">
        <v>110.46407759380892</v>
      </c>
      <c r="E227" s="50">
        <v>100.3557609707792</v>
      </c>
      <c r="F227" s="50">
        <v>112.09520823107162</v>
      </c>
      <c r="G227" s="50">
        <v>113.60843415825556</v>
      </c>
      <c r="H227" s="50">
        <v>107.31484117898395</v>
      </c>
      <c r="I227" s="50">
        <v>118.44826920099472</v>
      </c>
      <c r="J227" s="50">
        <v>113.07774650811562</v>
      </c>
      <c r="K227" s="50">
        <v>115.01372840527462</v>
      </c>
      <c r="L227" s="50">
        <v>114.09368031800015</v>
      </c>
      <c r="M227" s="50">
        <v>80.93582515038135</v>
      </c>
      <c r="N227" s="50">
        <v>106.72045349122429</v>
      </c>
      <c r="O227" s="61">
        <v>8.768182181831117</v>
      </c>
      <c r="P227" s="61">
        <v>30.494981577995503</v>
      </c>
    </row>
    <row r="228" spans="1:16" ht="11.25" customHeight="1">
      <c r="A228" s="64">
        <v>2002</v>
      </c>
      <c r="B228" s="50">
        <v>96.2350346567502</v>
      </c>
      <c r="C228" s="50">
        <v>95.69136655937199</v>
      </c>
      <c r="D228" s="50">
        <v>104.43290020110756</v>
      </c>
      <c r="E228" s="50">
        <v>109.76796400307688</v>
      </c>
      <c r="F228" s="50">
        <v>106.28556638836784</v>
      </c>
      <c r="G228" s="50">
        <v>111.34599038057758</v>
      </c>
      <c r="H228" s="50">
        <v>114.78790620120039</v>
      </c>
      <c r="I228" s="50">
        <v>115.1547846920702</v>
      </c>
      <c r="J228" s="50">
        <v>122.64502633461105</v>
      </c>
      <c r="K228" s="50">
        <v>119.98877820134</v>
      </c>
      <c r="L228" s="50">
        <v>119.34893011245104</v>
      </c>
      <c r="M228" s="50">
        <v>92.96100325617209</v>
      </c>
      <c r="N228" s="50">
        <v>109.05377091559139</v>
      </c>
      <c r="O228" s="61">
        <v>18.90288939161667</v>
      </c>
      <c r="P228" s="61">
        <v>-3.444903788329094</v>
      </c>
    </row>
    <row r="229" spans="1:16" ht="11.25" customHeight="1">
      <c r="A229" s="64">
        <v>2003</v>
      </c>
      <c r="B229" s="66">
        <v>105.4</v>
      </c>
      <c r="C229" s="66">
        <v>104.8</v>
      </c>
      <c r="D229" s="66">
        <v>119.4</v>
      </c>
      <c r="E229" s="66">
        <v>121.37962068652345</v>
      </c>
      <c r="F229" s="66">
        <v>126.8</v>
      </c>
      <c r="G229" s="66">
        <v>130.7</v>
      </c>
      <c r="H229" s="66">
        <v>130.8</v>
      </c>
      <c r="I229" s="66">
        <v>116.5</v>
      </c>
      <c r="J229" s="66">
        <v>138.9</v>
      </c>
      <c r="K229" s="50">
        <v>138.7</v>
      </c>
      <c r="L229" s="66">
        <v>134.4</v>
      </c>
      <c r="M229" s="66">
        <v>112.4</v>
      </c>
      <c r="N229" s="50">
        <v>123.34830172387699</v>
      </c>
      <c r="O229" s="61">
        <v>13.380876182618044</v>
      </c>
      <c r="P229" s="61">
        <v>9.523522671280034</v>
      </c>
    </row>
    <row r="230" spans="1:16" ht="11.25" customHeight="1">
      <c r="A230" s="64">
        <v>2004</v>
      </c>
      <c r="B230" s="50">
        <v>120.4</v>
      </c>
      <c r="C230" s="50" t="s">
        <v>52</v>
      </c>
      <c r="D230" s="50" t="s">
        <v>52</v>
      </c>
      <c r="E230" s="50" t="s">
        <v>52</v>
      </c>
      <c r="F230" s="50" t="s">
        <v>52</v>
      </c>
      <c r="G230" s="50" t="s">
        <v>52</v>
      </c>
      <c r="H230" s="50" t="s">
        <v>52</v>
      </c>
      <c r="I230" s="50" t="s">
        <v>52</v>
      </c>
      <c r="J230" s="50" t="s">
        <v>52</v>
      </c>
      <c r="K230" s="50" t="s">
        <v>52</v>
      </c>
      <c r="L230" s="50" t="s">
        <v>52</v>
      </c>
      <c r="M230" s="50" t="s">
        <v>52</v>
      </c>
      <c r="N230" s="50">
        <v>120.4</v>
      </c>
      <c r="O230" s="61">
        <v>7.117437722419928</v>
      </c>
      <c r="P230" s="61">
        <v>14.231499051233396</v>
      </c>
    </row>
    <row r="231" spans="1:16" ht="11.25" customHeight="1">
      <c r="A231" s="67"/>
      <c r="B231" s="50"/>
      <c r="C231" s="50"/>
      <c r="D231" s="50"/>
      <c r="E231" s="50"/>
      <c r="F231" s="50"/>
      <c r="G231" s="50"/>
      <c r="H231" s="50"/>
      <c r="I231" s="50"/>
      <c r="J231" s="50"/>
      <c r="K231" s="50"/>
      <c r="L231" s="50"/>
      <c r="M231" s="50"/>
      <c r="N231" s="50"/>
      <c r="O231" s="61"/>
      <c r="P231" s="61"/>
    </row>
    <row r="232" spans="1:16" ht="11.25" customHeight="1">
      <c r="A232" s="69" t="s">
        <v>119</v>
      </c>
      <c r="B232" s="50">
        <v>89.73805680837673</v>
      </c>
      <c r="C232" s="50">
        <v>97.2540235185883</v>
      </c>
      <c r="D232" s="50">
        <v>107.09502841187073</v>
      </c>
      <c r="E232" s="50">
        <v>87.31089955217308</v>
      </c>
      <c r="F232" s="50">
        <v>100.15934272304243</v>
      </c>
      <c r="G232" s="50">
        <v>103.50794058947199</v>
      </c>
      <c r="H232" s="50">
        <v>94.20237008910242</v>
      </c>
      <c r="I232" s="50">
        <v>102.46553541695984</v>
      </c>
      <c r="J232" s="50">
        <v>110.16956707277481</v>
      </c>
      <c r="K232" s="50">
        <v>106.1093947315829</v>
      </c>
      <c r="L232" s="50">
        <v>116.43197431159882</v>
      </c>
      <c r="M232" s="50">
        <v>85.55586676625086</v>
      </c>
      <c r="N232" s="50">
        <f>(B232+C232+D232+E232+F232+G232+H232+I232+J232+K232+L232+M232)/12</f>
        <v>99.99999999931607</v>
      </c>
      <c r="O232" s="61"/>
      <c r="P232" s="61"/>
    </row>
    <row r="233" spans="1:16" ht="11.25" customHeight="1">
      <c r="A233" s="62">
        <v>2001</v>
      </c>
      <c r="B233" s="50">
        <v>106.71351002901905</v>
      </c>
      <c r="C233" s="50">
        <v>111.18856654380353</v>
      </c>
      <c r="D233" s="50">
        <v>121.09106212898058</v>
      </c>
      <c r="E233" s="50">
        <v>98.7686011674276</v>
      </c>
      <c r="F233" s="50">
        <v>118.05848718032593</v>
      </c>
      <c r="G233" s="50">
        <v>116.33342167826513</v>
      </c>
      <c r="H233" s="50">
        <v>99.8069149572859</v>
      </c>
      <c r="I233" s="50">
        <v>103.27188789723066</v>
      </c>
      <c r="J233" s="50">
        <v>125.44684235625323</v>
      </c>
      <c r="K233" s="50">
        <v>117.10497544864647</v>
      </c>
      <c r="L233" s="50">
        <v>128.61446220892947</v>
      </c>
      <c r="M233" s="50">
        <v>83.35898620441556</v>
      </c>
      <c r="N233" s="50">
        <v>110.81314315004859</v>
      </c>
      <c r="O233" s="61">
        <v>24.729622949848043</v>
      </c>
      <c r="P233" s="61">
        <v>18.916671281272635</v>
      </c>
    </row>
    <row r="234" spans="1:16" ht="11.25" customHeight="1">
      <c r="A234" s="64">
        <v>2002</v>
      </c>
      <c r="B234" s="50">
        <v>117.00939989949156</v>
      </c>
      <c r="C234" s="50">
        <v>114.77518282401921</v>
      </c>
      <c r="D234" s="50">
        <v>134.66130351497912</v>
      </c>
      <c r="E234" s="50">
        <v>136.0178591714831</v>
      </c>
      <c r="F234" s="50">
        <v>131.03255007806462</v>
      </c>
      <c r="G234" s="50">
        <v>129.8970472458675</v>
      </c>
      <c r="H234" s="50">
        <v>117.9169652186879</v>
      </c>
      <c r="I234" s="50">
        <v>118.79493599931759</v>
      </c>
      <c r="J234" s="50">
        <v>132.6355214434578</v>
      </c>
      <c r="K234" s="50">
        <v>137.8597937312972</v>
      </c>
      <c r="L234" s="50">
        <v>136.0217480622898</v>
      </c>
      <c r="M234" s="50">
        <v>96.91930251170999</v>
      </c>
      <c r="N234" s="50">
        <v>125.2951341417221</v>
      </c>
      <c r="O234" s="61">
        <v>40.36806975142114</v>
      </c>
      <c r="P234" s="61">
        <v>9.64815970130933</v>
      </c>
    </row>
    <row r="235" spans="1:16" ht="11.25" customHeight="1">
      <c r="A235" s="64">
        <v>2003</v>
      </c>
      <c r="B235" s="66">
        <v>130.9</v>
      </c>
      <c r="C235" s="50">
        <v>137.7</v>
      </c>
      <c r="D235" s="66">
        <v>150.5</v>
      </c>
      <c r="E235" s="66">
        <v>140.5240640749788</v>
      </c>
      <c r="F235" s="66">
        <v>134.5</v>
      </c>
      <c r="G235" s="66">
        <v>140.3</v>
      </c>
      <c r="H235" s="66">
        <v>133.7</v>
      </c>
      <c r="I235" s="66">
        <v>132.5</v>
      </c>
      <c r="J235" s="66">
        <v>151.9</v>
      </c>
      <c r="K235" s="50">
        <v>143.8</v>
      </c>
      <c r="L235" s="66">
        <v>142.2</v>
      </c>
      <c r="M235" s="66">
        <v>132.1</v>
      </c>
      <c r="N235" s="50">
        <v>139.21867200624823</v>
      </c>
      <c r="O235" s="61">
        <v>35.060815139671895</v>
      </c>
      <c r="P235" s="61">
        <v>11.871354021506104</v>
      </c>
    </row>
    <row r="236" spans="1:16" ht="11.25" customHeight="1">
      <c r="A236" s="64">
        <v>2004</v>
      </c>
      <c r="B236" s="50">
        <v>139.2</v>
      </c>
      <c r="C236" s="50" t="s">
        <v>52</v>
      </c>
      <c r="D236" s="50" t="s">
        <v>52</v>
      </c>
      <c r="E236" s="50" t="s">
        <v>52</v>
      </c>
      <c r="F236" s="50" t="s">
        <v>52</v>
      </c>
      <c r="G236" s="50" t="s">
        <v>52</v>
      </c>
      <c r="H236" s="50" t="s">
        <v>52</v>
      </c>
      <c r="I236" s="50" t="s">
        <v>52</v>
      </c>
      <c r="J236" s="50" t="s">
        <v>52</v>
      </c>
      <c r="K236" s="50" t="s">
        <v>52</v>
      </c>
      <c r="L236" s="50" t="s">
        <v>52</v>
      </c>
      <c r="M236" s="50" t="s">
        <v>52</v>
      </c>
      <c r="N236" s="50">
        <v>139.2</v>
      </c>
      <c r="O236" s="61">
        <v>5.374716124148368</v>
      </c>
      <c r="P236" s="61">
        <v>6.340718105423974</v>
      </c>
    </row>
    <row r="237" spans="1:16" ht="11.25" customHeight="1">
      <c r="A237" s="70"/>
      <c r="B237" s="50"/>
      <c r="C237" s="50"/>
      <c r="D237" s="50"/>
      <c r="E237" s="50"/>
      <c r="F237" s="50"/>
      <c r="G237" s="50"/>
      <c r="H237" s="50"/>
      <c r="I237" s="50"/>
      <c r="J237" s="50"/>
      <c r="K237" s="50"/>
      <c r="L237" s="50"/>
      <c r="M237" s="50"/>
      <c r="N237" s="77"/>
      <c r="O237" s="61"/>
      <c r="P237" s="61"/>
    </row>
    <row r="238" spans="1:16" ht="11.25" customHeight="1">
      <c r="A238" s="70"/>
      <c r="B238" s="50"/>
      <c r="C238" s="50"/>
      <c r="D238" s="50"/>
      <c r="E238" s="50"/>
      <c r="F238" s="50"/>
      <c r="G238" s="50"/>
      <c r="H238" s="50"/>
      <c r="I238" s="50"/>
      <c r="J238" s="50"/>
      <c r="K238" s="50"/>
      <c r="L238" s="50"/>
      <c r="M238" s="50"/>
      <c r="N238" s="77"/>
      <c r="O238" s="61"/>
      <c r="P238" s="61"/>
    </row>
    <row r="239" spans="1:16" ht="11.25" customHeight="1">
      <c r="A239" s="70"/>
      <c r="B239" s="50"/>
      <c r="C239" s="50"/>
      <c r="D239" s="50"/>
      <c r="E239" s="50"/>
      <c r="F239" s="50"/>
      <c r="G239" s="50"/>
      <c r="H239" s="50"/>
      <c r="I239" s="50"/>
      <c r="J239" s="50"/>
      <c r="K239" s="50"/>
      <c r="L239" s="50"/>
      <c r="M239" s="50"/>
      <c r="N239" s="77"/>
      <c r="O239" s="61"/>
      <c r="P239" s="61"/>
    </row>
    <row r="240" spans="1:16" ht="13.5" customHeight="1">
      <c r="A240" s="448" t="s">
        <v>124</v>
      </c>
      <c r="B240" s="448"/>
      <c r="C240" s="448"/>
      <c r="D240" s="448"/>
      <c r="E240" s="448"/>
      <c r="F240" s="448"/>
      <c r="G240" s="448"/>
      <c r="H240" s="448"/>
      <c r="I240" s="448"/>
      <c r="J240" s="448"/>
      <c r="K240" s="448"/>
      <c r="L240" s="448"/>
      <c r="M240" s="448"/>
      <c r="N240" s="448"/>
      <c r="O240" s="448"/>
      <c r="P240" s="448"/>
    </row>
    <row r="241" spans="1:16" ht="11.25" customHeight="1">
      <c r="A241" s="56"/>
      <c r="B241" s="56"/>
      <c r="C241" s="56"/>
      <c r="D241" s="56"/>
      <c r="E241" s="56"/>
      <c r="F241" s="56"/>
      <c r="G241" s="56"/>
      <c r="H241" s="56"/>
      <c r="I241" s="56"/>
      <c r="J241" s="56"/>
      <c r="K241" s="56"/>
      <c r="L241" s="56"/>
      <c r="M241" s="56"/>
      <c r="N241" s="76"/>
      <c r="O241" s="61"/>
      <c r="P241" s="61"/>
    </row>
    <row r="242" spans="1:16" ht="11.25" customHeight="1">
      <c r="A242" s="56"/>
      <c r="B242" s="50"/>
      <c r="C242" s="50"/>
      <c r="D242" s="50"/>
      <c r="E242" s="50"/>
      <c r="F242" s="50"/>
      <c r="G242" s="50"/>
      <c r="H242" s="50"/>
      <c r="I242" s="50"/>
      <c r="J242" s="50"/>
      <c r="K242" s="50"/>
      <c r="L242" s="50"/>
      <c r="M242" s="50"/>
      <c r="N242" s="50"/>
      <c r="O242" s="61"/>
      <c r="P242" s="61"/>
    </row>
    <row r="243" spans="1:16" ht="11.25" customHeight="1">
      <c r="A243" s="60" t="s">
        <v>117</v>
      </c>
      <c r="B243" s="50">
        <v>76.77453213003547</v>
      </c>
      <c r="C243" s="50">
        <v>99.864324236263</v>
      </c>
      <c r="D243" s="50">
        <v>106.17112912625164</v>
      </c>
      <c r="E243" s="50">
        <v>96.97352457595373</v>
      </c>
      <c r="F243" s="50">
        <v>99.92772900789276</v>
      </c>
      <c r="G243" s="50">
        <v>91.03811009783053</v>
      </c>
      <c r="H243" s="50">
        <v>84.68507694736253</v>
      </c>
      <c r="I243" s="50">
        <v>90.83777584141434</v>
      </c>
      <c r="J243" s="50">
        <v>103.35555824512896</v>
      </c>
      <c r="K243" s="50">
        <v>113.85441669973729</v>
      </c>
      <c r="L243" s="50">
        <v>129.26597701708286</v>
      </c>
      <c r="M243" s="50">
        <v>107.2518459685071</v>
      </c>
      <c r="N243" s="50"/>
      <c r="O243" s="61"/>
      <c r="P243" s="61"/>
    </row>
    <row r="244" spans="1:16" ht="11.25" customHeight="1">
      <c r="A244" s="62">
        <v>2001</v>
      </c>
      <c r="B244" s="50">
        <v>91.35213018701735</v>
      </c>
      <c r="C244" s="50">
        <v>96.69307559422859</v>
      </c>
      <c r="D244" s="50">
        <v>116.03851176137665</v>
      </c>
      <c r="E244" s="50">
        <v>87.99819434400726</v>
      </c>
      <c r="F244" s="50">
        <v>99.3336920084694</v>
      </c>
      <c r="G244" s="50">
        <v>86.9187210902092</v>
      </c>
      <c r="H244" s="50">
        <v>85.38066878695133</v>
      </c>
      <c r="I244" s="50">
        <v>87.67758195024733</v>
      </c>
      <c r="J244" s="50">
        <v>97.22588701718385</v>
      </c>
      <c r="K244" s="50">
        <v>95.52628522760006</v>
      </c>
      <c r="L244" s="50">
        <v>123.51077591886363</v>
      </c>
      <c r="M244" s="50">
        <v>102.24539665288037</v>
      </c>
      <c r="N244" s="50">
        <v>97.49174337825292</v>
      </c>
      <c r="O244" s="61">
        <v>-14.824654660171035</v>
      </c>
      <c r="P244" s="61">
        <v>18.98754398436625</v>
      </c>
    </row>
    <row r="245" spans="1:16" ht="11.25" customHeight="1">
      <c r="A245" s="64">
        <v>2002</v>
      </c>
      <c r="B245" s="50">
        <v>86.83684249629215</v>
      </c>
      <c r="C245" s="50">
        <v>95.11632156036795</v>
      </c>
      <c r="D245" s="50">
        <v>113.51005835581584</v>
      </c>
      <c r="E245" s="50">
        <v>109.91790836878181</v>
      </c>
      <c r="F245" s="50">
        <v>90.11262679842996</v>
      </c>
      <c r="G245" s="50">
        <v>100.6471432708709</v>
      </c>
      <c r="H245" s="50">
        <v>87.60851354985458</v>
      </c>
      <c r="I245" s="50">
        <v>98.84622405573228</v>
      </c>
      <c r="J245" s="50">
        <v>118.26260761553328</v>
      </c>
      <c r="K245" s="50">
        <v>121.49562786996202</v>
      </c>
      <c r="L245" s="50">
        <v>125.39374903141723</v>
      </c>
      <c r="M245" s="50">
        <v>104.64741200920696</v>
      </c>
      <c r="N245" s="50">
        <v>104.36625291518874</v>
      </c>
      <c r="O245" s="61">
        <v>-15.070169084384053</v>
      </c>
      <c r="P245" s="61">
        <v>-4.942728408720675</v>
      </c>
    </row>
    <row r="246" spans="1:16" ht="11.25" customHeight="1">
      <c r="A246" s="64">
        <v>2003</v>
      </c>
      <c r="B246" s="66">
        <v>99.3</v>
      </c>
      <c r="C246" s="66">
        <v>100.2</v>
      </c>
      <c r="D246" s="66">
        <v>123.1</v>
      </c>
      <c r="E246" s="50">
        <v>102.47782277147668</v>
      </c>
      <c r="F246" s="50">
        <v>93.1</v>
      </c>
      <c r="G246" s="66">
        <v>109.7</v>
      </c>
      <c r="H246" s="66">
        <v>103.6</v>
      </c>
      <c r="I246" s="66">
        <v>100.7</v>
      </c>
      <c r="J246" s="66">
        <v>129.4</v>
      </c>
      <c r="K246" s="66">
        <v>131.5</v>
      </c>
      <c r="L246" s="66">
        <v>134.7</v>
      </c>
      <c r="M246" s="66">
        <v>110.8</v>
      </c>
      <c r="N246" s="50">
        <v>111.54815189762307</v>
      </c>
      <c r="O246" s="61">
        <v>-5.109932397311931</v>
      </c>
      <c r="P246" s="61">
        <v>14.352384478097546</v>
      </c>
    </row>
    <row r="247" spans="1:16" ht="11.25" customHeight="1">
      <c r="A247" s="64">
        <v>2004</v>
      </c>
      <c r="B247" s="50">
        <v>94.8</v>
      </c>
      <c r="C247" s="50" t="s">
        <v>52</v>
      </c>
      <c r="D247" s="50" t="s">
        <v>52</v>
      </c>
      <c r="E247" s="50" t="s">
        <v>52</v>
      </c>
      <c r="F247" s="50" t="s">
        <v>52</v>
      </c>
      <c r="G247" s="50" t="s">
        <v>52</v>
      </c>
      <c r="H247" s="50" t="s">
        <v>52</v>
      </c>
      <c r="I247" s="50" t="s">
        <v>52</v>
      </c>
      <c r="J247" s="50" t="s">
        <v>52</v>
      </c>
      <c r="K247" s="50" t="s">
        <v>52</v>
      </c>
      <c r="L247" s="50" t="s">
        <v>52</v>
      </c>
      <c r="M247" s="50" t="s">
        <v>52</v>
      </c>
      <c r="N247" s="50">
        <v>94.8</v>
      </c>
      <c r="O247" s="61">
        <v>-14.44043321299639</v>
      </c>
      <c r="P247" s="61">
        <v>-4.531722054380665</v>
      </c>
    </row>
    <row r="248" spans="1:16" ht="11.25" customHeight="1">
      <c r="A248" s="67"/>
      <c r="B248" s="50"/>
      <c r="C248" s="50"/>
      <c r="D248" s="50"/>
      <c r="E248" s="50"/>
      <c r="F248" s="50"/>
      <c r="G248" s="50"/>
      <c r="H248" s="50"/>
      <c r="I248" s="50"/>
      <c r="J248" s="50"/>
      <c r="K248" s="50"/>
      <c r="L248" s="50"/>
      <c r="M248" s="50"/>
      <c r="N248" s="50"/>
      <c r="O248" s="61"/>
      <c r="P248" s="61"/>
    </row>
    <row r="249" spans="1:16" ht="11.25" customHeight="1">
      <c r="A249" s="69" t="s">
        <v>118</v>
      </c>
      <c r="B249" s="50">
        <v>80.07018815577841</v>
      </c>
      <c r="C249" s="50">
        <v>102.8986291295499</v>
      </c>
      <c r="D249" s="50">
        <v>110.57271442293069</v>
      </c>
      <c r="E249" s="50">
        <v>101.10038128373668</v>
      </c>
      <c r="F249" s="50">
        <v>97.4345067618766</v>
      </c>
      <c r="G249" s="50">
        <v>86.84697609828392</v>
      </c>
      <c r="H249" s="50">
        <v>82.01487914356392</v>
      </c>
      <c r="I249" s="50">
        <v>95.77691385551664</v>
      </c>
      <c r="J249" s="50">
        <v>105.47676083568263</v>
      </c>
      <c r="K249" s="50">
        <v>114.34024615588032</v>
      </c>
      <c r="L249" s="50">
        <v>123.17737760908672</v>
      </c>
      <c r="M249" s="50">
        <v>100.29042655742259</v>
      </c>
      <c r="N249" s="50"/>
      <c r="O249" s="61"/>
      <c r="P249" s="61"/>
    </row>
    <row r="250" spans="1:16" ht="11.25" customHeight="1">
      <c r="A250" s="62">
        <v>2001</v>
      </c>
      <c r="B250" s="50">
        <v>88.29954172471098</v>
      </c>
      <c r="C250" s="50">
        <v>95.36592625542417</v>
      </c>
      <c r="D250" s="50">
        <v>108.9998727676898</v>
      </c>
      <c r="E250" s="50">
        <v>85.89253003352184</v>
      </c>
      <c r="F250" s="50">
        <v>95.70005918625395</v>
      </c>
      <c r="G250" s="50">
        <v>80.50537648675147</v>
      </c>
      <c r="H250" s="50">
        <v>80.90804792846072</v>
      </c>
      <c r="I250" s="50">
        <v>92.0774307873274</v>
      </c>
      <c r="J250" s="50">
        <v>100.0764466107268</v>
      </c>
      <c r="K250" s="50">
        <v>102.4666902569539</v>
      </c>
      <c r="L250" s="50">
        <v>120.02682397440896</v>
      </c>
      <c r="M250" s="50">
        <v>98.27512702154218</v>
      </c>
      <c r="N250" s="50">
        <v>95.71615608614769</v>
      </c>
      <c r="O250" s="61">
        <v>-11.956160966018105</v>
      </c>
      <c r="P250" s="61">
        <v>10.277674823146622</v>
      </c>
    </row>
    <row r="251" spans="1:16" ht="11.25" customHeight="1">
      <c r="A251" s="64">
        <v>2002</v>
      </c>
      <c r="B251" s="50">
        <v>85.01991861371386</v>
      </c>
      <c r="C251" s="50">
        <v>89.92964830495818</v>
      </c>
      <c r="D251" s="50">
        <v>108.12900392797742</v>
      </c>
      <c r="E251" s="50">
        <v>94.8473398385501</v>
      </c>
      <c r="F251" s="50">
        <v>78.67954938535729</v>
      </c>
      <c r="G251" s="50">
        <v>92.52644098135227</v>
      </c>
      <c r="H251" s="50">
        <v>84.5140899924438</v>
      </c>
      <c r="I251" s="50">
        <v>98.92373753931868</v>
      </c>
      <c r="J251" s="50">
        <v>109.05618574662806</v>
      </c>
      <c r="K251" s="50">
        <v>114.68362207683252</v>
      </c>
      <c r="L251" s="50">
        <v>113.54015461383962</v>
      </c>
      <c r="M251" s="50">
        <v>98.34701735583015</v>
      </c>
      <c r="N251" s="50">
        <v>97.34972569806683</v>
      </c>
      <c r="O251" s="61">
        <v>-13.487856805234902</v>
      </c>
      <c r="P251" s="61">
        <v>-3.7142017352954237</v>
      </c>
    </row>
    <row r="252" spans="1:16" ht="11.25" customHeight="1">
      <c r="A252" s="64">
        <v>2003</v>
      </c>
      <c r="B252" s="66">
        <v>91.2</v>
      </c>
      <c r="C252" s="66">
        <v>91.2</v>
      </c>
      <c r="D252" s="66">
        <v>112.5</v>
      </c>
      <c r="E252" s="50">
        <v>95.7928336379781</v>
      </c>
      <c r="F252" s="66">
        <v>89</v>
      </c>
      <c r="G252" s="66">
        <v>104.5</v>
      </c>
      <c r="H252" s="66">
        <v>89.6</v>
      </c>
      <c r="I252" s="66">
        <v>98</v>
      </c>
      <c r="J252" s="66">
        <v>114.3</v>
      </c>
      <c r="K252" s="66">
        <v>108.4</v>
      </c>
      <c r="L252" s="66">
        <v>106</v>
      </c>
      <c r="M252" s="66">
        <v>100.7</v>
      </c>
      <c r="N252" s="50">
        <v>100.09940280316484</v>
      </c>
      <c r="O252" s="61">
        <v>-7.267141951007484</v>
      </c>
      <c r="P252" s="61">
        <v>7.268980595435773</v>
      </c>
    </row>
    <row r="253" spans="1:16" ht="11.25" customHeight="1">
      <c r="A253" s="64">
        <v>2004</v>
      </c>
      <c r="B253" s="50">
        <v>83.6</v>
      </c>
      <c r="C253" s="50" t="s">
        <v>52</v>
      </c>
      <c r="D253" s="50" t="s">
        <v>52</v>
      </c>
      <c r="E253" s="50" t="s">
        <v>52</v>
      </c>
      <c r="F253" s="50" t="s">
        <v>52</v>
      </c>
      <c r="G253" s="50" t="s">
        <v>52</v>
      </c>
      <c r="H253" s="50" t="s">
        <v>52</v>
      </c>
      <c r="I253" s="50" t="s">
        <v>52</v>
      </c>
      <c r="J253" s="50" t="s">
        <v>52</v>
      </c>
      <c r="K253" s="50" t="s">
        <v>52</v>
      </c>
      <c r="L253" s="50" t="s">
        <v>52</v>
      </c>
      <c r="M253" s="50" t="s">
        <v>52</v>
      </c>
      <c r="N253" s="50">
        <v>83.6</v>
      </c>
      <c r="O253" s="61">
        <v>-16.981132075471706</v>
      </c>
      <c r="P253" s="61">
        <v>-8.333333333333343</v>
      </c>
    </row>
    <row r="254" spans="1:16" ht="11.25" customHeight="1">
      <c r="A254" s="67"/>
      <c r="B254" s="50"/>
      <c r="C254" s="50"/>
      <c r="D254" s="50"/>
      <c r="E254" s="50"/>
      <c r="F254" s="50"/>
      <c r="G254" s="50"/>
      <c r="H254" s="50"/>
      <c r="I254" s="50"/>
      <c r="J254" s="50"/>
      <c r="K254" s="50"/>
      <c r="L254" s="50"/>
      <c r="M254" s="50"/>
      <c r="N254" s="50"/>
      <c r="O254" s="61"/>
      <c r="P254" s="61"/>
    </row>
    <row r="255" spans="1:16" ht="11.25" customHeight="1">
      <c r="A255" s="69" t="s">
        <v>119</v>
      </c>
      <c r="B255" s="50">
        <v>69.6517982004357</v>
      </c>
      <c r="C255" s="50">
        <v>93.30643524067716</v>
      </c>
      <c r="D255" s="50">
        <v>96.65820645233049</v>
      </c>
      <c r="E255" s="50">
        <v>88.0543588424522</v>
      </c>
      <c r="F255" s="50">
        <v>105.31620362986038</v>
      </c>
      <c r="G255" s="50">
        <v>100.09619513884547</v>
      </c>
      <c r="H255" s="50">
        <v>90.45603984729227</v>
      </c>
      <c r="I255" s="50">
        <v>80.16306778100125</v>
      </c>
      <c r="J255" s="50">
        <v>98.77111087360294</v>
      </c>
      <c r="K255" s="50">
        <v>112.80441821300006</v>
      </c>
      <c r="L255" s="50">
        <v>142.42495767008472</v>
      </c>
      <c r="M255" s="50">
        <v>122.29720814920559</v>
      </c>
      <c r="N255" s="50"/>
      <c r="O255" s="61"/>
      <c r="P255" s="61"/>
    </row>
    <row r="256" spans="1:16" ht="11.25" customHeight="1">
      <c r="A256" s="62">
        <v>2001</v>
      </c>
      <c r="B256" s="50">
        <v>97.94953459460652</v>
      </c>
      <c r="C256" s="50">
        <v>99.56137607522267</v>
      </c>
      <c r="D256" s="50">
        <v>131.25076470623247</v>
      </c>
      <c r="E256" s="50">
        <v>92.54905968323887</v>
      </c>
      <c r="F256" s="50">
        <v>107.18687807773189</v>
      </c>
      <c r="G256" s="50">
        <v>100.77955702371399</v>
      </c>
      <c r="H256" s="50">
        <v>95.04711707529974</v>
      </c>
      <c r="I256" s="50">
        <v>78.16841219214992</v>
      </c>
      <c r="J256" s="50">
        <v>91.06511740312695</v>
      </c>
      <c r="K256" s="50">
        <v>80.52634042950947</v>
      </c>
      <c r="L256" s="50">
        <v>131.04046431851924</v>
      </c>
      <c r="M256" s="50">
        <v>110.82613875810303</v>
      </c>
      <c r="N256" s="50">
        <v>101.32923002812123</v>
      </c>
      <c r="O256" s="61">
        <v>-19.908609463017594</v>
      </c>
      <c r="P256" s="61">
        <v>40.62743120104226</v>
      </c>
    </row>
    <row r="257" spans="1:16" ht="11.25" customHeight="1">
      <c r="A257" s="64">
        <v>2002</v>
      </c>
      <c r="B257" s="50">
        <v>90.76366781581036</v>
      </c>
      <c r="C257" s="50">
        <v>106.32601502478394</v>
      </c>
      <c r="D257" s="50">
        <v>125.1398579800461</v>
      </c>
      <c r="E257" s="50">
        <v>142.4891626110795</v>
      </c>
      <c r="F257" s="50">
        <v>114.82235626082308</v>
      </c>
      <c r="G257" s="50">
        <v>118.19800464502282</v>
      </c>
      <c r="H257" s="50">
        <v>94.29633402210922</v>
      </c>
      <c r="I257" s="50">
        <v>98.6786981338005</v>
      </c>
      <c r="J257" s="50">
        <v>138.15997956977986</v>
      </c>
      <c r="K257" s="50">
        <v>136.21806999282003</v>
      </c>
      <c r="L257" s="50">
        <v>151.01232054575783</v>
      </c>
      <c r="M257" s="50">
        <v>118.26413495910654</v>
      </c>
      <c r="N257" s="50">
        <v>119.53071679674498</v>
      </c>
      <c r="O257" s="61">
        <v>-18.102652647749853</v>
      </c>
      <c r="P257" s="61">
        <v>-7.336294969176745</v>
      </c>
    </row>
    <row r="258" spans="1:16" ht="11.25" customHeight="1">
      <c r="A258" s="64">
        <v>2003</v>
      </c>
      <c r="B258" s="66">
        <v>116.9</v>
      </c>
      <c r="C258" s="66">
        <v>119.6</v>
      </c>
      <c r="D258" s="66">
        <v>146</v>
      </c>
      <c r="E258" s="66">
        <v>116.92575023382584</v>
      </c>
      <c r="F258" s="66">
        <v>101.9</v>
      </c>
      <c r="G258" s="50">
        <v>121</v>
      </c>
      <c r="H258" s="66">
        <v>133.8</v>
      </c>
      <c r="I258" s="66">
        <v>106.5</v>
      </c>
      <c r="J258" s="50">
        <v>162</v>
      </c>
      <c r="K258" s="66">
        <v>181.5</v>
      </c>
      <c r="L258" s="66">
        <v>196.7</v>
      </c>
      <c r="M258" s="50">
        <v>132.5</v>
      </c>
      <c r="N258" s="50">
        <v>136.27714585281882</v>
      </c>
      <c r="O258" s="61">
        <v>-1.1534646235549162</v>
      </c>
      <c r="P258" s="61">
        <v>28.79602908647207</v>
      </c>
    </row>
    <row r="259" spans="1:16" ht="11.25" customHeight="1">
      <c r="A259" s="64">
        <v>2004</v>
      </c>
      <c r="B259" s="50">
        <v>119.2</v>
      </c>
      <c r="C259" s="50" t="s">
        <v>52</v>
      </c>
      <c r="D259" s="50" t="s">
        <v>52</v>
      </c>
      <c r="E259" s="50" t="s">
        <v>52</v>
      </c>
      <c r="F259" s="50" t="s">
        <v>52</v>
      </c>
      <c r="G259" s="50" t="s">
        <v>52</v>
      </c>
      <c r="H259" s="50" t="s">
        <v>52</v>
      </c>
      <c r="I259" s="50" t="s">
        <v>52</v>
      </c>
      <c r="J259" s="50" t="s">
        <v>52</v>
      </c>
      <c r="K259" s="50" t="s">
        <v>52</v>
      </c>
      <c r="L259" s="50" t="s">
        <v>52</v>
      </c>
      <c r="M259" s="50" t="s">
        <v>52</v>
      </c>
      <c r="N259" s="50">
        <v>119.2</v>
      </c>
      <c r="O259" s="61">
        <v>-10.037735849056602</v>
      </c>
      <c r="P259" s="61">
        <v>1.9674935842600487</v>
      </c>
    </row>
    <row r="260" spans="1:16" ht="11.25" customHeight="1">
      <c r="A260" s="70"/>
      <c r="B260" s="50"/>
      <c r="C260" s="50"/>
      <c r="D260" s="50"/>
      <c r="E260" s="50"/>
      <c r="F260" s="50"/>
      <c r="G260" s="50"/>
      <c r="H260" s="50"/>
      <c r="I260" s="50"/>
      <c r="J260" s="50"/>
      <c r="K260" s="50"/>
      <c r="L260" s="50"/>
      <c r="M260" s="50"/>
      <c r="N260" s="77"/>
      <c r="O260" s="74"/>
      <c r="P260" s="74"/>
    </row>
    <row r="261" spans="1:16" ht="11.25" customHeight="1">
      <c r="A261" s="70"/>
      <c r="B261" s="50"/>
      <c r="C261" s="50"/>
      <c r="D261" s="50"/>
      <c r="E261" s="50"/>
      <c r="F261" s="50"/>
      <c r="G261" s="50"/>
      <c r="H261" s="50"/>
      <c r="I261" s="50"/>
      <c r="J261" s="50"/>
      <c r="K261" s="50"/>
      <c r="L261" s="50"/>
      <c r="M261" s="50"/>
      <c r="N261" s="77"/>
      <c r="O261" s="74"/>
      <c r="P261" s="74"/>
    </row>
    <row r="262" spans="1:16" ht="11.25" customHeight="1">
      <c r="A262" s="70"/>
      <c r="B262" s="50"/>
      <c r="C262" s="50"/>
      <c r="D262" s="50"/>
      <c r="E262" s="50"/>
      <c r="F262" s="50"/>
      <c r="G262" s="50"/>
      <c r="H262" s="50"/>
      <c r="I262" s="50"/>
      <c r="J262" s="50"/>
      <c r="K262" s="50"/>
      <c r="L262" s="50"/>
      <c r="M262" s="50"/>
      <c r="N262" s="77"/>
      <c r="O262" s="74"/>
      <c r="P262" s="74"/>
    </row>
    <row r="263" spans="1:16" ht="11.25" customHeight="1">
      <c r="A263" s="70"/>
      <c r="B263" s="50"/>
      <c r="C263" s="50"/>
      <c r="D263" s="50"/>
      <c r="E263" s="50"/>
      <c r="F263" s="50"/>
      <c r="G263" s="50"/>
      <c r="H263" s="50"/>
      <c r="I263" s="50"/>
      <c r="J263" s="50"/>
      <c r="K263" s="50"/>
      <c r="L263" s="50"/>
      <c r="M263" s="50"/>
      <c r="N263" s="77"/>
      <c r="O263" s="74"/>
      <c r="P263" s="74"/>
    </row>
    <row r="264" spans="1:16" ht="11.25" customHeight="1">
      <c r="A264" s="70"/>
      <c r="B264" s="50"/>
      <c r="C264" s="50"/>
      <c r="D264" s="50"/>
      <c r="E264" s="50"/>
      <c r="F264" s="50"/>
      <c r="G264" s="50"/>
      <c r="H264" s="50"/>
      <c r="I264" s="50"/>
      <c r="J264" s="50"/>
      <c r="K264" s="50"/>
      <c r="L264" s="50"/>
      <c r="M264" s="50"/>
      <c r="N264" s="77"/>
      <c r="O264" s="74"/>
      <c r="P264" s="74"/>
    </row>
    <row r="265" spans="1:16" ht="11.25" customHeight="1">
      <c r="A265" s="70"/>
      <c r="B265" s="50"/>
      <c r="C265" s="50"/>
      <c r="D265" s="50"/>
      <c r="E265" s="50"/>
      <c r="F265" s="50"/>
      <c r="G265" s="50"/>
      <c r="H265" s="50"/>
      <c r="I265" s="50"/>
      <c r="J265" s="50"/>
      <c r="K265" s="50"/>
      <c r="L265" s="50"/>
      <c r="M265" s="50"/>
      <c r="N265" s="77"/>
      <c r="O265" s="74"/>
      <c r="P265" s="74"/>
    </row>
    <row r="266" spans="1:16" ht="11.25" customHeight="1">
      <c r="A266" s="70"/>
      <c r="B266" s="50"/>
      <c r="C266" s="50"/>
      <c r="D266" s="50"/>
      <c r="E266" s="50"/>
      <c r="F266" s="50"/>
      <c r="G266" s="50"/>
      <c r="H266" s="50"/>
      <c r="I266" s="50"/>
      <c r="J266" s="50"/>
      <c r="K266" s="50"/>
      <c r="L266" s="50"/>
      <c r="M266" s="50"/>
      <c r="N266" s="77"/>
      <c r="O266" s="74"/>
      <c r="P266" s="74"/>
    </row>
    <row r="267" spans="1:16" ht="11.25" customHeight="1">
      <c r="A267" s="70"/>
      <c r="B267" s="50"/>
      <c r="C267" s="50"/>
      <c r="D267" s="50"/>
      <c r="E267" s="50"/>
      <c r="F267" s="50"/>
      <c r="G267" s="50"/>
      <c r="H267" s="50"/>
      <c r="I267" s="50"/>
      <c r="J267" s="50"/>
      <c r="K267" s="50"/>
      <c r="L267" s="50"/>
      <c r="M267" s="50"/>
      <c r="N267" s="77"/>
      <c r="O267" s="74"/>
      <c r="P267" s="74"/>
    </row>
    <row r="268" spans="1:16" ht="11.25" customHeight="1">
      <c r="A268" s="70"/>
      <c r="B268" s="50"/>
      <c r="C268" s="50"/>
      <c r="D268" s="50"/>
      <c r="E268" s="50"/>
      <c r="F268" s="50"/>
      <c r="G268" s="50"/>
      <c r="H268" s="50"/>
      <c r="I268" s="50"/>
      <c r="J268" s="50"/>
      <c r="K268" s="50"/>
      <c r="L268" s="50"/>
      <c r="M268" s="50"/>
      <c r="N268" s="77"/>
      <c r="O268" s="74"/>
      <c r="P268" s="74"/>
    </row>
    <row r="269" spans="1:16" ht="12.75" customHeight="1">
      <c r="A269" s="449" t="s">
        <v>140</v>
      </c>
      <c r="B269" s="449"/>
      <c r="C269" s="449"/>
      <c r="D269" s="449"/>
      <c r="E269" s="449"/>
      <c r="F269" s="449"/>
      <c r="G269" s="449"/>
      <c r="H269" s="449"/>
      <c r="I269" s="449"/>
      <c r="J269" s="449"/>
      <c r="K269" s="449"/>
      <c r="L269" s="449"/>
      <c r="M269" s="449"/>
      <c r="N269" s="449"/>
      <c r="O269" s="449"/>
      <c r="P269" s="449"/>
    </row>
    <row r="270" spans="1:16" ht="12.75" customHeight="1">
      <c r="A270" s="18"/>
      <c r="B270" s="19"/>
      <c r="C270" s="19"/>
      <c r="D270" s="19"/>
      <c r="E270" s="19"/>
      <c r="F270" s="19"/>
      <c r="G270" s="19"/>
      <c r="H270" s="19"/>
      <c r="I270" s="19"/>
      <c r="J270" s="19"/>
      <c r="K270" s="19"/>
      <c r="L270" s="19"/>
      <c r="M270" s="19"/>
      <c r="N270" s="20"/>
      <c r="O270" s="20"/>
      <c r="P270" s="20"/>
    </row>
    <row r="271" spans="1:16" ht="12.75" customHeight="1">
      <c r="A271" s="449" t="s">
        <v>138</v>
      </c>
      <c r="B271" s="449"/>
      <c r="C271" s="449"/>
      <c r="D271" s="449"/>
      <c r="E271" s="449"/>
      <c r="F271" s="449"/>
      <c r="G271" s="449"/>
      <c r="H271" s="449"/>
      <c r="I271" s="449"/>
      <c r="J271" s="449"/>
      <c r="K271" s="449"/>
      <c r="L271" s="449"/>
      <c r="M271" s="449"/>
      <c r="N271" s="449"/>
      <c r="O271" s="449"/>
      <c r="P271" s="449"/>
    </row>
    <row r="272" spans="1:16" ht="13.5" customHeight="1">
      <c r="A272" s="449" t="s">
        <v>141</v>
      </c>
      <c r="B272" s="449"/>
      <c r="C272" s="449"/>
      <c r="D272" s="449"/>
      <c r="E272" s="449"/>
      <c r="F272" s="449"/>
      <c r="G272" s="449"/>
      <c r="H272" s="449"/>
      <c r="I272" s="449"/>
      <c r="J272" s="449"/>
      <c r="K272" s="449"/>
      <c r="L272" s="449"/>
      <c r="M272" s="449"/>
      <c r="N272" s="449"/>
      <c r="O272" s="449"/>
      <c r="P272" s="449"/>
    </row>
    <row r="273" spans="1:16" ht="12.75" customHeight="1">
      <c r="A273" s="449" t="s">
        <v>95</v>
      </c>
      <c r="B273" s="449"/>
      <c r="C273" s="449"/>
      <c r="D273" s="449"/>
      <c r="E273" s="449"/>
      <c r="F273" s="449"/>
      <c r="G273" s="449"/>
      <c r="H273" s="449"/>
      <c r="I273" s="449"/>
      <c r="J273" s="449"/>
      <c r="K273" s="449"/>
      <c r="L273" s="449"/>
      <c r="M273" s="449"/>
      <c r="N273" s="449"/>
      <c r="O273" s="449"/>
      <c r="P273" s="449"/>
    </row>
    <row r="274" spans="1:16" ht="12.75" customHeight="1">
      <c r="A274" s="72"/>
      <c r="B274" s="19"/>
      <c r="C274" s="19"/>
      <c r="D274" s="19"/>
      <c r="E274" s="19"/>
      <c r="F274" s="19"/>
      <c r="G274" s="19"/>
      <c r="H274" s="19"/>
      <c r="I274" s="19"/>
      <c r="J274" s="19"/>
      <c r="K274" s="19"/>
      <c r="L274" s="19"/>
      <c r="M274" s="19"/>
      <c r="N274" s="19"/>
      <c r="O274" s="19"/>
      <c r="P274" s="19"/>
    </row>
    <row r="275" ht="12.75" customHeight="1"/>
    <row r="276" spans="1:16" ht="12.75" customHeight="1">
      <c r="A276" s="26"/>
      <c r="B276" s="27"/>
      <c r="C276" s="28"/>
      <c r="D276" s="28"/>
      <c r="E276" s="28"/>
      <c r="F276" s="28"/>
      <c r="G276" s="28"/>
      <c r="H276" s="28"/>
      <c r="I276" s="28"/>
      <c r="J276" s="28"/>
      <c r="K276" s="28"/>
      <c r="L276" s="28"/>
      <c r="M276" s="28"/>
      <c r="N276" s="29"/>
      <c r="O276" s="452" t="s">
        <v>96</v>
      </c>
      <c r="P276" s="453"/>
    </row>
    <row r="277" spans="1:16" ht="12.75" customHeight="1">
      <c r="A277" s="30"/>
      <c r="B277" s="31"/>
      <c r="C277" s="32"/>
      <c r="D277" s="32"/>
      <c r="E277" s="32"/>
      <c r="F277" s="32"/>
      <c r="G277" s="32"/>
      <c r="H277" s="32"/>
      <c r="I277" s="32"/>
      <c r="J277" s="32"/>
      <c r="K277" s="32"/>
      <c r="L277" s="32"/>
      <c r="M277" s="32"/>
      <c r="N277" s="33"/>
      <c r="O277" s="34" t="s">
        <v>97</v>
      </c>
      <c r="P277" s="35"/>
    </row>
    <row r="278" spans="1:16" ht="12.75" customHeight="1">
      <c r="A278" s="36" t="s">
        <v>98</v>
      </c>
      <c r="B278" s="31" t="s">
        <v>99</v>
      </c>
      <c r="C278" s="32" t="s">
        <v>100</v>
      </c>
      <c r="D278" s="32" t="s">
        <v>101</v>
      </c>
      <c r="E278" s="32" t="s">
        <v>102</v>
      </c>
      <c r="F278" s="32" t="s">
        <v>103</v>
      </c>
      <c r="G278" s="32" t="s">
        <v>104</v>
      </c>
      <c r="H278" s="32" t="s">
        <v>105</v>
      </c>
      <c r="I278" s="32" t="s">
        <v>106</v>
      </c>
      <c r="J278" s="32" t="s">
        <v>107</v>
      </c>
      <c r="K278" s="32" t="s">
        <v>108</v>
      </c>
      <c r="L278" s="32" t="s">
        <v>109</v>
      </c>
      <c r="M278" s="32" t="s">
        <v>110</v>
      </c>
      <c r="N278" s="37" t="s">
        <v>111</v>
      </c>
      <c r="O278" s="454" t="s">
        <v>112</v>
      </c>
      <c r="P278" s="455"/>
    </row>
    <row r="279" spans="1:16" ht="12.75" customHeight="1">
      <c r="A279" s="30"/>
      <c r="B279" s="31"/>
      <c r="C279" s="32"/>
      <c r="D279" s="32"/>
      <c r="E279" s="32"/>
      <c r="F279" s="32"/>
      <c r="G279" s="32"/>
      <c r="H279" s="32"/>
      <c r="I279" s="32"/>
      <c r="J279" s="32"/>
      <c r="K279" s="32"/>
      <c r="L279" s="32"/>
      <c r="M279" s="32"/>
      <c r="N279" s="33"/>
      <c r="O279" s="37" t="s">
        <v>113</v>
      </c>
      <c r="P279" s="38" t="s">
        <v>114</v>
      </c>
    </row>
    <row r="280" spans="1:16" ht="12.75" customHeight="1">
      <c r="A280" s="39"/>
      <c r="B280" s="40"/>
      <c r="C280" s="41"/>
      <c r="D280" s="41"/>
      <c r="E280" s="41"/>
      <c r="F280" s="41"/>
      <c r="G280" s="41"/>
      <c r="H280" s="41"/>
      <c r="I280" s="41"/>
      <c r="J280" s="41"/>
      <c r="K280" s="41"/>
      <c r="L280" s="41"/>
      <c r="M280" s="41"/>
      <c r="N280" s="42"/>
      <c r="O280" s="43" t="s">
        <v>115</v>
      </c>
      <c r="P280" s="44" t="s">
        <v>116</v>
      </c>
    </row>
    <row r="281" spans="1:16" ht="11.25" customHeight="1">
      <c r="A281" s="45"/>
      <c r="B281" s="46"/>
      <c r="C281" s="46"/>
      <c r="D281" s="46"/>
      <c r="E281" s="46"/>
      <c r="F281" s="46"/>
      <c r="G281" s="46"/>
      <c r="H281" s="46"/>
      <c r="I281" s="46"/>
      <c r="J281" s="46"/>
      <c r="K281" s="46"/>
      <c r="L281" s="46"/>
      <c r="M281" s="46"/>
      <c r="N281" s="47"/>
      <c r="O281" s="48"/>
      <c r="P281" s="38"/>
    </row>
    <row r="282" spans="1:16" ht="11.25" customHeight="1">
      <c r="A282" s="45"/>
      <c r="B282" s="46"/>
      <c r="C282" s="46"/>
      <c r="D282" s="46"/>
      <c r="E282" s="46"/>
      <c r="F282" s="46"/>
      <c r="G282" s="46"/>
      <c r="H282" s="46"/>
      <c r="I282" s="46"/>
      <c r="J282" s="46"/>
      <c r="K282" s="46"/>
      <c r="L282" s="46"/>
      <c r="M282" s="46"/>
      <c r="N282" s="47"/>
      <c r="O282" s="48"/>
      <c r="P282" s="38"/>
    </row>
    <row r="283" spans="1:16" ht="11.25" customHeight="1">
      <c r="A283" s="70"/>
      <c r="B283" s="73"/>
      <c r="C283" s="73"/>
      <c r="D283" s="73"/>
      <c r="E283" s="73"/>
      <c r="F283" s="73"/>
      <c r="G283" s="73"/>
      <c r="H283" s="73"/>
      <c r="I283" s="73"/>
      <c r="J283" s="73"/>
      <c r="K283" s="73"/>
      <c r="L283" s="73"/>
      <c r="M283" s="73"/>
      <c r="N283" s="74"/>
      <c r="O283" s="74"/>
      <c r="P283" s="74"/>
    </row>
    <row r="284" spans="1:16" ht="12.75" customHeight="1">
      <c r="A284" s="448" t="s">
        <v>127</v>
      </c>
      <c r="B284" s="448"/>
      <c r="C284" s="448"/>
      <c r="D284" s="448"/>
      <c r="E284" s="448"/>
      <c r="F284" s="448"/>
      <c r="G284" s="448"/>
      <c r="H284" s="448"/>
      <c r="I284" s="448"/>
      <c r="J284" s="448"/>
      <c r="K284" s="448"/>
      <c r="L284" s="448"/>
      <c r="M284" s="448"/>
      <c r="N284" s="448"/>
      <c r="O284" s="448"/>
      <c r="P284" s="448"/>
    </row>
    <row r="285" spans="1:16" ht="11.25" customHeight="1">
      <c r="A285" s="81"/>
      <c r="B285" s="74"/>
      <c r="C285" s="74"/>
      <c r="D285" s="74"/>
      <c r="E285" s="74"/>
      <c r="F285" s="74"/>
      <c r="G285" s="74"/>
      <c r="H285" s="74"/>
      <c r="I285" s="74"/>
      <c r="J285" s="74"/>
      <c r="K285" s="74"/>
      <c r="L285" s="74"/>
      <c r="M285" s="74"/>
      <c r="N285" s="74"/>
      <c r="O285" s="74"/>
      <c r="P285" s="74"/>
    </row>
    <row r="286" spans="1:16" ht="11.25" customHeight="1">
      <c r="A286" s="76"/>
      <c r="B286" s="50"/>
      <c r="C286" s="50"/>
      <c r="D286" s="50"/>
      <c r="E286" s="50"/>
      <c r="F286" s="50"/>
      <c r="G286" s="50"/>
      <c r="H286" s="50"/>
      <c r="I286" s="50"/>
      <c r="J286" s="50"/>
      <c r="K286" s="50"/>
      <c r="L286" s="50"/>
      <c r="M286" s="50"/>
      <c r="N286" s="50"/>
      <c r="O286" s="71"/>
      <c r="P286" s="71"/>
    </row>
    <row r="287" spans="1:16" ht="11.25" customHeight="1">
      <c r="A287" s="60" t="s">
        <v>117</v>
      </c>
      <c r="B287" s="50">
        <v>89.44089561320963</v>
      </c>
      <c r="C287" s="50">
        <v>100.22101107915906</v>
      </c>
      <c r="D287" s="50">
        <v>116.67176113479533</v>
      </c>
      <c r="E287" s="50">
        <v>96.76918278498971</v>
      </c>
      <c r="F287" s="50">
        <v>104.76424861261945</v>
      </c>
      <c r="G287" s="50">
        <v>94.54822013040243</v>
      </c>
      <c r="H287" s="50">
        <v>90.0395376540526</v>
      </c>
      <c r="I287" s="50">
        <v>95.06561191650792</v>
      </c>
      <c r="J287" s="50">
        <v>110.56862466796238</v>
      </c>
      <c r="K287" s="50">
        <v>99.10937271500681</v>
      </c>
      <c r="L287" s="50">
        <v>112.55200075758394</v>
      </c>
      <c r="M287" s="50">
        <v>90.24953304105678</v>
      </c>
      <c r="N287" s="50"/>
      <c r="O287" s="59"/>
      <c r="P287" s="59"/>
    </row>
    <row r="288" spans="1:16" ht="11.25" customHeight="1">
      <c r="A288" s="62">
        <v>2001</v>
      </c>
      <c r="B288" s="50">
        <v>96.19470107319424</v>
      </c>
      <c r="C288" s="50">
        <v>97.34554818722164</v>
      </c>
      <c r="D288" s="50">
        <v>113.8239821614748</v>
      </c>
      <c r="E288" s="50">
        <v>98.48900214948587</v>
      </c>
      <c r="F288" s="50">
        <v>98.85977873417512</v>
      </c>
      <c r="G288" s="50">
        <v>91.1611237029892</v>
      </c>
      <c r="H288" s="50">
        <v>79.12916543868785</v>
      </c>
      <c r="I288" s="50">
        <v>94.8451185094533</v>
      </c>
      <c r="J288" s="50">
        <v>100.73692456811187</v>
      </c>
      <c r="K288" s="50">
        <v>105.75685073598518</v>
      </c>
      <c r="L288" s="50">
        <v>109.13371736931524</v>
      </c>
      <c r="M288" s="50">
        <v>93.0149860791046</v>
      </c>
      <c r="N288" s="50">
        <v>98.20757489243324</v>
      </c>
      <c r="O288" s="61">
        <v>6.587477886930289</v>
      </c>
      <c r="P288" s="61">
        <v>7.551138004243249</v>
      </c>
    </row>
    <row r="289" spans="1:16" ht="11.25" customHeight="1">
      <c r="A289" s="64">
        <v>2002</v>
      </c>
      <c r="B289" s="50">
        <v>90.86792608882091</v>
      </c>
      <c r="C289" s="50">
        <v>94.80761602051429</v>
      </c>
      <c r="D289" s="50">
        <v>103.71407787849512</v>
      </c>
      <c r="E289" s="50">
        <v>100.47726877078074</v>
      </c>
      <c r="F289" s="50">
        <v>88.44281031430101</v>
      </c>
      <c r="G289" s="50">
        <v>109.59453470393994</v>
      </c>
      <c r="H289" s="50">
        <v>78.29137642575475</v>
      </c>
      <c r="I289" s="50">
        <v>88.95146695143772</v>
      </c>
      <c r="J289" s="50">
        <v>100.88651124614856</v>
      </c>
      <c r="K289" s="50">
        <v>95.15367679366142</v>
      </c>
      <c r="L289" s="50">
        <v>107.3342815622899</v>
      </c>
      <c r="M289" s="50">
        <v>85.01576640263713</v>
      </c>
      <c r="N289" s="50">
        <v>95.29477609656512</v>
      </c>
      <c r="O289" s="61">
        <v>-2.3082946961446904</v>
      </c>
      <c r="P289" s="61">
        <v>-5.537493151852725</v>
      </c>
    </row>
    <row r="290" spans="1:16" ht="11.25" customHeight="1">
      <c r="A290" s="64">
        <v>2003</v>
      </c>
      <c r="B290" s="66">
        <v>92.7</v>
      </c>
      <c r="C290" s="66">
        <v>94.7</v>
      </c>
      <c r="D290" s="66">
        <v>105.7</v>
      </c>
      <c r="E290" s="66">
        <v>89.25012542739181</v>
      </c>
      <c r="F290" s="50">
        <v>82.3</v>
      </c>
      <c r="G290" s="50">
        <v>82.8</v>
      </c>
      <c r="H290" s="66">
        <v>84.2</v>
      </c>
      <c r="I290" s="50">
        <v>75.4</v>
      </c>
      <c r="J290" s="66">
        <v>94.8</v>
      </c>
      <c r="K290" s="50">
        <v>95.1</v>
      </c>
      <c r="L290" s="66">
        <v>90.7</v>
      </c>
      <c r="M290" s="50">
        <v>84.4</v>
      </c>
      <c r="N290" s="50">
        <v>89.33751045228267</v>
      </c>
      <c r="O290" s="61">
        <v>9.038598277136177</v>
      </c>
      <c r="P290" s="61">
        <v>2.0161942613153645</v>
      </c>
    </row>
    <row r="291" spans="1:16" ht="11.25" customHeight="1">
      <c r="A291" s="64">
        <v>2004</v>
      </c>
      <c r="B291" s="50">
        <v>79.5</v>
      </c>
      <c r="C291" s="50" t="s">
        <v>52</v>
      </c>
      <c r="D291" s="50" t="s">
        <v>52</v>
      </c>
      <c r="E291" s="50" t="s">
        <v>52</v>
      </c>
      <c r="F291" s="50" t="s">
        <v>52</v>
      </c>
      <c r="G291" s="50" t="s">
        <v>52</v>
      </c>
      <c r="H291" s="50" t="s">
        <v>52</v>
      </c>
      <c r="I291" s="50" t="s">
        <v>52</v>
      </c>
      <c r="J291" s="50" t="s">
        <v>52</v>
      </c>
      <c r="K291" s="50" t="s">
        <v>52</v>
      </c>
      <c r="L291" s="50" t="s">
        <v>52</v>
      </c>
      <c r="M291" s="50" t="s">
        <v>52</v>
      </c>
      <c r="N291" s="50">
        <v>79.5</v>
      </c>
      <c r="O291" s="61">
        <v>-5.805687203791476</v>
      </c>
      <c r="P291" s="61">
        <v>-14.23948220064725</v>
      </c>
    </row>
    <row r="292" spans="1:16" ht="11.25" customHeight="1">
      <c r="A292" s="67"/>
      <c r="B292" s="50"/>
      <c r="C292" s="50"/>
      <c r="D292" s="50"/>
      <c r="E292" s="50"/>
      <c r="F292" s="50"/>
      <c r="G292" s="50"/>
      <c r="H292" s="50"/>
      <c r="I292" s="50"/>
      <c r="J292" s="50"/>
      <c r="K292" s="50"/>
      <c r="L292" s="50"/>
      <c r="M292" s="50"/>
      <c r="N292" s="50"/>
      <c r="O292" s="61"/>
      <c r="P292" s="61"/>
    </row>
    <row r="293" spans="1:16" ht="11.25" customHeight="1">
      <c r="A293" s="69" t="s">
        <v>118</v>
      </c>
      <c r="B293" s="50">
        <v>91.2844440062779</v>
      </c>
      <c r="C293" s="50">
        <v>104.59349491504075</v>
      </c>
      <c r="D293" s="50">
        <v>120.2871334462335</v>
      </c>
      <c r="E293" s="50">
        <v>97.70957820804091</v>
      </c>
      <c r="F293" s="50">
        <v>107.90337367669434</v>
      </c>
      <c r="G293" s="50">
        <v>90.22738382563062</v>
      </c>
      <c r="H293" s="50">
        <v>87.76004489067385</v>
      </c>
      <c r="I293" s="50">
        <v>88.48808340488765</v>
      </c>
      <c r="J293" s="50">
        <v>110.00347741675786</v>
      </c>
      <c r="K293" s="50">
        <v>99.74443400300434</v>
      </c>
      <c r="L293" s="50">
        <v>113.56771561467649</v>
      </c>
      <c r="M293" s="50">
        <v>88.43083661733773</v>
      </c>
      <c r="N293" s="50"/>
      <c r="O293" s="61"/>
      <c r="P293" s="61"/>
    </row>
    <row r="294" spans="1:16" ht="11.25" customHeight="1">
      <c r="A294" s="62">
        <v>2001</v>
      </c>
      <c r="B294" s="50">
        <v>94.14227459960767</v>
      </c>
      <c r="C294" s="50">
        <v>96.38690632586876</v>
      </c>
      <c r="D294" s="50">
        <v>111.1164394870882</v>
      </c>
      <c r="E294" s="50">
        <v>98.14019945229488</v>
      </c>
      <c r="F294" s="50">
        <v>98.2135864210446</v>
      </c>
      <c r="G294" s="50">
        <v>88.21648085862826</v>
      </c>
      <c r="H294" s="50">
        <v>75.93529557718337</v>
      </c>
      <c r="I294" s="50">
        <v>91.108016196251</v>
      </c>
      <c r="J294" s="50">
        <v>96.44277937621469</v>
      </c>
      <c r="K294" s="50">
        <v>107.25876525452702</v>
      </c>
      <c r="L294" s="50">
        <v>106.51516193905866</v>
      </c>
      <c r="M294" s="50">
        <v>93.1754351197972</v>
      </c>
      <c r="N294" s="50">
        <v>96.38761171729703</v>
      </c>
      <c r="O294" s="61">
        <v>6.458649720780951</v>
      </c>
      <c r="P294" s="61">
        <v>3.1306874073015534</v>
      </c>
    </row>
    <row r="295" spans="1:16" ht="11.25" customHeight="1">
      <c r="A295" s="64">
        <v>2002</v>
      </c>
      <c r="B295" s="50">
        <v>91.0531828386782</v>
      </c>
      <c r="C295" s="50">
        <v>89.6350028078954</v>
      </c>
      <c r="D295" s="50">
        <v>93.65335932354871</v>
      </c>
      <c r="E295" s="50">
        <v>97.26457469329245</v>
      </c>
      <c r="F295" s="50">
        <v>84.76120497545448</v>
      </c>
      <c r="G295" s="50">
        <v>89.2554986581952</v>
      </c>
      <c r="H295" s="50">
        <v>70.98941833322763</v>
      </c>
      <c r="I295" s="50">
        <v>84.03536684956215</v>
      </c>
      <c r="J295" s="50">
        <v>99.48073601693552</v>
      </c>
      <c r="K295" s="50">
        <v>92.4537384203377</v>
      </c>
      <c r="L295" s="50">
        <v>98.73810713297982</v>
      </c>
      <c r="M295" s="50">
        <v>79.96694759847857</v>
      </c>
      <c r="N295" s="50">
        <v>89.27392813738216</v>
      </c>
      <c r="O295" s="61">
        <v>-2.2776950581345696</v>
      </c>
      <c r="P295" s="61">
        <v>-3.2813013856607527</v>
      </c>
    </row>
    <row r="296" spans="1:16" ht="11.25" customHeight="1">
      <c r="A296" s="64">
        <v>2003</v>
      </c>
      <c r="B296" s="66">
        <v>91.9</v>
      </c>
      <c r="C296" s="66">
        <v>89.4</v>
      </c>
      <c r="D296" s="50">
        <v>108.2</v>
      </c>
      <c r="E296" s="66">
        <v>89.68016795228057</v>
      </c>
      <c r="F296" s="50">
        <v>81.4</v>
      </c>
      <c r="G296" s="66">
        <v>80.2</v>
      </c>
      <c r="H296" s="66">
        <v>83.1</v>
      </c>
      <c r="I296" s="66">
        <v>63</v>
      </c>
      <c r="J296" s="66">
        <v>91.9</v>
      </c>
      <c r="K296" s="50">
        <v>92.8</v>
      </c>
      <c r="L296" s="66">
        <v>88.9</v>
      </c>
      <c r="M296" s="50">
        <v>81.6</v>
      </c>
      <c r="N296" s="50">
        <v>86.84001399602339</v>
      </c>
      <c r="O296" s="61">
        <v>14.922480799740406</v>
      </c>
      <c r="P296" s="61">
        <v>0.9300247777413138</v>
      </c>
    </row>
    <row r="297" spans="1:16" ht="11.25" customHeight="1">
      <c r="A297" s="64">
        <v>2004</v>
      </c>
      <c r="B297" s="50">
        <v>75.9</v>
      </c>
      <c r="C297" s="50" t="s">
        <v>52</v>
      </c>
      <c r="D297" s="50" t="s">
        <v>52</v>
      </c>
      <c r="E297" s="50" t="s">
        <v>52</v>
      </c>
      <c r="F297" s="50" t="s">
        <v>52</v>
      </c>
      <c r="G297" s="50" t="s">
        <v>52</v>
      </c>
      <c r="H297" s="50" t="s">
        <v>52</v>
      </c>
      <c r="I297" s="50" t="s">
        <v>52</v>
      </c>
      <c r="J297" s="50" t="s">
        <v>52</v>
      </c>
      <c r="K297" s="50" t="s">
        <v>52</v>
      </c>
      <c r="L297" s="50" t="s">
        <v>52</v>
      </c>
      <c r="M297" s="50" t="s">
        <v>52</v>
      </c>
      <c r="N297" s="50">
        <v>75.9</v>
      </c>
      <c r="O297" s="61">
        <v>-6.9852941176470456</v>
      </c>
      <c r="P297" s="61">
        <v>-17.410228509249183</v>
      </c>
    </row>
    <row r="298" spans="1:16" ht="11.25" customHeight="1">
      <c r="A298" s="67"/>
      <c r="B298" s="50"/>
      <c r="C298" s="50"/>
      <c r="D298" s="50"/>
      <c r="E298" s="50"/>
      <c r="F298" s="50"/>
      <c r="G298" s="50"/>
      <c r="H298" s="50"/>
      <c r="I298" s="50"/>
      <c r="J298" s="50"/>
      <c r="K298" s="50"/>
      <c r="L298" s="50"/>
      <c r="M298" s="50"/>
      <c r="N298" s="50"/>
      <c r="O298" s="61"/>
      <c r="P298" s="61"/>
    </row>
    <row r="299" spans="1:16" ht="11.25" customHeight="1">
      <c r="A299" s="69" t="s">
        <v>119</v>
      </c>
      <c r="B299" s="50">
        <v>82.52648393044353</v>
      </c>
      <c r="C299" s="50">
        <v>83.82157541314758</v>
      </c>
      <c r="D299" s="50">
        <v>103.11194756199046</v>
      </c>
      <c r="E299" s="50">
        <v>93.24213616877257</v>
      </c>
      <c r="F299" s="50">
        <v>92.99064772542145</v>
      </c>
      <c r="G299" s="50">
        <v>110.75394654707556</v>
      </c>
      <c r="H299" s="50">
        <v>98.58900202759216</v>
      </c>
      <c r="I299" s="50">
        <v>119.73528697196323</v>
      </c>
      <c r="J299" s="50">
        <v>112.68826563396289</v>
      </c>
      <c r="K299" s="50">
        <v>96.72751214929369</v>
      </c>
      <c r="L299" s="50">
        <v>108.74246110681489</v>
      </c>
      <c r="M299" s="50">
        <v>97.0707348982687</v>
      </c>
      <c r="N299" s="50"/>
      <c r="O299" s="61"/>
      <c r="P299" s="61"/>
    </row>
    <row r="300" spans="1:16" ht="11.25" customHeight="1">
      <c r="A300" s="62">
        <v>2001</v>
      </c>
      <c r="B300" s="50">
        <v>103.8925307347241</v>
      </c>
      <c r="C300" s="50">
        <v>100.94102984024566</v>
      </c>
      <c r="D300" s="50">
        <v>123.97889030715004</v>
      </c>
      <c r="E300" s="50">
        <v>99.79722134447637</v>
      </c>
      <c r="F300" s="50">
        <v>101.28338727079651</v>
      </c>
      <c r="G300" s="50">
        <v>102.20529963042118</v>
      </c>
      <c r="H300" s="50">
        <v>91.10809209219356</v>
      </c>
      <c r="I300" s="50">
        <v>108.86149251528852</v>
      </c>
      <c r="J300" s="50">
        <v>116.84254330901747</v>
      </c>
      <c r="K300" s="50">
        <v>100.12377088479083</v>
      </c>
      <c r="L300" s="50">
        <v>118.95487000368306</v>
      </c>
      <c r="M300" s="50">
        <v>92.41320596725542</v>
      </c>
      <c r="N300" s="50">
        <v>105.03352782500359</v>
      </c>
      <c r="O300" s="61">
        <v>7.027654466204188</v>
      </c>
      <c r="P300" s="61">
        <v>25.88992743503854</v>
      </c>
    </row>
    <row r="301" spans="1:16" ht="11.25" customHeight="1">
      <c r="A301" s="64">
        <v>2002</v>
      </c>
      <c r="B301" s="50">
        <v>90.17310219614534</v>
      </c>
      <c r="C301" s="50">
        <v>114.20801647284276</v>
      </c>
      <c r="D301" s="50">
        <v>141.44780373016474</v>
      </c>
      <c r="E301" s="50">
        <v>112.52679751415519</v>
      </c>
      <c r="F301" s="50">
        <v>102.2510373979467</v>
      </c>
      <c r="G301" s="50">
        <v>185.87811288786287</v>
      </c>
      <c r="H301" s="50">
        <v>105.67809670143915</v>
      </c>
      <c r="I301" s="50">
        <v>107.38978946293803</v>
      </c>
      <c r="J301" s="50">
        <v>106.15901107956738</v>
      </c>
      <c r="K301" s="50">
        <v>105.28006425601633</v>
      </c>
      <c r="L301" s="50">
        <v>139.57508896319135</v>
      </c>
      <c r="M301" s="50">
        <v>103.95186361208346</v>
      </c>
      <c r="N301" s="50">
        <v>117.87656535619608</v>
      </c>
      <c r="O301" s="61">
        <v>-2.424008287196331</v>
      </c>
      <c r="P301" s="61">
        <v>-13.205404124392274</v>
      </c>
    </row>
    <row r="302" spans="1:16" ht="11.25" customHeight="1">
      <c r="A302" s="64">
        <v>2003</v>
      </c>
      <c r="B302" s="66">
        <v>95.7</v>
      </c>
      <c r="C302" s="50">
        <v>114.6</v>
      </c>
      <c r="D302" s="66">
        <v>96.3</v>
      </c>
      <c r="E302" s="50">
        <v>87.63720813223121</v>
      </c>
      <c r="F302" s="50">
        <v>85.6</v>
      </c>
      <c r="G302" s="66">
        <v>92.7</v>
      </c>
      <c r="H302" s="50">
        <v>88.3</v>
      </c>
      <c r="I302" s="50">
        <v>122</v>
      </c>
      <c r="J302" s="66">
        <v>106</v>
      </c>
      <c r="K302" s="50">
        <v>103.8</v>
      </c>
      <c r="L302" s="66">
        <v>97.8</v>
      </c>
      <c r="M302" s="50">
        <v>94.9</v>
      </c>
      <c r="N302" s="50">
        <v>98.77810067768594</v>
      </c>
      <c r="O302" s="61">
        <v>-7.938158418089438</v>
      </c>
      <c r="P302" s="61">
        <v>6.129208898494485</v>
      </c>
    </row>
    <row r="303" spans="1:16" ht="11.25" customHeight="1">
      <c r="A303" s="64">
        <v>2004</v>
      </c>
      <c r="B303" s="50">
        <v>93</v>
      </c>
      <c r="C303" s="50" t="s">
        <v>52</v>
      </c>
      <c r="D303" s="50" t="s">
        <v>52</v>
      </c>
      <c r="E303" s="50" t="s">
        <v>52</v>
      </c>
      <c r="F303" s="50" t="s">
        <v>52</v>
      </c>
      <c r="G303" s="50" t="s">
        <v>52</v>
      </c>
      <c r="H303" s="50" t="s">
        <v>52</v>
      </c>
      <c r="I303" s="50" t="s">
        <v>52</v>
      </c>
      <c r="J303" s="50" t="s">
        <v>52</v>
      </c>
      <c r="K303" s="50" t="s">
        <v>52</v>
      </c>
      <c r="L303" s="50" t="s">
        <v>52</v>
      </c>
      <c r="M303" s="50" t="s">
        <v>52</v>
      </c>
      <c r="N303" s="50">
        <v>93</v>
      </c>
      <c r="O303" s="61">
        <v>-2.002107481559542</v>
      </c>
      <c r="P303" s="61">
        <v>-2.8213166144200654</v>
      </c>
    </row>
    <row r="304" spans="1:16" ht="11.25" customHeight="1">
      <c r="A304" s="70"/>
      <c r="B304" s="50"/>
      <c r="C304" s="50"/>
      <c r="D304" s="50"/>
      <c r="E304" s="50"/>
      <c r="F304" s="50"/>
      <c r="G304" s="50"/>
      <c r="H304" s="50"/>
      <c r="I304" s="50"/>
      <c r="J304" s="50"/>
      <c r="K304" s="50"/>
      <c r="L304" s="50"/>
      <c r="M304" s="50"/>
      <c r="N304" s="77"/>
      <c r="O304" s="61"/>
      <c r="P304" s="61"/>
    </row>
    <row r="305" spans="1:16" ht="11.25" customHeight="1">
      <c r="A305" s="70"/>
      <c r="B305" s="50"/>
      <c r="C305" s="50"/>
      <c r="D305" s="50"/>
      <c r="E305" s="50"/>
      <c r="F305" s="50"/>
      <c r="G305" s="50"/>
      <c r="H305" s="50"/>
      <c r="I305" s="50"/>
      <c r="J305" s="50"/>
      <c r="K305" s="50"/>
      <c r="L305" s="50"/>
      <c r="M305" s="50"/>
      <c r="N305" s="77"/>
      <c r="O305" s="61"/>
      <c r="P305" s="61"/>
    </row>
    <row r="306" spans="1:16" ht="11.25" customHeight="1">
      <c r="A306" s="70"/>
      <c r="B306" s="50"/>
      <c r="C306" s="50"/>
      <c r="D306" s="50"/>
      <c r="E306" s="50"/>
      <c r="F306" s="50"/>
      <c r="G306" s="50"/>
      <c r="H306" s="50"/>
      <c r="I306" s="50"/>
      <c r="J306" s="50"/>
      <c r="K306" s="50"/>
      <c r="L306" s="50"/>
      <c r="M306" s="50"/>
      <c r="N306" s="77"/>
      <c r="O306" s="61"/>
      <c r="P306" s="61"/>
    </row>
    <row r="307" spans="1:16" ht="11.25" customHeight="1">
      <c r="A307" s="448" t="s">
        <v>128</v>
      </c>
      <c r="B307" s="448"/>
      <c r="C307" s="448"/>
      <c r="D307" s="448"/>
      <c r="E307" s="448"/>
      <c r="F307" s="448"/>
      <c r="G307" s="448"/>
      <c r="H307" s="448"/>
      <c r="I307" s="448"/>
      <c r="J307" s="448"/>
      <c r="K307" s="448"/>
      <c r="L307" s="448"/>
      <c r="M307" s="448"/>
      <c r="N307" s="448"/>
      <c r="O307" s="448"/>
      <c r="P307" s="448"/>
    </row>
    <row r="308" spans="1:16" ht="11.25" customHeight="1">
      <c r="A308" s="58"/>
      <c r="B308" s="58"/>
      <c r="C308" s="58"/>
      <c r="D308" s="58"/>
      <c r="E308" s="58"/>
      <c r="F308" s="58"/>
      <c r="G308" s="58"/>
      <c r="H308" s="58"/>
      <c r="I308" s="58"/>
      <c r="J308" s="58"/>
      <c r="K308" s="58"/>
      <c r="L308" s="58"/>
      <c r="M308" s="58"/>
      <c r="N308" s="47"/>
      <c r="O308" s="61"/>
      <c r="P308" s="61"/>
    </row>
    <row r="309" spans="1:16" ht="11.25" customHeight="1">
      <c r="A309" s="58"/>
      <c r="B309" s="50"/>
      <c r="C309" s="50"/>
      <c r="D309" s="50"/>
      <c r="E309" s="50"/>
      <c r="F309" s="50"/>
      <c r="G309" s="50"/>
      <c r="H309" s="50"/>
      <c r="I309" s="50"/>
      <c r="J309" s="50"/>
      <c r="K309" s="50"/>
      <c r="L309" s="50"/>
      <c r="M309" s="50"/>
      <c r="N309" s="50"/>
      <c r="O309" s="61"/>
      <c r="P309" s="61"/>
    </row>
    <row r="310" spans="1:16" ht="11.25" customHeight="1">
      <c r="A310" s="60" t="s">
        <v>117</v>
      </c>
      <c r="B310" s="50">
        <v>80.53576367285005</v>
      </c>
      <c r="C310" s="50">
        <v>88.80756488421241</v>
      </c>
      <c r="D310" s="50">
        <v>102.04307753814379</v>
      </c>
      <c r="E310" s="50">
        <v>93.123776935559</v>
      </c>
      <c r="F310" s="50">
        <v>105.69587020568156</v>
      </c>
      <c r="G310" s="50">
        <v>98.30389817660283</v>
      </c>
      <c r="H310" s="50">
        <v>96.74112038051574</v>
      </c>
      <c r="I310" s="50">
        <v>105.21693470095073</v>
      </c>
      <c r="J310" s="50">
        <v>107.02834651348643</v>
      </c>
      <c r="K310" s="50">
        <v>107.8342410143149</v>
      </c>
      <c r="L310" s="50">
        <v>115.25742709579553</v>
      </c>
      <c r="M310" s="50">
        <v>99.41197886154274</v>
      </c>
      <c r="N310" s="50"/>
      <c r="O310" s="61"/>
      <c r="P310" s="61"/>
    </row>
    <row r="311" spans="1:16" ht="11.25" customHeight="1">
      <c r="A311" s="62">
        <v>2001</v>
      </c>
      <c r="B311" s="50">
        <v>99.11866319386044</v>
      </c>
      <c r="C311" s="50">
        <v>105.80704868416184</v>
      </c>
      <c r="D311" s="50">
        <v>114.04362196552744</v>
      </c>
      <c r="E311" s="50">
        <v>110.08043360541329</v>
      </c>
      <c r="F311" s="50">
        <v>115.28308603471487</v>
      </c>
      <c r="G311" s="50">
        <v>107.9133629980192</v>
      </c>
      <c r="H311" s="50">
        <v>106.32495926558117</v>
      </c>
      <c r="I311" s="50">
        <v>119.44811252304113</v>
      </c>
      <c r="J311" s="50">
        <v>105.19414539115547</v>
      </c>
      <c r="K311" s="50">
        <v>116.16406759653668</v>
      </c>
      <c r="L311" s="50">
        <v>112.53714097099254</v>
      </c>
      <c r="M311" s="50">
        <v>99.06019922364978</v>
      </c>
      <c r="N311" s="50">
        <v>109.24790345438782</v>
      </c>
      <c r="O311" s="61">
        <v>-0.2950506277425704</v>
      </c>
      <c r="P311" s="61">
        <v>23.07409612019982</v>
      </c>
    </row>
    <row r="312" spans="1:16" ht="11.25" customHeight="1">
      <c r="A312" s="64">
        <v>2002</v>
      </c>
      <c r="B312" s="50">
        <v>103.57431957380776</v>
      </c>
      <c r="C312" s="50">
        <v>104.22856124181912</v>
      </c>
      <c r="D312" s="50">
        <v>110.62104675362559</v>
      </c>
      <c r="E312" s="50">
        <v>107.59542230018828</v>
      </c>
      <c r="F312" s="50">
        <v>105.83133089104666</v>
      </c>
      <c r="G312" s="50">
        <v>98.96717092483621</v>
      </c>
      <c r="H312" s="50">
        <v>103.88433549918446</v>
      </c>
      <c r="I312" s="50">
        <v>109.08156911734248</v>
      </c>
      <c r="J312" s="50">
        <v>105.79335705530231</v>
      </c>
      <c r="K312" s="50">
        <v>107.98196464101115</v>
      </c>
      <c r="L312" s="50">
        <v>107.04908395062802</v>
      </c>
      <c r="M312" s="50">
        <v>99.84711899438443</v>
      </c>
      <c r="N312" s="50">
        <v>105.37127341193137</v>
      </c>
      <c r="O312" s="61">
        <v>4.55694656939502</v>
      </c>
      <c r="P312" s="61">
        <v>4.495274892108617</v>
      </c>
    </row>
    <row r="313" spans="1:16" ht="11.25" customHeight="1">
      <c r="A313" s="64">
        <v>2003</v>
      </c>
      <c r="B313" s="66">
        <v>95.3</v>
      </c>
      <c r="C313" s="50">
        <v>96.1</v>
      </c>
      <c r="D313" s="66">
        <v>100</v>
      </c>
      <c r="E313" s="66">
        <v>105.90072091952581</v>
      </c>
      <c r="F313" s="50">
        <v>99.1</v>
      </c>
      <c r="G313" s="66">
        <v>99.7</v>
      </c>
      <c r="H313" s="66">
        <v>105.6</v>
      </c>
      <c r="I313" s="66">
        <v>98.5</v>
      </c>
      <c r="J313" s="66">
        <v>113.3</v>
      </c>
      <c r="K313" s="50">
        <v>113.3</v>
      </c>
      <c r="L313" s="66">
        <v>110.6</v>
      </c>
      <c r="M313" s="50">
        <v>109.8</v>
      </c>
      <c r="N313" s="50">
        <v>103.93339340996049</v>
      </c>
      <c r="O313" s="61">
        <v>-4.554081319702545</v>
      </c>
      <c r="P313" s="61">
        <v>-7.9887752175011135</v>
      </c>
    </row>
    <row r="314" spans="1:16" ht="11.25" customHeight="1">
      <c r="A314" s="64">
        <v>2004</v>
      </c>
      <c r="B314" s="50">
        <v>94.6</v>
      </c>
      <c r="C314" s="50" t="s">
        <v>52</v>
      </c>
      <c r="D314" s="50" t="s">
        <v>52</v>
      </c>
      <c r="E314" s="50" t="s">
        <v>52</v>
      </c>
      <c r="F314" s="50" t="s">
        <v>52</v>
      </c>
      <c r="G314" s="50" t="s">
        <v>52</v>
      </c>
      <c r="H314" s="50" t="s">
        <v>52</v>
      </c>
      <c r="I314" s="50" t="s">
        <v>52</v>
      </c>
      <c r="J314" s="50" t="s">
        <v>52</v>
      </c>
      <c r="K314" s="50" t="s">
        <v>52</v>
      </c>
      <c r="L314" s="50" t="s">
        <v>52</v>
      </c>
      <c r="M314" s="50" t="s">
        <v>52</v>
      </c>
      <c r="N314" s="50">
        <v>94.6</v>
      </c>
      <c r="O314" s="61">
        <v>-13.843351548269583</v>
      </c>
      <c r="P314" s="61">
        <v>-0.7345225603357848</v>
      </c>
    </row>
    <row r="315" spans="1:16" ht="11.25" customHeight="1">
      <c r="A315" s="67"/>
      <c r="B315" s="50"/>
      <c r="C315" s="50"/>
      <c r="D315" s="50"/>
      <c r="E315" s="50"/>
      <c r="F315" s="50"/>
      <c r="G315" s="50"/>
      <c r="H315" s="50"/>
      <c r="I315" s="50"/>
      <c r="J315" s="50"/>
      <c r="K315" s="50"/>
      <c r="L315" s="50"/>
      <c r="M315" s="50"/>
      <c r="N315" s="50"/>
      <c r="O315" s="61"/>
      <c r="P315" s="61"/>
    </row>
    <row r="316" spans="1:16" ht="11.25" customHeight="1">
      <c r="A316" s="69" t="s">
        <v>118</v>
      </c>
      <c r="B316" s="50">
        <v>79.55511140547583</v>
      </c>
      <c r="C316" s="50">
        <v>88.07956813187235</v>
      </c>
      <c r="D316" s="50">
        <v>103.59295312654153</v>
      </c>
      <c r="E316" s="50">
        <v>94.7732765835567</v>
      </c>
      <c r="F316" s="50">
        <v>105.62821662627022</v>
      </c>
      <c r="G316" s="50">
        <v>98.4327423319594</v>
      </c>
      <c r="H316" s="50">
        <v>95.76126656444436</v>
      </c>
      <c r="I316" s="50">
        <v>105.30146267937177</v>
      </c>
      <c r="J316" s="50">
        <v>106.27580490241495</v>
      </c>
      <c r="K316" s="50">
        <v>107.30662910911421</v>
      </c>
      <c r="L316" s="50">
        <v>115.08971594317636</v>
      </c>
      <c r="M316" s="50">
        <v>100.2032526098513</v>
      </c>
      <c r="N316" s="50"/>
      <c r="O316" s="61"/>
      <c r="P316" s="61"/>
    </row>
    <row r="317" spans="1:16" ht="11.25" customHeight="1">
      <c r="A317" s="62">
        <v>2001</v>
      </c>
      <c r="B317" s="50">
        <v>97.78921865210017</v>
      </c>
      <c r="C317" s="50">
        <v>105.8159887511049</v>
      </c>
      <c r="D317" s="50">
        <v>114.59333357264182</v>
      </c>
      <c r="E317" s="50">
        <v>110.16719165010443</v>
      </c>
      <c r="F317" s="50">
        <v>116.05379037989296</v>
      </c>
      <c r="G317" s="50">
        <v>108.20821986704846</v>
      </c>
      <c r="H317" s="50">
        <v>106.47868210058868</v>
      </c>
      <c r="I317" s="50">
        <v>119.4656528713727</v>
      </c>
      <c r="J317" s="50">
        <v>105.42183827781867</v>
      </c>
      <c r="K317" s="50">
        <v>117.28124509014093</v>
      </c>
      <c r="L317" s="50">
        <v>112.30206990290297</v>
      </c>
      <c r="M317" s="50">
        <v>99.90503520414028</v>
      </c>
      <c r="N317" s="50">
        <v>109.45685552665473</v>
      </c>
      <c r="O317" s="61">
        <v>-2.4091373232666884</v>
      </c>
      <c r="P317" s="61">
        <v>22.920095169861433</v>
      </c>
    </row>
    <row r="318" spans="1:16" ht="11.25" customHeight="1">
      <c r="A318" s="64">
        <v>2002</v>
      </c>
      <c r="B318" s="50">
        <v>103.75219923207703</v>
      </c>
      <c r="C318" s="50">
        <v>104.64426420896228</v>
      </c>
      <c r="D318" s="50">
        <v>110.30041841872603</v>
      </c>
      <c r="E318" s="50">
        <v>107.22857799855525</v>
      </c>
      <c r="F318" s="50">
        <v>106.15605640887533</v>
      </c>
      <c r="G318" s="50">
        <v>96.91957329146504</v>
      </c>
      <c r="H318" s="50">
        <v>103.17097947412111</v>
      </c>
      <c r="I318" s="50">
        <v>109.95660641683406</v>
      </c>
      <c r="J318" s="50">
        <v>106.62130146400509</v>
      </c>
      <c r="K318" s="50">
        <v>108.7626920785549</v>
      </c>
      <c r="L318" s="50">
        <v>107.33255363154626</v>
      </c>
      <c r="M318" s="50">
        <v>101.44844672054647</v>
      </c>
      <c r="N318" s="50">
        <v>105.52447244535574</v>
      </c>
      <c r="O318" s="61">
        <v>3.85082095219293</v>
      </c>
      <c r="P318" s="61">
        <v>6.097789370003104</v>
      </c>
    </row>
    <row r="319" spans="1:16" ht="11.25" customHeight="1">
      <c r="A319" s="64">
        <v>2003</v>
      </c>
      <c r="B319" s="66">
        <v>95</v>
      </c>
      <c r="C319" s="66">
        <v>94.8</v>
      </c>
      <c r="D319" s="66">
        <v>99.9</v>
      </c>
      <c r="E319" s="66">
        <v>106.2059528624583</v>
      </c>
      <c r="F319" s="66">
        <v>99.1</v>
      </c>
      <c r="G319" s="66">
        <v>100.3</v>
      </c>
      <c r="H319" s="66">
        <v>106</v>
      </c>
      <c r="I319" s="66">
        <v>98.9</v>
      </c>
      <c r="J319" s="66">
        <v>113.5</v>
      </c>
      <c r="K319" s="50">
        <v>113.9</v>
      </c>
      <c r="L319" s="66">
        <v>111.7</v>
      </c>
      <c r="M319" s="50">
        <v>110.5</v>
      </c>
      <c r="N319" s="50">
        <v>104.15049607187153</v>
      </c>
      <c r="O319" s="61">
        <v>-6.356377972261709</v>
      </c>
      <c r="P319" s="61">
        <v>-8.435675866975856</v>
      </c>
    </row>
    <row r="320" spans="1:16" ht="11.25" customHeight="1">
      <c r="A320" s="64">
        <v>2004</v>
      </c>
      <c r="B320" s="50">
        <v>94.9</v>
      </c>
      <c r="C320" s="50" t="s">
        <v>52</v>
      </c>
      <c r="D320" s="50" t="s">
        <v>52</v>
      </c>
      <c r="E320" s="50" t="s">
        <v>52</v>
      </c>
      <c r="F320" s="50" t="s">
        <v>52</v>
      </c>
      <c r="G320" s="50" t="s">
        <v>52</v>
      </c>
      <c r="H320" s="50" t="s">
        <v>52</v>
      </c>
      <c r="I320" s="50" t="s">
        <v>52</v>
      </c>
      <c r="J320" s="50" t="s">
        <v>52</v>
      </c>
      <c r="K320" s="50" t="s">
        <v>52</v>
      </c>
      <c r="L320" s="50" t="s">
        <v>52</v>
      </c>
      <c r="M320" s="50" t="s">
        <v>52</v>
      </c>
      <c r="N320" s="50">
        <v>94.9</v>
      </c>
      <c r="O320" s="61">
        <v>-14.117647058823525</v>
      </c>
      <c r="P320" s="61">
        <v>-0.10526315789473085</v>
      </c>
    </row>
    <row r="321" spans="1:16" ht="11.25" customHeight="1">
      <c r="A321" s="67"/>
      <c r="B321" s="50"/>
      <c r="C321" s="50"/>
      <c r="D321" s="50"/>
      <c r="E321" s="50"/>
      <c r="F321" s="50"/>
      <c r="G321" s="50"/>
      <c r="H321" s="50"/>
      <c r="I321" s="50"/>
      <c r="J321" s="50"/>
      <c r="K321" s="50"/>
      <c r="L321" s="50"/>
      <c r="M321" s="50"/>
      <c r="N321" s="50"/>
      <c r="O321" s="61"/>
      <c r="P321" s="61"/>
    </row>
    <row r="322" spans="1:16" ht="11.25" customHeight="1">
      <c r="A322" s="69" t="s">
        <v>119</v>
      </c>
      <c r="B322" s="50">
        <v>89.89835830410684</v>
      </c>
      <c r="C322" s="50">
        <v>95.75797811460308</v>
      </c>
      <c r="D322" s="50">
        <v>87.24592947828378</v>
      </c>
      <c r="E322" s="50">
        <v>77.37548674631847</v>
      </c>
      <c r="F322" s="50">
        <v>106.34178016777433</v>
      </c>
      <c r="G322" s="50">
        <v>97.07378266542031</v>
      </c>
      <c r="H322" s="50">
        <v>106.09609195175145</v>
      </c>
      <c r="I322" s="50">
        <v>104.40991962508252</v>
      </c>
      <c r="J322" s="50">
        <v>114.21309720986508</v>
      </c>
      <c r="K322" s="50">
        <v>112.87151729903148</v>
      </c>
      <c r="L322" s="50">
        <v>116.85861807777135</v>
      </c>
      <c r="M322" s="50">
        <v>91.8574403713254</v>
      </c>
      <c r="N322" s="50"/>
      <c r="O322" s="61"/>
      <c r="P322" s="61"/>
    </row>
    <row r="323" spans="1:16" ht="11.25" customHeight="1">
      <c r="A323" s="62">
        <v>2001</v>
      </c>
      <c r="B323" s="50">
        <v>111.81128701209306</v>
      </c>
      <c r="C323" s="50">
        <v>105.72169509431049</v>
      </c>
      <c r="D323" s="50">
        <v>108.79535296549578</v>
      </c>
      <c r="E323" s="50">
        <v>109.25212738925222</v>
      </c>
      <c r="F323" s="50">
        <v>107.9249300889497</v>
      </c>
      <c r="G323" s="50">
        <v>105.09827207136647</v>
      </c>
      <c r="H323" s="50">
        <v>104.85731920332154</v>
      </c>
      <c r="I323" s="50">
        <v>119.2806493548882</v>
      </c>
      <c r="J323" s="50">
        <v>103.02029005760032</v>
      </c>
      <c r="K323" s="50">
        <v>105.49802389216387</v>
      </c>
      <c r="L323" s="50">
        <v>114.78143818083252</v>
      </c>
      <c r="M323" s="50">
        <v>90.99428531223703</v>
      </c>
      <c r="N323" s="50">
        <v>107.25297255187593</v>
      </c>
      <c r="O323" s="61">
        <v>21.72262427529664</v>
      </c>
      <c r="P323" s="61">
        <v>24.375226779847853</v>
      </c>
    </row>
    <row r="324" spans="1:16" ht="11.25" customHeight="1">
      <c r="A324" s="64">
        <v>2002</v>
      </c>
      <c r="B324" s="50">
        <v>101.87604674646995</v>
      </c>
      <c r="C324" s="50">
        <v>100.25971473307484</v>
      </c>
      <c r="D324" s="50">
        <v>113.68218600923339</v>
      </c>
      <c r="E324" s="50">
        <v>111.09779987686667</v>
      </c>
      <c r="F324" s="50">
        <v>102.73107461059148</v>
      </c>
      <c r="G324" s="50">
        <v>118.51622743204098</v>
      </c>
      <c r="H324" s="50">
        <v>110.69496912127832</v>
      </c>
      <c r="I324" s="50">
        <v>100.72731374905905</v>
      </c>
      <c r="J324" s="50">
        <v>97.88871227686116</v>
      </c>
      <c r="K324" s="50">
        <v>100.52811508824587</v>
      </c>
      <c r="L324" s="50">
        <v>104.34271007821675</v>
      </c>
      <c r="M324" s="50">
        <v>84.5587412456441</v>
      </c>
      <c r="N324" s="50">
        <v>103.90863424729854</v>
      </c>
      <c r="O324" s="61">
        <v>11.95873059158973</v>
      </c>
      <c r="P324" s="61">
        <v>-8.885722122623052</v>
      </c>
    </row>
    <row r="325" spans="1:16" ht="11.25" customHeight="1">
      <c r="A325" s="64">
        <v>2003</v>
      </c>
      <c r="B325" s="66">
        <v>98.4</v>
      </c>
      <c r="C325" s="66">
        <v>108.5</v>
      </c>
      <c r="D325" s="50">
        <v>101.2</v>
      </c>
      <c r="E325" s="50">
        <v>102.98657590938345</v>
      </c>
      <c r="F325" s="50">
        <v>98.8</v>
      </c>
      <c r="G325" s="50">
        <v>94.2</v>
      </c>
      <c r="H325" s="50">
        <v>102.1</v>
      </c>
      <c r="I325" s="50">
        <v>94.4</v>
      </c>
      <c r="J325" s="50">
        <v>111.6</v>
      </c>
      <c r="K325" s="66">
        <v>107.4</v>
      </c>
      <c r="L325" s="66">
        <v>100.6</v>
      </c>
      <c r="M325" s="50">
        <v>103.4</v>
      </c>
      <c r="N325" s="50">
        <v>101.96554799244863</v>
      </c>
      <c r="O325" s="61">
        <v>16.36880889007902</v>
      </c>
      <c r="P325" s="61">
        <v>-3.412035367960913</v>
      </c>
    </row>
    <row r="326" spans="1:16" ht="11.25" customHeight="1">
      <c r="A326" s="64">
        <v>2004</v>
      </c>
      <c r="B326" s="50">
        <v>91.9</v>
      </c>
      <c r="C326" s="50" t="s">
        <v>52</v>
      </c>
      <c r="D326" s="50" t="s">
        <v>52</v>
      </c>
      <c r="E326" s="50" t="s">
        <v>52</v>
      </c>
      <c r="F326" s="50" t="s">
        <v>52</v>
      </c>
      <c r="G326" s="50" t="s">
        <v>52</v>
      </c>
      <c r="H326" s="50" t="s">
        <v>52</v>
      </c>
      <c r="I326" s="50" t="s">
        <v>52</v>
      </c>
      <c r="J326" s="50" t="s">
        <v>52</v>
      </c>
      <c r="K326" s="50" t="s">
        <v>52</v>
      </c>
      <c r="L326" s="50" t="s">
        <v>52</v>
      </c>
      <c r="M326" s="50" t="s">
        <v>52</v>
      </c>
      <c r="N326" s="50">
        <v>91.9</v>
      </c>
      <c r="O326" s="61">
        <v>-11.121856866537717</v>
      </c>
      <c r="P326" s="61">
        <v>-6.605691056910569</v>
      </c>
    </row>
  </sheetData>
  <mergeCells count="39">
    <mergeCell ref="O276:P276"/>
    <mergeCell ref="O278:P278"/>
    <mergeCell ref="O76:P76"/>
    <mergeCell ref="O78:P78"/>
    <mergeCell ref="A84:P84"/>
    <mergeCell ref="A152:P152"/>
    <mergeCell ref="A175:P175"/>
    <mergeCell ref="O209:P209"/>
    <mergeCell ref="O211:P211"/>
    <mergeCell ref="A1:P1"/>
    <mergeCell ref="A202:P202"/>
    <mergeCell ref="A204:P204"/>
    <mergeCell ref="A205:P205"/>
    <mergeCell ref="A3:P3"/>
    <mergeCell ref="A4:P4"/>
    <mergeCell ref="A16:P16"/>
    <mergeCell ref="A39:P39"/>
    <mergeCell ref="A72:P72"/>
    <mergeCell ref="A73:P73"/>
    <mergeCell ref="O8:P8"/>
    <mergeCell ref="O10:P10"/>
    <mergeCell ref="A240:P240"/>
    <mergeCell ref="A284:P284"/>
    <mergeCell ref="A141:P141"/>
    <mergeCell ref="A206:P206"/>
    <mergeCell ref="A217:P217"/>
    <mergeCell ref="O144:P144"/>
    <mergeCell ref="O146:P146"/>
    <mergeCell ref="A107:P107"/>
    <mergeCell ref="A307:P307"/>
    <mergeCell ref="A71:P71"/>
    <mergeCell ref="A69:P69"/>
    <mergeCell ref="A269:P269"/>
    <mergeCell ref="A271:P271"/>
    <mergeCell ref="A272:P272"/>
    <mergeCell ref="A273:P273"/>
    <mergeCell ref="A137:P137"/>
    <mergeCell ref="A139:P139"/>
    <mergeCell ref="A140:P14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1" max="255" man="1"/>
    <brk id="268" max="255" man="1"/>
  </rowBreaks>
  <drawing r:id="rId1"/>
</worksheet>
</file>

<file path=xl/worksheets/sheet14.xml><?xml version="1.0" encoding="utf-8"?>
<worksheet xmlns="http://schemas.openxmlformats.org/spreadsheetml/2006/main" xmlns:r="http://schemas.openxmlformats.org/officeDocument/2006/relationships">
  <dimension ref="A1:I158"/>
  <sheetViews>
    <sheetView workbookViewId="0" topLeftCell="A1">
      <selection activeCell="B68" sqref="B68"/>
    </sheetView>
  </sheetViews>
  <sheetFormatPr defaultColWidth="11.421875" defaultRowHeight="12.75"/>
  <cols>
    <col min="1" max="1" width="1.1484375" style="276" customWidth="1"/>
    <col min="2" max="2" width="11.140625" style="276" customWidth="1"/>
    <col min="3" max="3" width="25.140625" style="276" customWidth="1"/>
    <col min="4" max="4" width="9.140625" style="276" customWidth="1"/>
    <col min="5" max="6" width="8.8515625" style="276" customWidth="1"/>
    <col min="7" max="7" width="7.8515625" style="276" customWidth="1"/>
    <col min="8" max="8" width="7.28125" style="276" customWidth="1"/>
    <col min="9" max="9" width="7.7109375" style="276" customWidth="1"/>
    <col min="10" max="10" width="7.140625" style="276" customWidth="1"/>
    <col min="11" max="11" width="8.00390625" style="276" customWidth="1"/>
    <col min="12" max="12" width="6.140625" style="276" customWidth="1"/>
    <col min="13" max="13" width="5.7109375" style="276" customWidth="1"/>
    <col min="14" max="14" width="6.8515625" style="276" customWidth="1"/>
    <col min="15" max="16384" width="11.421875" style="276" customWidth="1"/>
  </cols>
  <sheetData>
    <row r="1" spans="1:9" s="267" customFormat="1" ht="12.75" customHeight="1">
      <c r="A1" s="264" t="s">
        <v>219</v>
      </c>
      <c r="B1" s="265"/>
      <c r="C1" s="265"/>
      <c r="D1" s="265"/>
      <c r="E1" s="265"/>
      <c r="F1" s="265"/>
      <c r="G1" s="266"/>
      <c r="H1" s="265"/>
      <c r="I1" s="265"/>
    </row>
    <row r="2" spans="1:9" s="267" customFormat="1" ht="12.75" customHeight="1">
      <c r="A2" s="268"/>
      <c r="B2" s="265"/>
      <c r="C2" s="265"/>
      <c r="D2" s="265"/>
      <c r="E2" s="265"/>
      <c r="F2" s="265"/>
      <c r="G2" s="266"/>
      <c r="H2" s="265"/>
      <c r="I2" s="265"/>
    </row>
    <row r="3" spans="1:9" s="267" customFormat="1" ht="15.75" customHeight="1">
      <c r="A3" s="536" t="s">
        <v>220</v>
      </c>
      <c r="B3" s="536"/>
      <c r="C3" s="536"/>
      <c r="D3" s="536"/>
      <c r="E3" s="536"/>
      <c r="F3" s="536"/>
      <c r="G3" s="536"/>
      <c r="H3" s="536"/>
      <c r="I3" s="536"/>
    </row>
    <row r="4" spans="1:9" s="267" customFormat="1" ht="13.5" customHeight="1">
      <c r="A4" s="269" t="s">
        <v>221</v>
      </c>
      <c r="B4" s="270"/>
      <c r="C4" s="270"/>
      <c r="D4" s="265"/>
      <c r="E4" s="265"/>
      <c r="F4" s="265"/>
      <c r="G4" s="266"/>
      <c r="H4" s="265"/>
      <c r="I4" s="265"/>
    </row>
    <row r="5" spans="1:9" s="267" customFormat="1" ht="13.5" customHeight="1">
      <c r="A5" s="269" t="s">
        <v>95</v>
      </c>
      <c r="B5" s="270"/>
      <c r="C5" s="270"/>
      <c r="D5" s="265"/>
      <c r="E5" s="265"/>
      <c r="F5" s="265"/>
      <c r="G5" s="266"/>
      <c r="H5" s="265"/>
      <c r="I5" s="265"/>
    </row>
    <row r="6" spans="4:9" s="267" customFormat="1" ht="12.75" customHeight="1">
      <c r="D6" s="271"/>
      <c r="E6" s="271"/>
      <c r="F6" s="271"/>
      <c r="G6" s="272"/>
      <c r="H6" s="273"/>
      <c r="I6" s="273"/>
    </row>
    <row r="7" spans="4:9" s="267" customFormat="1" ht="12.75" customHeight="1">
      <c r="D7" s="271"/>
      <c r="E7" s="271"/>
      <c r="F7" s="271"/>
      <c r="G7" s="272"/>
      <c r="H7" s="273"/>
      <c r="I7" s="273"/>
    </row>
    <row r="8" spans="1:9" ht="11.25" customHeight="1">
      <c r="A8" s="274"/>
      <c r="B8" s="274"/>
      <c r="C8" s="275"/>
      <c r="D8" s="523" t="s">
        <v>158</v>
      </c>
      <c r="E8" s="526" t="s">
        <v>159</v>
      </c>
      <c r="F8" s="527"/>
      <c r="G8" s="530" t="s">
        <v>160</v>
      </c>
      <c r="H8" s="518" t="s">
        <v>96</v>
      </c>
      <c r="I8" s="519"/>
    </row>
    <row r="9" spans="3:9" ht="11.25" customHeight="1">
      <c r="C9" s="277"/>
      <c r="D9" s="524"/>
      <c r="E9" s="528"/>
      <c r="F9" s="529"/>
      <c r="G9" s="531"/>
      <c r="H9" s="278" t="s">
        <v>97</v>
      </c>
      <c r="I9" s="279"/>
    </row>
    <row r="10" spans="1:9" ht="11.25" customHeight="1">
      <c r="A10" s="280" t="s">
        <v>161</v>
      </c>
      <c r="B10" s="280"/>
      <c r="C10" s="281"/>
      <c r="D10" s="524"/>
      <c r="E10" s="533" t="s">
        <v>162</v>
      </c>
      <c r="F10" s="533" t="s">
        <v>163</v>
      </c>
      <c r="G10" s="531"/>
      <c r="H10" s="520" t="s">
        <v>112</v>
      </c>
      <c r="I10" s="521"/>
    </row>
    <row r="11" spans="3:9" ht="11.25" customHeight="1">
      <c r="C11" s="277"/>
      <c r="D11" s="524"/>
      <c r="E11" s="534"/>
      <c r="F11" s="534" t="s">
        <v>52</v>
      </c>
      <c r="G11" s="531"/>
      <c r="H11" s="282" t="s">
        <v>113</v>
      </c>
      <c r="I11" s="283" t="s">
        <v>114</v>
      </c>
    </row>
    <row r="12" spans="1:9" ht="10.5" customHeight="1">
      <c r="A12" s="284"/>
      <c r="B12" s="284"/>
      <c r="C12" s="285"/>
      <c r="D12" s="525"/>
      <c r="E12" s="535"/>
      <c r="F12" s="535" t="s">
        <v>52</v>
      </c>
      <c r="G12" s="532"/>
      <c r="H12" s="286" t="s">
        <v>115</v>
      </c>
      <c r="I12" s="287" t="s">
        <v>116</v>
      </c>
    </row>
    <row r="13" spans="1:9" ht="8.25" customHeight="1">
      <c r="A13" s="288"/>
      <c r="B13" s="288"/>
      <c r="C13" s="277"/>
      <c r="D13" s="289"/>
      <c r="E13" s="290"/>
      <c r="F13" s="290"/>
      <c r="G13" s="291"/>
      <c r="H13" s="292"/>
      <c r="I13" s="283"/>
    </row>
    <row r="14" spans="1:9" ht="8.25" customHeight="1">
      <c r="A14" s="288"/>
      <c r="B14" s="288"/>
      <c r="C14" s="277"/>
      <c r="D14" s="289"/>
      <c r="E14" s="290"/>
      <c r="F14" s="290"/>
      <c r="G14" s="291"/>
      <c r="H14" s="292"/>
      <c r="I14" s="283"/>
    </row>
    <row r="15" spans="1:9" ht="10.5" customHeight="1">
      <c r="A15" s="293" t="s">
        <v>222</v>
      </c>
      <c r="B15" s="288"/>
      <c r="C15" s="277"/>
      <c r="D15" s="294">
        <f>'[7]Veränd_VOL'!AC83</f>
        <v>17.1</v>
      </c>
      <c r="E15" s="295">
        <f>'[7]Veränd_VOL'!AD83</f>
        <v>46.4</v>
      </c>
      <c r="F15" s="295">
        <f>'[7]Veränd_VOL'!AE83</f>
        <v>20.779633696441852</v>
      </c>
      <c r="G15" s="296">
        <f>'[7]Veränd_VOL'!AF83</f>
        <v>17.1</v>
      </c>
      <c r="H15" s="297">
        <f>'[7]Veränd_VOL'!AG83</f>
        <v>-63.14655172413792</v>
      </c>
      <c r="I15" s="297">
        <f>'[7]Veränd_VOL'!AH83</f>
        <v>-17.70788527938259</v>
      </c>
    </row>
    <row r="16" spans="1:9" ht="8.25" customHeight="1">
      <c r="A16" s="288"/>
      <c r="B16" s="288"/>
      <c r="C16" s="277"/>
      <c r="D16" s="294"/>
      <c r="E16" s="295"/>
      <c r="F16" s="295"/>
      <c r="G16" s="296"/>
      <c r="H16" s="297"/>
      <c r="I16" s="297"/>
    </row>
    <row r="17" spans="1:9" ht="10.5" customHeight="1">
      <c r="A17" s="288"/>
      <c r="B17" s="293" t="s">
        <v>118</v>
      </c>
      <c r="C17" s="277"/>
      <c r="D17" s="294">
        <f>'[7]Veränd_VOL'!AC12</f>
        <v>17.7</v>
      </c>
      <c r="E17" s="295">
        <f>'[7]Veränd_VOL'!AD12</f>
        <v>48</v>
      </c>
      <c r="F17" s="295">
        <f>'[7]Veränd_VOL'!AE12</f>
        <v>21.491421082585514</v>
      </c>
      <c r="G17" s="296">
        <f>'[7]Veränd_VOL'!AF12</f>
        <v>17.7</v>
      </c>
      <c r="H17" s="297">
        <f>'[7]Veränd_VOL'!AG12</f>
        <v>-63.125</v>
      </c>
      <c r="I17" s="297">
        <f>'[7]Veränd_VOL'!AH12</f>
        <v>-17.6415559865313</v>
      </c>
    </row>
    <row r="18" spans="1:9" ht="10.5" customHeight="1">
      <c r="A18" s="288"/>
      <c r="B18" s="293" t="s">
        <v>119</v>
      </c>
      <c r="C18" s="277"/>
      <c r="D18" s="294" t="str">
        <f>'[7]Veränd_VOL'!AC47</f>
        <v>              -</v>
      </c>
      <c r="E18" s="295" t="str">
        <f>'[7]Veränd_VOL'!AD47</f>
        <v>             -</v>
      </c>
      <c r="F18" s="295" t="str">
        <f>'[7]Veränd_VOL'!AE47</f>
        <v>              -</v>
      </c>
      <c r="G18" s="296" t="str">
        <f>'[7]Veränd_VOL'!AF47</f>
        <v>             -</v>
      </c>
      <c r="H18" s="297" t="str">
        <f>'[7]Veränd_VOL'!AG47</f>
        <v>            -</v>
      </c>
      <c r="I18" s="297" t="str">
        <f>'[7]Veränd_VOL'!AH47</f>
        <v>             -</v>
      </c>
    </row>
    <row r="19" spans="1:9" ht="8.25" customHeight="1">
      <c r="A19" s="288"/>
      <c r="B19" s="293"/>
      <c r="C19" s="277"/>
      <c r="D19" s="294"/>
      <c r="E19" s="295"/>
      <c r="F19" s="295"/>
      <c r="G19" s="296"/>
      <c r="H19" s="297"/>
      <c r="I19" s="297"/>
    </row>
    <row r="20" spans="1:9" ht="8.25" customHeight="1">
      <c r="A20" s="288"/>
      <c r="B20" s="293"/>
      <c r="C20" s="277"/>
      <c r="D20" s="294"/>
      <c r="E20" s="295"/>
      <c r="F20" s="295"/>
      <c r="G20" s="296"/>
      <c r="H20" s="297"/>
      <c r="I20" s="297"/>
    </row>
    <row r="21" spans="1:9" ht="10.5" customHeight="1">
      <c r="A21" s="293" t="s">
        <v>223</v>
      </c>
      <c r="B21" s="293"/>
      <c r="C21" s="298"/>
      <c r="D21" s="294">
        <f>'[7]Veränd_VOL'!AC84</f>
        <v>104.7</v>
      </c>
      <c r="E21" s="299">
        <f>'[7]Veränd_VOL'!AD84</f>
        <v>126</v>
      </c>
      <c r="F21" s="295">
        <f>'[7]Veränd_VOL'!AE84</f>
        <v>105.8214016922381</v>
      </c>
      <c r="G21" s="296">
        <f>'[7]Veränd_VOL'!AF84</f>
        <v>104.7</v>
      </c>
      <c r="H21" s="297">
        <f>'[7]Veränd_VOL'!AG84</f>
        <v>-16.9047619047619</v>
      </c>
      <c r="I21" s="297">
        <f>'[7]Veränd_VOL'!AH84</f>
        <v>-1.059711621945326</v>
      </c>
    </row>
    <row r="22" spans="1:9" ht="8.25" customHeight="1">
      <c r="A22" s="293"/>
      <c r="B22" s="293"/>
      <c r="C22" s="298"/>
      <c r="D22" s="294"/>
      <c r="E22" s="299"/>
      <c r="F22" s="295"/>
      <c r="G22" s="296"/>
      <c r="H22" s="297"/>
      <c r="I22" s="297"/>
    </row>
    <row r="23" spans="1:9" ht="10.5" customHeight="1">
      <c r="A23" s="293" t="s">
        <v>52</v>
      </c>
      <c r="B23" s="293" t="s">
        <v>118</v>
      </c>
      <c r="C23" s="298"/>
      <c r="D23" s="294">
        <f>'[7]Veränd_VOL'!AC13</f>
        <v>102.6</v>
      </c>
      <c r="E23" s="299">
        <f>'[7]Veränd_VOL'!AD13</f>
        <v>125</v>
      </c>
      <c r="F23" s="295">
        <f>'[7]Veränd_VOL'!AE13</f>
        <v>104.97761366637506</v>
      </c>
      <c r="G23" s="296">
        <f>'[7]Veränd_VOL'!AF13</f>
        <v>102.6</v>
      </c>
      <c r="H23" s="297">
        <f>'[7]Veränd_VOL'!AG13</f>
        <v>-17.920000000000005</v>
      </c>
      <c r="I23" s="297">
        <f>'[7]Veränd_VOL'!AH13</f>
        <v>-2.264876846916394</v>
      </c>
    </row>
    <row r="24" spans="1:9" ht="10.5" customHeight="1">
      <c r="A24" s="293"/>
      <c r="B24" s="293" t="s">
        <v>119</v>
      </c>
      <c r="C24" s="298"/>
      <c r="D24" s="294">
        <f>'[7]Veränd_VOL'!AC48</f>
        <v>136.6</v>
      </c>
      <c r="E24" s="299">
        <f>'[7]Veränd_VOL'!AD48</f>
        <v>140.8</v>
      </c>
      <c r="F24" s="295">
        <f>'[7]Veränd_VOL'!AE48</f>
        <v>118.83868418015604</v>
      </c>
      <c r="G24" s="296">
        <f>'[7]Veränd_VOL'!AF48</f>
        <v>136.6</v>
      </c>
      <c r="H24" s="297">
        <f>'[7]Veränd_VOL'!AG48</f>
        <v>-2.9829545454545574</v>
      </c>
      <c r="I24" s="297">
        <f>'[7]Veränd_VOL'!AH48</f>
        <v>14.94573584550828</v>
      </c>
    </row>
    <row r="25" spans="1:9" ht="8.25" customHeight="1">
      <c r="A25" s="293"/>
      <c r="B25" s="293"/>
      <c r="C25" s="298"/>
      <c r="D25" s="294"/>
      <c r="E25" s="295"/>
      <c r="F25" s="295"/>
      <c r="G25" s="296"/>
      <c r="H25" s="297"/>
      <c r="I25" s="297"/>
    </row>
    <row r="26" spans="1:9" ht="8.25" customHeight="1">
      <c r="A26" s="288"/>
      <c r="B26" s="288"/>
      <c r="C26" s="277"/>
      <c r="D26" s="294"/>
      <c r="E26" s="295"/>
      <c r="F26" s="295"/>
      <c r="G26" s="296"/>
      <c r="H26" s="297"/>
      <c r="I26" s="297"/>
    </row>
    <row r="27" spans="1:9" ht="10.5" customHeight="1">
      <c r="A27" s="293" t="s">
        <v>164</v>
      </c>
      <c r="B27" s="293"/>
      <c r="C27" s="298"/>
      <c r="D27" s="294">
        <f>'[7]Veränd_VOL'!AC86</f>
        <v>95</v>
      </c>
      <c r="E27" s="299">
        <f>'[7]Veränd_VOL'!AD86</f>
        <v>71.5</v>
      </c>
      <c r="F27" s="295">
        <f>'[7]Veränd_VOL'!AE86</f>
        <v>101.24425058242927</v>
      </c>
      <c r="G27" s="296">
        <f>'[7]Veränd_VOL'!AF86</f>
        <v>95</v>
      </c>
      <c r="H27" s="297">
        <f>'[7]Veränd_VOL'!AG86</f>
        <v>32.86713286713287</v>
      </c>
      <c r="I27" s="297">
        <f>'[7]Veränd_VOL'!AH86</f>
        <v>-6.1675112873154605</v>
      </c>
    </row>
    <row r="28" spans="1:9" ht="8.25" customHeight="1">
      <c r="A28" s="293"/>
      <c r="B28" s="293"/>
      <c r="C28" s="298"/>
      <c r="D28" s="294"/>
      <c r="E28" s="299"/>
      <c r="F28" s="295"/>
      <c r="G28" s="296"/>
      <c r="H28" s="297"/>
      <c r="I28" s="297"/>
    </row>
    <row r="29" spans="1:9" ht="10.5" customHeight="1">
      <c r="A29" s="293"/>
      <c r="B29" s="293" t="s">
        <v>118</v>
      </c>
      <c r="C29" s="298"/>
      <c r="D29" s="294">
        <f>'[7]Veränd_VOL'!AC15</f>
        <v>96.7</v>
      </c>
      <c r="E29" s="299">
        <f>'[7]Veränd_VOL'!AD15</f>
        <v>74.7</v>
      </c>
      <c r="F29" s="295">
        <f>'[7]Veränd_VOL'!AE15</f>
        <v>101.65029709117286</v>
      </c>
      <c r="G29" s="296">
        <f>'[7]Veränd_VOL'!AF15</f>
        <v>96.7</v>
      </c>
      <c r="H29" s="297">
        <f>'[7]Veränd_VOL'!AG15</f>
        <v>29.451137884872825</v>
      </c>
      <c r="I29" s="297">
        <f>'[7]Veränd_VOL'!AH15</f>
        <v>-4.869928797879266</v>
      </c>
    </row>
    <row r="30" spans="1:9" ht="10.5" customHeight="1">
      <c r="A30" s="293"/>
      <c r="B30" s="293" t="s">
        <v>119</v>
      </c>
      <c r="C30" s="298"/>
      <c r="D30" s="294">
        <f>'[7]Veränd_VOL'!AC50</f>
        <v>89.8</v>
      </c>
      <c r="E30" s="299">
        <f>'[7]Veränd_VOL'!AD50</f>
        <v>61.3</v>
      </c>
      <c r="F30" s="295">
        <f>'[7]Veränd_VOL'!AE50</f>
        <v>99.96940268200586</v>
      </c>
      <c r="G30" s="296">
        <f>'[7]Veränd_VOL'!AF50</f>
        <v>89.8</v>
      </c>
      <c r="H30" s="297">
        <f>'[7]Veränd_VOL'!AG50</f>
        <v>46.492659053833606</v>
      </c>
      <c r="I30" s="297">
        <f>'[7]Veränd_VOL'!AH50</f>
        <v>-10.172515198829254</v>
      </c>
    </row>
    <row r="31" spans="1:9" ht="8.25" customHeight="1">
      <c r="A31" s="293"/>
      <c r="B31" s="293"/>
      <c r="C31" s="298"/>
      <c r="D31" s="294"/>
      <c r="E31" s="295"/>
      <c r="F31" s="295"/>
      <c r="G31" s="296"/>
      <c r="H31" s="297"/>
      <c r="I31" s="297"/>
    </row>
    <row r="32" spans="1:9" ht="8.25" customHeight="1">
      <c r="A32" s="293"/>
      <c r="B32" s="293"/>
      <c r="C32" s="298"/>
      <c r="D32" s="294"/>
      <c r="E32" s="295"/>
      <c r="F32" s="295"/>
      <c r="G32" s="296"/>
      <c r="H32" s="297"/>
      <c r="I32" s="297"/>
    </row>
    <row r="33" spans="1:9" ht="10.5" customHeight="1">
      <c r="A33" s="293" t="s">
        <v>165</v>
      </c>
      <c r="B33" s="293"/>
      <c r="C33" s="298"/>
      <c r="D33" s="294">
        <f>'[7]Veränd_VOL'!AC87</f>
        <v>45.8</v>
      </c>
      <c r="E33" s="299">
        <f>'[7]Veränd_VOL'!AD87</f>
        <v>42.8</v>
      </c>
      <c r="F33" s="295">
        <f>'[7]Veränd_VOL'!AE87</f>
        <v>74.242736366381</v>
      </c>
      <c r="G33" s="296">
        <f>'[7]Veränd_VOL'!AF87</f>
        <v>45.8</v>
      </c>
      <c r="H33" s="297">
        <f>'[7]Veränd_VOL'!AG87</f>
        <v>7.009345794392524</v>
      </c>
      <c r="I33" s="297">
        <f>'[7]Veränd_VOL'!AH87</f>
        <v>-38.310463431760844</v>
      </c>
    </row>
    <row r="34" spans="1:9" ht="8.25" customHeight="1">
      <c r="A34" s="293" t="s">
        <v>52</v>
      </c>
      <c r="B34" s="293" t="s">
        <v>52</v>
      </c>
      <c r="C34" s="298"/>
      <c r="D34" s="294"/>
      <c r="E34" s="299"/>
      <c r="F34" s="295"/>
      <c r="G34" s="296"/>
      <c r="H34" s="297"/>
      <c r="I34" s="297"/>
    </row>
    <row r="35" spans="1:9" ht="10.5" customHeight="1">
      <c r="A35" s="293"/>
      <c r="B35" s="293" t="s">
        <v>118</v>
      </c>
      <c r="C35" s="298"/>
      <c r="D35" s="294">
        <f>'[7]Veränd_VOL'!AC16</f>
        <v>46.5</v>
      </c>
      <c r="E35" s="299">
        <f>'[7]Veränd_VOL'!AD16</f>
        <v>43.3</v>
      </c>
      <c r="F35" s="295">
        <f>'[7]Veränd_VOL'!AE16</f>
        <v>75.55521313714799</v>
      </c>
      <c r="G35" s="296">
        <f>'[7]Veränd_VOL'!AF16</f>
        <v>46.5</v>
      </c>
      <c r="H35" s="297">
        <f>'[7]Veränd_VOL'!AG16</f>
        <v>7.390300230946889</v>
      </c>
      <c r="I35" s="297">
        <f>'[7]Veränd_VOL'!AH16</f>
        <v>-38.45560343322294</v>
      </c>
    </row>
    <row r="36" spans="1:9" ht="10.5" customHeight="1">
      <c r="A36" s="293"/>
      <c r="B36" s="293" t="s">
        <v>119</v>
      </c>
      <c r="C36" s="298"/>
      <c r="D36" s="294">
        <f>'[7]Veränd_VOL'!AC51</f>
        <v>28.3</v>
      </c>
      <c r="E36" s="299">
        <f>'[7]Veränd_VOL'!AD51</f>
        <v>28.2</v>
      </c>
      <c r="F36" s="299">
        <f>'[7]Veränd_VOL'!AE51</f>
        <v>36.72982054500558</v>
      </c>
      <c r="G36" s="296">
        <f>'[7]Veränd_VOL'!AF51</f>
        <v>28.3</v>
      </c>
      <c r="H36" s="297">
        <f>'[7]Veränd_VOL'!AG51</f>
        <v>0.35460992907801925</v>
      </c>
      <c r="I36" s="297">
        <f>'[7]Veränd_VOL'!AH51</f>
        <v>-22.950889549477647</v>
      </c>
    </row>
    <row r="37" spans="1:9" ht="8.25" customHeight="1">
      <c r="A37" s="293"/>
      <c r="B37" s="293"/>
      <c r="C37" s="298"/>
      <c r="D37" s="294"/>
      <c r="E37" s="295"/>
      <c r="F37" s="295"/>
      <c r="G37" s="296"/>
      <c r="H37" s="297"/>
      <c r="I37" s="297"/>
    </row>
    <row r="38" spans="1:9" ht="8.25" customHeight="1">
      <c r="A38" s="293"/>
      <c r="B38" s="293"/>
      <c r="C38" s="298"/>
      <c r="D38" s="294"/>
      <c r="E38" s="295"/>
      <c r="F38" s="295"/>
      <c r="G38" s="296"/>
      <c r="H38" s="297"/>
      <c r="I38" s="297"/>
    </row>
    <row r="39" spans="1:9" ht="10.5" customHeight="1">
      <c r="A39" s="293" t="s">
        <v>166</v>
      </c>
      <c r="B39" s="293"/>
      <c r="C39" s="298"/>
      <c r="D39" s="294">
        <f>'[7]Veränd_VOL'!AC88</f>
        <v>90.2</v>
      </c>
      <c r="E39" s="299">
        <f>'[7]Veränd_VOL'!AD88</f>
        <v>83.5</v>
      </c>
      <c r="F39" s="295">
        <f>'[7]Veränd_VOL'!AE88</f>
        <v>92.9471731404703</v>
      </c>
      <c r="G39" s="296">
        <f>'[7]Veränd_VOL'!AF88</f>
        <v>90.2</v>
      </c>
      <c r="H39" s="297">
        <f>'[7]Veränd_VOL'!AG88</f>
        <v>8.023952095808387</v>
      </c>
      <c r="I39" s="297">
        <f>'[7]Veränd_VOL'!AH88</f>
        <v>-2.9556285012762196</v>
      </c>
    </row>
    <row r="40" spans="1:9" ht="8.25" customHeight="1">
      <c r="A40" s="293"/>
      <c r="B40" s="293"/>
      <c r="C40" s="298"/>
      <c r="D40" s="294"/>
      <c r="E40" s="295"/>
      <c r="F40" s="295"/>
      <c r="G40" s="296"/>
      <c r="H40" s="297"/>
      <c r="I40" s="297"/>
    </row>
    <row r="41" spans="1:9" ht="8.25" customHeight="1">
      <c r="A41" s="293"/>
      <c r="B41" s="293"/>
      <c r="C41" s="298"/>
      <c r="D41" s="294"/>
      <c r="E41" s="295"/>
      <c r="F41" s="295"/>
      <c r="G41" s="296"/>
      <c r="H41" s="297"/>
      <c r="I41" s="297"/>
    </row>
    <row r="42" spans="1:9" ht="10.5" customHeight="1">
      <c r="A42" s="293" t="s">
        <v>167</v>
      </c>
      <c r="B42" s="293"/>
      <c r="C42" s="298"/>
      <c r="D42" s="294">
        <f>'[7]Veränd_VOL'!AC89</f>
        <v>114.7</v>
      </c>
      <c r="E42" s="299">
        <f>'[7]Veränd_VOL'!AD89</f>
        <v>112.3</v>
      </c>
      <c r="F42" s="295">
        <f>'[7]Veränd_VOL'!AE89</f>
        <v>110.93388695332831</v>
      </c>
      <c r="G42" s="296">
        <f>'[7]Veränd_VOL'!AF89</f>
        <v>114.7</v>
      </c>
      <c r="H42" s="297">
        <f>'[7]Veränd_VOL'!AG89</f>
        <v>2.1371326803205752</v>
      </c>
      <c r="I42" s="297">
        <f>'[7]Veränd_VOL'!AH89</f>
        <v>3.3949166932698898</v>
      </c>
    </row>
    <row r="43" spans="1:9" ht="8.25" customHeight="1">
      <c r="A43" s="293"/>
      <c r="B43" s="293"/>
      <c r="C43" s="298"/>
      <c r="D43" s="294"/>
      <c r="E43" s="299"/>
      <c r="F43" s="295"/>
      <c r="G43" s="296"/>
      <c r="H43" s="297"/>
      <c r="I43" s="297"/>
    </row>
    <row r="44" spans="1:9" ht="10.5" customHeight="1">
      <c r="A44" s="293"/>
      <c r="B44" s="293" t="s">
        <v>118</v>
      </c>
      <c r="C44" s="298"/>
      <c r="D44" s="294">
        <f>'[7]Veränd_VOL'!AC18</f>
        <v>99</v>
      </c>
      <c r="E44" s="299">
        <f>'[7]Veränd_VOL'!AD18</f>
        <v>85.2</v>
      </c>
      <c r="F44" s="295">
        <f>'[7]Veränd_VOL'!AE18</f>
        <v>90.97147711054421</v>
      </c>
      <c r="G44" s="296">
        <f>'[7]Veränd_VOL'!AF18</f>
        <v>99</v>
      </c>
      <c r="H44" s="297">
        <f>'[7]Veränd_VOL'!AG18</f>
        <v>16.197183098591545</v>
      </c>
      <c r="I44" s="297">
        <f>'[7]Veränd_VOL'!AH18</f>
        <v>8.825318819106242</v>
      </c>
    </row>
    <row r="45" spans="1:9" ht="10.5" customHeight="1">
      <c r="A45" s="293"/>
      <c r="B45" s="293" t="s">
        <v>119</v>
      </c>
      <c r="C45" s="298"/>
      <c r="D45" s="294">
        <f>'[7]Veränd_VOL'!AC53</f>
        <v>164.6</v>
      </c>
      <c r="E45" s="299">
        <f>'[7]Veränd_VOL'!AD53</f>
        <v>198.5</v>
      </c>
      <c r="F45" s="295">
        <f>'[7]Veränd_VOL'!AE53</f>
        <v>174.34862890521325</v>
      </c>
      <c r="G45" s="296">
        <f>'[7]Veränd_VOL'!AF53</f>
        <v>164.6</v>
      </c>
      <c r="H45" s="297">
        <f>'[7]Veränd_VOL'!AG53</f>
        <v>-17.078085642317383</v>
      </c>
      <c r="I45" s="297">
        <f>'[7]Veränd_VOL'!AH53</f>
        <v>-5.591457166269551</v>
      </c>
    </row>
    <row r="46" spans="1:9" ht="8.25" customHeight="1">
      <c r="A46" s="293"/>
      <c r="B46" s="293"/>
      <c r="C46" s="298"/>
      <c r="D46" s="294"/>
      <c r="E46" s="295"/>
      <c r="F46" s="295"/>
      <c r="G46" s="296"/>
      <c r="H46" s="297"/>
      <c r="I46" s="297"/>
    </row>
    <row r="47" spans="1:9" ht="8.25" customHeight="1">
      <c r="A47" s="293"/>
      <c r="B47" s="293"/>
      <c r="C47" s="298"/>
      <c r="D47" s="294"/>
      <c r="E47" s="295"/>
      <c r="F47" s="295"/>
      <c r="G47" s="296"/>
      <c r="H47" s="297"/>
      <c r="I47" s="297"/>
    </row>
    <row r="48" spans="1:9" ht="10.5" customHeight="1">
      <c r="A48" s="293" t="s">
        <v>168</v>
      </c>
      <c r="B48" s="293"/>
      <c r="C48" s="298"/>
      <c r="D48" s="294">
        <f>'[7]Veränd_VOL'!AC90</f>
        <v>158.5</v>
      </c>
      <c r="E48" s="299">
        <f>'[7]Veränd_VOL'!AD90</f>
        <v>142.4</v>
      </c>
      <c r="F48" s="295">
        <f>'[7]Veränd_VOL'!AE90</f>
        <v>143.9960966422393</v>
      </c>
      <c r="G48" s="296">
        <f>'[7]Veränd_VOL'!AF90</f>
        <v>158.5</v>
      </c>
      <c r="H48" s="297">
        <f>'[7]Veränd_VOL'!AG90</f>
        <v>11.306179775280896</v>
      </c>
      <c r="I48" s="297">
        <f>'[7]Veränd_VOL'!AH90</f>
        <v>10.0724281393515</v>
      </c>
    </row>
    <row r="49" spans="1:9" ht="8.25" customHeight="1">
      <c r="A49" s="293"/>
      <c r="B49" s="293"/>
      <c r="C49" s="298"/>
      <c r="D49" s="294"/>
      <c r="E49" s="299"/>
      <c r="F49" s="295"/>
      <c r="G49" s="296"/>
      <c r="H49" s="297"/>
      <c r="I49" s="297"/>
    </row>
    <row r="50" spans="1:9" ht="10.5" customHeight="1">
      <c r="A50" s="293"/>
      <c r="B50" s="293" t="s">
        <v>118</v>
      </c>
      <c r="C50" s="298"/>
      <c r="D50" s="294">
        <f>'[7]Veränd_VOL'!AC19</f>
        <v>179</v>
      </c>
      <c r="E50" s="299">
        <f>'[7]Veränd_VOL'!AD19</f>
        <v>143.3</v>
      </c>
      <c r="F50" s="295">
        <f>'[7]Veränd_VOL'!AE19</f>
        <v>161.28413268452096</v>
      </c>
      <c r="G50" s="296">
        <f>'[7]Veränd_VOL'!AF19</f>
        <v>179</v>
      </c>
      <c r="H50" s="297">
        <f>'[7]Veränd_VOL'!AG19</f>
        <v>24.91277041172365</v>
      </c>
      <c r="I50" s="297">
        <f>'[7]Veränd_VOL'!AH19</f>
        <v>10.984259282425556</v>
      </c>
    </row>
    <row r="51" spans="1:9" ht="10.5" customHeight="1">
      <c r="A51" s="293"/>
      <c r="B51" s="293" t="s">
        <v>119</v>
      </c>
      <c r="C51" s="298"/>
      <c r="D51" s="294">
        <f>'[7]Veränd_VOL'!AC54</f>
        <v>113</v>
      </c>
      <c r="E51" s="299">
        <f>'[7]Veränd_VOL'!AD54</f>
        <v>140.3</v>
      </c>
      <c r="F51" s="299">
        <f>'[7]Veränd_VOL'!AE54</f>
        <v>105.73010371429292</v>
      </c>
      <c r="G51" s="296">
        <f>'[7]Veränd_VOL'!AF54</f>
        <v>113</v>
      </c>
      <c r="H51" s="297">
        <f>'[7]Veränd_VOL'!AG54</f>
        <v>-19.45830363506772</v>
      </c>
      <c r="I51" s="297">
        <f>'[7]Veränd_VOL'!AH54</f>
        <v>6.875900079841036</v>
      </c>
    </row>
    <row r="52" spans="1:9" ht="8.25" customHeight="1">
      <c r="A52" s="293"/>
      <c r="B52" s="293"/>
      <c r="C52" s="298"/>
      <c r="D52" s="294"/>
      <c r="E52" s="295"/>
      <c r="F52" s="295"/>
      <c r="G52" s="296"/>
      <c r="H52" s="297"/>
      <c r="I52" s="297"/>
    </row>
    <row r="53" spans="1:9" ht="8.25" customHeight="1">
      <c r="A53" s="293"/>
      <c r="B53" s="293"/>
      <c r="C53" s="298"/>
      <c r="D53" s="294"/>
      <c r="E53" s="295"/>
      <c r="F53" s="295"/>
      <c r="G53" s="296"/>
      <c r="H53" s="297"/>
      <c r="I53" s="297"/>
    </row>
    <row r="54" spans="1:9" ht="10.5" customHeight="1">
      <c r="A54" s="293" t="s">
        <v>169</v>
      </c>
      <c r="B54" s="293"/>
      <c r="C54" s="298"/>
      <c r="D54" s="294"/>
      <c r="E54" s="295"/>
      <c r="F54" s="295"/>
      <c r="G54" s="296"/>
      <c r="H54" s="297"/>
      <c r="I54" s="297"/>
    </row>
    <row r="55" spans="1:9" ht="10.5" customHeight="1">
      <c r="A55" s="293" t="s">
        <v>52</v>
      </c>
      <c r="B55" s="293" t="s">
        <v>170</v>
      </c>
      <c r="C55" s="298"/>
      <c r="D55" s="294">
        <f>'[7]Veränd_VOL'!AC91</f>
        <v>105.2</v>
      </c>
      <c r="E55" s="295">
        <f>'[7]Veränd_VOL'!AD91</f>
        <v>118.9</v>
      </c>
      <c r="F55" s="295">
        <f>'[7]Veränd_VOL'!AE91</f>
        <v>97.04120869904933</v>
      </c>
      <c r="G55" s="296">
        <f>'[7]Veränd_VOL'!AF91</f>
        <v>105.2</v>
      </c>
      <c r="H55" s="297">
        <f>'[7]Veränd_VOL'!AG91</f>
        <v>-11.522287636669471</v>
      </c>
      <c r="I55" s="297">
        <f>'[7]Veränd_VOL'!AH91</f>
        <v>8.407553255291013</v>
      </c>
    </row>
    <row r="56" spans="1:9" ht="8.25" customHeight="1">
      <c r="A56" s="293"/>
      <c r="B56" s="293"/>
      <c r="C56" s="298"/>
      <c r="D56" s="294"/>
      <c r="E56" s="295"/>
      <c r="F56" s="295"/>
      <c r="G56" s="296"/>
      <c r="H56" s="297"/>
      <c r="I56" s="297"/>
    </row>
    <row r="57" spans="1:9" ht="10.5" customHeight="1">
      <c r="A57" s="293"/>
      <c r="B57" s="293" t="s">
        <v>118</v>
      </c>
      <c r="C57" s="298"/>
      <c r="D57" s="294">
        <f>'[7]Veränd_VOL'!AC20</f>
        <v>103.7</v>
      </c>
      <c r="E57" s="295">
        <f>'[7]Veränd_VOL'!AD20</f>
        <v>116.4</v>
      </c>
      <c r="F57" s="295">
        <f>'[7]Veränd_VOL'!AE20</f>
        <v>91.7800806348522</v>
      </c>
      <c r="G57" s="296">
        <f>'[7]Veränd_VOL'!AF20</f>
        <v>103.7</v>
      </c>
      <c r="H57" s="297">
        <f>'[7]Veränd_VOL'!AG20</f>
        <v>-10.910652920962201</v>
      </c>
      <c r="I57" s="297">
        <f>'[7]Veränd_VOL'!AH20</f>
        <v>12.987479726206933</v>
      </c>
    </row>
    <row r="58" spans="1:9" ht="10.5" customHeight="1">
      <c r="A58" s="293"/>
      <c r="B58" s="293" t="s">
        <v>119</v>
      </c>
      <c r="C58" s="298"/>
      <c r="D58" s="294">
        <f>'[7]Veränd_VOL'!AC55</f>
        <v>123.8</v>
      </c>
      <c r="E58" s="295">
        <f>'[7]Veränd_VOL'!AD55</f>
        <v>149.4</v>
      </c>
      <c r="F58" s="299">
        <f>'[7]Veränd_VOL'!AE55</f>
        <v>162.09446412326548</v>
      </c>
      <c r="G58" s="296">
        <f>'[7]Veränd_VOL'!AF55</f>
        <v>123.8</v>
      </c>
      <c r="H58" s="297">
        <f>'[7]Veränd_VOL'!AG55</f>
        <v>-17.135207496653287</v>
      </c>
      <c r="I58" s="297">
        <f>'[7]Veränd_VOL'!AH55</f>
        <v>-23.624782209800998</v>
      </c>
    </row>
    <row r="59" spans="1:9" ht="8.25" customHeight="1">
      <c r="A59" s="293"/>
      <c r="B59" s="293"/>
      <c r="C59" s="298"/>
      <c r="D59" s="294"/>
      <c r="E59" s="295"/>
      <c r="F59" s="295"/>
      <c r="G59" s="296"/>
      <c r="H59" s="297"/>
      <c r="I59" s="297"/>
    </row>
    <row r="60" spans="1:9" ht="8.25" customHeight="1">
      <c r="A60" s="293"/>
      <c r="B60" s="293"/>
      <c r="C60" s="298"/>
      <c r="D60" s="294"/>
      <c r="E60" s="295"/>
      <c r="F60" s="295"/>
      <c r="G60" s="296"/>
      <c r="H60" s="297"/>
      <c r="I60" s="297"/>
    </row>
    <row r="61" spans="1:9" ht="10.5" customHeight="1">
      <c r="A61" s="293" t="s">
        <v>171</v>
      </c>
      <c r="B61" s="293"/>
      <c r="C61" s="298"/>
      <c r="D61" s="294">
        <f>'[7]Veränd_VOL'!AC92</f>
        <v>131.2</v>
      </c>
      <c r="E61" s="299">
        <f>'[7]Veränd_VOL'!AD92</f>
        <v>113.9</v>
      </c>
      <c r="F61" s="295">
        <f>'[7]Veränd_VOL'!AE92</f>
        <v>127.61085971418402</v>
      </c>
      <c r="G61" s="296">
        <f>'[7]Veränd_VOL'!AF92</f>
        <v>131.2</v>
      </c>
      <c r="H61" s="297">
        <f>'[7]Veränd_VOL'!AG92</f>
        <v>15.18876207199296</v>
      </c>
      <c r="I61" s="297">
        <f>'[7]Veränd_VOL'!AH92</f>
        <v>2.8125664961859336</v>
      </c>
    </row>
    <row r="62" spans="1:9" ht="8.25" customHeight="1">
      <c r="A62" s="293"/>
      <c r="B62" s="293"/>
      <c r="C62" s="298"/>
      <c r="D62" s="294"/>
      <c r="E62" s="299"/>
      <c r="F62" s="295"/>
      <c r="G62" s="296"/>
      <c r="H62" s="297"/>
      <c r="I62" s="297"/>
    </row>
    <row r="63" spans="1:9" ht="10.5" customHeight="1">
      <c r="A63" s="293"/>
      <c r="B63" s="293" t="s">
        <v>118</v>
      </c>
      <c r="C63" s="298"/>
      <c r="D63" s="294">
        <f>'[7]Veränd_VOL'!AC21</f>
        <v>133.8</v>
      </c>
      <c r="E63" s="299">
        <f>'[7]Veränd_VOL'!AD21</f>
        <v>114.4</v>
      </c>
      <c r="F63" s="295">
        <f>'[7]Veränd_VOL'!AE21</f>
        <v>114.86247985584109</v>
      </c>
      <c r="G63" s="296">
        <f>'[7]Veränd_VOL'!AF21</f>
        <v>133.8</v>
      </c>
      <c r="H63" s="297">
        <f>'[7]Veränd_VOL'!AG21</f>
        <v>16.95804195804196</v>
      </c>
      <c r="I63" s="297">
        <f>'[7]Veränd_VOL'!AH21</f>
        <v>16.487124575341387</v>
      </c>
    </row>
    <row r="64" spans="1:9" ht="10.5" customHeight="1">
      <c r="A64" s="293"/>
      <c r="B64" s="293" t="s">
        <v>119</v>
      </c>
      <c r="C64" s="298"/>
      <c r="D64" s="294">
        <f>'[7]Veränd_VOL'!AC56</f>
        <v>125.6</v>
      </c>
      <c r="E64" s="299">
        <f>'[7]Veränd_VOL'!AD56</f>
        <v>112.9</v>
      </c>
      <c r="F64" s="295">
        <f>'[7]Veränd_VOL'!AE56</f>
        <v>154.6577238058092</v>
      </c>
      <c r="G64" s="296">
        <f>'[7]Veränd_VOL'!AF56</f>
        <v>125.6</v>
      </c>
      <c r="H64" s="297">
        <f>'[7]Veränd_VOL'!AG56</f>
        <v>11.248892825509289</v>
      </c>
      <c r="I64" s="297">
        <f>'[7]Veränd_VOL'!AH56</f>
        <v>-18.78840777606075</v>
      </c>
    </row>
    <row r="65" spans="1:9" ht="8.25" customHeight="1">
      <c r="A65" s="293"/>
      <c r="B65" s="293"/>
      <c r="C65" s="300"/>
      <c r="D65" s="301"/>
      <c r="E65" s="295"/>
      <c r="F65" s="295"/>
      <c r="G65" s="296"/>
      <c r="H65" s="297"/>
      <c r="I65" s="297"/>
    </row>
    <row r="66" spans="1:9" ht="8.25" customHeight="1">
      <c r="A66" s="293"/>
      <c r="B66" s="293"/>
      <c r="C66" s="300"/>
      <c r="D66" s="301"/>
      <c r="E66" s="295"/>
      <c r="F66" s="295"/>
      <c r="G66" s="296"/>
      <c r="H66" s="297"/>
      <c r="I66" s="297"/>
    </row>
    <row r="67" spans="1:9" ht="11.25" customHeight="1">
      <c r="A67" s="293" t="s">
        <v>172</v>
      </c>
      <c r="B67" s="293"/>
      <c r="C67" s="298"/>
      <c r="D67" s="294">
        <f>'[7]Veränd_VOL'!AC93</f>
        <v>128.9</v>
      </c>
      <c r="E67" s="299">
        <f>'[7]Veränd_VOL'!AD93</f>
        <v>114.8</v>
      </c>
      <c r="F67" s="295">
        <f>'[7]Veränd_VOL'!AE93</f>
        <v>113.94866847964855</v>
      </c>
      <c r="G67" s="296">
        <f>'[7]Veränd_VOL'!AF93</f>
        <v>128.9</v>
      </c>
      <c r="H67" s="297">
        <f>'[7]Veränd_VOL'!AG93</f>
        <v>12.282229965156803</v>
      </c>
      <c r="I67" s="297">
        <f>'[7]Veränd_VOL'!AH93</f>
        <v>13.121111215987396</v>
      </c>
    </row>
    <row r="68" spans="1:9" ht="8.25" customHeight="1">
      <c r="A68" s="293"/>
      <c r="B68" s="293"/>
      <c r="C68" s="298"/>
      <c r="D68" s="294"/>
      <c r="E68" s="295"/>
      <c r="F68" s="295"/>
      <c r="G68" s="296"/>
      <c r="H68" s="297"/>
      <c r="I68" s="297"/>
    </row>
    <row r="69" spans="1:9" ht="11.25" customHeight="1">
      <c r="A69" s="293"/>
      <c r="B69" s="293" t="s">
        <v>118</v>
      </c>
      <c r="C69" s="298"/>
      <c r="D69" s="294">
        <f>'[7]Veränd_VOL'!AC22</f>
        <v>116.1</v>
      </c>
      <c r="E69" s="295">
        <f>'[7]Veränd_VOL'!AD22</f>
        <v>106.6</v>
      </c>
      <c r="F69" s="295">
        <f>'[7]Veränd_VOL'!AE22</f>
        <v>102.99186496412001</v>
      </c>
      <c r="G69" s="296">
        <f>'[7]Veränd_VOL'!AF22</f>
        <v>116.1</v>
      </c>
      <c r="H69" s="297">
        <f>'[7]Veränd_VOL'!AG22</f>
        <v>8.911819887429644</v>
      </c>
      <c r="I69" s="297">
        <f>'[7]Veränd_VOL'!AH22</f>
        <v>12.727349912972791</v>
      </c>
    </row>
    <row r="70" spans="1:9" ht="11.25" customHeight="1">
      <c r="A70" s="293"/>
      <c r="B70" s="293" t="s">
        <v>119</v>
      </c>
      <c r="C70" s="298"/>
      <c r="D70" s="294">
        <f>'[7]Veränd_VOL'!AC57</f>
        <v>189.1</v>
      </c>
      <c r="E70" s="299">
        <f>'[7]Veränd_VOL'!AD57</f>
        <v>153.2</v>
      </c>
      <c r="F70" s="295">
        <f>'[7]Veränd_VOL'!AE57</f>
        <v>165.52864986343596</v>
      </c>
      <c r="G70" s="296">
        <f>'[7]Veränd_VOL'!AF57</f>
        <v>189.1</v>
      </c>
      <c r="H70" s="297">
        <f>'[7]Veränd_VOL'!AG57</f>
        <v>23.43342036553525</v>
      </c>
      <c r="I70" s="297">
        <f>'[7]Veränd_VOL'!AH57</f>
        <v>14.240042527991868</v>
      </c>
    </row>
    <row r="71" ht="10.5" customHeight="1"/>
    <row r="72" spans="1:9" s="267" customFormat="1" ht="12.75" customHeight="1">
      <c r="A72" s="264" t="s">
        <v>224</v>
      </c>
      <c r="B72" s="265"/>
      <c r="C72" s="265"/>
      <c r="D72" s="265"/>
      <c r="E72" s="265"/>
      <c r="F72" s="265"/>
      <c r="G72" s="266"/>
      <c r="H72" s="265"/>
      <c r="I72" s="265"/>
    </row>
    <row r="73" spans="1:9" s="267" customFormat="1" ht="12.75" customHeight="1">
      <c r="A73" s="268"/>
      <c r="B73" s="265"/>
      <c r="C73" s="265"/>
      <c r="D73" s="265"/>
      <c r="E73" s="265"/>
      <c r="F73" s="265"/>
      <c r="G73" s="266"/>
      <c r="H73" s="265"/>
      <c r="I73" s="265"/>
    </row>
    <row r="74" spans="1:9" s="302" customFormat="1" ht="13.5" customHeight="1">
      <c r="A74" s="522" t="s">
        <v>225</v>
      </c>
      <c r="B74" s="522"/>
      <c r="C74" s="522"/>
      <c r="D74" s="522"/>
      <c r="E74" s="522"/>
      <c r="F74" s="522"/>
      <c r="G74" s="522"/>
      <c r="H74" s="522"/>
      <c r="I74" s="522"/>
    </row>
    <row r="75" spans="1:9" s="267" customFormat="1" ht="13.5" customHeight="1">
      <c r="A75" s="303" t="s">
        <v>226</v>
      </c>
      <c r="B75" s="304"/>
      <c r="C75" s="270"/>
      <c r="D75" s="265"/>
      <c r="E75" s="265"/>
      <c r="F75" s="265"/>
      <c r="G75" s="266"/>
      <c r="H75" s="265"/>
      <c r="I75" s="265"/>
    </row>
    <row r="76" spans="1:9" s="267" customFormat="1" ht="13.5" customHeight="1">
      <c r="A76" s="303" t="s">
        <v>95</v>
      </c>
      <c r="B76" s="304"/>
      <c r="C76" s="270"/>
      <c r="D76" s="265"/>
      <c r="E76" s="265"/>
      <c r="F76" s="265"/>
      <c r="G76" s="266"/>
      <c r="H76" s="265"/>
      <c r="I76" s="265"/>
    </row>
    <row r="77" spans="1:9" s="267" customFormat="1" ht="12" customHeight="1">
      <c r="A77" s="303"/>
      <c r="B77" s="304"/>
      <c r="C77" s="304"/>
      <c r="D77" s="273"/>
      <c r="E77" s="273"/>
      <c r="F77" s="273"/>
      <c r="G77" s="305"/>
      <c r="H77" s="273"/>
      <c r="I77" s="273"/>
    </row>
    <row r="78" spans="4:9" s="267" customFormat="1" ht="12.75" customHeight="1">
      <c r="D78" s="271"/>
      <c r="E78" s="271"/>
      <c r="F78" s="271"/>
      <c r="G78" s="272"/>
      <c r="H78" s="273"/>
      <c r="I78" s="273"/>
    </row>
    <row r="79" spans="1:9" ht="11.25" customHeight="1">
      <c r="A79" s="274"/>
      <c r="B79" s="274"/>
      <c r="C79" s="275"/>
      <c r="D79" s="523" t="s">
        <v>158</v>
      </c>
      <c r="E79" s="526" t="s">
        <v>159</v>
      </c>
      <c r="F79" s="527"/>
      <c r="G79" s="530" t="s">
        <v>160</v>
      </c>
      <c r="H79" s="518" t="s">
        <v>96</v>
      </c>
      <c r="I79" s="519"/>
    </row>
    <row r="80" spans="3:9" ht="11.25" customHeight="1">
      <c r="C80" s="277"/>
      <c r="D80" s="524"/>
      <c r="E80" s="528"/>
      <c r="F80" s="529"/>
      <c r="G80" s="531"/>
      <c r="H80" s="278" t="s">
        <v>97</v>
      </c>
      <c r="I80" s="279"/>
    </row>
    <row r="81" spans="1:9" ht="11.25" customHeight="1">
      <c r="A81" s="280" t="s">
        <v>161</v>
      </c>
      <c r="B81" s="280"/>
      <c r="C81" s="281"/>
      <c r="D81" s="524"/>
      <c r="E81" s="533" t="s">
        <v>162</v>
      </c>
      <c r="F81" s="533" t="s">
        <v>163</v>
      </c>
      <c r="G81" s="531"/>
      <c r="H81" s="520" t="s">
        <v>112</v>
      </c>
      <c r="I81" s="521"/>
    </row>
    <row r="82" spans="3:9" ht="11.25" customHeight="1">
      <c r="C82" s="277"/>
      <c r="D82" s="524"/>
      <c r="E82" s="534"/>
      <c r="F82" s="534" t="s">
        <v>52</v>
      </c>
      <c r="G82" s="531"/>
      <c r="H82" s="282" t="s">
        <v>113</v>
      </c>
      <c r="I82" s="283" t="s">
        <v>114</v>
      </c>
    </row>
    <row r="83" spans="1:9" ht="11.25" customHeight="1">
      <c r="A83" s="284"/>
      <c r="B83" s="284"/>
      <c r="C83" s="285"/>
      <c r="D83" s="525"/>
      <c r="E83" s="535"/>
      <c r="F83" s="535" t="s">
        <v>52</v>
      </c>
      <c r="G83" s="532"/>
      <c r="H83" s="286" t="s">
        <v>115</v>
      </c>
      <c r="I83" s="287" t="s">
        <v>116</v>
      </c>
    </row>
    <row r="84" spans="1:9" ht="8.25" customHeight="1">
      <c r="A84" s="288"/>
      <c r="B84" s="288"/>
      <c r="C84" s="277"/>
      <c r="D84" s="289"/>
      <c r="E84" s="290"/>
      <c r="F84" s="290"/>
      <c r="G84" s="291"/>
      <c r="H84" s="292"/>
      <c r="I84" s="283"/>
    </row>
    <row r="85" spans="1:9" ht="8.25" customHeight="1">
      <c r="A85" s="288"/>
      <c r="B85" s="288"/>
      <c r="C85" s="277"/>
      <c r="D85" s="289"/>
      <c r="E85" s="290"/>
      <c r="F85" s="290"/>
      <c r="G85" s="291"/>
      <c r="H85" s="292"/>
      <c r="I85" s="283"/>
    </row>
    <row r="86" spans="1:9" ht="10.5" customHeight="1">
      <c r="A86" s="293" t="s">
        <v>173</v>
      </c>
      <c r="B86" s="293"/>
      <c r="C86" s="298"/>
      <c r="D86" s="294"/>
      <c r="E86" s="294"/>
      <c r="F86" s="306"/>
      <c r="G86" s="296"/>
      <c r="H86" s="297"/>
      <c r="I86" s="297"/>
    </row>
    <row r="87" spans="1:9" ht="10.5" customHeight="1">
      <c r="A87" s="293"/>
      <c r="B87" s="293" t="s">
        <v>174</v>
      </c>
      <c r="C87" s="298"/>
      <c r="D87" s="294">
        <f>'[7]Veränd_VOL'!AC94</f>
        <v>71.2</v>
      </c>
      <c r="E87" s="295">
        <f>'[7]Veränd_VOL'!AD94</f>
        <v>76.2</v>
      </c>
      <c r="F87" s="299">
        <f>'[7]Veränd_VOL'!AE94</f>
        <v>65.1705021974599</v>
      </c>
      <c r="G87" s="296">
        <f>'[7]Veränd_VOL'!AF94</f>
        <v>71.2</v>
      </c>
      <c r="H87" s="297">
        <f>'[7]Veränd_VOL'!AG94</f>
        <v>-6.561679790026247</v>
      </c>
      <c r="I87" s="297">
        <f>'[7]Veränd_VOL'!AH94</f>
        <v>9.251881755140309</v>
      </c>
    </row>
    <row r="88" spans="1:9" ht="8.25" customHeight="1">
      <c r="A88" s="293"/>
      <c r="B88" s="293"/>
      <c r="C88" s="298"/>
      <c r="D88" s="294"/>
      <c r="E88" s="295"/>
      <c r="F88" s="295"/>
      <c r="G88" s="296"/>
      <c r="H88" s="297"/>
      <c r="I88" s="297"/>
    </row>
    <row r="89" spans="1:9" ht="10.5" customHeight="1">
      <c r="A89" s="293"/>
      <c r="B89" s="293" t="s">
        <v>118</v>
      </c>
      <c r="C89" s="298"/>
      <c r="D89" s="294">
        <f>'[7]Veränd_VOL'!AC23</f>
        <v>63.8</v>
      </c>
      <c r="E89" s="295">
        <f>'[7]Veränd_VOL'!AD23</f>
        <v>71.8</v>
      </c>
      <c r="F89" s="295">
        <f>'[7]Veränd_VOL'!AE23</f>
        <v>58.335920078881145</v>
      </c>
      <c r="G89" s="296">
        <f>'[7]Veränd_VOL'!AF23</f>
        <v>63.8</v>
      </c>
      <c r="H89" s="297">
        <f>'[7]Veränd_VOL'!AG23</f>
        <v>-11.142061281337048</v>
      </c>
      <c r="I89" s="297">
        <f>'[7]Veränd_VOL'!AH23</f>
        <v>9.366578796958011</v>
      </c>
    </row>
    <row r="90" spans="1:9" ht="10.5" customHeight="1">
      <c r="A90" s="293"/>
      <c r="B90" s="293" t="s">
        <v>119</v>
      </c>
      <c r="C90" s="298"/>
      <c r="D90" s="294">
        <f>'[7]Veränd_VOL'!AC58</f>
        <v>116.4</v>
      </c>
      <c r="E90" s="295">
        <f>'[7]Veränd_VOL'!AD58</f>
        <v>103.4</v>
      </c>
      <c r="F90" s="295">
        <f>'[7]Veränd_VOL'!AE58</f>
        <v>107.04451650586154</v>
      </c>
      <c r="G90" s="296">
        <f>'[7]Veränd_VOL'!AF58</f>
        <v>116.4</v>
      </c>
      <c r="H90" s="297">
        <f>'[7]Veränd_VOL'!AG58</f>
        <v>12.572533849129593</v>
      </c>
      <c r="I90" s="297">
        <f>'[7]Veränd_VOL'!AH58</f>
        <v>8.739806390387294</v>
      </c>
    </row>
    <row r="91" spans="1:9" ht="8.25" customHeight="1">
      <c r="A91" s="293"/>
      <c r="B91" s="293"/>
      <c r="C91" s="298"/>
      <c r="D91" s="294"/>
      <c r="E91" s="295"/>
      <c r="F91" s="295"/>
      <c r="G91" s="296"/>
      <c r="H91" s="297"/>
      <c r="I91" s="297"/>
    </row>
    <row r="92" spans="1:9" ht="8.25" customHeight="1">
      <c r="A92" s="293"/>
      <c r="B92" s="293"/>
      <c r="C92" s="298"/>
      <c r="D92" s="294"/>
      <c r="E92" s="295"/>
      <c r="F92" s="295"/>
      <c r="G92" s="296"/>
      <c r="H92" s="297"/>
      <c r="I92" s="297"/>
    </row>
    <row r="93" spans="1:9" ht="10.5" customHeight="1">
      <c r="A93" s="293" t="s">
        <v>178</v>
      </c>
      <c r="B93" s="293"/>
      <c r="C93" s="298"/>
      <c r="D93" s="294">
        <f>'[7]Veränd_VOL'!AC95</f>
        <v>133.2</v>
      </c>
      <c r="E93" s="295">
        <f>'[7]Veränd_VOL'!AD95</f>
        <v>101</v>
      </c>
      <c r="F93" s="295">
        <f>'[7]Veränd_VOL'!AE95</f>
        <v>137.05594751583803</v>
      </c>
      <c r="G93" s="296">
        <f>'[7]Veränd_VOL'!AF95</f>
        <v>133.2</v>
      </c>
      <c r="H93" s="297">
        <f>'[7]Veränd_VOL'!AG95</f>
        <v>31.88118811881187</v>
      </c>
      <c r="I93" s="297">
        <f>'[7]Veränd_VOL'!AH95</f>
        <v>-2.8134113008065196</v>
      </c>
    </row>
    <row r="94" spans="1:9" ht="8.25" customHeight="1">
      <c r="A94" s="293"/>
      <c r="B94" s="293"/>
      <c r="C94" s="298"/>
      <c r="D94" s="294"/>
      <c r="E94" s="295"/>
      <c r="F94" s="295"/>
      <c r="G94" s="296"/>
      <c r="H94" s="297"/>
      <c r="I94" s="297"/>
    </row>
    <row r="95" spans="1:9" ht="10.5" customHeight="1">
      <c r="A95" s="293"/>
      <c r="B95" s="293" t="s">
        <v>118</v>
      </c>
      <c r="C95" s="298"/>
      <c r="D95" s="294">
        <f>'[7]Veränd_VOL'!AC24</f>
        <v>138.3</v>
      </c>
      <c r="E95" s="295">
        <f>'[7]Veränd_VOL'!AD24</f>
        <v>85.9</v>
      </c>
      <c r="F95" s="295">
        <f>'[7]Veränd_VOL'!AE24</f>
        <v>139.41680563089798</v>
      </c>
      <c r="G95" s="296">
        <f>'[7]Veränd_VOL'!AF24</f>
        <v>138.3</v>
      </c>
      <c r="H95" s="297">
        <f>'[7]Veränd_VOL'!AG24</f>
        <v>61.00116414435391</v>
      </c>
      <c r="I95" s="297">
        <f>'[7]Veränd_VOL'!AH24</f>
        <v>-0.8010552428339827</v>
      </c>
    </row>
    <row r="96" spans="1:9" ht="10.5" customHeight="1">
      <c r="A96" s="293"/>
      <c r="B96" s="293" t="s">
        <v>119</v>
      </c>
      <c r="C96" s="298"/>
      <c r="D96" s="294">
        <f>'[7]Veränd_VOL'!AC59</f>
        <v>124.3</v>
      </c>
      <c r="E96" s="295">
        <f>'[7]Veränd_VOL'!AD59</f>
        <v>127</v>
      </c>
      <c r="F96" s="295">
        <f>'[7]Veränd_VOL'!AE59</f>
        <v>132.98199165326452</v>
      </c>
      <c r="G96" s="296">
        <f>'[7]Veränd_VOL'!AF59</f>
        <v>124.3</v>
      </c>
      <c r="H96" s="297">
        <f>'[7]Veränd_VOL'!AG59</f>
        <v>-2.1259842519685064</v>
      </c>
      <c r="I96" s="297">
        <f>'[7]Veränd_VOL'!AH59</f>
        <v>-6.528697265943969</v>
      </c>
    </row>
    <row r="97" spans="1:9" ht="8.25" customHeight="1">
      <c r="A97" s="293"/>
      <c r="B97" s="293"/>
      <c r="C97" s="298"/>
      <c r="D97" s="294"/>
      <c r="E97" s="295"/>
      <c r="F97" s="295"/>
      <c r="G97" s="296"/>
      <c r="H97" s="297"/>
      <c r="I97" s="297"/>
    </row>
    <row r="98" spans="1:9" ht="8.25" customHeight="1">
      <c r="A98" s="293"/>
      <c r="B98" s="293"/>
      <c r="C98" s="298"/>
      <c r="D98" s="294"/>
      <c r="E98" s="295"/>
      <c r="F98" s="295"/>
      <c r="G98" s="296"/>
      <c r="H98" s="297"/>
      <c r="I98" s="297"/>
    </row>
    <row r="99" spans="1:9" ht="10.5" customHeight="1">
      <c r="A99" s="293" t="s">
        <v>179</v>
      </c>
      <c r="B99" s="293"/>
      <c r="C99" s="298"/>
      <c r="D99" s="294">
        <f>'[7]Veränd_VOL'!AC96</f>
        <v>124.3</v>
      </c>
      <c r="E99" s="295">
        <f>'[7]Veränd_VOL'!AD96</f>
        <v>131.1</v>
      </c>
      <c r="F99" s="295">
        <f>'[7]Veränd_VOL'!AE96</f>
        <v>105.67539511847627</v>
      </c>
      <c r="G99" s="296">
        <f>'[7]Veränd_VOL'!AF96</f>
        <v>124.3</v>
      </c>
      <c r="H99" s="297">
        <f>'[7]Veränd_VOL'!AG96</f>
        <v>-5.1868802440884805</v>
      </c>
      <c r="I99" s="297">
        <f>'[7]Veränd_VOL'!AH96</f>
        <v>17.62435320032922</v>
      </c>
    </row>
    <row r="100" spans="1:9" ht="8.25" customHeight="1">
      <c r="A100" s="293"/>
      <c r="B100" s="293"/>
      <c r="C100" s="298"/>
      <c r="D100" s="294"/>
      <c r="E100" s="295"/>
      <c r="F100" s="295"/>
      <c r="G100" s="296"/>
      <c r="H100" s="297"/>
      <c r="I100" s="297"/>
    </row>
    <row r="101" spans="1:9" ht="10.5" customHeight="1">
      <c r="A101" s="293"/>
      <c r="B101" s="293" t="s">
        <v>118</v>
      </c>
      <c r="C101" s="298"/>
      <c r="D101" s="294">
        <f>'[7]Veränd_VOL'!AC25</f>
        <v>119.8</v>
      </c>
      <c r="E101" s="295">
        <f>'[7]Veränd_VOL'!AD25</f>
        <v>132.1</v>
      </c>
      <c r="F101" s="295">
        <f>'[7]Veränd_VOL'!AE25</f>
        <v>101.76331024484573</v>
      </c>
      <c r="G101" s="296">
        <f>'[7]Veränd_VOL'!AF25</f>
        <v>119.8</v>
      </c>
      <c r="H101" s="297">
        <f>'[7]Veränd_VOL'!AG25</f>
        <v>-9.3111279333838</v>
      </c>
      <c r="I101" s="297">
        <f>'[7]Veränd_VOL'!AH25</f>
        <v>17.724157863730483</v>
      </c>
    </row>
    <row r="102" spans="1:9" ht="10.5" customHeight="1">
      <c r="A102" s="293"/>
      <c r="B102" s="293" t="s">
        <v>119</v>
      </c>
      <c r="C102" s="298"/>
      <c r="D102" s="294">
        <f>'[7]Veränd_VOL'!AC60</f>
        <v>147.9</v>
      </c>
      <c r="E102" s="295">
        <f>'[7]Veränd_VOL'!AD60</f>
        <v>125.9</v>
      </c>
      <c r="F102" s="295">
        <f>'[7]Veränd_VOL'!AE60</f>
        <v>126.09104755970986</v>
      </c>
      <c r="G102" s="296">
        <f>'[7]Veränd_VOL'!AF60</f>
        <v>147.9</v>
      </c>
      <c r="H102" s="297">
        <f>'[7]Veränd_VOL'!AG60</f>
        <v>17.474185861795075</v>
      </c>
      <c r="I102" s="297">
        <f>'[7]Veränd_VOL'!AH60</f>
        <v>17.296194188538728</v>
      </c>
    </row>
    <row r="103" spans="1:9" ht="8.25" customHeight="1">
      <c r="A103" s="293"/>
      <c r="B103" s="293"/>
      <c r="C103" s="298"/>
      <c r="D103" s="294"/>
      <c r="E103" s="295"/>
      <c r="F103" s="295"/>
      <c r="G103" s="296"/>
      <c r="H103" s="297"/>
      <c r="I103" s="297"/>
    </row>
    <row r="104" spans="1:9" ht="8.25" customHeight="1">
      <c r="A104" s="293"/>
      <c r="B104" s="293"/>
      <c r="C104" s="298"/>
      <c r="D104" s="294"/>
      <c r="E104" s="295"/>
      <c r="F104" s="295"/>
      <c r="G104" s="296"/>
      <c r="H104" s="297"/>
      <c r="I104" s="297"/>
    </row>
    <row r="105" spans="1:9" ht="10.5" customHeight="1">
      <c r="A105" s="293" t="s">
        <v>180</v>
      </c>
      <c r="B105" s="293"/>
      <c r="C105" s="298"/>
      <c r="D105" s="294">
        <f>'[7]Veränd_VOL'!AC97</f>
        <v>89.3</v>
      </c>
      <c r="E105" s="295">
        <f>'[7]Veränd_VOL'!AD97</f>
        <v>107.5</v>
      </c>
      <c r="F105" s="295">
        <f>'[7]Veränd_VOL'!AE97</f>
        <v>91.86658925062726</v>
      </c>
      <c r="G105" s="296">
        <f>'[7]Veränd_VOL'!AF97</f>
        <v>89.3</v>
      </c>
      <c r="H105" s="297">
        <f>'[7]Veränd_VOL'!AG97</f>
        <v>-16.930232558139537</v>
      </c>
      <c r="I105" s="297">
        <f>'[7]Veränd_VOL'!AH97</f>
        <v>-2.793822293353223</v>
      </c>
    </row>
    <row r="106" spans="1:9" ht="8.25" customHeight="1">
      <c r="A106" s="293"/>
      <c r="B106" s="293"/>
      <c r="C106" s="298"/>
      <c r="D106" s="294"/>
      <c r="E106" s="295"/>
      <c r="F106" s="295"/>
      <c r="G106" s="296"/>
      <c r="H106" s="297"/>
      <c r="I106" s="297"/>
    </row>
    <row r="107" spans="1:9" ht="10.5" customHeight="1">
      <c r="A107" s="293"/>
      <c r="B107" s="293" t="s">
        <v>118</v>
      </c>
      <c r="C107" s="298"/>
      <c r="D107" s="294">
        <f>'[7]Veränd_VOL'!AC26</f>
        <v>90.4</v>
      </c>
      <c r="E107" s="295">
        <f>'[7]Veränd_VOL'!AD26</f>
        <v>108.6</v>
      </c>
      <c r="F107" s="295">
        <f>'[7]Veränd_VOL'!AE26</f>
        <v>92.64968718423384</v>
      </c>
      <c r="G107" s="296">
        <f>'[7]Veränd_VOL'!AF26</f>
        <v>90.4</v>
      </c>
      <c r="H107" s="297">
        <f>'[7]Veränd_VOL'!AG26</f>
        <v>-16.758747697974208</v>
      </c>
      <c r="I107" s="297">
        <f>'[7]Veränd_VOL'!AH26</f>
        <v>-2.428164900071744</v>
      </c>
    </row>
    <row r="108" spans="1:9" ht="10.5" customHeight="1">
      <c r="A108" s="293"/>
      <c r="B108" s="293" t="s">
        <v>119</v>
      </c>
      <c r="C108" s="298"/>
      <c r="D108" s="294">
        <f>'[7]Veränd_VOL'!AC61</f>
        <v>86.2</v>
      </c>
      <c r="E108" s="299">
        <f>'[7]Veränd_VOL'!AD61</f>
        <v>104.5</v>
      </c>
      <c r="F108" s="295">
        <f>'[7]Veränd_VOL'!AE61</f>
        <v>89.66559392987678</v>
      </c>
      <c r="G108" s="296">
        <f>'[7]Veränd_VOL'!AF61</f>
        <v>86.2</v>
      </c>
      <c r="H108" s="297">
        <f>'[7]Veränd_VOL'!AG61</f>
        <v>-17.511961722488035</v>
      </c>
      <c r="I108" s="297">
        <f>'[7]Veränd_VOL'!AH61</f>
        <v>-3.8650208825773817</v>
      </c>
    </row>
    <row r="109" spans="1:9" ht="8.25" customHeight="1">
      <c r="A109" s="293"/>
      <c r="B109" s="293"/>
      <c r="C109" s="298"/>
      <c r="D109" s="294"/>
      <c r="E109" s="295"/>
      <c r="F109" s="295"/>
      <c r="G109" s="296"/>
      <c r="H109" s="297"/>
      <c r="I109" s="297"/>
    </row>
    <row r="110" spans="1:9" ht="8.25" customHeight="1">
      <c r="A110" s="293"/>
      <c r="B110" s="293"/>
      <c r="C110" s="298"/>
      <c r="D110" s="294"/>
      <c r="E110" s="295"/>
      <c r="F110" s="295"/>
      <c r="G110" s="296"/>
      <c r="H110" s="297"/>
      <c r="I110" s="297"/>
    </row>
    <row r="111" spans="1:9" ht="10.5" customHeight="1">
      <c r="A111" s="293" t="s">
        <v>181</v>
      </c>
      <c r="B111" s="293"/>
      <c r="C111" s="298"/>
      <c r="D111" s="294"/>
      <c r="E111" s="295"/>
      <c r="F111" s="295"/>
      <c r="G111" s="296"/>
      <c r="H111" s="297"/>
      <c r="I111" s="297"/>
    </row>
    <row r="112" spans="1:9" ht="10.5" customHeight="1">
      <c r="A112" s="293"/>
      <c r="B112" s="293" t="s">
        <v>182</v>
      </c>
      <c r="C112" s="298"/>
      <c r="D112" s="294">
        <f>'[7]Veränd_VOL'!AC98</f>
        <v>80.1</v>
      </c>
      <c r="E112" s="295">
        <f>'[7]Veränd_VOL'!AD98</f>
        <v>122.4</v>
      </c>
      <c r="F112" s="295">
        <f>'[7]Veränd_VOL'!AE98</f>
        <v>99.08728010231943</v>
      </c>
      <c r="G112" s="296">
        <f>'[7]Veränd_VOL'!AF98</f>
        <v>80.1</v>
      </c>
      <c r="H112" s="297">
        <f>'[7]Veränd_VOL'!AG98</f>
        <v>-34.55882352941177</v>
      </c>
      <c r="I112" s="297">
        <f>'[7]Veränd_VOL'!AH98</f>
        <v>-19.162177105590953</v>
      </c>
    </row>
    <row r="113" spans="1:9" ht="8.25" customHeight="1">
      <c r="A113" s="293"/>
      <c r="B113" s="293"/>
      <c r="C113" s="298"/>
      <c r="D113" s="294"/>
      <c r="E113" s="295"/>
      <c r="F113" s="295"/>
      <c r="G113" s="296"/>
      <c r="H113" s="297"/>
      <c r="I113" s="297"/>
    </row>
    <row r="114" spans="1:9" ht="8.25" customHeight="1">
      <c r="A114" s="293"/>
      <c r="B114" s="293"/>
      <c r="C114" s="298"/>
      <c r="D114" s="294"/>
      <c r="E114" s="295"/>
      <c r="F114" s="295"/>
      <c r="G114" s="296"/>
      <c r="H114" s="297"/>
      <c r="I114" s="297"/>
    </row>
    <row r="115" spans="1:9" ht="10.5" customHeight="1">
      <c r="A115" s="293" t="s">
        <v>183</v>
      </c>
      <c r="B115" s="293"/>
      <c r="C115" s="298"/>
      <c r="D115" s="294"/>
      <c r="E115" s="295"/>
      <c r="F115" s="295"/>
      <c r="G115" s="296"/>
      <c r="H115" s="297"/>
      <c r="I115" s="297"/>
    </row>
    <row r="116" spans="1:9" ht="10.5" customHeight="1">
      <c r="A116" s="293"/>
      <c r="B116" s="293" t="s">
        <v>184</v>
      </c>
      <c r="C116" s="298"/>
      <c r="D116" s="294">
        <f>'[7]Veränd_VOL'!AC99</f>
        <v>154.1</v>
      </c>
      <c r="E116" s="295">
        <f>'[7]Veränd_VOL'!AD99</f>
        <v>157.5</v>
      </c>
      <c r="F116" s="295">
        <f>'[7]Veränd_VOL'!AE99</f>
        <v>125.78087163075331</v>
      </c>
      <c r="G116" s="296">
        <f>'[7]Veränd_VOL'!AF99</f>
        <v>154.1</v>
      </c>
      <c r="H116" s="297">
        <f>'[7]Veränd_VOL'!AG99</f>
        <v>-2.158730158730162</v>
      </c>
      <c r="I116" s="297">
        <f>'[7]Veränd_VOL'!AH99</f>
        <v>22.514654257112557</v>
      </c>
    </row>
    <row r="117" spans="1:9" ht="8.25" customHeight="1">
      <c r="A117" s="293"/>
      <c r="B117" s="293"/>
      <c r="C117" s="298"/>
      <c r="D117" s="294"/>
      <c r="E117" s="295"/>
      <c r="F117" s="295"/>
      <c r="G117" s="296"/>
      <c r="H117" s="297"/>
      <c r="I117" s="297"/>
    </row>
    <row r="118" spans="1:9" ht="10.5" customHeight="1">
      <c r="A118" s="293"/>
      <c r="B118" s="293" t="s">
        <v>118</v>
      </c>
      <c r="C118" s="298"/>
      <c r="D118" s="294">
        <f>'[7]Veränd_VOL'!AC28</f>
        <v>155.7</v>
      </c>
      <c r="E118" s="295">
        <f>'[7]Veränd_VOL'!AD28</f>
        <v>153.4</v>
      </c>
      <c r="F118" s="295">
        <f>'[7]Veränd_VOL'!AE28</f>
        <v>124.17499970618684</v>
      </c>
      <c r="G118" s="296">
        <f>'[7]Veränd_VOL'!AF28</f>
        <v>155.7</v>
      </c>
      <c r="H118" s="297">
        <f>'[7]Veränd_VOL'!AG28</f>
        <v>1.4993481095175898</v>
      </c>
      <c r="I118" s="297">
        <f>'[7]Veränd_VOL'!AH28</f>
        <v>25.387558178703554</v>
      </c>
    </row>
    <row r="119" spans="1:9" ht="10.5" customHeight="1">
      <c r="A119" s="293"/>
      <c r="B119" s="293" t="s">
        <v>119</v>
      </c>
      <c r="C119" s="298"/>
      <c r="D119" s="294">
        <f>'[7]Veränd_VOL'!AC63</f>
        <v>141</v>
      </c>
      <c r="E119" s="299">
        <f>'[7]Veränd_VOL'!AD63</f>
        <v>190</v>
      </c>
      <c r="F119" s="295">
        <f>'[7]Veränd_VOL'!AE63</f>
        <v>138.61550192511896</v>
      </c>
      <c r="G119" s="296">
        <f>'[7]Veränd_VOL'!AF63</f>
        <v>141</v>
      </c>
      <c r="H119" s="297">
        <f>'[7]Veränd_VOL'!AG63</f>
        <v>-25.789473684210527</v>
      </c>
      <c r="I119" s="297">
        <f>'[7]Veränd_VOL'!AH63</f>
        <v>1.7202246803313235</v>
      </c>
    </row>
    <row r="120" spans="1:9" ht="8.25" customHeight="1">
      <c r="A120" s="293"/>
      <c r="B120" s="293"/>
      <c r="C120" s="298"/>
      <c r="D120" s="294"/>
      <c r="E120" s="295"/>
      <c r="F120" s="295"/>
      <c r="G120" s="296"/>
      <c r="H120" s="297"/>
      <c r="I120" s="297"/>
    </row>
    <row r="121" spans="1:9" ht="8.25" customHeight="1">
      <c r="A121" s="293"/>
      <c r="B121" s="293"/>
      <c r="C121" s="298"/>
      <c r="D121" s="294"/>
      <c r="E121" s="295"/>
      <c r="F121" s="295"/>
      <c r="G121" s="296"/>
      <c r="H121" s="297"/>
      <c r="I121" s="297"/>
    </row>
    <row r="122" spans="1:9" ht="10.5" customHeight="1">
      <c r="A122" s="293" t="s">
        <v>185</v>
      </c>
      <c r="B122" s="293"/>
      <c r="C122" s="298"/>
      <c r="D122" s="294">
        <f>'[7]Veränd_VOL'!AC100</f>
        <v>89.4</v>
      </c>
      <c r="E122" s="299">
        <f>'[7]Veränd_VOL'!AD100</f>
        <v>87.2</v>
      </c>
      <c r="F122" s="295">
        <f>'[7]Veränd_VOL'!AE100</f>
        <v>86.29072142653132</v>
      </c>
      <c r="G122" s="296">
        <f>'[7]Veränd_VOL'!AF100</f>
        <v>89.4</v>
      </c>
      <c r="H122" s="297">
        <f>'[7]Veränd_VOL'!AG100</f>
        <v>2.522935779816517</v>
      </c>
      <c r="I122" s="297">
        <f>'[7]Veränd_VOL'!AH100</f>
        <v>3.603259449065973</v>
      </c>
    </row>
    <row r="123" spans="1:9" ht="8.25" customHeight="1">
      <c r="A123" s="293"/>
      <c r="B123" s="293"/>
      <c r="C123" s="298"/>
      <c r="D123" s="294"/>
      <c r="E123" s="299"/>
      <c r="F123" s="295"/>
      <c r="G123" s="296"/>
      <c r="H123" s="297"/>
      <c r="I123" s="297"/>
    </row>
    <row r="124" spans="1:9" ht="10.5" customHeight="1">
      <c r="A124" s="293"/>
      <c r="B124" s="293" t="s">
        <v>118</v>
      </c>
      <c r="C124" s="298"/>
      <c r="D124" s="294">
        <f>'[7]Veränd_VOL'!AC29</f>
        <v>82.2</v>
      </c>
      <c r="E124" s="299">
        <f>'[7]Veränd_VOL'!AD29</f>
        <v>84.3</v>
      </c>
      <c r="F124" s="295">
        <f>'[7]Veränd_VOL'!AE29</f>
        <v>91.99091819209393</v>
      </c>
      <c r="G124" s="296">
        <f>'[7]Veränd_VOL'!AF29</f>
        <v>82.2</v>
      </c>
      <c r="H124" s="297">
        <f>'[7]Veränd_VOL'!AG29</f>
        <v>-2.4911032028469684</v>
      </c>
      <c r="I124" s="297">
        <f>'[7]Veränd_VOL'!AH29</f>
        <v>-10.643353044534996</v>
      </c>
    </row>
    <row r="125" spans="1:9" ht="10.5" customHeight="1">
      <c r="A125" s="293"/>
      <c r="B125" s="293" t="s">
        <v>119</v>
      </c>
      <c r="C125" s="298"/>
      <c r="D125" s="294">
        <f>'[7]Veränd_VOL'!AC64</f>
        <v>101.3</v>
      </c>
      <c r="E125" s="299">
        <f>'[7]Veränd_VOL'!AD64</f>
        <v>92.2</v>
      </c>
      <c r="F125" s="295">
        <f>'[7]Veränd_VOL'!AE64</f>
        <v>76.91365150599076</v>
      </c>
      <c r="G125" s="296">
        <f>'[7]Veränd_VOL'!AF64</f>
        <v>101.3</v>
      </c>
      <c r="H125" s="297">
        <f>'[7]Veränd_VOL'!AG64</f>
        <v>9.869848156182206</v>
      </c>
      <c r="I125" s="297">
        <f>'[7]Veränd_VOL'!AH64</f>
        <v>31.706138008686015</v>
      </c>
    </row>
    <row r="126" spans="1:9" ht="8.25" customHeight="1">
      <c r="A126" s="307"/>
      <c r="B126" s="307"/>
      <c r="C126" s="308"/>
      <c r="D126" s="294"/>
      <c r="E126" s="295"/>
      <c r="F126" s="295"/>
      <c r="G126" s="296"/>
      <c r="H126" s="297"/>
      <c r="I126" s="297"/>
    </row>
    <row r="127" spans="1:9" ht="8.25" customHeight="1">
      <c r="A127" s="307"/>
      <c r="B127" s="307"/>
      <c r="C127" s="308"/>
      <c r="D127" s="294"/>
      <c r="E127" s="295"/>
      <c r="F127" s="295"/>
      <c r="G127" s="296"/>
      <c r="H127" s="297"/>
      <c r="I127" s="297"/>
    </row>
    <row r="128" spans="1:9" ht="12" customHeight="1">
      <c r="A128" s="293" t="s">
        <v>186</v>
      </c>
      <c r="B128" s="307"/>
      <c r="C128" s="308"/>
      <c r="D128" s="294"/>
      <c r="E128" s="295"/>
      <c r="F128" s="295"/>
      <c r="G128" s="296"/>
      <c r="H128" s="297"/>
      <c r="I128" s="297"/>
    </row>
    <row r="129" spans="1:9" ht="10.5" customHeight="1">
      <c r="A129" s="293"/>
      <c r="B129" s="293" t="s">
        <v>187</v>
      </c>
      <c r="C129" s="308"/>
      <c r="D129" s="294">
        <f>'[7]Veränd_VOL'!AC101</f>
        <v>87.4</v>
      </c>
      <c r="E129" s="299">
        <f>'[7]Veränd_VOL'!AD101</f>
        <v>118.7</v>
      </c>
      <c r="F129" s="295">
        <f>'[7]Veränd_VOL'!AE101</f>
        <v>118.595623133557</v>
      </c>
      <c r="G129" s="296">
        <f>'[7]Veränd_VOL'!AF101</f>
        <v>87.4</v>
      </c>
      <c r="H129" s="297">
        <f>'[7]Veränd_VOL'!AG101</f>
        <v>-26.368997472620045</v>
      </c>
      <c r="I129" s="297">
        <f>'[7]Veränd_VOL'!AH101</f>
        <v>-26.304194294275007</v>
      </c>
    </row>
    <row r="130" spans="1:9" ht="8.25" customHeight="1">
      <c r="A130" s="293"/>
      <c r="B130" s="293"/>
      <c r="C130" s="308"/>
      <c r="D130" s="294"/>
      <c r="E130" s="299"/>
      <c r="F130" s="295"/>
      <c r="G130" s="296"/>
      <c r="H130" s="297"/>
      <c r="I130" s="297"/>
    </row>
    <row r="131" spans="1:9" ht="10.5" customHeight="1">
      <c r="A131" s="293"/>
      <c r="B131" s="293" t="s">
        <v>118</v>
      </c>
      <c r="C131" s="308"/>
      <c r="D131" s="294">
        <f>'[7]Veränd_VOL'!AC30</f>
        <v>83.6</v>
      </c>
      <c r="E131" s="299">
        <f>'[7]Veränd_VOL'!AD30</f>
        <v>121.8</v>
      </c>
      <c r="F131" s="295">
        <f>'[7]Veränd_VOL'!AE30</f>
        <v>123.84666298499015</v>
      </c>
      <c r="G131" s="296">
        <f>'[7]Veränd_VOL'!AF30</f>
        <v>83.6</v>
      </c>
      <c r="H131" s="297">
        <f>'[7]Veränd_VOL'!AG30</f>
        <v>-31.36288998357964</v>
      </c>
      <c r="I131" s="297">
        <f>'[7]Veränd_VOL'!AH30</f>
        <v>-32.49717191804185</v>
      </c>
    </row>
    <row r="132" spans="1:9" ht="10.5" customHeight="1">
      <c r="A132" s="293"/>
      <c r="B132" s="293" t="s">
        <v>119</v>
      </c>
      <c r="C132" s="308"/>
      <c r="D132" s="294">
        <f>'[7]Veränd_VOL'!AC65</f>
        <v>93</v>
      </c>
      <c r="E132" s="299">
        <f>'[7]Veränd_VOL'!AD65</f>
        <v>114</v>
      </c>
      <c r="F132" s="295">
        <f>'[7]Veränd_VOL'!AE65</f>
        <v>110.74836350049415</v>
      </c>
      <c r="G132" s="296">
        <f>'[7]Veränd_VOL'!AF65</f>
        <v>93</v>
      </c>
      <c r="H132" s="297">
        <f>'[7]Veränd_VOL'!AG65</f>
        <v>-18.42105263157895</v>
      </c>
      <c r="I132" s="297">
        <f>'[7]Veränd_VOL'!AH65</f>
        <v>-16.025847190432714</v>
      </c>
    </row>
    <row r="133" spans="1:9" ht="8.25" customHeight="1">
      <c r="A133" s="293"/>
      <c r="B133" s="293"/>
      <c r="C133" s="308"/>
      <c r="D133" s="294"/>
      <c r="E133" s="295"/>
      <c r="F133" s="295"/>
      <c r="G133" s="296"/>
      <c r="H133" s="297"/>
      <c r="I133" s="297"/>
    </row>
    <row r="134" spans="1:9" ht="8.25" customHeight="1">
      <c r="A134" s="293"/>
      <c r="B134" s="293"/>
      <c r="C134" s="308"/>
      <c r="D134" s="294"/>
      <c r="E134" s="295"/>
      <c r="F134" s="295"/>
      <c r="G134" s="296"/>
      <c r="H134" s="297"/>
      <c r="I134" s="297"/>
    </row>
    <row r="135" spans="1:9" ht="10.5" customHeight="1">
      <c r="A135" s="293" t="s">
        <v>188</v>
      </c>
      <c r="B135" s="293"/>
      <c r="C135" s="308"/>
      <c r="D135" s="294">
        <f>'[7]Veränd_VOL'!AC102</f>
        <v>120.6</v>
      </c>
      <c r="E135" s="295">
        <f>'[7]Veränd_VOL'!AD102</f>
        <v>109.7</v>
      </c>
      <c r="F135" s="295">
        <f>'[7]Veränd_VOL'!AE102</f>
        <v>105.81876872748364</v>
      </c>
      <c r="G135" s="296">
        <f>'[7]Veränd_VOL'!AF102</f>
        <v>120.6</v>
      </c>
      <c r="H135" s="297">
        <f>'[7]Veränd_VOL'!AG102</f>
        <v>9.93618960802187</v>
      </c>
      <c r="I135" s="297">
        <f>'[7]Veränd_VOL'!AH102</f>
        <v>13.968440051105334</v>
      </c>
    </row>
    <row r="136" spans="1:9" ht="8.25" customHeight="1">
      <c r="A136" s="293"/>
      <c r="B136" s="293"/>
      <c r="C136" s="308"/>
      <c r="D136" s="294"/>
      <c r="E136" s="295"/>
      <c r="F136" s="295"/>
      <c r="G136" s="296"/>
      <c r="H136" s="297"/>
      <c r="I136" s="297"/>
    </row>
    <row r="137" spans="1:9" ht="8.25" customHeight="1">
      <c r="A137" s="293"/>
      <c r="B137" s="293"/>
      <c r="C137" s="308"/>
      <c r="D137" s="294"/>
      <c r="E137" s="295"/>
      <c r="F137" s="295"/>
      <c r="G137" s="296"/>
      <c r="H137" s="297"/>
      <c r="I137" s="297"/>
    </row>
    <row r="138" spans="1:9" ht="10.5" customHeight="1">
      <c r="A138" s="293" t="s">
        <v>189</v>
      </c>
      <c r="B138" s="293"/>
      <c r="C138" s="308"/>
      <c r="D138" s="294">
        <f>'[7]Veränd_VOL'!AC103</f>
        <v>87.7</v>
      </c>
      <c r="E138" s="299">
        <f>'[7]Veränd_VOL'!AD103</f>
        <v>109.5</v>
      </c>
      <c r="F138" s="299">
        <f>'[7]Veränd_VOL'!AE103</f>
        <v>98.63061767494277</v>
      </c>
      <c r="G138" s="296">
        <f>'[7]Veränd_VOL'!AF103</f>
        <v>87.7</v>
      </c>
      <c r="H138" s="297">
        <f>'[7]Veränd_VOL'!AG103</f>
        <v>-19.908675799086755</v>
      </c>
      <c r="I138" s="297">
        <f>'[7]Veränd_VOL'!AH103</f>
        <v>-11.082377797700545</v>
      </c>
    </row>
    <row r="139" spans="1:9" ht="8.25" customHeight="1">
      <c r="A139" s="293"/>
      <c r="B139" s="293"/>
      <c r="C139" s="308"/>
      <c r="D139" s="294"/>
      <c r="E139" s="299"/>
      <c r="F139" s="299"/>
      <c r="G139" s="296"/>
      <c r="H139" s="297"/>
      <c r="I139" s="297"/>
    </row>
    <row r="140" spans="1:9" ht="10.5" customHeight="1">
      <c r="A140" s="293"/>
      <c r="B140" s="293" t="s">
        <v>118</v>
      </c>
      <c r="C140" s="308"/>
      <c r="D140" s="294">
        <f>'[7]Veränd_VOL'!AC32</f>
        <v>78.4</v>
      </c>
      <c r="E140" s="299">
        <f>'[7]Veränd_VOL'!AD32</f>
        <v>94.8</v>
      </c>
      <c r="F140" s="299">
        <f>'[7]Veränd_VOL'!AE32</f>
        <v>95.02724467707256</v>
      </c>
      <c r="G140" s="296">
        <f>'[7]Veränd_VOL'!AF32</f>
        <v>78.4</v>
      </c>
      <c r="H140" s="297">
        <f>'[7]Veränd_VOL'!AG32</f>
        <v>-17.29957805907172</v>
      </c>
      <c r="I140" s="297">
        <f>'[7]Veränd_VOL'!AH32</f>
        <v>-17.497344823136018</v>
      </c>
    </row>
    <row r="141" spans="1:9" ht="10.5" customHeight="1">
      <c r="A141" s="293"/>
      <c r="B141" s="293" t="s">
        <v>119</v>
      </c>
      <c r="C141" s="308"/>
      <c r="D141" s="294">
        <f>'[7]Veränd_VOL'!AC67</f>
        <v>343.8</v>
      </c>
      <c r="E141" s="299">
        <f>'[7]Veränd_VOL'!AD67</f>
        <v>515.7</v>
      </c>
      <c r="F141" s="299">
        <f>'[7]Veränd_VOL'!AE67</f>
        <v>198.22870420003804</v>
      </c>
      <c r="G141" s="296">
        <f>'[7]Veränd_VOL'!AF67</f>
        <v>343.8</v>
      </c>
      <c r="H141" s="297">
        <f>'[7]Veränd_VOL'!AG67</f>
        <v>-33.333333333333336</v>
      </c>
      <c r="I141" s="297">
        <f>'[7]Veränd_VOL'!AH67</f>
        <v>73.43603258035827</v>
      </c>
    </row>
    <row r="142" spans="1:9" ht="8.25" customHeight="1">
      <c r="A142" s="293"/>
      <c r="B142" s="293"/>
      <c r="C142" s="308"/>
      <c r="D142" s="294"/>
      <c r="E142" s="295"/>
      <c r="F142" s="295"/>
      <c r="G142" s="296"/>
      <c r="H142" s="297"/>
      <c r="I142" s="297"/>
    </row>
    <row r="143" spans="1:9" ht="8.25" customHeight="1">
      <c r="A143" s="307"/>
      <c r="B143" s="307"/>
      <c r="C143" s="308"/>
      <c r="D143" s="294"/>
      <c r="E143" s="294"/>
      <c r="F143" s="306"/>
      <c r="G143" s="296"/>
      <c r="H143" s="297"/>
      <c r="I143" s="297"/>
    </row>
    <row r="144" spans="1:9" ht="10.5" customHeight="1">
      <c r="A144" s="293" t="s">
        <v>190</v>
      </c>
      <c r="B144" s="293"/>
      <c r="C144" s="298"/>
      <c r="D144" s="294"/>
      <c r="E144" s="294"/>
      <c r="F144" s="306"/>
      <c r="G144" s="296"/>
      <c r="H144" s="297"/>
      <c r="I144" s="297"/>
    </row>
    <row r="145" spans="1:9" ht="10.5" customHeight="1">
      <c r="A145" s="293"/>
      <c r="B145" s="293" t="s">
        <v>191</v>
      </c>
      <c r="C145" s="298"/>
      <c r="D145" s="294">
        <f>'[7]Veränd_VOL'!AC104</f>
        <v>79.8</v>
      </c>
      <c r="E145" s="299">
        <f>'[7]Veränd_VOL'!AD104</f>
        <v>79.4</v>
      </c>
      <c r="F145" s="295">
        <f>'[7]Veränd_VOL'!AE104</f>
        <v>90.86854289937433</v>
      </c>
      <c r="G145" s="296">
        <f>'[7]Veränd_VOL'!AF104</f>
        <v>79.8</v>
      </c>
      <c r="H145" s="297">
        <f>'[7]Veränd_VOL'!AG104</f>
        <v>0.5037783375314754</v>
      </c>
      <c r="I145" s="297">
        <f>'[7]Veränd_VOL'!AH104</f>
        <v>-12.180830181938074</v>
      </c>
    </row>
    <row r="146" spans="1:9" ht="8.25" customHeight="1">
      <c r="A146" s="293"/>
      <c r="B146" s="293"/>
      <c r="C146" s="298"/>
      <c r="D146" s="294"/>
      <c r="E146" s="299"/>
      <c r="F146" s="295"/>
      <c r="G146" s="296"/>
      <c r="H146" s="297"/>
      <c r="I146" s="297"/>
    </row>
    <row r="147" spans="1:9" ht="10.5" customHeight="1">
      <c r="A147" s="293"/>
      <c r="B147" s="293" t="s">
        <v>118</v>
      </c>
      <c r="C147" s="298"/>
      <c r="D147" s="294">
        <f>'[7]Veränd_VOL'!AC33</f>
        <v>77.6</v>
      </c>
      <c r="E147" s="299">
        <f>'[7]Veränd_VOL'!AD33</f>
        <v>78</v>
      </c>
      <c r="F147" s="295">
        <f>'[7]Veränd_VOL'!AE33</f>
        <v>88.64138217718266</v>
      </c>
      <c r="G147" s="296">
        <f>'[7]Veränd_VOL'!AF33</f>
        <v>77.6</v>
      </c>
      <c r="H147" s="297">
        <f>'[7]Veränd_VOL'!AG33</f>
        <v>-0.5128205128205201</v>
      </c>
      <c r="I147" s="297">
        <f>'[7]Veränd_VOL'!AH33</f>
        <v>-12.456238729572574</v>
      </c>
    </row>
    <row r="148" spans="1:9" ht="10.5" customHeight="1">
      <c r="A148" s="293"/>
      <c r="B148" s="293" t="s">
        <v>119</v>
      </c>
      <c r="C148" s="298"/>
      <c r="D148" s="294">
        <f>'[7]Veränd_VOL'!AC68</f>
        <v>96.9</v>
      </c>
      <c r="E148" s="299">
        <f>'[7]Veränd_VOL'!AD68</f>
        <v>90.6</v>
      </c>
      <c r="F148" s="295">
        <f>'[7]Veränd_VOL'!AE68</f>
        <v>108.68325284791976</v>
      </c>
      <c r="G148" s="296">
        <f>'[7]Veränd_VOL'!AF68</f>
        <v>96.9</v>
      </c>
      <c r="H148" s="297">
        <f>'[7]Veränd_VOL'!AG68</f>
        <v>6.953642384105973</v>
      </c>
      <c r="I148" s="297">
        <f>'[7]Veränd_VOL'!AH68</f>
        <v>-10.841829388754158</v>
      </c>
    </row>
    <row r="149" spans="1:9" ht="10.5" customHeight="1">
      <c r="A149" s="293"/>
      <c r="B149" s="293"/>
      <c r="C149" s="300"/>
      <c r="D149" s="294"/>
      <c r="E149" s="294"/>
      <c r="F149" s="306"/>
      <c r="G149" s="296"/>
      <c r="H149" s="297"/>
      <c r="I149" s="297"/>
    </row>
    <row r="150" spans="1:9" ht="10.5" customHeight="1">
      <c r="A150" s="307"/>
      <c r="B150" s="307"/>
      <c r="C150" s="309"/>
      <c r="D150" s="310"/>
      <c r="E150" s="310"/>
      <c r="F150" s="311"/>
      <c r="G150" s="312"/>
      <c r="H150" s="313"/>
      <c r="I150" s="313"/>
    </row>
    <row r="151" spans="1:9" ht="10.5" customHeight="1">
      <c r="A151" s="307"/>
      <c r="B151" s="307"/>
      <c r="C151" s="309"/>
      <c r="D151" s="314"/>
      <c r="E151" s="314"/>
      <c r="F151" s="311"/>
      <c r="G151" s="315"/>
      <c r="H151" s="314"/>
      <c r="I151" s="314"/>
    </row>
    <row r="152" spans="1:9" ht="10.5" customHeight="1">
      <c r="A152" s="307"/>
      <c r="B152" s="307"/>
      <c r="C152" s="309"/>
      <c r="D152" s="314"/>
      <c r="E152" s="314"/>
      <c r="F152" s="311"/>
      <c r="G152" s="315"/>
      <c r="H152" s="314"/>
      <c r="I152" s="314"/>
    </row>
    <row r="153" spans="1:9" ht="10.5" customHeight="1">
      <c r="A153" s="307"/>
      <c r="B153" s="307"/>
      <c r="C153" s="309"/>
      <c r="D153" s="314"/>
      <c r="E153" s="314"/>
      <c r="F153" s="311"/>
      <c r="G153" s="315"/>
      <c r="H153" s="314"/>
      <c r="I153" s="314"/>
    </row>
    <row r="154" spans="1:9" ht="10.5" customHeight="1">
      <c r="A154" s="307"/>
      <c r="B154" s="307"/>
      <c r="C154" s="309"/>
      <c r="D154" s="314"/>
      <c r="E154" s="314"/>
      <c r="F154" s="311"/>
      <c r="G154" s="315"/>
      <c r="H154" s="314"/>
      <c r="I154" s="314"/>
    </row>
    <row r="155" spans="1:9" ht="12.75">
      <c r="A155" s="307"/>
      <c r="B155" s="307"/>
      <c r="C155" s="309"/>
      <c r="D155" s="314"/>
      <c r="E155" s="314"/>
      <c r="F155" s="311"/>
      <c r="G155" s="315"/>
      <c r="H155" s="314"/>
      <c r="I155" s="314"/>
    </row>
    <row r="156" spans="1:9" ht="10.5" customHeight="1">
      <c r="A156" s="307"/>
      <c r="C156" s="288"/>
      <c r="D156" s="314"/>
      <c r="E156" s="314"/>
      <c r="F156" s="311"/>
      <c r="G156" s="315"/>
      <c r="H156" s="314"/>
      <c r="I156" s="314"/>
    </row>
    <row r="157" spans="1:9" ht="10.5" customHeight="1">
      <c r="A157" s="307"/>
      <c r="B157" s="307"/>
      <c r="C157" s="309"/>
      <c r="D157" s="314"/>
      <c r="E157" s="314"/>
      <c r="F157" s="311"/>
      <c r="G157" s="315"/>
      <c r="H157" s="314"/>
      <c r="I157" s="314"/>
    </row>
    <row r="158" spans="2:9" ht="10.5" customHeight="1">
      <c r="B158" s="307"/>
      <c r="C158" s="288"/>
      <c r="D158" s="314"/>
      <c r="E158" s="314"/>
      <c r="F158" s="311"/>
      <c r="G158" s="315"/>
      <c r="H158" s="314"/>
      <c r="I158" s="314"/>
    </row>
    <row r="159" ht="10.5" customHeight="1"/>
  </sheetData>
  <mergeCells count="16">
    <mergeCell ref="A3:I3"/>
    <mergeCell ref="E10:E12"/>
    <mergeCell ref="F10:F12"/>
    <mergeCell ref="G8:G12"/>
    <mergeCell ref="D8:D12"/>
    <mergeCell ref="E8:F9"/>
    <mergeCell ref="H8:I8"/>
    <mergeCell ref="H10:I10"/>
    <mergeCell ref="H79:I79"/>
    <mergeCell ref="H81:I81"/>
    <mergeCell ref="A74:I74"/>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dimension ref="A1:I159"/>
  <sheetViews>
    <sheetView workbookViewId="0" topLeftCell="B1">
      <selection activeCell="B68" sqref="B68"/>
    </sheetView>
  </sheetViews>
  <sheetFormatPr defaultColWidth="11.421875" defaultRowHeight="12.75"/>
  <cols>
    <col min="1" max="1" width="1.1484375" style="328" customWidth="1"/>
    <col min="2" max="2" width="11.140625" style="328" customWidth="1"/>
    <col min="3" max="3" width="25.140625" style="328" customWidth="1"/>
    <col min="4" max="4" width="8.421875" style="328" customWidth="1"/>
    <col min="5" max="6" width="8.8515625" style="328" customWidth="1"/>
    <col min="7" max="7" width="7.8515625" style="328" customWidth="1"/>
    <col min="8" max="8" width="8.421875" style="328" customWidth="1"/>
    <col min="9" max="9" width="8.8515625" style="328" customWidth="1"/>
    <col min="10" max="10" width="7.140625" style="328" customWidth="1"/>
    <col min="11" max="11" width="8.00390625" style="328" customWidth="1"/>
    <col min="12" max="12" width="6.140625" style="328" customWidth="1"/>
    <col min="13" max="13" width="5.7109375" style="328" customWidth="1"/>
    <col min="14" max="14" width="6.8515625" style="328" customWidth="1"/>
    <col min="15" max="16384" width="11.421875" style="328" customWidth="1"/>
  </cols>
  <sheetData>
    <row r="1" spans="1:9" s="319" customFormat="1" ht="12.75" customHeight="1">
      <c r="A1" s="316" t="s">
        <v>227</v>
      </c>
      <c r="B1" s="317"/>
      <c r="C1" s="317"/>
      <c r="D1" s="317"/>
      <c r="E1" s="317"/>
      <c r="F1" s="317"/>
      <c r="G1" s="318"/>
      <c r="H1" s="317"/>
      <c r="I1" s="317"/>
    </row>
    <row r="2" spans="1:9" s="319" customFormat="1" ht="12.75" customHeight="1">
      <c r="A2" s="320"/>
      <c r="B2" s="317"/>
      <c r="C2" s="317"/>
      <c r="D2" s="317"/>
      <c r="E2" s="317"/>
      <c r="F2" s="317"/>
      <c r="G2" s="318"/>
      <c r="H2" s="317"/>
      <c r="I2" s="317"/>
    </row>
    <row r="3" spans="1:9" s="319" customFormat="1" ht="15.75" customHeight="1">
      <c r="A3" s="550" t="s">
        <v>225</v>
      </c>
      <c r="B3" s="550"/>
      <c r="C3" s="550"/>
      <c r="D3" s="550"/>
      <c r="E3" s="550"/>
      <c r="F3" s="550"/>
      <c r="G3" s="550"/>
      <c r="H3" s="550"/>
      <c r="I3" s="550"/>
    </row>
    <row r="4" spans="1:9" s="319" customFormat="1" ht="13.5" customHeight="1">
      <c r="A4" s="321" t="s">
        <v>228</v>
      </c>
      <c r="B4" s="322"/>
      <c r="C4" s="322"/>
      <c r="D4" s="317"/>
      <c r="E4" s="317"/>
      <c r="F4" s="317"/>
      <c r="G4" s="318"/>
      <c r="H4" s="317"/>
      <c r="I4" s="317"/>
    </row>
    <row r="5" spans="1:9" s="319" customFormat="1" ht="13.5" customHeight="1">
      <c r="A5" s="321" t="s">
        <v>95</v>
      </c>
      <c r="B5" s="322"/>
      <c r="C5" s="322"/>
      <c r="D5" s="317"/>
      <c r="E5" s="317"/>
      <c r="F5" s="317"/>
      <c r="G5" s="318"/>
      <c r="H5" s="317"/>
      <c r="I5" s="317"/>
    </row>
    <row r="6" spans="4:9" s="319" customFormat="1" ht="12.75" customHeight="1">
      <c r="D6" s="323"/>
      <c r="E6" s="323"/>
      <c r="F6" s="323"/>
      <c r="G6" s="324"/>
      <c r="H6" s="325"/>
      <c r="I6" s="325"/>
    </row>
    <row r="7" spans="4:9" s="319" customFormat="1" ht="12.75" customHeight="1">
      <c r="D7" s="323"/>
      <c r="E7" s="323"/>
      <c r="F7" s="323"/>
      <c r="G7" s="324"/>
      <c r="H7" s="325"/>
      <c r="I7" s="325"/>
    </row>
    <row r="8" spans="1:9" ht="11.25" customHeight="1">
      <c r="A8" s="326"/>
      <c r="B8" s="326"/>
      <c r="C8" s="327"/>
      <c r="D8" s="537" t="s">
        <v>158</v>
      </c>
      <c r="E8" s="540" t="s">
        <v>159</v>
      </c>
      <c r="F8" s="541"/>
      <c r="G8" s="544" t="s">
        <v>160</v>
      </c>
      <c r="H8" s="552" t="s">
        <v>96</v>
      </c>
      <c r="I8" s="553"/>
    </row>
    <row r="9" spans="3:9" ht="11.25" customHeight="1">
      <c r="C9" s="329"/>
      <c r="D9" s="538"/>
      <c r="E9" s="542"/>
      <c r="F9" s="543"/>
      <c r="G9" s="545"/>
      <c r="H9" s="330" t="s">
        <v>97</v>
      </c>
      <c r="I9" s="331"/>
    </row>
    <row r="10" spans="1:9" ht="11.25" customHeight="1">
      <c r="A10" s="332" t="s">
        <v>161</v>
      </c>
      <c r="B10" s="332"/>
      <c r="C10" s="333"/>
      <c r="D10" s="538"/>
      <c r="E10" s="547" t="s">
        <v>162</v>
      </c>
      <c r="F10" s="547" t="s">
        <v>163</v>
      </c>
      <c r="G10" s="545"/>
      <c r="H10" s="554" t="s">
        <v>112</v>
      </c>
      <c r="I10" s="555"/>
    </row>
    <row r="11" spans="3:9" ht="11.25" customHeight="1">
      <c r="C11" s="329"/>
      <c r="D11" s="538"/>
      <c r="E11" s="548"/>
      <c r="F11" s="548" t="s">
        <v>52</v>
      </c>
      <c r="G11" s="545"/>
      <c r="H11" s="334" t="s">
        <v>113</v>
      </c>
      <c r="I11" s="335" t="s">
        <v>114</v>
      </c>
    </row>
    <row r="12" spans="1:9" ht="10.5" customHeight="1">
      <c r="A12" s="336"/>
      <c r="B12" s="336"/>
      <c r="C12" s="337"/>
      <c r="D12" s="539"/>
      <c r="E12" s="549"/>
      <c r="F12" s="549" t="s">
        <v>52</v>
      </c>
      <c r="G12" s="546"/>
      <c r="H12" s="338" t="s">
        <v>115</v>
      </c>
      <c r="I12" s="339" t="s">
        <v>116</v>
      </c>
    </row>
    <row r="13" spans="1:9" ht="7.5" customHeight="1">
      <c r="A13" s="340"/>
      <c r="B13" s="340"/>
      <c r="C13" s="329"/>
      <c r="D13" s="341"/>
      <c r="E13" s="342"/>
      <c r="F13" s="342"/>
      <c r="G13" s="343"/>
      <c r="H13" s="344"/>
      <c r="I13" s="335"/>
    </row>
    <row r="14" spans="1:9" ht="7.5" customHeight="1">
      <c r="A14" s="340"/>
      <c r="B14" s="340"/>
      <c r="C14" s="329"/>
      <c r="D14" s="341"/>
      <c r="E14" s="342"/>
      <c r="F14" s="342"/>
      <c r="G14" s="343"/>
      <c r="H14" s="344"/>
      <c r="I14" s="335"/>
    </row>
    <row r="15" spans="1:9" ht="10.5" customHeight="1">
      <c r="A15" s="345" t="s">
        <v>222</v>
      </c>
      <c r="B15" s="340"/>
      <c r="C15" s="329"/>
      <c r="D15" s="346">
        <f>'[8]Veränd_WERT'!AC83</f>
        <v>17.4</v>
      </c>
      <c r="E15" s="347">
        <f>'[8]Veränd_WERT'!AD83</f>
        <v>47.4</v>
      </c>
      <c r="F15" s="347">
        <f>'[8]Veränd_WERT'!AE83</f>
        <v>21.5</v>
      </c>
      <c r="G15" s="348">
        <f>'[8]Veränd_WERT'!AF83</f>
        <v>17.4</v>
      </c>
      <c r="H15" s="349">
        <f>'[8]Veränd_WERT'!AG83</f>
        <v>-63.29113924050633</v>
      </c>
      <c r="I15" s="349">
        <f>'[8]Veränd_WERT'!AH83</f>
        <v>-19.06976744186047</v>
      </c>
    </row>
    <row r="16" spans="1:9" ht="8.25" customHeight="1">
      <c r="A16" s="340"/>
      <c r="B16" s="340"/>
      <c r="C16" s="329"/>
      <c r="D16" s="346"/>
      <c r="E16" s="347"/>
      <c r="F16" s="347"/>
      <c r="G16" s="348"/>
      <c r="H16" s="349"/>
      <c r="I16" s="349"/>
    </row>
    <row r="17" spans="1:9" ht="10.5" customHeight="1">
      <c r="A17" s="340"/>
      <c r="B17" s="345" t="s">
        <v>118</v>
      </c>
      <c r="C17" s="329"/>
      <c r="D17" s="346">
        <f>'[8]Veränd_WERT'!AC12</f>
        <v>18</v>
      </c>
      <c r="E17" s="347">
        <f>'[8]Veränd_WERT'!AD12</f>
        <v>49</v>
      </c>
      <c r="F17" s="347">
        <f>'[8]Veränd_WERT'!AE12</f>
        <v>22.2</v>
      </c>
      <c r="G17" s="348">
        <f>'[8]Veränd_WERT'!AF12</f>
        <v>18</v>
      </c>
      <c r="H17" s="349">
        <f>'[8]Veränd_WERT'!AG12</f>
        <v>-63.265306122448976</v>
      </c>
      <c r="I17" s="349">
        <f>'[8]Veränd_WERT'!AH12</f>
        <v>-18.918918918918916</v>
      </c>
    </row>
    <row r="18" spans="1:9" ht="10.5" customHeight="1">
      <c r="A18" s="340"/>
      <c r="B18" s="345" t="s">
        <v>119</v>
      </c>
      <c r="C18" s="329"/>
      <c r="D18" s="346" t="str">
        <f>'[8]Veränd_WERT'!AC47</f>
        <v>            -</v>
      </c>
      <c r="E18" s="347" t="str">
        <f>'[8]Veränd_WERT'!AD47</f>
        <v>             -</v>
      </c>
      <c r="F18" s="347" t="str">
        <f>'[8]Veränd_WERT'!AE47</f>
        <v>              -</v>
      </c>
      <c r="G18" s="348" t="str">
        <f>'[8]Veränd_WERT'!AF47</f>
        <v>             -</v>
      </c>
      <c r="H18" s="349" t="str">
        <f>'[8]Veränd_WERT'!AG47</f>
        <v>              -</v>
      </c>
      <c r="I18" s="349" t="str">
        <f>'[8]Veränd_WERT'!AH47</f>
        <v>                -</v>
      </c>
    </row>
    <row r="19" spans="1:9" ht="8.25" customHeight="1">
      <c r="A19" s="340"/>
      <c r="B19" s="345"/>
      <c r="C19" s="329"/>
      <c r="D19" s="346"/>
      <c r="E19" s="347"/>
      <c r="F19" s="347"/>
      <c r="G19" s="348"/>
      <c r="H19" s="349"/>
      <c r="I19" s="349"/>
    </row>
    <row r="20" spans="1:9" ht="8.25" customHeight="1">
      <c r="A20" s="340"/>
      <c r="B20" s="345"/>
      <c r="C20" s="329"/>
      <c r="D20" s="346"/>
      <c r="E20" s="347"/>
      <c r="F20" s="347"/>
      <c r="G20" s="348"/>
      <c r="H20" s="349"/>
      <c r="I20" s="349"/>
    </row>
    <row r="21" spans="1:9" ht="10.5" customHeight="1">
      <c r="A21" s="345" t="s">
        <v>223</v>
      </c>
      <c r="B21" s="345"/>
      <c r="C21" s="350"/>
      <c r="D21" s="346">
        <f>'[8]Veränd_WERT'!AC84</f>
        <v>110</v>
      </c>
      <c r="E21" s="351">
        <f>'[8]Veränd_WERT'!AD84</f>
        <v>132.2</v>
      </c>
      <c r="F21" s="347">
        <f>'[8]Veränd_WERT'!AE84</f>
        <v>110.5</v>
      </c>
      <c r="G21" s="348">
        <f>'[8]Veränd_WERT'!AF84</f>
        <v>110</v>
      </c>
      <c r="H21" s="349">
        <f>'[8]Veränd_WERT'!AG84</f>
        <v>-16.792738275340387</v>
      </c>
      <c r="I21" s="349">
        <f>'[8]Veränd_WERT'!AH84</f>
        <v>-0.45248868778280543</v>
      </c>
    </row>
    <row r="22" spans="1:9" ht="8.25" customHeight="1">
      <c r="A22" s="345"/>
      <c r="B22" s="345"/>
      <c r="C22" s="350"/>
      <c r="D22" s="346"/>
      <c r="E22" s="351"/>
      <c r="F22" s="347"/>
      <c r="G22" s="348"/>
      <c r="H22" s="349"/>
      <c r="I22" s="349"/>
    </row>
    <row r="23" spans="1:9" ht="10.5" customHeight="1">
      <c r="A23" s="345" t="s">
        <v>52</v>
      </c>
      <c r="B23" s="345" t="s">
        <v>118</v>
      </c>
      <c r="C23" s="350"/>
      <c r="D23" s="346">
        <f>'[8]Veränd_WERT'!AC13</f>
        <v>108.1</v>
      </c>
      <c r="E23" s="351">
        <f>'[8]Veränd_WERT'!AD13</f>
        <v>131.4</v>
      </c>
      <c r="F23" s="347">
        <f>'[8]Veränd_WERT'!AE13</f>
        <v>109.9</v>
      </c>
      <c r="G23" s="348">
        <f>'[8]Veränd_WERT'!AF13</f>
        <v>108.1</v>
      </c>
      <c r="H23" s="349">
        <f>'[8]Veränd_WERT'!AG13</f>
        <v>-17.73211567732116</v>
      </c>
      <c r="I23" s="349">
        <f>'[8]Veränd_WERT'!AH13</f>
        <v>-1.6378525932666164</v>
      </c>
    </row>
    <row r="24" spans="1:9" ht="10.5" customHeight="1">
      <c r="A24" s="345"/>
      <c r="B24" s="345" t="s">
        <v>119</v>
      </c>
      <c r="C24" s="350"/>
      <c r="D24" s="346">
        <f>'[8]Veränd_WERT'!AC48</f>
        <v>139.7</v>
      </c>
      <c r="E24" s="351">
        <f>'[8]Veränd_WERT'!AD48</f>
        <v>144.4</v>
      </c>
      <c r="F24" s="347">
        <f>'[8]Veränd_WERT'!AE48</f>
        <v>119.7</v>
      </c>
      <c r="G24" s="348">
        <f>'[8]Veränd_WERT'!AF48</f>
        <v>139.7</v>
      </c>
      <c r="H24" s="349">
        <f>'[8]Veränd_WERT'!AG48</f>
        <v>-3.2548476454293747</v>
      </c>
      <c r="I24" s="349">
        <f>'[8]Veränd_WERT'!AH48</f>
        <v>16.708437761069327</v>
      </c>
    </row>
    <row r="25" spans="1:9" ht="8.25" customHeight="1">
      <c r="A25" s="345"/>
      <c r="B25" s="345"/>
      <c r="C25" s="350"/>
      <c r="D25" s="346"/>
      <c r="E25" s="347"/>
      <c r="F25" s="347"/>
      <c r="G25" s="348"/>
      <c r="H25" s="349"/>
      <c r="I25" s="349"/>
    </row>
    <row r="26" spans="1:9" ht="8.25" customHeight="1">
      <c r="A26" s="340"/>
      <c r="B26" s="340"/>
      <c r="C26" s="329"/>
      <c r="D26" s="346"/>
      <c r="E26" s="347"/>
      <c r="F26" s="347"/>
      <c r="G26" s="348"/>
      <c r="H26" s="349"/>
      <c r="I26" s="349"/>
    </row>
    <row r="27" spans="1:9" ht="10.5" customHeight="1">
      <c r="A27" s="345" t="s">
        <v>164</v>
      </c>
      <c r="B27" s="345"/>
      <c r="C27" s="350"/>
      <c r="D27" s="346">
        <f>'[8]Veränd_WERT'!AC86</f>
        <v>96.8</v>
      </c>
      <c r="E27" s="351">
        <f>'[8]Veränd_WERT'!AD86</f>
        <v>72.5</v>
      </c>
      <c r="F27" s="347">
        <f>'[8]Veränd_WERT'!AE86</f>
        <v>104.5</v>
      </c>
      <c r="G27" s="348">
        <f>'[8]Veränd_WERT'!AF86</f>
        <v>96.8</v>
      </c>
      <c r="H27" s="349">
        <f>'[8]Veränd_WERT'!AG86</f>
        <v>33.51724137931034</v>
      </c>
      <c r="I27" s="349">
        <f>'[8]Veränd_WERT'!AH86</f>
        <v>-7.368421052631581</v>
      </c>
    </row>
    <row r="28" spans="1:9" ht="8.25" customHeight="1">
      <c r="A28" s="345"/>
      <c r="B28" s="345"/>
      <c r="C28" s="350"/>
      <c r="D28" s="346"/>
      <c r="E28" s="351"/>
      <c r="F28" s="347"/>
      <c r="G28" s="348"/>
      <c r="H28" s="349"/>
      <c r="I28" s="349"/>
    </row>
    <row r="29" spans="1:9" ht="10.5" customHeight="1">
      <c r="A29" s="345"/>
      <c r="B29" s="345" t="s">
        <v>118</v>
      </c>
      <c r="C29" s="350"/>
      <c r="D29" s="346">
        <f>'[8]Veränd_WERT'!AC15</f>
        <v>98.3</v>
      </c>
      <c r="E29" s="351">
        <f>'[8]Veränd_WERT'!AD15</f>
        <v>76</v>
      </c>
      <c r="F29" s="347">
        <f>'[8]Veränd_WERT'!AE15</f>
        <v>103.7</v>
      </c>
      <c r="G29" s="348">
        <f>'[8]Veränd_WERT'!AF15</f>
        <v>98.3</v>
      </c>
      <c r="H29" s="349">
        <f>'[8]Veränd_WERT'!AG15</f>
        <v>29.34210526315789</v>
      </c>
      <c r="I29" s="349">
        <f>'[8]Veränd_WERT'!AH15</f>
        <v>-5.207328833172618</v>
      </c>
    </row>
    <row r="30" spans="1:9" ht="10.5" customHeight="1">
      <c r="A30" s="345"/>
      <c r="B30" s="345" t="s">
        <v>119</v>
      </c>
      <c r="C30" s="350"/>
      <c r="D30" s="346">
        <f>'[8]Veränd_WERT'!AC50</f>
        <v>92</v>
      </c>
      <c r="E30" s="351">
        <f>'[8]Veränd_WERT'!AD50</f>
        <v>61.6</v>
      </c>
      <c r="F30" s="347">
        <f>'[8]Veränd_WERT'!AE50</f>
        <v>106.8</v>
      </c>
      <c r="G30" s="348">
        <f>'[8]Veränd_WERT'!AF50</f>
        <v>92</v>
      </c>
      <c r="H30" s="349">
        <f>'[8]Veränd_WERT'!AG50</f>
        <v>49.35064935064935</v>
      </c>
      <c r="I30" s="349">
        <f>'[8]Veränd_WERT'!AH50</f>
        <v>-13.85767790262172</v>
      </c>
    </row>
    <row r="31" spans="1:9" ht="8.25" customHeight="1">
      <c r="A31" s="345"/>
      <c r="B31" s="345"/>
      <c r="C31" s="350"/>
      <c r="D31" s="346"/>
      <c r="E31" s="347"/>
      <c r="F31" s="347"/>
      <c r="G31" s="348"/>
      <c r="H31" s="349"/>
      <c r="I31" s="349"/>
    </row>
    <row r="32" spans="1:9" ht="8.25" customHeight="1">
      <c r="A32" s="345"/>
      <c r="B32" s="345"/>
      <c r="C32" s="350"/>
      <c r="D32" s="346"/>
      <c r="E32" s="347"/>
      <c r="F32" s="347"/>
      <c r="G32" s="348"/>
      <c r="H32" s="349"/>
      <c r="I32" s="349"/>
    </row>
    <row r="33" spans="1:9" ht="10.5" customHeight="1">
      <c r="A33" s="345" t="s">
        <v>165</v>
      </c>
      <c r="B33" s="345"/>
      <c r="C33" s="350"/>
      <c r="D33" s="346">
        <f>'[8]Veränd_WERT'!AC87</f>
        <v>46.1</v>
      </c>
      <c r="E33" s="351">
        <f>'[8]Veränd_WERT'!AD87</f>
        <v>43.3</v>
      </c>
      <c r="F33" s="347">
        <f>'[8]Veränd_WERT'!AE87</f>
        <v>74.3</v>
      </c>
      <c r="G33" s="348">
        <f>'[8]Veränd_WERT'!AF87</f>
        <v>46.1</v>
      </c>
      <c r="H33" s="349">
        <f>'[8]Veränd_WERT'!AG87</f>
        <v>6.466512702078533</v>
      </c>
      <c r="I33" s="349">
        <f>'[8]Veränd_WERT'!AH87</f>
        <v>-37.954239569313586</v>
      </c>
    </row>
    <row r="34" spans="1:9" ht="8.25" customHeight="1">
      <c r="A34" s="345" t="s">
        <v>52</v>
      </c>
      <c r="B34" s="345" t="s">
        <v>52</v>
      </c>
      <c r="C34" s="350"/>
      <c r="D34" s="346"/>
      <c r="E34" s="351"/>
      <c r="F34" s="347"/>
      <c r="G34" s="348"/>
      <c r="H34" s="349"/>
      <c r="I34" s="349"/>
    </row>
    <row r="35" spans="1:9" ht="10.5" customHeight="1">
      <c r="A35" s="345"/>
      <c r="B35" s="345" t="s">
        <v>118</v>
      </c>
      <c r="C35" s="350"/>
      <c r="D35" s="346">
        <f>'[8]Veränd_WERT'!AC16</f>
        <v>46.8</v>
      </c>
      <c r="E35" s="351">
        <f>'[8]Veränd_WERT'!AD16</f>
        <v>43.8</v>
      </c>
      <c r="F35" s="347">
        <f>'[8]Veränd_WERT'!AE16</f>
        <v>75.6</v>
      </c>
      <c r="G35" s="348">
        <f>'[8]Veränd_WERT'!AF16</f>
        <v>46.8</v>
      </c>
      <c r="H35" s="349">
        <f>'[8]Veränd_WERT'!AG16</f>
        <v>6.849315068493151</v>
      </c>
      <c r="I35" s="349">
        <f>'[8]Veränd_WERT'!AH16</f>
        <v>-38.095238095238095</v>
      </c>
    </row>
    <row r="36" spans="1:9" ht="10.5" customHeight="1">
      <c r="A36" s="345"/>
      <c r="B36" s="345" t="s">
        <v>119</v>
      </c>
      <c r="C36" s="350"/>
      <c r="D36" s="346">
        <f>'[8]Veränd_WERT'!AC51</f>
        <v>28.4</v>
      </c>
      <c r="E36" s="351">
        <f>'[8]Veränd_WERT'!AD51</f>
        <v>28.4</v>
      </c>
      <c r="F36" s="351">
        <f>'[8]Veränd_WERT'!AE51</f>
        <v>37.3</v>
      </c>
      <c r="G36" s="348">
        <f>'[8]Veränd_WERT'!AF51</f>
        <v>28.4</v>
      </c>
      <c r="H36" s="349">
        <f>'[8]Veränd_WERT'!AG51</f>
        <v>0</v>
      </c>
      <c r="I36" s="349">
        <f>'[8]Veränd_WERT'!AH51</f>
        <v>-23.86058981233244</v>
      </c>
    </row>
    <row r="37" spans="1:9" ht="8.25" customHeight="1">
      <c r="A37" s="345"/>
      <c r="B37" s="345"/>
      <c r="C37" s="350"/>
      <c r="D37" s="346"/>
      <c r="E37" s="347"/>
      <c r="F37" s="347"/>
      <c r="G37" s="348"/>
      <c r="H37" s="349"/>
      <c r="I37" s="349"/>
    </row>
    <row r="38" spans="1:9" ht="8.25" customHeight="1">
      <c r="A38" s="345"/>
      <c r="B38" s="345"/>
      <c r="C38" s="350"/>
      <c r="D38" s="346"/>
      <c r="E38" s="347"/>
      <c r="F38" s="347"/>
      <c r="G38" s="348"/>
      <c r="H38" s="349"/>
      <c r="I38" s="349"/>
    </row>
    <row r="39" spans="1:9" ht="10.5" customHeight="1">
      <c r="A39" s="345" t="s">
        <v>166</v>
      </c>
      <c r="B39" s="345"/>
      <c r="C39" s="350"/>
      <c r="D39" s="346">
        <f>'[8]Veränd_WERT'!AC88</f>
        <v>92.8</v>
      </c>
      <c r="E39" s="351">
        <f>'[8]Veränd_WERT'!AD88</f>
        <v>86</v>
      </c>
      <c r="F39" s="347">
        <f>'[8]Veränd_WERT'!AE88</f>
        <v>95.9</v>
      </c>
      <c r="G39" s="348">
        <f>'[8]Veränd_WERT'!AF88</f>
        <v>92.8</v>
      </c>
      <c r="H39" s="349">
        <f>'[8]Veränd_WERT'!AG88</f>
        <v>7.906976744186044</v>
      </c>
      <c r="I39" s="349">
        <f>'[8]Veränd_WERT'!AH88</f>
        <v>-3.2325338894682045</v>
      </c>
    </row>
    <row r="40" spans="1:9" ht="8.25" customHeight="1">
      <c r="A40" s="345"/>
      <c r="B40" s="345"/>
      <c r="C40" s="350"/>
      <c r="D40" s="346"/>
      <c r="E40" s="347"/>
      <c r="F40" s="347"/>
      <c r="G40" s="348"/>
      <c r="H40" s="349"/>
      <c r="I40" s="349"/>
    </row>
    <row r="41" spans="1:9" ht="8.25" customHeight="1">
      <c r="A41" s="345"/>
      <c r="B41" s="345"/>
      <c r="C41" s="350"/>
      <c r="D41" s="346"/>
      <c r="E41" s="347"/>
      <c r="F41" s="347"/>
      <c r="G41" s="348"/>
      <c r="H41" s="349"/>
      <c r="I41" s="349"/>
    </row>
    <row r="42" spans="1:9" ht="10.5" customHeight="1">
      <c r="A42" s="345" t="s">
        <v>167</v>
      </c>
      <c r="B42" s="345"/>
      <c r="C42" s="350"/>
      <c r="D42" s="346">
        <f>'[8]Veränd_WERT'!AC89</f>
        <v>109.8</v>
      </c>
      <c r="E42" s="351">
        <f>'[8]Veränd_WERT'!AD89</f>
        <v>109.3</v>
      </c>
      <c r="F42" s="347">
        <f>'[8]Veränd_WERT'!AE89</f>
        <v>108.5</v>
      </c>
      <c r="G42" s="348">
        <f>'[8]Veränd_WERT'!AF89</f>
        <v>109.8</v>
      </c>
      <c r="H42" s="349">
        <f>'[8]Veränd_WERT'!AG89</f>
        <v>0.4574565416285453</v>
      </c>
      <c r="I42" s="349">
        <f>'[8]Veränd_WERT'!AH89</f>
        <v>1.1981566820276472</v>
      </c>
    </row>
    <row r="43" spans="1:9" ht="8.25" customHeight="1">
      <c r="A43" s="345"/>
      <c r="B43" s="345"/>
      <c r="C43" s="350"/>
      <c r="D43" s="346"/>
      <c r="E43" s="351"/>
      <c r="F43" s="347"/>
      <c r="G43" s="348"/>
      <c r="H43" s="349"/>
      <c r="I43" s="349"/>
    </row>
    <row r="44" spans="1:9" ht="10.5" customHeight="1">
      <c r="A44" s="345"/>
      <c r="B44" s="345" t="s">
        <v>118</v>
      </c>
      <c r="C44" s="350"/>
      <c r="D44" s="346">
        <f>'[8]Veränd_WERT'!AC18</f>
        <v>93.6</v>
      </c>
      <c r="E44" s="351">
        <f>'[8]Veränd_WERT'!AD18</f>
        <v>81.5</v>
      </c>
      <c r="F44" s="347">
        <f>'[8]Veränd_WERT'!AE18</f>
        <v>88.1</v>
      </c>
      <c r="G44" s="348">
        <f>'[8]Veränd_WERT'!AF18</f>
        <v>93.6</v>
      </c>
      <c r="H44" s="349">
        <f>'[8]Veränd_WERT'!AG18</f>
        <v>14.84662576687116</v>
      </c>
      <c r="I44" s="349">
        <f>'[8]Veränd_WERT'!AH18</f>
        <v>6.242905788876278</v>
      </c>
    </row>
    <row r="45" spans="1:9" ht="10.5" customHeight="1">
      <c r="A45" s="345"/>
      <c r="B45" s="345" t="s">
        <v>119</v>
      </c>
      <c r="C45" s="350"/>
      <c r="D45" s="346">
        <f>'[8]Veränd_WERT'!AC53</f>
        <v>161.4</v>
      </c>
      <c r="E45" s="351">
        <f>'[8]Veränd_WERT'!AD53</f>
        <v>197.9</v>
      </c>
      <c r="F45" s="347">
        <f>'[8]Veränd_WERT'!AE53</f>
        <v>173.3</v>
      </c>
      <c r="G45" s="348">
        <f>'[8]Veränd_WERT'!AF53</f>
        <v>161.4</v>
      </c>
      <c r="H45" s="349">
        <f>'[8]Veränd_WERT'!AG53</f>
        <v>-18.44365841334007</v>
      </c>
      <c r="I45" s="349">
        <f>'[8]Veränd_WERT'!AH53</f>
        <v>-6.866705135603003</v>
      </c>
    </row>
    <row r="46" spans="1:9" ht="8.25" customHeight="1">
      <c r="A46" s="345"/>
      <c r="B46" s="345"/>
      <c r="C46" s="350"/>
      <c r="D46" s="346"/>
      <c r="E46" s="347"/>
      <c r="F46" s="347"/>
      <c r="G46" s="348"/>
      <c r="H46" s="349"/>
      <c r="I46" s="349"/>
    </row>
    <row r="47" spans="1:9" ht="8.25" customHeight="1">
      <c r="A47" s="345"/>
      <c r="B47" s="345"/>
      <c r="C47" s="350"/>
      <c r="D47" s="346"/>
      <c r="E47" s="347"/>
      <c r="F47" s="347"/>
      <c r="G47" s="348"/>
      <c r="H47" s="349"/>
      <c r="I47" s="349"/>
    </row>
    <row r="48" spans="1:9" ht="10.5" customHeight="1">
      <c r="A48" s="345" t="s">
        <v>168</v>
      </c>
      <c r="B48" s="345"/>
      <c r="C48" s="350"/>
      <c r="D48" s="346">
        <f>'[8]Veränd_WERT'!AC90</f>
        <v>142.7</v>
      </c>
      <c r="E48" s="351">
        <f>'[8]Veränd_WERT'!AD90</f>
        <v>126.1</v>
      </c>
      <c r="F48" s="347">
        <f>'[8]Veränd_WERT'!AE90</f>
        <v>135.6</v>
      </c>
      <c r="G48" s="348">
        <f>'[8]Veränd_WERT'!AF90</f>
        <v>142.7</v>
      </c>
      <c r="H48" s="349">
        <f>'[8]Veränd_WERT'!AG90</f>
        <v>13.164155432196667</v>
      </c>
      <c r="I48" s="349">
        <f>'[8]Veränd_WERT'!AH90</f>
        <v>5.235988200589967</v>
      </c>
    </row>
    <row r="49" spans="1:9" ht="8.25" customHeight="1">
      <c r="A49" s="345"/>
      <c r="B49" s="345"/>
      <c r="C49" s="350"/>
      <c r="D49" s="346"/>
      <c r="E49" s="351"/>
      <c r="F49" s="347"/>
      <c r="G49" s="348"/>
      <c r="H49" s="349"/>
      <c r="I49" s="349"/>
    </row>
    <row r="50" spans="1:9" ht="10.5" customHeight="1">
      <c r="A50" s="345"/>
      <c r="B50" s="345" t="s">
        <v>118</v>
      </c>
      <c r="C50" s="350"/>
      <c r="D50" s="346">
        <f>'[8]Veränd_WERT'!AC19</f>
        <v>166.2</v>
      </c>
      <c r="E50" s="351">
        <f>'[8]Veränd_WERT'!AD19</f>
        <v>132.6</v>
      </c>
      <c r="F50" s="347">
        <f>'[8]Veränd_WERT'!AE19</f>
        <v>158</v>
      </c>
      <c r="G50" s="348">
        <f>'[8]Veränd_WERT'!AF19</f>
        <v>166.2</v>
      </c>
      <c r="H50" s="349">
        <f>'[8]Veränd_WERT'!AG19</f>
        <v>25.339366515837103</v>
      </c>
      <c r="I50" s="349">
        <f>'[8]Veränd_WERT'!AH19</f>
        <v>5.189873417721512</v>
      </c>
    </row>
    <row r="51" spans="1:9" ht="10.5" customHeight="1">
      <c r="A51" s="345"/>
      <c r="B51" s="345" t="s">
        <v>119</v>
      </c>
      <c r="C51" s="350"/>
      <c r="D51" s="346">
        <f>'[8]Veränd_WERT'!AC54</f>
        <v>90.5</v>
      </c>
      <c r="E51" s="351">
        <f>'[8]Veränd_WERT'!AD54</f>
        <v>111.5</v>
      </c>
      <c r="F51" s="351">
        <f>'[8]Veränd_WERT'!AE54</f>
        <v>85.8</v>
      </c>
      <c r="G51" s="348">
        <f>'[8]Veränd_WERT'!AF54</f>
        <v>90.5</v>
      </c>
      <c r="H51" s="349">
        <f>'[8]Veränd_WERT'!AG54</f>
        <v>-18.83408071748879</v>
      </c>
      <c r="I51" s="349">
        <f>'[8]Veränd_WERT'!AH54</f>
        <v>5.477855477855481</v>
      </c>
    </row>
    <row r="52" spans="1:9" ht="8.25" customHeight="1">
      <c r="A52" s="345"/>
      <c r="B52" s="345"/>
      <c r="C52" s="350"/>
      <c r="D52" s="346"/>
      <c r="E52" s="347"/>
      <c r="F52" s="347"/>
      <c r="G52" s="348"/>
      <c r="H52" s="349"/>
      <c r="I52" s="349"/>
    </row>
    <row r="53" spans="1:9" ht="8.25" customHeight="1">
      <c r="A53" s="345"/>
      <c r="B53" s="345"/>
      <c r="C53" s="350"/>
      <c r="D53" s="346"/>
      <c r="E53" s="347"/>
      <c r="F53" s="347"/>
      <c r="G53" s="348"/>
      <c r="H53" s="349"/>
      <c r="I53" s="349"/>
    </row>
    <row r="54" spans="1:9" ht="10.5" customHeight="1">
      <c r="A54" s="345" t="s">
        <v>169</v>
      </c>
      <c r="B54" s="345"/>
      <c r="C54" s="350"/>
      <c r="D54" s="346"/>
      <c r="E54" s="347"/>
      <c r="F54" s="347"/>
      <c r="G54" s="348"/>
      <c r="H54" s="349"/>
      <c r="I54" s="349"/>
    </row>
    <row r="55" spans="1:9" ht="10.5" customHeight="1">
      <c r="A55" s="345" t="s">
        <v>52</v>
      </c>
      <c r="B55" s="345" t="s">
        <v>170</v>
      </c>
      <c r="C55" s="350"/>
      <c r="D55" s="346">
        <f>'[8]Veränd_WERT'!AC91</f>
        <v>105.2</v>
      </c>
      <c r="E55" s="347">
        <f>'[8]Veränd_WERT'!AD91</f>
        <v>119.5</v>
      </c>
      <c r="F55" s="351">
        <f>'[8]Veränd_WERT'!AE91</f>
        <v>95.6</v>
      </c>
      <c r="G55" s="348">
        <f>'[8]Veränd_WERT'!AF91</f>
        <v>105.2</v>
      </c>
      <c r="H55" s="349">
        <f>'[8]Veränd_WERT'!AG91</f>
        <v>-11.966527196652718</v>
      </c>
      <c r="I55" s="349">
        <f>'[8]Veränd_WERT'!AH91</f>
        <v>10.04184100418411</v>
      </c>
    </row>
    <row r="56" spans="1:9" ht="8.25" customHeight="1">
      <c r="A56" s="345"/>
      <c r="B56" s="345"/>
      <c r="C56" s="350"/>
      <c r="D56" s="346"/>
      <c r="E56" s="347"/>
      <c r="F56" s="347"/>
      <c r="G56" s="348"/>
      <c r="H56" s="349"/>
      <c r="I56" s="349"/>
    </row>
    <row r="57" spans="1:9" ht="10.5" customHeight="1">
      <c r="A57" s="345"/>
      <c r="B57" s="345" t="s">
        <v>118</v>
      </c>
      <c r="C57" s="350"/>
      <c r="D57" s="346">
        <f>'[8]Veränd_WERT'!AC20</f>
        <v>103.7</v>
      </c>
      <c r="E57" s="347">
        <f>'[8]Veränd_WERT'!AD20</f>
        <v>116.9</v>
      </c>
      <c r="F57" s="347">
        <f>'[8]Veränd_WERT'!AE20</f>
        <v>90.3</v>
      </c>
      <c r="G57" s="348">
        <f>'[8]Veränd_WERT'!AF20</f>
        <v>103.7</v>
      </c>
      <c r="H57" s="349">
        <f>'[8]Veränd_WERT'!AG20</f>
        <v>-11.291702309666382</v>
      </c>
      <c r="I57" s="349">
        <f>'[8]Veränd_WERT'!AH20</f>
        <v>14.83942414174973</v>
      </c>
    </row>
    <row r="58" spans="1:9" ht="10.5" customHeight="1">
      <c r="A58" s="345"/>
      <c r="B58" s="345" t="s">
        <v>119</v>
      </c>
      <c r="C58" s="350"/>
      <c r="D58" s="346">
        <f>'[8]Veränd_WERT'!AC55</f>
        <v>124.2</v>
      </c>
      <c r="E58" s="351">
        <f>'[8]Veränd_WERT'!AD55</f>
        <v>150.8</v>
      </c>
      <c r="F58" s="351">
        <f>'[8]Veränd_WERT'!AE55</f>
        <v>160.5</v>
      </c>
      <c r="G58" s="348">
        <f>'[8]Veränd_WERT'!AF55</f>
        <v>124.2</v>
      </c>
      <c r="H58" s="349">
        <f>'[8]Veränd_WERT'!AG55</f>
        <v>-17.63925729442971</v>
      </c>
      <c r="I58" s="349">
        <f>'[8]Veränd_WERT'!AH55</f>
        <v>-22.616822429906538</v>
      </c>
    </row>
    <row r="59" spans="1:9" ht="8.25" customHeight="1">
      <c r="A59" s="345"/>
      <c r="B59" s="345"/>
      <c r="C59" s="350"/>
      <c r="D59" s="346"/>
      <c r="E59" s="347"/>
      <c r="F59" s="347"/>
      <c r="G59" s="348"/>
      <c r="H59" s="349"/>
      <c r="I59" s="349"/>
    </row>
    <row r="60" spans="1:9" ht="8.25" customHeight="1">
      <c r="A60" s="345"/>
      <c r="B60" s="345"/>
      <c r="C60" s="350"/>
      <c r="D60" s="346"/>
      <c r="E60" s="347"/>
      <c r="F60" s="347"/>
      <c r="G60" s="348"/>
      <c r="H60" s="349"/>
      <c r="I60" s="349"/>
    </row>
    <row r="61" spans="1:9" ht="10.5" customHeight="1">
      <c r="A61" s="345" t="s">
        <v>171</v>
      </c>
      <c r="B61" s="345"/>
      <c r="C61" s="350"/>
      <c r="D61" s="346">
        <f>'[8]Veränd_WERT'!AC92</f>
        <v>130.5</v>
      </c>
      <c r="E61" s="351">
        <f>'[8]Veränd_WERT'!AD92</f>
        <v>113.4</v>
      </c>
      <c r="F61" s="347">
        <f>'[8]Veränd_WERT'!AE92</f>
        <v>128.2</v>
      </c>
      <c r="G61" s="348">
        <f>'[8]Veränd_WERT'!AF92</f>
        <v>130.5</v>
      </c>
      <c r="H61" s="349">
        <f>'[8]Veränd_WERT'!AG92</f>
        <v>15.079365079365074</v>
      </c>
      <c r="I61" s="349">
        <f>'[8]Veränd_WERT'!AH92</f>
        <v>1.7940717628705238</v>
      </c>
    </row>
    <row r="62" spans="1:9" ht="8.25" customHeight="1">
      <c r="A62" s="345"/>
      <c r="B62" s="345"/>
      <c r="C62" s="350"/>
      <c r="D62" s="346"/>
      <c r="E62" s="351"/>
      <c r="F62" s="347"/>
      <c r="G62" s="348"/>
      <c r="H62" s="349"/>
      <c r="I62" s="349"/>
    </row>
    <row r="63" spans="1:9" ht="10.5" customHeight="1">
      <c r="A63" s="345"/>
      <c r="B63" s="345" t="s">
        <v>118</v>
      </c>
      <c r="C63" s="350"/>
      <c r="D63" s="346">
        <f>'[8]Veränd_WERT'!AC21</f>
        <v>133.1</v>
      </c>
      <c r="E63" s="351">
        <f>'[8]Veränd_WERT'!AD21</f>
        <v>113.9</v>
      </c>
      <c r="F63" s="347">
        <f>'[8]Veränd_WERT'!AE21</f>
        <v>116.1</v>
      </c>
      <c r="G63" s="348">
        <f>'[8]Veränd_WERT'!AF21</f>
        <v>133.1</v>
      </c>
      <c r="H63" s="349">
        <f>'[8]Veränd_WERT'!AG21</f>
        <v>16.856892010535546</v>
      </c>
      <c r="I63" s="349">
        <f>'[8]Veränd_WERT'!AH21</f>
        <v>14.642549526270457</v>
      </c>
    </row>
    <row r="64" spans="1:9" ht="10.5" customHeight="1">
      <c r="A64" s="345"/>
      <c r="B64" s="345" t="s">
        <v>119</v>
      </c>
      <c r="C64" s="350"/>
      <c r="D64" s="346">
        <f>'[8]Veränd_WERT'!AC56</f>
        <v>124.8</v>
      </c>
      <c r="E64" s="351">
        <f>'[8]Veränd_WERT'!AD56</f>
        <v>112.4</v>
      </c>
      <c r="F64" s="347">
        <f>'[8]Veränd_WERT'!AE56</f>
        <v>154.1</v>
      </c>
      <c r="G64" s="348">
        <f>'[8]Veränd_WERT'!AF56</f>
        <v>124.8</v>
      </c>
      <c r="H64" s="349">
        <f>'[8]Veränd_WERT'!AG56</f>
        <v>11.03202846975088</v>
      </c>
      <c r="I64" s="349">
        <f>'[8]Veränd_WERT'!AH56</f>
        <v>-19.013627514600905</v>
      </c>
    </row>
    <row r="65" spans="1:9" ht="8.25" customHeight="1">
      <c r="A65" s="345"/>
      <c r="B65" s="345"/>
      <c r="C65" s="352"/>
      <c r="D65" s="353"/>
      <c r="E65" s="347"/>
      <c r="F65" s="347"/>
      <c r="G65" s="348"/>
      <c r="H65" s="349"/>
      <c r="I65" s="349"/>
    </row>
    <row r="66" spans="1:9" ht="8.25" customHeight="1">
      <c r="A66" s="345"/>
      <c r="B66" s="345"/>
      <c r="C66" s="352"/>
      <c r="D66" s="353"/>
      <c r="E66" s="347"/>
      <c r="F66" s="347"/>
      <c r="G66" s="348"/>
      <c r="H66" s="349"/>
      <c r="I66" s="349"/>
    </row>
    <row r="67" spans="1:9" ht="11.25" customHeight="1">
      <c r="A67" s="345" t="s">
        <v>172</v>
      </c>
      <c r="B67" s="345"/>
      <c r="C67" s="350"/>
      <c r="D67" s="346">
        <f>'[8]Veränd_WERT'!AC93</f>
        <v>130.6</v>
      </c>
      <c r="E67" s="351">
        <f>'[8]Veränd_WERT'!AD93</f>
        <v>117</v>
      </c>
      <c r="F67" s="347">
        <f>'[8]Veränd_WERT'!AE93</f>
        <v>116.4</v>
      </c>
      <c r="G67" s="348">
        <f>'[8]Veränd_WERT'!AF93</f>
        <v>130.6</v>
      </c>
      <c r="H67" s="349">
        <f>'[8]Veränd_WERT'!AG93</f>
        <v>11.62393162393162</v>
      </c>
      <c r="I67" s="349">
        <f>'[8]Veränd_WERT'!AH93</f>
        <v>12.199312714776623</v>
      </c>
    </row>
    <row r="68" spans="1:9" ht="8.25" customHeight="1">
      <c r="A68" s="345"/>
      <c r="B68" s="345"/>
      <c r="C68" s="350"/>
      <c r="D68" s="346"/>
      <c r="E68" s="351"/>
      <c r="F68" s="347"/>
      <c r="G68" s="348"/>
      <c r="H68" s="349"/>
      <c r="I68" s="349"/>
    </row>
    <row r="69" spans="1:9" ht="11.25" customHeight="1">
      <c r="A69" s="345"/>
      <c r="B69" s="345" t="s">
        <v>118</v>
      </c>
      <c r="C69" s="350"/>
      <c r="D69" s="346">
        <f>'[8]Veränd_WERT'!AC22</f>
        <v>117</v>
      </c>
      <c r="E69" s="351">
        <f>'[8]Veränd_WERT'!AD22</f>
        <v>108.2</v>
      </c>
      <c r="F69" s="347">
        <f>'[8]Veränd_WERT'!AE22</f>
        <v>105</v>
      </c>
      <c r="G69" s="348">
        <f>'[8]Veränd_WERT'!AF22</f>
        <v>117</v>
      </c>
      <c r="H69" s="349">
        <f>'[8]Veränd_WERT'!AG22</f>
        <v>8.133086876155266</v>
      </c>
      <c r="I69" s="349">
        <f>'[8]Veränd_WERT'!AH22</f>
        <v>11.428571428571429</v>
      </c>
    </row>
    <row r="70" spans="1:9" ht="11.25" customHeight="1">
      <c r="A70" s="345"/>
      <c r="B70" s="345" t="s">
        <v>119</v>
      </c>
      <c r="C70" s="350"/>
      <c r="D70" s="346">
        <f>'[8]Veränd_WERT'!AC57</f>
        <v>194.3</v>
      </c>
      <c r="E70" s="351">
        <f>'[8]Veränd_WERT'!AD57</f>
        <v>158.5</v>
      </c>
      <c r="F70" s="347">
        <f>'[8]Veränd_WERT'!AE57</f>
        <v>170.1</v>
      </c>
      <c r="G70" s="348">
        <f>'[8]Veränd_WERT'!AF57</f>
        <v>194.3</v>
      </c>
      <c r="H70" s="349">
        <f>'[8]Veränd_WERT'!AG57</f>
        <v>22.58675078864354</v>
      </c>
      <c r="I70" s="349">
        <f>'[8]Veränd_WERT'!AH57</f>
        <v>14.22692533803646</v>
      </c>
    </row>
    <row r="71" ht="10.5" customHeight="1"/>
    <row r="72" spans="1:9" s="319" customFormat="1" ht="12.75" customHeight="1">
      <c r="A72" s="316" t="s">
        <v>229</v>
      </c>
      <c r="B72" s="317"/>
      <c r="C72" s="317"/>
      <c r="D72" s="317"/>
      <c r="E72" s="317"/>
      <c r="F72" s="317"/>
      <c r="G72" s="318"/>
      <c r="H72" s="317"/>
      <c r="I72" s="317"/>
    </row>
    <row r="73" spans="1:9" s="319" customFormat="1" ht="12.75" customHeight="1">
      <c r="A73" s="320"/>
      <c r="B73" s="317"/>
      <c r="C73" s="317"/>
      <c r="D73" s="317"/>
      <c r="E73" s="317"/>
      <c r="F73" s="317"/>
      <c r="G73" s="318"/>
      <c r="H73" s="317"/>
      <c r="I73" s="317"/>
    </row>
    <row r="74" spans="1:9" s="354" customFormat="1" ht="13.5" customHeight="1">
      <c r="A74" s="551" t="s">
        <v>225</v>
      </c>
      <c r="B74" s="551"/>
      <c r="C74" s="551"/>
      <c r="D74" s="551"/>
      <c r="E74" s="551"/>
      <c r="F74" s="551"/>
      <c r="G74" s="551"/>
      <c r="H74" s="551"/>
      <c r="I74" s="551"/>
    </row>
    <row r="75" spans="1:9" s="319" customFormat="1" ht="13.5" customHeight="1">
      <c r="A75" s="355" t="s">
        <v>230</v>
      </c>
      <c r="B75" s="356"/>
      <c r="C75" s="322"/>
      <c r="D75" s="317"/>
      <c r="E75" s="317"/>
      <c r="F75" s="317"/>
      <c r="G75" s="318"/>
      <c r="H75" s="317"/>
      <c r="I75" s="317"/>
    </row>
    <row r="76" spans="1:9" s="319" customFormat="1" ht="13.5" customHeight="1">
      <c r="A76" s="355" t="s">
        <v>95</v>
      </c>
      <c r="B76" s="356"/>
      <c r="C76" s="322"/>
      <c r="D76" s="317"/>
      <c r="E76" s="317"/>
      <c r="F76" s="317"/>
      <c r="G76" s="318"/>
      <c r="H76" s="317"/>
      <c r="I76" s="317"/>
    </row>
    <row r="77" spans="1:9" s="319" customFormat="1" ht="12" customHeight="1">
      <c r="A77" s="355"/>
      <c r="B77" s="356"/>
      <c r="C77" s="356"/>
      <c r="D77" s="325"/>
      <c r="E77" s="325"/>
      <c r="F77" s="325"/>
      <c r="G77" s="357"/>
      <c r="H77" s="325"/>
      <c r="I77" s="325"/>
    </row>
    <row r="78" spans="4:9" s="319" customFormat="1" ht="12.75" customHeight="1">
      <c r="D78" s="323"/>
      <c r="E78" s="323"/>
      <c r="F78" s="323"/>
      <c r="G78" s="324"/>
      <c r="H78" s="325"/>
      <c r="I78" s="325"/>
    </row>
    <row r="79" spans="1:9" ht="11.25" customHeight="1">
      <c r="A79" s="326"/>
      <c r="B79" s="326"/>
      <c r="C79" s="327"/>
      <c r="D79" s="537" t="s">
        <v>158</v>
      </c>
      <c r="E79" s="540" t="s">
        <v>159</v>
      </c>
      <c r="F79" s="541"/>
      <c r="G79" s="544" t="s">
        <v>160</v>
      </c>
      <c r="H79" s="552" t="s">
        <v>96</v>
      </c>
      <c r="I79" s="553"/>
    </row>
    <row r="80" spans="3:9" ht="11.25" customHeight="1">
      <c r="C80" s="329"/>
      <c r="D80" s="538"/>
      <c r="E80" s="542"/>
      <c r="F80" s="543"/>
      <c r="G80" s="545"/>
      <c r="H80" s="330" t="s">
        <v>97</v>
      </c>
      <c r="I80" s="331"/>
    </row>
    <row r="81" spans="1:9" ht="11.25" customHeight="1">
      <c r="A81" s="332" t="s">
        <v>161</v>
      </c>
      <c r="B81" s="332"/>
      <c r="C81" s="333"/>
      <c r="D81" s="538"/>
      <c r="E81" s="547" t="s">
        <v>162</v>
      </c>
      <c r="F81" s="547" t="s">
        <v>163</v>
      </c>
      <c r="G81" s="545"/>
      <c r="H81" s="554" t="s">
        <v>112</v>
      </c>
      <c r="I81" s="555"/>
    </row>
    <row r="82" spans="3:9" ht="11.25" customHeight="1">
      <c r="C82" s="329"/>
      <c r="D82" s="538"/>
      <c r="E82" s="548"/>
      <c r="F82" s="548" t="s">
        <v>52</v>
      </c>
      <c r="G82" s="545"/>
      <c r="H82" s="334" t="s">
        <v>113</v>
      </c>
      <c r="I82" s="335" t="s">
        <v>114</v>
      </c>
    </row>
    <row r="83" spans="1:9" ht="11.25" customHeight="1">
      <c r="A83" s="336"/>
      <c r="B83" s="336"/>
      <c r="C83" s="337"/>
      <c r="D83" s="539"/>
      <c r="E83" s="549"/>
      <c r="F83" s="549" t="s">
        <v>52</v>
      </c>
      <c r="G83" s="546"/>
      <c r="H83" s="338" t="s">
        <v>115</v>
      </c>
      <c r="I83" s="339" t="s">
        <v>116</v>
      </c>
    </row>
    <row r="84" spans="1:9" ht="7.5" customHeight="1">
      <c r="A84" s="340"/>
      <c r="B84" s="340"/>
      <c r="C84" s="329"/>
      <c r="D84" s="341"/>
      <c r="E84" s="342"/>
      <c r="F84" s="342"/>
      <c r="G84" s="343"/>
      <c r="H84" s="344"/>
      <c r="I84" s="335"/>
    </row>
    <row r="85" spans="1:9" ht="7.5" customHeight="1">
      <c r="A85" s="340"/>
      <c r="B85" s="340"/>
      <c r="C85" s="329"/>
      <c r="D85" s="346"/>
      <c r="E85" s="346"/>
      <c r="F85" s="358"/>
      <c r="G85" s="348"/>
      <c r="H85" s="349"/>
      <c r="I85" s="349"/>
    </row>
    <row r="86" spans="1:9" ht="10.5" customHeight="1">
      <c r="A86" s="345" t="s">
        <v>173</v>
      </c>
      <c r="B86" s="345"/>
      <c r="C86" s="350"/>
      <c r="D86" s="346"/>
      <c r="E86" s="346"/>
      <c r="F86" s="358"/>
      <c r="G86" s="348"/>
      <c r="H86" s="349"/>
      <c r="I86" s="349"/>
    </row>
    <row r="87" spans="1:9" ht="10.5" customHeight="1">
      <c r="A87" s="345"/>
      <c r="B87" s="345" t="s">
        <v>174</v>
      </c>
      <c r="C87" s="350"/>
      <c r="D87" s="346">
        <f>'[8]Veränd_WERT'!AC94</f>
        <v>71.3</v>
      </c>
      <c r="E87" s="347">
        <f>'[8]Veränd_WERT'!AD94</f>
        <v>75.7</v>
      </c>
      <c r="F87" s="351">
        <f>'[8]Veränd_WERT'!AE94</f>
        <v>65.9</v>
      </c>
      <c r="G87" s="348">
        <f>'[8]Veränd_WERT'!AF94</f>
        <v>71.3</v>
      </c>
      <c r="H87" s="349">
        <f>'[8]Veränd_WERT'!AG94</f>
        <v>-5.812417437252319</v>
      </c>
      <c r="I87" s="349">
        <f>'[8]Veränd_WERT'!AH94</f>
        <v>8.194233687405145</v>
      </c>
    </row>
    <row r="88" spans="1:9" ht="8.25" customHeight="1">
      <c r="A88" s="345"/>
      <c r="B88" s="345"/>
      <c r="C88" s="350"/>
      <c r="D88" s="346"/>
      <c r="E88" s="347"/>
      <c r="F88" s="347"/>
      <c r="G88" s="348"/>
      <c r="H88" s="349"/>
      <c r="I88" s="349"/>
    </row>
    <row r="89" spans="1:9" ht="10.5" customHeight="1">
      <c r="A89" s="345"/>
      <c r="B89" s="345" t="s">
        <v>118</v>
      </c>
      <c r="C89" s="350"/>
      <c r="D89" s="346">
        <f>'[8]Veränd_WERT'!AC23</f>
        <v>63.6</v>
      </c>
      <c r="E89" s="347">
        <f>'[8]Veränd_WERT'!AD23</f>
        <v>70.8</v>
      </c>
      <c r="F89" s="347">
        <f>'[8]Veränd_WERT'!AE23</f>
        <v>58.7</v>
      </c>
      <c r="G89" s="348">
        <f>'[8]Veränd_WERT'!AF23</f>
        <v>63.6</v>
      </c>
      <c r="H89" s="349">
        <f>'[8]Veränd_WERT'!AG23</f>
        <v>-10.169491525423723</v>
      </c>
      <c r="I89" s="349">
        <f>'[8]Veränd_WERT'!AH23</f>
        <v>8.34752981260647</v>
      </c>
    </row>
    <row r="90" spans="1:9" ht="10.5" customHeight="1">
      <c r="A90" s="345"/>
      <c r="B90" s="345" t="s">
        <v>119</v>
      </c>
      <c r="C90" s="350"/>
      <c r="D90" s="346">
        <f>'[8]Veränd_WERT'!AC58</f>
        <v>118.1</v>
      </c>
      <c r="E90" s="347">
        <f>'[8]Veränd_WERT'!AD58</f>
        <v>105.4</v>
      </c>
      <c r="F90" s="347">
        <f>'[8]Veränd_WERT'!AE58</f>
        <v>110</v>
      </c>
      <c r="G90" s="348">
        <f>'[8]Veränd_WERT'!AF58</f>
        <v>118.1</v>
      </c>
      <c r="H90" s="349">
        <f>'[8]Veränd_WERT'!AG58</f>
        <v>12.049335863377598</v>
      </c>
      <c r="I90" s="349">
        <f>'[8]Veränd_WERT'!AH58</f>
        <v>7.363636363636359</v>
      </c>
    </row>
    <row r="91" spans="1:9" ht="8.25" customHeight="1">
      <c r="A91" s="345"/>
      <c r="B91" s="345"/>
      <c r="C91" s="350"/>
      <c r="D91" s="346"/>
      <c r="E91" s="347"/>
      <c r="F91" s="347"/>
      <c r="G91" s="348"/>
      <c r="H91" s="349"/>
      <c r="I91" s="349"/>
    </row>
    <row r="92" spans="1:9" ht="8.25" customHeight="1">
      <c r="A92" s="345"/>
      <c r="B92" s="345"/>
      <c r="C92" s="350"/>
      <c r="D92" s="346"/>
      <c r="E92" s="347"/>
      <c r="F92" s="347"/>
      <c r="G92" s="348"/>
      <c r="H92" s="349"/>
      <c r="I92" s="349"/>
    </row>
    <row r="93" spans="1:9" ht="10.5" customHeight="1">
      <c r="A93" s="345" t="s">
        <v>178</v>
      </c>
      <c r="B93" s="345"/>
      <c r="C93" s="350"/>
      <c r="D93" s="346">
        <f>'[8]Veränd_WERT'!AC95</f>
        <v>138.2</v>
      </c>
      <c r="E93" s="347">
        <f>'[8]Veränd_WERT'!AD95</f>
        <v>102.7</v>
      </c>
      <c r="F93" s="347">
        <f>'[8]Veränd_WERT'!AE95</f>
        <v>138.2</v>
      </c>
      <c r="G93" s="348">
        <f>'[8]Veränd_WERT'!AF95</f>
        <v>138.2</v>
      </c>
      <c r="H93" s="349">
        <f>'[8]Veränd_WERT'!AG95</f>
        <v>34.56669912366114</v>
      </c>
      <c r="I93" s="349">
        <f>'[8]Veränd_WERT'!AH95</f>
        <v>0</v>
      </c>
    </row>
    <row r="94" spans="1:9" ht="8.25" customHeight="1">
      <c r="A94" s="345"/>
      <c r="B94" s="345"/>
      <c r="C94" s="350"/>
      <c r="D94" s="346"/>
      <c r="E94" s="347"/>
      <c r="F94" s="347"/>
      <c r="G94" s="348"/>
      <c r="H94" s="349"/>
      <c r="I94" s="349"/>
    </row>
    <row r="95" spans="1:9" ht="10.5" customHeight="1">
      <c r="A95" s="345"/>
      <c r="B95" s="345" t="s">
        <v>118</v>
      </c>
      <c r="C95" s="350"/>
      <c r="D95" s="346">
        <f>'[8]Veränd_WERT'!AC24</f>
        <v>142.7</v>
      </c>
      <c r="E95" s="347">
        <f>'[8]Veränd_WERT'!AD24</f>
        <v>87.4</v>
      </c>
      <c r="F95" s="347">
        <f>'[8]Veränd_WERT'!AE24</f>
        <v>141.6</v>
      </c>
      <c r="G95" s="348">
        <f>'[8]Veränd_WERT'!AF24</f>
        <v>142.7</v>
      </c>
      <c r="H95" s="349">
        <f>'[8]Veränd_WERT'!AG24</f>
        <v>63.27231121281462</v>
      </c>
      <c r="I95" s="349">
        <f>'[8]Veränd_WERT'!AH24</f>
        <v>0.7768361581920864</v>
      </c>
    </row>
    <row r="96" spans="1:9" ht="10.5" customHeight="1">
      <c r="A96" s="345"/>
      <c r="B96" s="345" t="s">
        <v>119</v>
      </c>
      <c r="C96" s="350"/>
      <c r="D96" s="346">
        <f>'[8]Veränd_WERT'!AC59</f>
        <v>130.5</v>
      </c>
      <c r="E96" s="347">
        <f>'[8]Veränd_WERT'!AD59</f>
        <v>129.2</v>
      </c>
      <c r="F96" s="347">
        <f>'[8]Veränd_WERT'!AE59</f>
        <v>132.3</v>
      </c>
      <c r="G96" s="348">
        <f>'[8]Veränd_WERT'!AF59</f>
        <v>130.5</v>
      </c>
      <c r="H96" s="349">
        <f>'[8]Veränd_WERT'!AG59</f>
        <v>1.0061919504644052</v>
      </c>
      <c r="I96" s="349">
        <f>'[8]Veränd_WERT'!AH59</f>
        <v>-1.3605442176870832</v>
      </c>
    </row>
    <row r="97" spans="1:9" ht="8.25" customHeight="1">
      <c r="A97" s="345"/>
      <c r="B97" s="345"/>
      <c r="C97" s="350"/>
      <c r="D97" s="346"/>
      <c r="E97" s="347"/>
      <c r="F97" s="347"/>
      <c r="G97" s="348"/>
      <c r="H97" s="349"/>
      <c r="I97" s="349"/>
    </row>
    <row r="98" spans="1:9" ht="8.25" customHeight="1">
      <c r="A98" s="345"/>
      <c r="B98" s="345"/>
      <c r="C98" s="350"/>
      <c r="D98" s="346"/>
      <c r="E98" s="347"/>
      <c r="F98" s="347"/>
      <c r="G98" s="348"/>
      <c r="H98" s="349"/>
      <c r="I98" s="349"/>
    </row>
    <row r="99" spans="1:9" ht="10.5" customHeight="1">
      <c r="A99" s="345" t="s">
        <v>179</v>
      </c>
      <c r="B99" s="345"/>
      <c r="C99" s="350"/>
      <c r="D99" s="346">
        <f>'[8]Veränd_WERT'!AC96</f>
        <v>125.9</v>
      </c>
      <c r="E99" s="347">
        <f>'[8]Veränd_WERT'!AD96</f>
        <v>132.9</v>
      </c>
      <c r="F99" s="347">
        <f>'[8]Veränd_WERT'!AE96</f>
        <v>107.4</v>
      </c>
      <c r="G99" s="348">
        <f>'[8]Veränd_WERT'!AF96</f>
        <v>125.9</v>
      </c>
      <c r="H99" s="349">
        <f>'[8]Veränd_WERT'!AG96</f>
        <v>-5.2671181339352895</v>
      </c>
      <c r="I99" s="349">
        <f>'[8]Veränd_WERT'!AH96</f>
        <v>17.22532588454376</v>
      </c>
    </row>
    <row r="100" spans="1:9" ht="8.25" customHeight="1">
      <c r="A100" s="345"/>
      <c r="B100" s="345"/>
      <c r="C100" s="350"/>
      <c r="D100" s="346"/>
      <c r="E100" s="347"/>
      <c r="F100" s="347"/>
      <c r="G100" s="348"/>
      <c r="H100" s="349"/>
      <c r="I100" s="349"/>
    </row>
    <row r="101" spans="1:9" ht="10.5" customHeight="1">
      <c r="A101" s="345"/>
      <c r="B101" s="345" t="s">
        <v>118</v>
      </c>
      <c r="C101" s="350"/>
      <c r="D101" s="346">
        <f>'[8]Veränd_WERT'!AC25</f>
        <v>120.9</v>
      </c>
      <c r="E101" s="347">
        <f>'[8]Veränd_WERT'!AD25</f>
        <v>133.8</v>
      </c>
      <c r="F101" s="347">
        <f>'[8]Veränd_WERT'!AE25</f>
        <v>103.4</v>
      </c>
      <c r="G101" s="348">
        <f>'[8]Veränd_WERT'!AF25</f>
        <v>120.9</v>
      </c>
      <c r="H101" s="349">
        <f>'[8]Veränd_WERT'!AG25</f>
        <v>-9.641255605381168</v>
      </c>
      <c r="I101" s="349">
        <f>'[8]Veränd_WERT'!AH25</f>
        <v>16.924564796905223</v>
      </c>
    </row>
    <row r="102" spans="1:9" ht="10.5" customHeight="1">
      <c r="A102" s="345"/>
      <c r="B102" s="345" t="s">
        <v>119</v>
      </c>
      <c r="C102" s="350"/>
      <c r="D102" s="346">
        <f>'[8]Veränd_WERT'!AC60</f>
        <v>152.4</v>
      </c>
      <c r="E102" s="347">
        <f>'[8]Veränd_WERT'!AD60</f>
        <v>128.1</v>
      </c>
      <c r="F102" s="347">
        <f>'[8]Veränd_WERT'!AE60</f>
        <v>128.1</v>
      </c>
      <c r="G102" s="348">
        <f>'[8]Veränd_WERT'!AF60</f>
        <v>152.4</v>
      </c>
      <c r="H102" s="349">
        <f>'[8]Veränd_WERT'!AG60</f>
        <v>18.969555035128813</v>
      </c>
      <c r="I102" s="349">
        <f>'[8]Veränd_WERT'!AH60</f>
        <v>18.969555035128813</v>
      </c>
    </row>
    <row r="103" spans="1:9" ht="8.25" customHeight="1">
      <c r="A103" s="345"/>
      <c r="B103" s="345"/>
      <c r="C103" s="350"/>
      <c r="D103" s="346"/>
      <c r="E103" s="347"/>
      <c r="F103" s="347"/>
      <c r="G103" s="348"/>
      <c r="H103" s="349"/>
      <c r="I103" s="349"/>
    </row>
    <row r="104" spans="1:9" ht="8.25" customHeight="1">
      <c r="A104" s="345"/>
      <c r="B104" s="345"/>
      <c r="C104" s="350"/>
      <c r="D104" s="346"/>
      <c r="E104" s="347"/>
      <c r="F104" s="347"/>
      <c r="G104" s="348"/>
      <c r="H104" s="349"/>
      <c r="I104" s="349"/>
    </row>
    <row r="105" spans="1:9" ht="10.5" customHeight="1">
      <c r="A105" s="345" t="s">
        <v>180</v>
      </c>
      <c r="B105" s="345"/>
      <c r="C105" s="350"/>
      <c r="D105" s="346">
        <f>'[8]Veränd_WERT'!AC97</f>
        <v>92.8</v>
      </c>
      <c r="E105" s="347">
        <f>'[8]Veränd_WERT'!AD97</f>
        <v>111.3</v>
      </c>
      <c r="F105" s="347">
        <f>'[8]Veränd_WERT'!AE97</f>
        <v>94.6</v>
      </c>
      <c r="G105" s="348">
        <f>'[8]Veränd_WERT'!AF97</f>
        <v>92.8</v>
      </c>
      <c r="H105" s="349">
        <f>'[8]Veränd_WERT'!AG97</f>
        <v>-16.621743036837376</v>
      </c>
      <c r="I105" s="349">
        <f>'[8]Veränd_WERT'!AH97</f>
        <v>-1.9027484143763185</v>
      </c>
    </row>
    <row r="106" spans="1:9" ht="8.25" customHeight="1">
      <c r="A106" s="345"/>
      <c r="B106" s="345"/>
      <c r="C106" s="350"/>
      <c r="D106" s="346"/>
      <c r="E106" s="347"/>
      <c r="F106" s="347"/>
      <c r="G106" s="348"/>
      <c r="H106" s="349"/>
      <c r="I106" s="349"/>
    </row>
    <row r="107" spans="1:9" ht="10.5" customHeight="1">
      <c r="A107" s="345"/>
      <c r="B107" s="345" t="s">
        <v>118</v>
      </c>
      <c r="C107" s="350"/>
      <c r="D107" s="346">
        <f>'[8]Veränd_WERT'!AC26</f>
        <v>94.3</v>
      </c>
      <c r="E107" s="347">
        <f>'[8]Veränd_WERT'!AD26</f>
        <v>112.9</v>
      </c>
      <c r="F107" s="347">
        <f>'[8]Veränd_WERT'!AE26</f>
        <v>95.7</v>
      </c>
      <c r="G107" s="348">
        <f>'[8]Veränd_WERT'!AF26</f>
        <v>94.3</v>
      </c>
      <c r="H107" s="349">
        <f>'[8]Veränd_WERT'!AG26</f>
        <v>-16.474756421612053</v>
      </c>
      <c r="I107" s="349">
        <f>'[8]Veränd_WERT'!AH26</f>
        <v>-1.4629049111807793</v>
      </c>
    </row>
    <row r="108" spans="1:9" ht="10.5" customHeight="1">
      <c r="A108" s="345"/>
      <c r="B108" s="345" t="s">
        <v>119</v>
      </c>
      <c r="C108" s="350"/>
      <c r="D108" s="346">
        <f>'[8]Veränd_WERT'!AC61</f>
        <v>88.7</v>
      </c>
      <c r="E108" s="351">
        <f>'[8]Veränd_WERT'!AD61</f>
        <v>106.8</v>
      </c>
      <c r="F108" s="347">
        <f>'[8]Veränd_WERT'!AE61</f>
        <v>91.7</v>
      </c>
      <c r="G108" s="348">
        <f>'[8]Veränd_WERT'!AF61</f>
        <v>88.7</v>
      </c>
      <c r="H108" s="349">
        <f>'[8]Veränd_WERT'!AG61</f>
        <v>-16.947565543071157</v>
      </c>
      <c r="I108" s="349">
        <f>'[8]Veränd_WERT'!AH61</f>
        <v>-3.271537622682661</v>
      </c>
    </row>
    <row r="109" spans="1:9" ht="8.25" customHeight="1">
      <c r="A109" s="345"/>
      <c r="B109" s="345"/>
      <c r="C109" s="350"/>
      <c r="D109" s="346"/>
      <c r="E109" s="347"/>
      <c r="F109" s="347"/>
      <c r="G109" s="348"/>
      <c r="H109" s="349"/>
      <c r="I109" s="349"/>
    </row>
    <row r="110" spans="1:9" ht="8.25" customHeight="1">
      <c r="A110" s="345"/>
      <c r="B110" s="345"/>
      <c r="C110" s="350"/>
      <c r="D110" s="346"/>
      <c r="E110" s="347"/>
      <c r="F110" s="347"/>
      <c r="G110" s="348"/>
      <c r="H110" s="349"/>
      <c r="I110" s="349"/>
    </row>
    <row r="111" spans="1:9" ht="10.5" customHeight="1">
      <c r="A111" s="345" t="s">
        <v>181</v>
      </c>
      <c r="B111" s="345"/>
      <c r="C111" s="350"/>
      <c r="D111" s="346"/>
      <c r="E111" s="347"/>
      <c r="F111" s="347"/>
      <c r="G111" s="348"/>
      <c r="H111" s="349"/>
      <c r="I111" s="349"/>
    </row>
    <row r="112" spans="1:9" ht="10.5" customHeight="1">
      <c r="A112" s="345"/>
      <c r="B112" s="345" t="s">
        <v>182</v>
      </c>
      <c r="C112" s="350"/>
      <c r="D112" s="346">
        <f>'[8]Veränd_WERT'!AC98</f>
        <v>66.4</v>
      </c>
      <c r="E112" s="347">
        <f>'[8]Veränd_WERT'!AD98</f>
        <v>103.2</v>
      </c>
      <c r="F112" s="347">
        <f>'[8]Veränd_WERT'!AE98</f>
        <v>89.8</v>
      </c>
      <c r="G112" s="348">
        <f>'[8]Veränd_WERT'!AF98</f>
        <v>66.4</v>
      </c>
      <c r="H112" s="349">
        <f>'[8]Veränd_WERT'!AG98</f>
        <v>-35.65891472868216</v>
      </c>
      <c r="I112" s="349">
        <f>'[8]Veränd_WERT'!AH98</f>
        <v>-26.05790645879732</v>
      </c>
    </row>
    <row r="113" spans="1:9" ht="8.25" customHeight="1">
      <c r="A113" s="345"/>
      <c r="B113" s="345"/>
      <c r="C113" s="350"/>
      <c r="D113" s="346"/>
      <c r="E113" s="347"/>
      <c r="F113" s="347"/>
      <c r="G113" s="348"/>
      <c r="H113" s="349"/>
      <c r="I113" s="349"/>
    </row>
    <row r="114" spans="1:9" ht="8.25" customHeight="1">
      <c r="A114" s="345"/>
      <c r="B114" s="345"/>
      <c r="C114" s="350"/>
      <c r="D114" s="346"/>
      <c r="E114" s="347"/>
      <c r="F114" s="347"/>
      <c r="G114" s="348"/>
      <c r="H114" s="349"/>
      <c r="I114" s="349"/>
    </row>
    <row r="115" spans="1:9" ht="10.5" customHeight="1">
      <c r="A115" s="345" t="s">
        <v>183</v>
      </c>
      <c r="B115" s="345"/>
      <c r="C115" s="350"/>
      <c r="D115" s="346"/>
      <c r="E115" s="347"/>
      <c r="F115" s="347"/>
      <c r="G115" s="348"/>
      <c r="H115" s="349"/>
      <c r="I115" s="349"/>
    </row>
    <row r="116" spans="1:9" ht="10.5" customHeight="1">
      <c r="A116" s="345"/>
      <c r="B116" s="345" t="s">
        <v>184</v>
      </c>
      <c r="C116" s="350"/>
      <c r="D116" s="346">
        <f>'[8]Veränd_WERT'!AC99</f>
        <v>154.1</v>
      </c>
      <c r="E116" s="351">
        <f>'[8]Veränd_WERT'!AD99</f>
        <v>158.5</v>
      </c>
      <c r="F116" s="347">
        <f>'[8]Veränd_WERT'!AE99</f>
        <v>125.5</v>
      </c>
      <c r="G116" s="348">
        <f>'[8]Veränd_WERT'!AF99</f>
        <v>154.1</v>
      </c>
      <c r="H116" s="349">
        <f>'[8]Veränd_WERT'!AG99</f>
        <v>-2.7760252365930635</v>
      </c>
      <c r="I116" s="349">
        <f>'[8]Veränd_WERT'!AH99</f>
        <v>22.78884462151394</v>
      </c>
    </row>
    <row r="117" spans="1:9" ht="8.25" customHeight="1">
      <c r="A117" s="345"/>
      <c r="B117" s="345"/>
      <c r="C117" s="350"/>
      <c r="D117" s="346"/>
      <c r="E117" s="351"/>
      <c r="F117" s="347"/>
      <c r="G117" s="348"/>
      <c r="H117" s="349"/>
      <c r="I117" s="349"/>
    </row>
    <row r="118" spans="1:9" ht="10.5" customHeight="1">
      <c r="A118" s="345"/>
      <c r="B118" s="345" t="s">
        <v>118</v>
      </c>
      <c r="C118" s="350"/>
      <c r="D118" s="346">
        <f>'[8]Veränd_WERT'!AC28</f>
        <v>155.2</v>
      </c>
      <c r="E118" s="351">
        <f>'[8]Veränd_WERT'!AD28</f>
        <v>153.8</v>
      </c>
      <c r="F118" s="347">
        <f>'[8]Veränd_WERT'!AE28</f>
        <v>123.5</v>
      </c>
      <c r="G118" s="348">
        <f>'[8]Veränd_WERT'!AF28</f>
        <v>155.2</v>
      </c>
      <c r="H118" s="349">
        <f>'[8]Veränd_WERT'!AG28</f>
        <v>0.9102730819245626</v>
      </c>
      <c r="I118" s="349">
        <f>'[8]Veränd_WERT'!AH28</f>
        <v>25.668016194331976</v>
      </c>
    </row>
    <row r="119" spans="1:9" ht="10.5" customHeight="1">
      <c r="A119" s="345"/>
      <c r="B119" s="345" t="s">
        <v>119</v>
      </c>
      <c r="C119" s="350"/>
      <c r="D119" s="346">
        <f>'[8]Veränd_WERT'!AC63</f>
        <v>145.2</v>
      </c>
      <c r="E119" s="351">
        <f>'[8]Veränd_WERT'!AD63</f>
        <v>195.8</v>
      </c>
      <c r="F119" s="347">
        <f>'[8]Veränd_WERT'!AE63</f>
        <v>141.5</v>
      </c>
      <c r="G119" s="348">
        <f>'[8]Veränd_WERT'!AF63</f>
        <v>145.2</v>
      </c>
      <c r="H119" s="349">
        <f>'[8]Veränd_WERT'!AG63</f>
        <v>-25.842696629213492</v>
      </c>
      <c r="I119" s="349">
        <f>'[8]Veränd_WERT'!AH63</f>
        <v>2.614840989399285</v>
      </c>
    </row>
    <row r="120" spans="1:9" ht="8.25" customHeight="1">
      <c r="A120" s="345"/>
      <c r="B120" s="345"/>
      <c r="C120" s="350"/>
      <c r="D120" s="346"/>
      <c r="E120" s="347"/>
      <c r="F120" s="347"/>
      <c r="G120" s="348"/>
      <c r="H120" s="349"/>
      <c r="I120" s="349"/>
    </row>
    <row r="121" spans="1:9" ht="8.25" customHeight="1">
      <c r="A121" s="345"/>
      <c r="B121" s="345"/>
      <c r="C121" s="350"/>
      <c r="D121" s="346"/>
      <c r="E121" s="347"/>
      <c r="F121" s="347"/>
      <c r="G121" s="348"/>
      <c r="H121" s="349"/>
      <c r="I121" s="349"/>
    </row>
    <row r="122" spans="1:9" ht="10.5" customHeight="1">
      <c r="A122" s="345" t="s">
        <v>185</v>
      </c>
      <c r="B122" s="345"/>
      <c r="C122" s="350"/>
      <c r="D122" s="346">
        <f>'[8]Veränd_WERT'!AC100</f>
        <v>79.6</v>
      </c>
      <c r="E122" s="351">
        <f>'[8]Veränd_WERT'!AD100</f>
        <v>78.2</v>
      </c>
      <c r="F122" s="347">
        <f>'[8]Veränd_WERT'!AE100</f>
        <v>80.9</v>
      </c>
      <c r="G122" s="348">
        <f>'[8]Veränd_WERT'!AF100</f>
        <v>79.6</v>
      </c>
      <c r="H122" s="349">
        <f>'[8]Veränd_WERT'!AG100</f>
        <v>1.7902813299232627</v>
      </c>
      <c r="I122" s="349">
        <f>'[8]Veränd_WERT'!AH100</f>
        <v>-1.6069221260815962</v>
      </c>
    </row>
    <row r="123" spans="1:9" ht="8.25" customHeight="1">
      <c r="A123" s="345"/>
      <c r="B123" s="345"/>
      <c r="C123" s="350"/>
      <c r="D123" s="346"/>
      <c r="E123" s="351"/>
      <c r="F123" s="347"/>
      <c r="G123" s="348"/>
      <c r="H123" s="349"/>
      <c r="I123" s="349"/>
    </row>
    <row r="124" spans="1:9" ht="10.5" customHeight="1">
      <c r="A124" s="345"/>
      <c r="B124" s="345" t="s">
        <v>118</v>
      </c>
      <c r="C124" s="350"/>
      <c r="D124" s="346">
        <f>'[8]Veränd_WERT'!AC29</f>
        <v>72.1</v>
      </c>
      <c r="E124" s="351">
        <f>'[8]Veränd_WERT'!AD29</f>
        <v>73.5</v>
      </c>
      <c r="F124" s="347">
        <f>'[8]Veränd_WERT'!AE29</f>
        <v>85</v>
      </c>
      <c r="G124" s="348">
        <f>'[8]Veränd_WERT'!AF29</f>
        <v>72.1</v>
      </c>
      <c r="H124" s="349">
        <f>'[8]Veränd_WERT'!AG29</f>
        <v>-1.9047619047619124</v>
      </c>
      <c r="I124" s="349">
        <f>'[8]Veränd_WERT'!AH29</f>
        <v>-15.176470588235299</v>
      </c>
    </row>
    <row r="125" spans="1:9" ht="10.5" customHeight="1">
      <c r="A125" s="345"/>
      <c r="B125" s="345" t="s">
        <v>119</v>
      </c>
      <c r="C125" s="350"/>
      <c r="D125" s="346">
        <f>'[8]Veränd_WERT'!AC64</f>
        <v>91.8</v>
      </c>
      <c r="E125" s="351">
        <f>'[8]Veränd_WERT'!AD64</f>
        <v>86.1</v>
      </c>
      <c r="F125" s="351">
        <f>'[8]Veränd_WERT'!AE64</f>
        <v>74.1</v>
      </c>
      <c r="G125" s="348">
        <f>'[8]Veränd_WERT'!AF64</f>
        <v>91.8</v>
      </c>
      <c r="H125" s="349">
        <f>'[8]Veränd_WERT'!AG64</f>
        <v>6.620209059233453</v>
      </c>
      <c r="I125" s="349">
        <f>'[8]Veränd_WERT'!AH64</f>
        <v>23.886639676113365</v>
      </c>
    </row>
    <row r="126" spans="1:9" ht="8.25" customHeight="1">
      <c r="A126" s="359"/>
      <c r="B126" s="359"/>
      <c r="C126" s="360"/>
      <c r="D126" s="346"/>
      <c r="E126" s="347"/>
      <c r="F126" s="347"/>
      <c r="G126" s="348"/>
      <c r="H126" s="349"/>
      <c r="I126" s="349"/>
    </row>
    <row r="127" spans="1:9" ht="8.25" customHeight="1">
      <c r="A127" s="359"/>
      <c r="B127" s="359"/>
      <c r="C127" s="360"/>
      <c r="D127" s="346"/>
      <c r="E127" s="347"/>
      <c r="F127" s="347"/>
      <c r="G127" s="348"/>
      <c r="H127" s="349"/>
      <c r="I127" s="349"/>
    </row>
    <row r="128" spans="1:9" ht="11.25" customHeight="1">
      <c r="A128" s="345" t="s">
        <v>186</v>
      </c>
      <c r="B128" s="359"/>
      <c r="C128" s="360"/>
      <c r="D128" s="346"/>
      <c r="E128" s="347"/>
      <c r="F128" s="347"/>
      <c r="G128" s="348"/>
      <c r="H128" s="349"/>
      <c r="I128" s="349"/>
    </row>
    <row r="129" spans="1:9" ht="10.5" customHeight="1">
      <c r="A129" s="345"/>
      <c r="B129" s="345" t="s">
        <v>187</v>
      </c>
      <c r="C129" s="360"/>
      <c r="D129" s="346">
        <f>'[8]Veränd_WERT'!AC101</f>
        <v>89.7</v>
      </c>
      <c r="E129" s="351">
        <f>'[8]Veränd_WERT'!AD101</f>
        <v>121.8</v>
      </c>
      <c r="F129" s="347">
        <f>'[8]Veränd_WERT'!AE101</f>
        <v>122.4</v>
      </c>
      <c r="G129" s="348">
        <f>'[8]Veränd_WERT'!AF101</f>
        <v>89.7</v>
      </c>
      <c r="H129" s="349">
        <f>'[8]Veränd_WERT'!AG101</f>
        <v>-26.354679802955662</v>
      </c>
      <c r="I129" s="349">
        <f>'[8]Veränd_WERT'!AH101</f>
        <v>-26.715686274509807</v>
      </c>
    </row>
    <row r="130" spans="1:9" ht="8.25" customHeight="1">
      <c r="A130" s="345"/>
      <c r="B130" s="345"/>
      <c r="C130" s="360"/>
      <c r="D130" s="346"/>
      <c r="E130" s="351"/>
      <c r="F130" s="347"/>
      <c r="G130" s="348"/>
      <c r="H130" s="349"/>
      <c r="I130" s="349"/>
    </row>
    <row r="131" spans="1:9" ht="10.5" customHeight="1">
      <c r="A131" s="345"/>
      <c r="B131" s="345" t="s">
        <v>118</v>
      </c>
      <c r="C131" s="360"/>
      <c r="D131" s="346">
        <f>'[8]Veränd_WERT'!AC30</f>
        <v>86</v>
      </c>
      <c r="E131" s="351">
        <f>'[8]Veränd_WERT'!AD30</f>
        <v>124.7</v>
      </c>
      <c r="F131" s="347">
        <f>'[8]Veränd_WERT'!AE30</f>
        <v>128.2</v>
      </c>
      <c r="G131" s="348">
        <f>'[8]Veränd_WERT'!AF30</f>
        <v>86</v>
      </c>
      <c r="H131" s="349">
        <f>'[8]Veränd_WERT'!AG30</f>
        <v>-31.034482758620694</v>
      </c>
      <c r="I131" s="349">
        <f>'[8]Veränd_WERT'!AH30</f>
        <v>-32.917316692667704</v>
      </c>
    </row>
    <row r="132" spans="1:9" ht="10.5" customHeight="1">
      <c r="A132" s="345"/>
      <c r="B132" s="345" t="s">
        <v>119</v>
      </c>
      <c r="C132" s="360"/>
      <c r="D132" s="346">
        <f>'[8]Veränd_WERT'!AC65</f>
        <v>95.2</v>
      </c>
      <c r="E132" s="351">
        <f>'[8]Veränd_WERT'!AD65</f>
        <v>117.3</v>
      </c>
      <c r="F132" s="347">
        <f>'[8]Veränd_WERT'!AE65</f>
        <v>113.6</v>
      </c>
      <c r="G132" s="348">
        <f>'[8]Veränd_WERT'!AF65</f>
        <v>95.2</v>
      </c>
      <c r="H132" s="349">
        <f>'[8]Veränd_WERT'!AG65</f>
        <v>-18.840579710144922</v>
      </c>
      <c r="I132" s="349">
        <f>'[8]Veränd_WERT'!AH65</f>
        <v>-16.19718309859154</v>
      </c>
    </row>
    <row r="133" spans="1:9" ht="8.25" customHeight="1">
      <c r="A133" s="345"/>
      <c r="B133" s="345"/>
      <c r="C133" s="360"/>
      <c r="D133" s="346"/>
      <c r="E133" s="347"/>
      <c r="F133" s="347"/>
      <c r="G133" s="348"/>
      <c r="H133" s="349"/>
      <c r="I133" s="349"/>
    </row>
    <row r="134" spans="1:9" ht="8.25" customHeight="1">
      <c r="A134" s="345"/>
      <c r="B134" s="345"/>
      <c r="C134" s="360"/>
      <c r="D134" s="346"/>
      <c r="E134" s="347"/>
      <c r="F134" s="347"/>
      <c r="G134" s="348"/>
      <c r="H134" s="349"/>
      <c r="I134" s="349"/>
    </row>
    <row r="135" spans="1:9" ht="10.5" customHeight="1">
      <c r="A135" s="345" t="s">
        <v>188</v>
      </c>
      <c r="B135" s="345"/>
      <c r="C135" s="360"/>
      <c r="D135" s="346">
        <f>'[8]Veränd_WERT'!AC102</f>
        <v>121.8</v>
      </c>
      <c r="E135" s="347">
        <f>'[8]Veränd_WERT'!AD102</f>
        <v>111.1</v>
      </c>
      <c r="F135" s="347">
        <f>'[8]Veränd_WERT'!AE102</f>
        <v>106.9</v>
      </c>
      <c r="G135" s="348">
        <f>'[8]Veränd_WERT'!AF102</f>
        <v>121.8</v>
      </c>
      <c r="H135" s="349">
        <f>'[8]Veränd_WERT'!AG102</f>
        <v>9.630963096309634</v>
      </c>
      <c r="I135" s="349">
        <f>'[8]Veränd_WERT'!AH102</f>
        <v>13.938260056127213</v>
      </c>
    </row>
    <row r="136" spans="1:9" ht="8.25" customHeight="1">
      <c r="A136" s="345"/>
      <c r="B136" s="345"/>
      <c r="C136" s="360"/>
      <c r="D136" s="346"/>
      <c r="E136" s="347"/>
      <c r="F136" s="347"/>
      <c r="G136" s="348"/>
      <c r="H136" s="349"/>
      <c r="I136" s="349"/>
    </row>
    <row r="137" spans="1:9" ht="8.25" customHeight="1">
      <c r="A137" s="345"/>
      <c r="B137" s="345"/>
      <c r="C137" s="360"/>
      <c r="D137" s="346"/>
      <c r="E137" s="347"/>
      <c r="F137" s="347"/>
      <c r="G137" s="348"/>
      <c r="H137" s="349"/>
      <c r="I137" s="349"/>
    </row>
    <row r="138" spans="1:9" ht="10.5" customHeight="1">
      <c r="A138" s="345" t="s">
        <v>189</v>
      </c>
      <c r="B138" s="345"/>
      <c r="C138" s="360"/>
      <c r="D138" s="346">
        <f>'[8]Veränd_WERT'!AC103</f>
        <v>88.6</v>
      </c>
      <c r="E138" s="351">
        <f>'[8]Veränd_WERT'!AD103</f>
        <v>111.5</v>
      </c>
      <c r="F138" s="351">
        <f>'[8]Veränd_WERT'!AE103</f>
        <v>100.2</v>
      </c>
      <c r="G138" s="348">
        <f>'[8]Veränd_WERT'!AF103</f>
        <v>88.6</v>
      </c>
      <c r="H138" s="349">
        <f>'[8]Veränd_WERT'!AG103</f>
        <v>-20.538116591928254</v>
      </c>
      <c r="I138" s="349">
        <f>'[8]Veränd_WERT'!AH103</f>
        <v>-11.576846307385239</v>
      </c>
    </row>
    <row r="139" spans="1:9" ht="8.25" customHeight="1">
      <c r="A139" s="345"/>
      <c r="B139" s="345"/>
      <c r="C139" s="360"/>
      <c r="D139" s="346"/>
      <c r="E139" s="351"/>
      <c r="F139" s="351"/>
      <c r="G139" s="348"/>
      <c r="H139" s="349"/>
      <c r="I139" s="349"/>
    </row>
    <row r="140" spans="1:9" ht="10.5" customHeight="1">
      <c r="A140" s="345"/>
      <c r="B140" s="345" t="s">
        <v>118</v>
      </c>
      <c r="C140" s="360"/>
      <c r="D140" s="346">
        <f>'[8]Veränd_WERT'!AC32</f>
        <v>79</v>
      </c>
      <c r="E140" s="351">
        <f>'[8]Veränd_WERT'!AD32</f>
        <v>96.3</v>
      </c>
      <c r="F140" s="351">
        <f>'[8]Veränd_WERT'!AE32</f>
        <v>96.5</v>
      </c>
      <c r="G140" s="348">
        <f>'[8]Veränd_WERT'!AF32</f>
        <v>79</v>
      </c>
      <c r="H140" s="349">
        <f>'[8]Veränd_WERT'!AG32</f>
        <v>-17.964693665628243</v>
      </c>
      <c r="I140" s="349">
        <f>'[8]Veränd_WERT'!AH32</f>
        <v>-18.134715025906736</v>
      </c>
    </row>
    <row r="141" spans="1:9" ht="10.5" customHeight="1">
      <c r="A141" s="345"/>
      <c r="B141" s="345" t="s">
        <v>119</v>
      </c>
      <c r="C141" s="360"/>
      <c r="D141" s="346">
        <f>'[8]Veränd_WERT'!AC67</f>
        <v>354.1</v>
      </c>
      <c r="E141" s="351">
        <f>'[8]Veränd_WERT'!AD67</f>
        <v>531.9</v>
      </c>
      <c r="F141" s="351">
        <f>'[8]Veränd_WERT'!AE67</f>
        <v>204.1</v>
      </c>
      <c r="G141" s="348">
        <f>'[8]Veränd_WERT'!AF67</f>
        <v>354.1</v>
      </c>
      <c r="H141" s="349">
        <f>'[8]Veränd_WERT'!AG67</f>
        <v>-33.427335965407025</v>
      </c>
      <c r="I141" s="349">
        <f>'[8]Veränd_WERT'!AH67</f>
        <v>73.49338559529644</v>
      </c>
    </row>
    <row r="142" spans="1:9" ht="8.25" customHeight="1">
      <c r="A142" s="345"/>
      <c r="B142" s="345"/>
      <c r="C142" s="360"/>
      <c r="D142" s="346"/>
      <c r="E142" s="347"/>
      <c r="F142" s="347"/>
      <c r="G142" s="348"/>
      <c r="H142" s="349"/>
      <c r="I142" s="349"/>
    </row>
    <row r="143" spans="1:9" ht="8.25" customHeight="1">
      <c r="A143" s="359"/>
      <c r="B143" s="359"/>
      <c r="C143" s="360"/>
      <c r="D143" s="346"/>
      <c r="E143" s="346"/>
      <c r="F143" s="358"/>
      <c r="G143" s="348"/>
      <c r="H143" s="349"/>
      <c r="I143" s="349"/>
    </row>
    <row r="144" spans="1:9" ht="10.5" customHeight="1">
      <c r="A144" s="345" t="s">
        <v>190</v>
      </c>
      <c r="B144" s="345"/>
      <c r="C144" s="350"/>
      <c r="D144" s="346"/>
      <c r="E144" s="346"/>
      <c r="F144" s="358"/>
      <c r="G144" s="348"/>
      <c r="H144" s="349"/>
      <c r="I144" s="349"/>
    </row>
    <row r="145" spans="1:9" ht="10.5" customHeight="1">
      <c r="A145" s="345"/>
      <c r="B145" s="345" t="s">
        <v>191</v>
      </c>
      <c r="C145" s="350"/>
      <c r="D145" s="346">
        <f>'[8]Veränd_WERT'!AC104</f>
        <v>82.9</v>
      </c>
      <c r="E145" s="351">
        <f>'[8]Veränd_WERT'!AD104</f>
        <v>82.3</v>
      </c>
      <c r="F145" s="347">
        <f>'[8]Veränd_WERT'!AE104</f>
        <v>95.3</v>
      </c>
      <c r="G145" s="348">
        <f>'[8]Veränd_WERT'!AF104</f>
        <v>82.9</v>
      </c>
      <c r="H145" s="349">
        <f>'[8]Veränd_WERT'!AG104</f>
        <v>0.7290400972053567</v>
      </c>
      <c r="I145" s="349">
        <f>'[8]Veränd_WERT'!AH104</f>
        <v>-13.011542497376697</v>
      </c>
    </row>
    <row r="146" spans="1:9" ht="8.25" customHeight="1">
      <c r="A146" s="345"/>
      <c r="B146" s="345"/>
      <c r="C146" s="350"/>
      <c r="D146" s="346"/>
      <c r="E146" s="351"/>
      <c r="F146" s="347"/>
      <c r="G146" s="348"/>
      <c r="H146" s="349"/>
      <c r="I146" s="349"/>
    </row>
    <row r="147" spans="1:9" ht="10.5" customHeight="1">
      <c r="A147" s="345"/>
      <c r="B147" s="345" t="s">
        <v>118</v>
      </c>
      <c r="C147" s="350"/>
      <c r="D147" s="346">
        <f>'[8]Veränd_WERT'!AC33</f>
        <v>80.9</v>
      </c>
      <c r="E147" s="351">
        <f>'[8]Veränd_WERT'!AD33</f>
        <v>80.9</v>
      </c>
      <c r="F147" s="347">
        <f>'[8]Veränd_WERT'!AE33</f>
        <v>93.3</v>
      </c>
      <c r="G147" s="348">
        <f>'[8]Veränd_WERT'!AF33</f>
        <v>80.9</v>
      </c>
      <c r="H147" s="349">
        <f>'[8]Veränd_WERT'!AG33</f>
        <v>0</v>
      </c>
      <c r="I147" s="349">
        <f>'[8]Veränd_WERT'!AH33</f>
        <v>-13.290460878885307</v>
      </c>
    </row>
    <row r="148" spans="1:9" ht="10.5" customHeight="1">
      <c r="A148" s="345"/>
      <c r="B148" s="345" t="s">
        <v>119</v>
      </c>
      <c r="C148" s="350"/>
      <c r="D148" s="346">
        <f>'[8]Veränd_WERT'!AC68</f>
        <v>99</v>
      </c>
      <c r="E148" s="351">
        <f>'[8]Veränd_WERT'!AD68</f>
        <v>93.1</v>
      </c>
      <c r="F148" s="347">
        <f>'[8]Veränd_WERT'!AE68</f>
        <v>111.2</v>
      </c>
      <c r="G148" s="348">
        <f>'[8]Veränd_WERT'!AF68</f>
        <v>99</v>
      </c>
      <c r="H148" s="349">
        <f>'[8]Veränd_WERT'!AG68</f>
        <v>6.337271750805592</v>
      </c>
      <c r="I148" s="349">
        <f>'[8]Veränd_WERT'!AH68</f>
        <v>-10.971223021582736</v>
      </c>
    </row>
    <row r="149" spans="1:9" ht="10.5" customHeight="1">
      <c r="A149" s="345"/>
      <c r="B149" s="345"/>
      <c r="C149" s="352"/>
      <c r="D149" s="346"/>
      <c r="E149" s="346"/>
      <c r="F149" s="358"/>
      <c r="G149" s="348"/>
      <c r="H149" s="349"/>
      <c r="I149" s="349"/>
    </row>
    <row r="151" spans="1:9" ht="10.5" customHeight="1">
      <c r="A151" s="359"/>
      <c r="B151" s="359"/>
      <c r="C151" s="361"/>
      <c r="D151" s="362"/>
      <c r="E151" s="362"/>
      <c r="F151" s="363"/>
      <c r="G151" s="364"/>
      <c r="H151" s="365"/>
      <c r="I151" s="365"/>
    </row>
    <row r="152" spans="1:9" ht="10.5" customHeight="1">
      <c r="A152" s="359"/>
      <c r="B152" s="359"/>
      <c r="C152" s="361"/>
      <c r="D152" s="366"/>
      <c r="E152" s="366"/>
      <c r="F152" s="363"/>
      <c r="G152" s="367"/>
      <c r="H152" s="366"/>
      <c r="I152" s="366"/>
    </row>
    <row r="153" spans="1:9" ht="10.5" customHeight="1">
      <c r="A153" s="359"/>
      <c r="B153" s="359"/>
      <c r="C153" s="361"/>
      <c r="D153" s="366"/>
      <c r="E153" s="366"/>
      <c r="F153" s="363"/>
      <c r="G153" s="367"/>
      <c r="H153" s="366"/>
      <c r="I153" s="366"/>
    </row>
    <row r="154" spans="1:9" ht="10.5" customHeight="1">
      <c r="A154" s="359"/>
      <c r="B154" s="359"/>
      <c r="C154" s="361"/>
      <c r="D154" s="366"/>
      <c r="E154" s="366"/>
      <c r="F154" s="363"/>
      <c r="G154" s="367"/>
      <c r="H154" s="366"/>
      <c r="I154" s="366"/>
    </row>
    <row r="155" spans="1:9" ht="10.5" customHeight="1">
      <c r="A155" s="359"/>
      <c r="B155" s="359"/>
      <c r="C155" s="361"/>
      <c r="D155" s="366"/>
      <c r="E155" s="366"/>
      <c r="F155" s="363"/>
      <c r="G155" s="367"/>
      <c r="H155" s="366"/>
      <c r="I155" s="366"/>
    </row>
    <row r="156" spans="1:9" ht="12.75">
      <c r="A156" s="359"/>
      <c r="B156" s="359"/>
      <c r="C156" s="361"/>
      <c r="D156" s="366"/>
      <c r="E156" s="366"/>
      <c r="F156" s="363"/>
      <c r="G156" s="367"/>
      <c r="H156" s="366"/>
      <c r="I156" s="366"/>
    </row>
    <row r="157" spans="1:9" ht="10.5" customHeight="1">
      <c r="A157" s="359"/>
      <c r="C157" s="340"/>
      <c r="D157" s="366"/>
      <c r="E157" s="366"/>
      <c r="F157" s="363"/>
      <c r="G157" s="367"/>
      <c r="H157" s="366"/>
      <c r="I157" s="366"/>
    </row>
    <row r="158" spans="1:9" ht="10.5" customHeight="1">
      <c r="A158" s="359"/>
      <c r="B158" s="359"/>
      <c r="C158" s="361"/>
      <c r="D158" s="366"/>
      <c r="E158" s="366"/>
      <c r="F158" s="363"/>
      <c r="G158" s="367"/>
      <c r="H158" s="366"/>
      <c r="I158" s="366"/>
    </row>
    <row r="159" spans="2:9" ht="10.5" customHeight="1">
      <c r="B159" s="359"/>
      <c r="C159" s="340"/>
      <c r="D159" s="366"/>
      <c r="E159" s="366"/>
      <c r="F159" s="363"/>
      <c r="G159" s="367"/>
      <c r="H159" s="366"/>
      <c r="I159" s="366"/>
    </row>
    <row r="160" ht="10.5" customHeight="1"/>
  </sheetData>
  <mergeCells count="16">
    <mergeCell ref="H79:I79"/>
    <mergeCell ref="H81:I81"/>
    <mergeCell ref="E10:E12"/>
    <mergeCell ref="F10:F12"/>
    <mergeCell ref="A3:I3"/>
    <mergeCell ref="A74:I74"/>
    <mergeCell ref="G8:G12"/>
    <mergeCell ref="D8:D12"/>
    <mergeCell ref="E8:F9"/>
    <mergeCell ref="H8:I8"/>
    <mergeCell ref="H10:I10"/>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P127"/>
  <sheetViews>
    <sheetView workbookViewId="0" topLeftCell="A1">
      <selection activeCell="B68" sqref="B68"/>
    </sheetView>
  </sheetViews>
  <sheetFormatPr defaultColWidth="11.421875" defaultRowHeight="12.75"/>
  <cols>
    <col min="1" max="1" width="4.421875" style="368" customWidth="1"/>
    <col min="2" max="8" width="5.421875" style="368" customWidth="1"/>
    <col min="9" max="9" width="5.7109375" style="368" bestFit="1" customWidth="1"/>
    <col min="10" max="13" width="5.421875" style="368" customWidth="1"/>
    <col min="14" max="14" width="5.28125" style="368" bestFit="1" customWidth="1"/>
    <col min="15" max="15" width="9.00390625" style="368" customWidth="1"/>
    <col min="16" max="16" width="7.7109375" style="368" customWidth="1"/>
    <col min="17" max="16384" width="11.421875" style="368" customWidth="1"/>
  </cols>
  <sheetData>
    <row r="1" spans="1:16" ht="12" customHeight="1">
      <c r="A1" s="556" t="s">
        <v>231</v>
      </c>
      <c r="B1" s="556"/>
      <c r="C1" s="556"/>
      <c r="D1" s="556"/>
      <c r="E1" s="556"/>
      <c r="F1" s="556"/>
      <c r="G1" s="556"/>
      <c r="H1" s="556"/>
      <c r="I1" s="556"/>
      <c r="J1" s="556"/>
      <c r="K1" s="556"/>
      <c r="L1" s="556"/>
      <c r="M1" s="556"/>
      <c r="N1" s="556"/>
      <c r="O1" s="556"/>
      <c r="P1" s="556"/>
    </row>
    <row r="2" spans="1:16" ht="12.75" customHeight="1">
      <c r="A2" s="369"/>
      <c r="B2" s="369"/>
      <c r="C2" s="369"/>
      <c r="D2" s="369"/>
      <c r="E2" s="369"/>
      <c r="F2" s="369"/>
      <c r="G2" s="369"/>
      <c r="H2" s="369"/>
      <c r="I2" s="369"/>
      <c r="J2" s="369"/>
      <c r="K2" s="369"/>
      <c r="L2" s="369"/>
      <c r="M2" s="369"/>
      <c r="N2" s="370"/>
      <c r="O2" s="371"/>
      <c r="P2" s="371"/>
    </row>
    <row r="3" spans="1:16" ht="12.75" customHeight="1">
      <c r="A3" s="559" t="s">
        <v>232</v>
      </c>
      <c r="B3" s="559"/>
      <c r="C3" s="559"/>
      <c r="D3" s="559"/>
      <c r="E3" s="559"/>
      <c r="F3" s="559"/>
      <c r="G3" s="559"/>
      <c r="H3" s="559"/>
      <c r="I3" s="559"/>
      <c r="J3" s="559"/>
      <c r="K3" s="559"/>
      <c r="L3" s="559"/>
      <c r="M3" s="559"/>
      <c r="N3" s="559"/>
      <c r="O3" s="559"/>
      <c r="P3" s="559"/>
    </row>
    <row r="4" spans="1:16" ht="12.75" customHeight="1">
      <c r="A4" s="557" t="s">
        <v>233</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75" customHeight="1">
      <c r="A6" s="372"/>
      <c r="B6" s="373"/>
      <c r="C6" s="374"/>
      <c r="D6" s="374"/>
      <c r="E6" s="374"/>
      <c r="F6" s="374"/>
      <c r="G6" s="374"/>
      <c r="H6" s="374"/>
      <c r="I6" s="374"/>
      <c r="J6" s="374"/>
      <c r="K6" s="374"/>
      <c r="L6" s="374"/>
      <c r="M6" s="374"/>
      <c r="N6" s="375"/>
      <c r="O6" s="376"/>
      <c r="P6" s="376"/>
    </row>
    <row r="7" spans="1:16" ht="12.75" customHeight="1">
      <c r="A7" s="373"/>
      <c r="B7" s="373"/>
      <c r="C7" s="374"/>
      <c r="D7" s="374"/>
      <c r="E7" s="374"/>
      <c r="F7" s="374"/>
      <c r="G7" s="374"/>
      <c r="H7" s="374"/>
      <c r="I7" s="374"/>
      <c r="J7" s="374"/>
      <c r="K7" s="374"/>
      <c r="L7" s="374"/>
      <c r="M7" s="374"/>
      <c r="N7" s="377"/>
      <c r="O7" s="376"/>
      <c r="P7" s="376"/>
    </row>
    <row r="8" spans="1:16" ht="12" customHeight="1">
      <c r="A8" s="378"/>
      <c r="B8" s="379"/>
      <c r="C8" s="380"/>
      <c r="D8" s="380"/>
      <c r="E8" s="380"/>
      <c r="F8" s="380"/>
      <c r="G8" s="380"/>
      <c r="H8" s="380"/>
      <c r="I8" s="380"/>
      <c r="J8" s="380"/>
      <c r="K8" s="380"/>
      <c r="L8" s="380"/>
      <c r="M8" s="380"/>
      <c r="N8" s="381"/>
      <c r="O8" s="560" t="s">
        <v>96</v>
      </c>
      <c r="P8" s="561"/>
    </row>
    <row r="9" spans="1:16" ht="12" customHeight="1">
      <c r="A9" s="382"/>
      <c r="B9" s="383"/>
      <c r="C9" s="384"/>
      <c r="D9" s="384"/>
      <c r="E9" s="384"/>
      <c r="F9" s="384"/>
      <c r="G9" s="384"/>
      <c r="H9" s="384"/>
      <c r="I9" s="384"/>
      <c r="J9" s="384"/>
      <c r="K9" s="384"/>
      <c r="L9" s="384"/>
      <c r="M9" s="384"/>
      <c r="N9" s="385"/>
      <c r="O9" s="386" t="s">
        <v>97</v>
      </c>
      <c r="P9" s="387"/>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389" t="s">
        <v>111</v>
      </c>
      <c r="O10" s="562" t="s">
        <v>112</v>
      </c>
      <c r="P10" s="563"/>
    </row>
    <row r="11" spans="1:16" ht="12" customHeight="1">
      <c r="A11" s="382"/>
      <c r="B11" s="383"/>
      <c r="C11" s="384"/>
      <c r="D11" s="384"/>
      <c r="E11" s="384"/>
      <c r="F11" s="384"/>
      <c r="G11" s="384"/>
      <c r="H11" s="384"/>
      <c r="I11" s="384"/>
      <c r="J11" s="384"/>
      <c r="K11" s="384"/>
      <c r="L11" s="384"/>
      <c r="M11" s="384"/>
      <c r="N11" s="385"/>
      <c r="O11" s="390" t="s">
        <v>113</v>
      </c>
      <c r="P11" s="391" t="s">
        <v>114</v>
      </c>
    </row>
    <row r="12" spans="1:16" ht="12" customHeight="1">
      <c r="A12" s="392"/>
      <c r="B12" s="393"/>
      <c r="C12" s="394"/>
      <c r="D12" s="394"/>
      <c r="E12" s="394"/>
      <c r="F12" s="394"/>
      <c r="G12" s="394"/>
      <c r="H12" s="394"/>
      <c r="I12" s="394"/>
      <c r="J12" s="394"/>
      <c r="K12" s="394"/>
      <c r="L12" s="394"/>
      <c r="M12" s="394"/>
      <c r="N12" s="395"/>
      <c r="O12" s="396" t="s">
        <v>115</v>
      </c>
      <c r="P12" s="397" t="s">
        <v>116</v>
      </c>
    </row>
    <row r="13" spans="1:16" ht="12" customHeight="1">
      <c r="A13" s="398"/>
      <c r="B13" s="399"/>
      <c r="C13" s="399"/>
      <c r="D13" s="399"/>
      <c r="E13" s="399"/>
      <c r="F13" s="399"/>
      <c r="G13" s="399"/>
      <c r="H13" s="399"/>
      <c r="I13" s="399"/>
      <c r="J13" s="399"/>
      <c r="K13" s="399"/>
      <c r="L13" s="399"/>
      <c r="M13" s="399"/>
      <c r="N13" s="400"/>
      <c r="O13" s="401"/>
      <c r="P13" s="391"/>
    </row>
    <row r="14" spans="1:16" ht="12" customHeight="1">
      <c r="A14" s="398"/>
      <c r="B14" s="399"/>
      <c r="C14" s="399"/>
      <c r="D14" s="399"/>
      <c r="E14" s="399"/>
      <c r="F14" s="399"/>
      <c r="G14" s="399"/>
      <c r="H14" s="399"/>
      <c r="I14" s="399"/>
      <c r="J14" s="399"/>
      <c r="K14" s="399"/>
      <c r="L14" s="399"/>
      <c r="M14" s="399"/>
      <c r="N14" s="400"/>
      <c r="O14" s="401"/>
      <c r="P14" s="391"/>
    </row>
    <row r="15" spans="1:16" ht="12" customHeight="1">
      <c r="A15" s="398"/>
      <c r="B15" s="399"/>
      <c r="C15" s="399"/>
      <c r="D15" s="399"/>
      <c r="E15" s="399"/>
      <c r="F15" s="399"/>
      <c r="G15" s="399"/>
      <c r="H15" s="399"/>
      <c r="I15" s="399"/>
      <c r="J15" s="399"/>
      <c r="K15" s="399"/>
      <c r="L15" s="399"/>
      <c r="M15" s="399"/>
      <c r="N15" s="400"/>
      <c r="O15" s="401"/>
      <c r="P15" s="391"/>
    </row>
    <row r="16" spans="1:16" ht="1.5" customHeight="1">
      <c r="A16" s="398"/>
      <c r="B16" s="399"/>
      <c r="C16" s="399"/>
      <c r="D16" s="399"/>
      <c r="E16" s="399"/>
      <c r="F16" s="399"/>
      <c r="G16" s="399"/>
      <c r="H16" s="399"/>
      <c r="I16" s="399"/>
      <c r="J16" s="399"/>
      <c r="K16" s="399"/>
      <c r="L16" s="399"/>
      <c r="M16" s="399"/>
      <c r="N16" s="400"/>
      <c r="O16" s="401"/>
      <c r="P16" s="391"/>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5"/>
      <c r="O18" s="406"/>
      <c r="P18" s="406"/>
    </row>
    <row r="19" spans="1:16" ht="12" customHeight="1">
      <c r="A19" s="407"/>
      <c r="B19" s="408"/>
      <c r="C19" s="408"/>
      <c r="D19" s="408"/>
      <c r="E19" s="408"/>
      <c r="F19" s="408"/>
      <c r="G19" s="408"/>
      <c r="H19" s="408"/>
      <c r="I19" s="408"/>
      <c r="J19" s="408"/>
      <c r="K19" s="408"/>
      <c r="L19" s="408"/>
      <c r="M19" s="408"/>
      <c r="N19" s="400"/>
      <c r="O19" s="401"/>
      <c r="P19" s="401"/>
    </row>
    <row r="20" spans="1:16" ht="12" customHeight="1">
      <c r="A20" s="409">
        <v>1999</v>
      </c>
      <c r="B20" s="408">
        <v>58.343208824892834</v>
      </c>
      <c r="C20" s="408">
        <v>95.61198681204172</v>
      </c>
      <c r="D20" s="408">
        <v>121.45794527777005</v>
      </c>
      <c r="E20" s="408">
        <v>104.96664312887249</v>
      </c>
      <c r="F20" s="408">
        <v>115.3227051832184</v>
      </c>
      <c r="G20" s="408">
        <v>129.79299100632977</v>
      </c>
      <c r="H20" s="408">
        <v>119.15047581191783</v>
      </c>
      <c r="I20" s="408">
        <v>113.33989191695957</v>
      </c>
      <c r="J20" s="408">
        <v>104.05371862185487</v>
      </c>
      <c r="K20" s="408">
        <v>88.91003406028521</v>
      </c>
      <c r="L20" s="408">
        <v>80.27217181755839</v>
      </c>
      <c r="M20" s="408">
        <v>68.77822753829876</v>
      </c>
      <c r="N20" s="410" t="e">
        <f>(#REF!+#REF!+#REF!+#REF!+#REF!+#REF!+#REF!+#REF!+#REF!+#REF!+#REF!+#REF!)/12</f>
        <v>#REF!</v>
      </c>
      <c r="O20" s="411" t="e">
        <f>100*(#REF!-#REF!)/#REF!</f>
        <v>#REF!</v>
      </c>
      <c r="P20" s="411" t="e">
        <f>100*(#REF!-#REF!)/#REF!</f>
        <v>#REF!</v>
      </c>
    </row>
    <row r="21" spans="1:16" ht="12" customHeight="1">
      <c r="A21" s="409">
        <v>2001</v>
      </c>
      <c r="B21" s="408">
        <v>51.61510416118137</v>
      </c>
      <c r="C21" s="408">
        <v>60.91581946278218</v>
      </c>
      <c r="D21" s="408">
        <v>88.09674597033347</v>
      </c>
      <c r="E21" s="408">
        <v>91.00507088689332</v>
      </c>
      <c r="F21" s="408">
        <v>107.00987235411287</v>
      </c>
      <c r="G21" s="408">
        <v>127.05319179774477</v>
      </c>
      <c r="H21" s="408">
        <v>104.91948952831632</v>
      </c>
      <c r="I21" s="408">
        <v>103.96871199046002</v>
      </c>
      <c r="J21" s="408">
        <v>95.44261176696632</v>
      </c>
      <c r="K21" s="408">
        <v>83.50993207202816</v>
      </c>
      <c r="L21" s="408">
        <v>73.73682987076637</v>
      </c>
      <c r="M21" s="408">
        <v>53.63120199171429</v>
      </c>
      <c r="N21" s="410">
        <f>(B21+C21+D21+E21+F21+G21+H21+I21+J21+K21+L21+M21)/12</f>
        <v>86.74204848777497</v>
      </c>
      <c r="O21" s="411">
        <f>100*(B21-M20)/M20</f>
        <v>-24.954297299330964</v>
      </c>
      <c r="P21" s="411">
        <f>100*(B21-B20)/B20</f>
        <v>-11.531941419102811</v>
      </c>
    </row>
    <row r="22" spans="1:16" ht="12" customHeight="1">
      <c r="A22" s="409">
        <v>2002</v>
      </c>
      <c r="B22" s="408">
        <v>36.023397465602194</v>
      </c>
      <c r="C22" s="408">
        <v>63.71142235316469</v>
      </c>
      <c r="D22" s="408">
        <v>81.37485103157579</v>
      </c>
      <c r="E22" s="408">
        <v>87.32034357195974</v>
      </c>
      <c r="F22" s="408">
        <v>96.38009126208586</v>
      </c>
      <c r="G22" s="408">
        <v>93.9042284507029</v>
      </c>
      <c r="H22" s="408">
        <v>92.97185925093817</v>
      </c>
      <c r="I22" s="408">
        <v>92.82789769669118</v>
      </c>
      <c r="J22" s="408">
        <v>88.11025282385293</v>
      </c>
      <c r="K22" s="408">
        <v>70.21680500027992</v>
      </c>
      <c r="L22" s="408">
        <v>72.95005942158058</v>
      </c>
      <c r="M22" s="408">
        <v>60.177888751616074</v>
      </c>
      <c r="N22" s="410">
        <f>(B22+C22+D22+E22+F22+G22+H22+I22+J22+K22+L22+M22)/12</f>
        <v>77.99742475667082</v>
      </c>
      <c r="O22" s="411">
        <f>100*(B22-M21)/M21</f>
        <v>-32.83126961956288</v>
      </c>
      <c r="P22" s="411">
        <f>100*(B22-B21)/B21</f>
        <v>-30.207643574427525</v>
      </c>
    </row>
    <row r="23" spans="1:16" ht="12" customHeight="1">
      <c r="A23" s="409">
        <v>2003</v>
      </c>
      <c r="B23" s="408">
        <v>47.2129970233851</v>
      </c>
      <c r="C23" s="408">
        <v>47.2</v>
      </c>
      <c r="D23" s="408">
        <v>69.66752270484518</v>
      </c>
      <c r="E23" s="408">
        <v>74.04182180641666</v>
      </c>
      <c r="F23" s="408">
        <v>85.3</v>
      </c>
      <c r="G23" s="408">
        <v>86.3</v>
      </c>
      <c r="H23" s="408">
        <v>77.1</v>
      </c>
      <c r="I23" s="408">
        <v>80.12554509756251</v>
      </c>
      <c r="J23" s="408">
        <v>81.8</v>
      </c>
      <c r="K23" s="408">
        <v>67.4</v>
      </c>
      <c r="L23" s="408">
        <v>60.5</v>
      </c>
      <c r="M23" s="408">
        <v>62.6</v>
      </c>
      <c r="N23" s="410">
        <f>(B23+C23+D23+E23+F23+G23+H23+I23+J23+K23+L23+M23)/12</f>
        <v>69.93732388601745</v>
      </c>
      <c r="O23" s="411">
        <f>100*(B23-M22)/M22</f>
        <v>-21.54427813468747</v>
      </c>
      <c r="P23" s="411">
        <f>100*(B23-B22)/B22</f>
        <v>31.062032859248113</v>
      </c>
    </row>
    <row r="24" spans="1:16" ht="12" customHeight="1">
      <c r="A24" s="409">
        <v>2004</v>
      </c>
      <c r="B24" s="408">
        <v>33.578035740015714</v>
      </c>
      <c r="C24" s="408"/>
      <c r="D24" s="408"/>
      <c r="E24" s="408"/>
      <c r="F24" s="408"/>
      <c r="G24" s="408"/>
      <c r="H24" s="408"/>
      <c r="I24" s="408"/>
      <c r="J24" s="408"/>
      <c r="K24" s="408"/>
      <c r="L24" s="408"/>
      <c r="M24" s="408"/>
      <c r="N24" s="410">
        <f>(B24)/1</f>
        <v>33.578035740015714</v>
      </c>
      <c r="O24" s="411">
        <f>100*(B24-M23)/M23</f>
        <v>-46.360965271540394</v>
      </c>
      <c r="P24" s="411">
        <f>100*(B24-B23)/B23</f>
        <v>-28.879677510444512</v>
      </c>
    </row>
    <row r="25" spans="1:16" ht="12" customHeight="1">
      <c r="A25" s="412"/>
      <c r="B25" s="413"/>
      <c r="C25" s="413"/>
      <c r="D25" s="413"/>
      <c r="E25" s="413"/>
      <c r="F25" s="413"/>
      <c r="G25" s="413"/>
      <c r="H25" s="413"/>
      <c r="I25" s="413"/>
      <c r="J25" s="411"/>
      <c r="K25" s="411"/>
      <c r="L25" s="414"/>
      <c r="M25" s="413"/>
      <c r="N25" s="415"/>
      <c r="O25" s="413"/>
      <c r="P25" s="413"/>
    </row>
    <row r="26" spans="1:16" ht="12.75" customHeight="1">
      <c r="A26" s="413"/>
      <c r="B26" s="413"/>
      <c r="C26" s="413"/>
      <c r="D26" s="413"/>
      <c r="E26" s="413"/>
      <c r="F26" s="413"/>
      <c r="G26" s="413"/>
      <c r="H26" s="413"/>
      <c r="I26" s="413"/>
      <c r="J26" s="411"/>
      <c r="K26" s="411"/>
      <c r="L26" s="414"/>
      <c r="M26" s="413"/>
      <c r="N26" s="415"/>
      <c r="O26" s="413"/>
      <c r="P26" s="413"/>
    </row>
    <row r="27" spans="1:16" ht="12" customHeight="1">
      <c r="A27" s="413"/>
      <c r="B27" s="413"/>
      <c r="C27" s="413"/>
      <c r="D27" s="413"/>
      <c r="E27" s="413"/>
      <c r="F27" s="413"/>
      <c r="G27" s="413"/>
      <c r="H27" s="413"/>
      <c r="I27" s="413"/>
      <c r="J27" s="411"/>
      <c r="K27" s="411"/>
      <c r="L27" s="414"/>
      <c r="M27" s="413"/>
      <c r="N27" s="415"/>
      <c r="O27" s="413"/>
      <c r="P27" s="413"/>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417"/>
      <c r="O29" s="369"/>
      <c r="P29" s="369"/>
    </row>
    <row r="30" spans="1:16" ht="12" customHeight="1">
      <c r="A30" s="416"/>
      <c r="B30" s="408"/>
      <c r="C30" s="408"/>
      <c r="D30" s="408"/>
      <c r="E30" s="408"/>
      <c r="F30" s="408"/>
      <c r="G30" s="408"/>
      <c r="H30" s="408"/>
      <c r="I30" s="408"/>
      <c r="J30" s="408"/>
      <c r="K30" s="408"/>
      <c r="L30" s="408"/>
      <c r="M30" s="408"/>
      <c r="N30" s="417"/>
      <c r="O30" s="369"/>
      <c r="P30" s="369"/>
    </row>
    <row r="31" spans="1:16" ht="12" customHeight="1">
      <c r="A31" s="409">
        <v>1999</v>
      </c>
      <c r="B31" s="408">
        <v>70.48886322564562</v>
      </c>
      <c r="C31" s="408">
        <v>68.51910333275926</v>
      </c>
      <c r="D31" s="408">
        <v>112.69837382197494</v>
      </c>
      <c r="E31" s="408">
        <v>120.02222647592116</v>
      </c>
      <c r="F31" s="408">
        <v>128.56830260647808</v>
      </c>
      <c r="G31" s="408">
        <v>128.95042140472745</v>
      </c>
      <c r="H31" s="408">
        <v>109.4746749401696</v>
      </c>
      <c r="I31" s="408">
        <v>110.71726472053282</v>
      </c>
      <c r="J31" s="408">
        <v>91.63666087641987</v>
      </c>
      <c r="K31" s="408">
        <v>95.08301406348333</v>
      </c>
      <c r="L31" s="408">
        <v>81.85461424788542</v>
      </c>
      <c r="M31" s="408">
        <v>81.98648028400245</v>
      </c>
      <c r="N31" s="410"/>
      <c r="O31" s="411"/>
      <c r="P31" s="411"/>
    </row>
    <row r="32" spans="1:16" ht="12" customHeight="1">
      <c r="A32" s="409">
        <v>2001</v>
      </c>
      <c r="B32" s="408">
        <v>70.53104448204948</v>
      </c>
      <c r="C32" s="408">
        <v>75.85633160767603</v>
      </c>
      <c r="D32" s="408">
        <v>90.43821904419076</v>
      </c>
      <c r="E32" s="408">
        <v>84.02454939556479</v>
      </c>
      <c r="F32" s="408">
        <v>105.32678812989164</v>
      </c>
      <c r="G32" s="408">
        <v>139.37466753738806</v>
      </c>
      <c r="H32" s="408">
        <v>83.85229852293101</v>
      </c>
      <c r="I32" s="408">
        <v>91.67219759349909</v>
      </c>
      <c r="J32" s="408">
        <v>88.60292394794962</v>
      </c>
      <c r="K32" s="408">
        <v>82.97903630902358</v>
      </c>
      <c r="L32" s="408">
        <v>84.5424383989966</v>
      </c>
      <c r="M32" s="408">
        <v>56.03308971699674</v>
      </c>
      <c r="N32" s="410">
        <f>(B32+C32+D32+E32+F32+G32+H32+I32+J32+K32+L32+M32)/12</f>
        <v>87.76946539051312</v>
      </c>
      <c r="O32" s="411">
        <f>100*(B32-M31)/M31</f>
        <v>-13.972347345893082</v>
      </c>
      <c r="P32" s="411">
        <f>100*(B32-B31)/B31</f>
        <v>0.05984102235956901</v>
      </c>
    </row>
    <row r="33" spans="1:16" ht="12" customHeight="1">
      <c r="A33" s="409">
        <v>2002</v>
      </c>
      <c r="B33" s="408">
        <v>38.38366542489733</v>
      </c>
      <c r="C33" s="408">
        <v>71.84180823787459</v>
      </c>
      <c r="D33" s="408">
        <v>80.77830133952759</v>
      </c>
      <c r="E33" s="408">
        <v>83.25088521729288</v>
      </c>
      <c r="F33" s="408">
        <v>82.42697963856101</v>
      </c>
      <c r="G33" s="408">
        <v>82.56886518424307</v>
      </c>
      <c r="H33" s="408">
        <v>77.26298737269035</v>
      </c>
      <c r="I33" s="408">
        <v>83.76507338957624</v>
      </c>
      <c r="J33" s="408">
        <v>80.07968495698773</v>
      </c>
      <c r="K33" s="408">
        <v>66.8307294174882</v>
      </c>
      <c r="L33" s="408">
        <v>52.376769081675555</v>
      </c>
      <c r="M33" s="408">
        <v>65.61668044211311</v>
      </c>
      <c r="N33" s="410">
        <f>(B33+C33+D33+E33+F33+G33+H33+I33+J33+K33+L33+M33)/12</f>
        <v>72.09853580857731</v>
      </c>
      <c r="O33" s="411">
        <f>100*(B33-M32)/M32</f>
        <v>-31.498217180670192</v>
      </c>
      <c r="P33" s="411">
        <f>100*(B33-B32)/B32</f>
        <v>-45.57904862068763</v>
      </c>
    </row>
    <row r="34" spans="1:16" ht="12" customHeight="1">
      <c r="A34" s="409">
        <v>2003</v>
      </c>
      <c r="B34" s="408">
        <v>56.0220746433377</v>
      </c>
      <c r="C34" s="408">
        <v>47.1</v>
      </c>
      <c r="D34" s="408">
        <v>60.97648257682171</v>
      </c>
      <c r="E34" s="408">
        <v>75.20387905183003</v>
      </c>
      <c r="F34" s="408">
        <v>72.6</v>
      </c>
      <c r="G34" s="408">
        <v>67.5</v>
      </c>
      <c r="H34" s="408">
        <v>67.2</v>
      </c>
      <c r="I34" s="408">
        <v>77.51069430855291</v>
      </c>
      <c r="J34" s="408">
        <v>72.3</v>
      </c>
      <c r="K34" s="408">
        <v>60.9</v>
      </c>
      <c r="L34" s="408">
        <v>56.5</v>
      </c>
      <c r="M34" s="408">
        <v>55.9</v>
      </c>
      <c r="N34" s="410">
        <f>(B34+C34+D34+E34+F34+G34+H34+I34+J34+K34+L34+M34)/12</f>
        <v>64.14276088171185</v>
      </c>
      <c r="O34" s="411">
        <f>100*(B34-M33)/M33</f>
        <v>-14.62220541199085</v>
      </c>
      <c r="P34" s="411">
        <f>100*(B34-B33)/B33</f>
        <v>45.952904766097</v>
      </c>
    </row>
    <row r="35" spans="1:16" ht="12" customHeight="1">
      <c r="A35" s="409">
        <v>2004</v>
      </c>
      <c r="B35" s="408">
        <v>38.625162768263024</v>
      </c>
      <c r="C35" s="408"/>
      <c r="D35" s="408"/>
      <c r="E35" s="408"/>
      <c r="F35" s="408"/>
      <c r="G35" s="408"/>
      <c r="H35" s="408"/>
      <c r="I35" s="408"/>
      <c r="J35" s="408"/>
      <c r="K35" s="408"/>
      <c r="L35" s="408"/>
      <c r="M35" s="408"/>
      <c r="N35" s="410">
        <f>(B35)/1</f>
        <v>38.625162768263024</v>
      </c>
      <c r="O35" s="411">
        <f>100*(B35-M34)/M34</f>
        <v>-30.903107749082245</v>
      </c>
      <c r="P35" s="411">
        <f>100*(B35-B34)/B34</f>
        <v>-31.05367301341734</v>
      </c>
    </row>
    <row r="36" spans="1:16" ht="12" customHeight="1">
      <c r="A36" s="412"/>
      <c r="B36" s="413"/>
      <c r="C36" s="413"/>
      <c r="D36" s="413"/>
      <c r="E36" s="413"/>
      <c r="F36" s="413"/>
      <c r="G36" s="413"/>
      <c r="H36" s="413"/>
      <c r="I36" s="413"/>
      <c r="J36" s="413"/>
      <c r="K36" s="413"/>
      <c r="L36" s="413"/>
      <c r="M36" s="413"/>
      <c r="N36" s="415"/>
      <c r="O36" s="413"/>
      <c r="P36" s="413"/>
    </row>
    <row r="37" spans="1:16" ht="12" customHeight="1">
      <c r="A37" s="399"/>
      <c r="B37" s="413"/>
      <c r="C37" s="413"/>
      <c r="D37" s="413"/>
      <c r="E37" s="413"/>
      <c r="F37" s="413"/>
      <c r="G37" s="413"/>
      <c r="H37" s="413"/>
      <c r="I37" s="413"/>
      <c r="J37" s="413"/>
      <c r="K37" s="413"/>
      <c r="L37" s="413"/>
      <c r="M37" s="413"/>
      <c r="N37" s="415"/>
      <c r="O37" s="413"/>
      <c r="P37" s="413"/>
    </row>
    <row r="38" spans="1:16" ht="12" customHeight="1">
      <c r="A38" s="413"/>
      <c r="B38" s="413"/>
      <c r="C38" s="413"/>
      <c r="D38" s="413"/>
      <c r="E38" s="413"/>
      <c r="F38" s="413"/>
      <c r="G38" s="413"/>
      <c r="H38" s="413"/>
      <c r="I38" s="413"/>
      <c r="J38" s="413"/>
      <c r="K38" s="413"/>
      <c r="L38" s="413"/>
      <c r="M38" s="413"/>
      <c r="N38" s="415"/>
      <c r="O38" s="413"/>
      <c r="P38" s="413"/>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417"/>
      <c r="O40" s="369"/>
      <c r="P40" s="369"/>
    </row>
    <row r="41" spans="1:16" ht="12" customHeight="1">
      <c r="A41" s="416"/>
      <c r="B41" s="408"/>
      <c r="C41" s="408"/>
      <c r="D41" s="408"/>
      <c r="E41" s="408"/>
      <c r="F41" s="408"/>
      <c r="G41" s="408"/>
      <c r="H41" s="408"/>
      <c r="I41" s="408"/>
      <c r="J41" s="408"/>
      <c r="K41" s="408"/>
      <c r="L41" s="408"/>
      <c r="M41" s="408"/>
      <c r="N41" s="417"/>
      <c r="O41" s="369"/>
      <c r="P41" s="369"/>
    </row>
    <row r="42" spans="1:16" ht="12" customHeight="1">
      <c r="A42" s="409">
        <v>1999</v>
      </c>
      <c r="B42" s="408">
        <v>65.86018781267506</v>
      </c>
      <c r="C42" s="408">
        <v>90.50667338643845</v>
      </c>
      <c r="D42" s="408">
        <v>125.84824739130728</v>
      </c>
      <c r="E42" s="408">
        <v>137.94101764489136</v>
      </c>
      <c r="F42" s="408">
        <v>140.9529120980506</v>
      </c>
      <c r="G42" s="408">
        <v>135.82141505781385</v>
      </c>
      <c r="H42" s="408">
        <v>96.72567099474601</v>
      </c>
      <c r="I42" s="408">
        <v>99.13392806524328</v>
      </c>
      <c r="J42" s="408">
        <v>81.51966441972816</v>
      </c>
      <c r="K42" s="408">
        <v>101.41944993308216</v>
      </c>
      <c r="L42" s="408">
        <v>65.20092316878262</v>
      </c>
      <c r="M42" s="408">
        <v>59.069910027241</v>
      </c>
      <c r="N42" s="410" t="e">
        <f>(#REF!+#REF!+#REF!+#REF!+#REF!+#REF!+#REF!+#REF!+#REF!+#REF!+#REF!+#REF!)/12</f>
        <v>#REF!</v>
      </c>
      <c r="O42" s="411" t="e">
        <f>100*(#REF!-#REF!)/#REF!</f>
        <v>#REF!</v>
      </c>
      <c r="P42" s="411" t="e">
        <f>100*(#REF!-#REF!)/#REF!</f>
        <v>#REF!</v>
      </c>
    </row>
    <row r="43" spans="1:16" ht="12" customHeight="1">
      <c r="A43" s="409">
        <v>2001</v>
      </c>
      <c r="B43" s="408">
        <v>39.39948458298072</v>
      </c>
      <c r="C43" s="408">
        <v>65.94035535659192</v>
      </c>
      <c r="D43" s="408">
        <v>88.91710078892424</v>
      </c>
      <c r="E43" s="408">
        <v>77.69081931522678</v>
      </c>
      <c r="F43" s="408">
        <v>97.3252944285412</v>
      </c>
      <c r="G43" s="408">
        <v>120.88201198502237</v>
      </c>
      <c r="H43" s="408">
        <v>70.51110118943554</v>
      </c>
      <c r="I43" s="408">
        <v>89.77195990048558</v>
      </c>
      <c r="J43" s="408">
        <v>70.18940276965765</v>
      </c>
      <c r="K43" s="408">
        <v>73.90479881724073</v>
      </c>
      <c r="L43" s="408">
        <v>53.42856389406641</v>
      </c>
      <c r="M43" s="408">
        <v>36.525970794876486</v>
      </c>
      <c r="N43" s="410">
        <f>(B43+C43+D43+E43+F43+G43+H43+I43+J43+K43+L43+M43)/12</f>
        <v>73.7072386519208</v>
      </c>
      <c r="O43" s="411">
        <f>100*(B43-M42)/M42</f>
        <v>-33.300246157796686</v>
      </c>
      <c r="P43" s="411">
        <f>100*(B43-B42)/B42</f>
        <v>-40.177084379042526</v>
      </c>
    </row>
    <row r="44" spans="1:16" ht="12" customHeight="1">
      <c r="A44" s="409">
        <v>2002</v>
      </c>
      <c r="B44" s="408">
        <v>35.93941035619805</v>
      </c>
      <c r="C44" s="408">
        <v>35.746330879076346</v>
      </c>
      <c r="D44" s="408">
        <v>69.36529062188204</v>
      </c>
      <c r="E44" s="408">
        <v>63.56130249895732</v>
      </c>
      <c r="F44" s="408">
        <v>74.00441577766102</v>
      </c>
      <c r="G44" s="408">
        <v>63.25861329486292</v>
      </c>
      <c r="H44" s="408">
        <v>58.15185696635212</v>
      </c>
      <c r="I44" s="408">
        <v>65.41680658846602</v>
      </c>
      <c r="J44" s="408">
        <v>58.23895893784283</v>
      </c>
      <c r="K44" s="408">
        <v>50.94497532523204</v>
      </c>
      <c r="L44" s="408">
        <v>39.62944406927024</v>
      </c>
      <c r="M44" s="408">
        <v>42.429770282742055</v>
      </c>
      <c r="N44" s="410">
        <f>(B44+C44+D44+E44+F44+G44+H44+I44+J44+K44+L44+M44)/12</f>
        <v>54.723931299878586</v>
      </c>
      <c r="O44" s="411">
        <f>100*(B44-M43)/M43</f>
        <v>-1.6058722763932938</v>
      </c>
      <c r="P44" s="411">
        <f>100*(B44-B43)/B43</f>
        <v>-8.782029164608169</v>
      </c>
    </row>
    <row r="45" spans="1:16" ht="12" customHeight="1">
      <c r="A45" s="409">
        <v>2003</v>
      </c>
      <c r="B45" s="408">
        <v>26.699662000860673</v>
      </c>
      <c r="C45" s="408">
        <v>29.9</v>
      </c>
      <c r="D45" s="408">
        <v>47.79312124911311</v>
      </c>
      <c r="E45" s="408">
        <v>47.207413346120816</v>
      </c>
      <c r="F45" s="408">
        <v>43.5</v>
      </c>
      <c r="G45" s="408">
        <v>46.5</v>
      </c>
      <c r="H45" s="408">
        <v>57.8</v>
      </c>
      <c r="I45" s="408">
        <v>42.96729115105797</v>
      </c>
      <c r="J45" s="408">
        <v>59.7</v>
      </c>
      <c r="K45" s="408">
        <v>50.4</v>
      </c>
      <c r="L45" s="408">
        <v>35.4</v>
      </c>
      <c r="M45" s="408">
        <v>33.3</v>
      </c>
      <c r="N45" s="410">
        <f>(B45+C45+D45+E45+F45+G45+H45+I45+J45+K45+L45+M45)/12</f>
        <v>43.43062397892937</v>
      </c>
      <c r="O45" s="411">
        <f>100*(B45-M44)/M44</f>
        <v>-37.07328174783795</v>
      </c>
      <c r="P45" s="411">
        <f>100*(B45-B44)/B44</f>
        <v>-25.709237474297925</v>
      </c>
    </row>
    <row r="46" spans="1:16" ht="12" customHeight="1">
      <c r="A46" s="409">
        <v>2004</v>
      </c>
      <c r="B46" s="408">
        <v>22.90654913384827</v>
      </c>
      <c r="C46" s="408"/>
      <c r="D46" s="408"/>
      <c r="E46" s="408"/>
      <c r="F46" s="408"/>
      <c r="G46" s="408"/>
      <c r="H46" s="408"/>
      <c r="I46" s="408"/>
      <c r="J46" s="408"/>
      <c r="K46" s="408"/>
      <c r="L46" s="408"/>
      <c r="M46" s="408"/>
      <c r="N46" s="410">
        <f>(B46)/1</f>
        <v>22.90654913384827</v>
      </c>
      <c r="O46" s="411">
        <f>100*(B46-M45)/M45</f>
        <v>-31.2115641626178</v>
      </c>
      <c r="P46" s="411">
        <f>100*(B46-B45)/B45</f>
        <v>-14.206595075586094</v>
      </c>
    </row>
    <row r="47" spans="1:16" ht="12" customHeight="1">
      <c r="A47" s="412"/>
      <c r="B47" s="413"/>
      <c r="C47" s="413"/>
      <c r="D47" s="413"/>
      <c r="E47" s="413"/>
      <c r="F47" s="413"/>
      <c r="G47" s="413"/>
      <c r="H47" s="413"/>
      <c r="I47" s="413"/>
      <c r="J47" s="413"/>
      <c r="K47" s="413"/>
      <c r="L47" s="413"/>
      <c r="M47" s="413"/>
      <c r="N47" s="415"/>
      <c r="O47" s="418"/>
      <c r="P47" s="418"/>
    </row>
    <row r="48" spans="1:16" ht="12" customHeight="1">
      <c r="A48" s="399"/>
      <c r="B48" s="413"/>
      <c r="C48" s="413"/>
      <c r="D48" s="413"/>
      <c r="E48" s="413"/>
      <c r="F48" s="413"/>
      <c r="G48" s="413"/>
      <c r="H48" s="413"/>
      <c r="I48" s="413"/>
      <c r="J48" s="413"/>
      <c r="K48" s="413"/>
      <c r="L48" s="413"/>
      <c r="M48" s="413"/>
      <c r="N48" s="415"/>
      <c r="O48" s="418"/>
      <c r="P48" s="418"/>
    </row>
    <row r="49" spans="1:16" ht="12" customHeight="1">
      <c r="A49" s="413"/>
      <c r="B49" s="413"/>
      <c r="C49" s="413"/>
      <c r="D49" s="413"/>
      <c r="E49" s="413"/>
      <c r="F49" s="413"/>
      <c r="G49" s="413"/>
      <c r="H49" s="413"/>
      <c r="I49" s="413"/>
      <c r="J49" s="413"/>
      <c r="K49" s="413"/>
      <c r="L49" s="413"/>
      <c r="M49" s="413"/>
      <c r="N49" s="415"/>
      <c r="O49" s="413"/>
      <c r="P49" s="413"/>
    </row>
    <row r="50" spans="1:16" ht="12" customHeight="1">
      <c r="A50" s="558" t="s">
        <v>247</v>
      </c>
      <c r="B50" s="558"/>
      <c r="C50" s="558"/>
      <c r="D50" s="558"/>
      <c r="E50" s="558"/>
      <c r="F50" s="558"/>
      <c r="G50" s="558"/>
      <c r="H50" s="558"/>
      <c r="I50" s="558"/>
      <c r="J50" s="558"/>
      <c r="K50" s="558"/>
      <c r="L50" s="558"/>
      <c r="M50" s="558"/>
      <c r="N50" s="558"/>
      <c r="O50" s="558"/>
      <c r="P50" s="558"/>
    </row>
    <row r="51" spans="1:16" ht="1.5" customHeight="1">
      <c r="A51" s="416"/>
      <c r="B51" s="369"/>
      <c r="C51" s="369"/>
      <c r="D51" s="369"/>
      <c r="E51" s="369"/>
      <c r="F51" s="369"/>
      <c r="G51" s="369"/>
      <c r="H51" s="369"/>
      <c r="I51" s="369"/>
      <c r="J51" s="369"/>
      <c r="K51" s="369"/>
      <c r="L51" s="369"/>
      <c r="M51" s="369"/>
      <c r="N51" s="417"/>
      <c r="O51" s="369"/>
      <c r="P51" s="369"/>
    </row>
    <row r="52" spans="1:16" ht="12" customHeight="1">
      <c r="A52" s="413"/>
      <c r="B52" s="408"/>
      <c r="C52" s="408"/>
      <c r="D52" s="408"/>
      <c r="E52" s="408"/>
      <c r="F52" s="408"/>
      <c r="G52" s="408"/>
      <c r="H52" s="408"/>
      <c r="I52" s="408"/>
      <c r="J52" s="408"/>
      <c r="K52" s="408"/>
      <c r="L52" s="408"/>
      <c r="M52" s="408"/>
      <c r="N52" s="415"/>
      <c r="O52" s="413"/>
      <c r="P52" s="413"/>
    </row>
    <row r="53" spans="1:16" ht="12" customHeight="1">
      <c r="A53" s="409">
        <v>1999</v>
      </c>
      <c r="B53" s="408">
        <v>73.22789781562665</v>
      </c>
      <c r="C53" s="408">
        <v>55.507883155622736</v>
      </c>
      <c r="D53" s="408">
        <v>104.91689092530252</v>
      </c>
      <c r="E53" s="408">
        <v>109.41872019312532</v>
      </c>
      <c r="F53" s="408">
        <v>121.23966735895826</v>
      </c>
      <c r="G53" s="408">
        <v>124.88448728659802</v>
      </c>
      <c r="H53" s="408">
        <v>117.01894185862028</v>
      </c>
      <c r="I53" s="408">
        <v>117.57174401223833</v>
      </c>
      <c r="J53" s="408">
        <v>97.62342831402034</v>
      </c>
      <c r="K53" s="408">
        <v>91.3334063516543</v>
      </c>
      <c r="L53" s="408">
        <v>91.70949320282308</v>
      </c>
      <c r="M53" s="408">
        <v>95.5474395254102</v>
      </c>
      <c r="N53" s="410" t="e">
        <f>(#REF!+#REF!+#REF!+#REF!+#REF!+#REF!+#REF!+#REF!+#REF!+#REF!+#REF!+#REF!)/12</f>
        <v>#REF!</v>
      </c>
      <c r="O53" s="411" t="e">
        <f>100*(#REF!-M52)/M52</f>
        <v>#REF!</v>
      </c>
      <c r="P53" s="411" t="e">
        <f>100*(#REF!-B52)/B52</f>
        <v>#REF!</v>
      </c>
    </row>
    <row r="54" spans="1:16" ht="12" customHeight="1">
      <c r="A54" s="409">
        <v>2001</v>
      </c>
      <c r="B54" s="408">
        <v>88.95325208914785</v>
      </c>
      <c r="C54" s="408">
        <v>81.7241446474586</v>
      </c>
      <c r="D54" s="408">
        <v>91.3383460016679</v>
      </c>
      <c r="E54" s="408">
        <v>87.77255594729563</v>
      </c>
      <c r="F54" s="408">
        <v>110.06169953847727</v>
      </c>
      <c r="G54" s="408">
        <v>150.31776004212412</v>
      </c>
      <c r="H54" s="408">
        <v>91.74699791485811</v>
      </c>
      <c r="I54" s="408">
        <v>92.79666978175507</v>
      </c>
      <c r="J54" s="408">
        <v>99.49918841474702</v>
      </c>
      <c r="K54" s="408">
        <v>88.34874754391547</v>
      </c>
      <c r="L54" s="408">
        <v>102.95418061330737</v>
      </c>
      <c r="M54" s="408">
        <v>67.57649440872265</v>
      </c>
      <c r="N54" s="410">
        <f>(B54+C54+D54+E54+F54+G54+H54+I54+J54+K54+L54+M54)/12</f>
        <v>96.09083641195643</v>
      </c>
      <c r="O54" s="411">
        <f>100*(B54-M53)/M53</f>
        <v>-6.901480007225799</v>
      </c>
      <c r="P54" s="411">
        <f>100*(B54-B53)/B53</f>
        <v>21.474540090054933</v>
      </c>
    </row>
    <row r="55" spans="1:16" ht="12" customHeight="1">
      <c r="A55" s="409">
        <v>2002</v>
      </c>
      <c r="B55" s="408">
        <v>39.83006176566108</v>
      </c>
      <c r="C55" s="408">
        <v>93.20143106875595</v>
      </c>
      <c r="D55" s="408">
        <v>87.53198967201602</v>
      </c>
      <c r="E55" s="408">
        <v>94.90226348777794</v>
      </c>
      <c r="F55" s="408">
        <v>87.41106076178748</v>
      </c>
      <c r="G55" s="408">
        <v>93.99577313247491</v>
      </c>
      <c r="H55" s="408">
        <v>88.57206449871077</v>
      </c>
      <c r="I55" s="408">
        <v>94.62272335431811</v>
      </c>
      <c r="J55" s="408">
        <v>93.004009671808</v>
      </c>
      <c r="K55" s="408">
        <v>76.23117902013114</v>
      </c>
      <c r="L55" s="408">
        <v>59.92004248574013</v>
      </c>
      <c r="M55" s="408">
        <v>79.3376142503753</v>
      </c>
      <c r="N55" s="410">
        <f>(B55+C55+D55+E55+F55+G55+H55+I55+J55+K55+L55+M55)/12</f>
        <v>82.38001776412973</v>
      </c>
      <c r="O55" s="411">
        <f>100*(B55-M54)/M54</f>
        <v>-41.05929567053735</v>
      </c>
      <c r="P55" s="411">
        <f>100*(B55-B54)/B54</f>
        <v>-55.22360247633906</v>
      </c>
    </row>
    <row r="56" spans="1:16" ht="12" customHeight="1">
      <c r="A56" s="409">
        <v>2003</v>
      </c>
      <c r="B56" s="408">
        <v>73.37371314112067</v>
      </c>
      <c r="C56" s="408">
        <v>57.4</v>
      </c>
      <c r="D56" s="408">
        <v>68.87915595437559</v>
      </c>
      <c r="E56" s="408">
        <v>91.89591037776256</v>
      </c>
      <c r="F56" s="408">
        <v>90</v>
      </c>
      <c r="G56" s="408">
        <v>80</v>
      </c>
      <c r="H56" s="408">
        <v>72.8</v>
      </c>
      <c r="I56" s="408">
        <v>98.08073313310769</v>
      </c>
      <c r="J56" s="408">
        <v>79.8</v>
      </c>
      <c r="K56" s="408">
        <v>67.3</v>
      </c>
      <c r="L56" s="408">
        <v>69.1</v>
      </c>
      <c r="M56" s="408">
        <v>69.4</v>
      </c>
      <c r="N56" s="410">
        <f>(B56+C56+D56+E56+F56+G56+H56+I56+J56+K56+L56+M56)/12</f>
        <v>76.50245938386387</v>
      </c>
      <c r="O56" s="411">
        <f>100*(B56-M55)/M55</f>
        <v>-7.51711677443894</v>
      </c>
      <c r="P56" s="411">
        <f>100*(B56-B55)/B55</f>
        <v>84.21692030711029</v>
      </c>
    </row>
    <row r="57" spans="1:16" ht="12" customHeight="1">
      <c r="A57" s="409">
        <v>2004</v>
      </c>
      <c r="B57" s="408">
        <v>47.99092070525526</v>
      </c>
      <c r="C57" s="408"/>
      <c r="D57" s="408"/>
      <c r="E57" s="408"/>
      <c r="F57" s="408"/>
      <c r="G57" s="408"/>
      <c r="H57" s="408"/>
      <c r="I57" s="408"/>
      <c r="J57" s="408"/>
      <c r="K57" s="408"/>
      <c r="L57" s="408"/>
      <c r="M57" s="408"/>
      <c r="N57" s="410">
        <f>(B57)/1</f>
        <v>47.99092070525526</v>
      </c>
      <c r="O57" s="411">
        <f>100*(B57-M56)/M56</f>
        <v>-30.84881742758608</v>
      </c>
      <c r="P57" s="411">
        <f>100*(B57-B56)/B56</f>
        <v>-34.59385023495586</v>
      </c>
    </row>
    <row r="58" spans="1:16" ht="51.75" customHeight="1">
      <c r="A58" s="412"/>
      <c r="B58" s="419"/>
      <c r="C58" s="419"/>
      <c r="D58" s="419"/>
      <c r="E58" s="419"/>
      <c r="F58" s="419"/>
      <c r="G58" s="419"/>
      <c r="H58" s="419"/>
      <c r="I58" s="419"/>
      <c r="J58" s="419"/>
      <c r="K58" s="419"/>
      <c r="L58" s="419"/>
      <c r="M58" s="419"/>
      <c r="N58" s="419"/>
      <c r="O58" s="414"/>
      <c r="P58" s="414"/>
    </row>
    <row r="59" spans="1:16" ht="15" customHeight="1">
      <c r="A59" s="412"/>
      <c r="B59" s="419"/>
      <c r="C59" s="419"/>
      <c r="D59" s="419"/>
      <c r="E59" s="419"/>
      <c r="F59" s="419"/>
      <c r="G59" s="419"/>
      <c r="H59" s="419"/>
      <c r="I59" s="419"/>
      <c r="J59" s="419"/>
      <c r="K59" s="419"/>
      <c r="L59" s="419"/>
      <c r="M59" s="419"/>
      <c r="N59" s="419"/>
      <c r="O59" s="414"/>
      <c r="P59" s="414"/>
    </row>
    <row r="60" spans="1:16" ht="15" customHeight="1">
      <c r="A60" s="412"/>
      <c r="B60" s="419"/>
      <c r="C60" s="419"/>
      <c r="D60" s="419"/>
      <c r="E60" s="419"/>
      <c r="F60" s="419"/>
      <c r="G60" s="419"/>
      <c r="H60" s="419"/>
      <c r="I60" s="419"/>
      <c r="J60" s="419"/>
      <c r="K60" s="419"/>
      <c r="L60" s="419"/>
      <c r="M60" s="419"/>
      <c r="N60" s="419"/>
      <c r="O60" s="414"/>
      <c r="P60" s="414"/>
    </row>
    <row r="61" spans="1:16" ht="19.5" customHeight="1">
      <c r="A61" s="412"/>
      <c r="B61" s="419"/>
      <c r="C61" s="419"/>
      <c r="D61" s="419"/>
      <c r="E61" s="419"/>
      <c r="F61" s="419"/>
      <c r="G61" s="419"/>
      <c r="H61" s="419"/>
      <c r="I61" s="419"/>
      <c r="J61" s="419"/>
      <c r="K61" s="419"/>
      <c r="L61" s="419"/>
      <c r="M61" s="419"/>
      <c r="N61" s="419"/>
      <c r="O61" s="414"/>
      <c r="P61" s="414"/>
    </row>
    <row r="62" spans="1:16" ht="12" customHeight="1">
      <c r="A62" s="399"/>
      <c r="B62" s="420"/>
      <c r="C62" s="413"/>
      <c r="D62" s="413"/>
      <c r="E62" s="413"/>
      <c r="F62" s="413"/>
      <c r="G62" s="413"/>
      <c r="H62" s="413"/>
      <c r="I62" s="419"/>
      <c r="J62" s="419"/>
      <c r="K62" s="419"/>
      <c r="L62" s="419"/>
      <c r="M62" s="419"/>
      <c r="N62" s="419"/>
      <c r="O62" s="414"/>
      <c r="P62" s="414"/>
    </row>
    <row r="63" spans="1:16" ht="12" customHeight="1">
      <c r="A63" s="412" t="s">
        <v>254</v>
      </c>
      <c r="B63" s="420"/>
      <c r="C63" s="413"/>
      <c r="D63" s="413"/>
      <c r="E63" s="413"/>
      <c r="F63" s="413"/>
      <c r="G63" s="413"/>
      <c r="H63" s="413"/>
      <c r="I63" s="413"/>
      <c r="J63" s="413"/>
      <c r="K63" s="413"/>
      <c r="L63" s="413"/>
      <c r="M63" s="413"/>
      <c r="N63" s="415"/>
      <c r="O63" s="421"/>
      <c r="P63" s="421"/>
    </row>
    <row r="64" spans="1:16" ht="12" customHeight="1">
      <c r="A64" s="412"/>
      <c r="B64" s="420"/>
      <c r="C64" s="413"/>
      <c r="D64" s="413"/>
      <c r="E64" s="413"/>
      <c r="F64" s="413"/>
      <c r="G64" s="413"/>
      <c r="H64" s="413"/>
      <c r="I64" s="413"/>
      <c r="J64" s="413"/>
      <c r="K64" s="413"/>
      <c r="L64" s="413"/>
      <c r="M64" s="413"/>
      <c r="N64" s="415"/>
      <c r="O64" s="421"/>
      <c r="P64" s="421"/>
    </row>
    <row r="65" spans="1:16" ht="12" customHeight="1">
      <c r="A65" s="412"/>
      <c r="B65" s="420"/>
      <c r="C65" s="413"/>
      <c r="D65" s="413"/>
      <c r="E65" s="413"/>
      <c r="F65" s="413"/>
      <c r="G65" s="413"/>
      <c r="H65" s="413"/>
      <c r="I65" s="413"/>
      <c r="J65" s="413"/>
      <c r="K65" s="413"/>
      <c r="L65" s="413"/>
      <c r="M65" s="413"/>
      <c r="N65" s="415"/>
      <c r="O65" s="421"/>
      <c r="P65" s="421"/>
    </row>
    <row r="66" spans="1:16" ht="12" customHeight="1">
      <c r="A66" s="412"/>
      <c r="B66" s="420"/>
      <c r="C66" s="413"/>
      <c r="D66" s="413"/>
      <c r="E66" s="413"/>
      <c r="F66" s="413"/>
      <c r="G66" s="413"/>
      <c r="H66" s="413"/>
      <c r="I66" s="413"/>
      <c r="J66" s="413"/>
      <c r="K66" s="413"/>
      <c r="L66" s="413"/>
      <c r="M66" s="413"/>
      <c r="N66" s="415"/>
      <c r="O66" s="421"/>
      <c r="P66" s="421"/>
    </row>
    <row r="67" spans="1:16" ht="12.75" customHeight="1">
      <c r="A67" s="556" t="s">
        <v>236</v>
      </c>
      <c r="B67" s="556"/>
      <c r="C67" s="556"/>
      <c r="D67" s="556"/>
      <c r="E67" s="556"/>
      <c r="F67" s="556"/>
      <c r="G67" s="556"/>
      <c r="H67" s="556"/>
      <c r="I67" s="556"/>
      <c r="J67" s="556"/>
      <c r="K67" s="556"/>
      <c r="L67" s="556"/>
      <c r="M67" s="556"/>
      <c r="N67" s="556"/>
      <c r="O67" s="556"/>
      <c r="P67" s="556"/>
    </row>
    <row r="68" spans="1:16" ht="12.75">
      <c r="A68" s="369"/>
      <c r="B68" s="369"/>
      <c r="C68" s="369"/>
      <c r="D68" s="369"/>
      <c r="E68" s="369"/>
      <c r="F68" s="369"/>
      <c r="G68" s="369"/>
      <c r="H68" s="369"/>
      <c r="I68" s="369"/>
      <c r="J68" s="369"/>
      <c r="K68" s="369"/>
      <c r="L68" s="369"/>
      <c r="M68" s="369"/>
      <c r="N68" s="370"/>
      <c r="O68" s="371"/>
      <c r="P68" s="371"/>
    </row>
    <row r="69" spans="1:16" ht="12.75" customHeight="1">
      <c r="A69" s="557" t="s">
        <v>237</v>
      </c>
      <c r="B69" s="557"/>
      <c r="C69" s="557"/>
      <c r="D69" s="557"/>
      <c r="E69" s="557"/>
      <c r="F69" s="557"/>
      <c r="G69" s="557"/>
      <c r="H69" s="557"/>
      <c r="I69" s="557"/>
      <c r="J69" s="557"/>
      <c r="K69" s="557"/>
      <c r="L69" s="557"/>
      <c r="M69" s="557"/>
      <c r="N69" s="557"/>
      <c r="O69" s="557"/>
      <c r="P69" s="557"/>
    </row>
    <row r="70" spans="1:16" ht="12.75" customHeight="1">
      <c r="A70" s="557" t="s">
        <v>238</v>
      </c>
      <c r="B70" s="557"/>
      <c r="C70" s="557"/>
      <c r="D70" s="557"/>
      <c r="E70" s="557"/>
      <c r="F70" s="557"/>
      <c r="G70" s="557"/>
      <c r="H70" s="557"/>
      <c r="I70" s="557"/>
      <c r="J70" s="557"/>
      <c r="K70" s="557"/>
      <c r="L70" s="557"/>
      <c r="M70" s="557"/>
      <c r="N70" s="557"/>
      <c r="O70" s="557"/>
      <c r="P70" s="557"/>
    </row>
    <row r="71" spans="1:16" ht="13.5" customHeight="1">
      <c r="A71" s="557" t="s">
        <v>95</v>
      </c>
      <c r="B71" s="557"/>
      <c r="C71" s="557"/>
      <c r="D71" s="557"/>
      <c r="E71" s="557"/>
      <c r="F71" s="557"/>
      <c r="G71" s="557"/>
      <c r="H71" s="557"/>
      <c r="I71" s="557"/>
      <c r="J71" s="557"/>
      <c r="K71" s="557"/>
      <c r="L71" s="557"/>
      <c r="M71" s="557"/>
      <c r="N71" s="557"/>
      <c r="O71" s="557"/>
      <c r="P71" s="557"/>
    </row>
    <row r="72" spans="1:16" ht="12.75" customHeight="1">
      <c r="A72" s="372"/>
      <c r="B72" s="373"/>
      <c r="C72" s="374"/>
      <c r="D72" s="374"/>
      <c r="E72" s="374"/>
      <c r="F72" s="374"/>
      <c r="G72" s="374"/>
      <c r="H72" s="374"/>
      <c r="I72" s="374"/>
      <c r="J72" s="374"/>
      <c r="K72" s="374"/>
      <c r="L72" s="374"/>
      <c r="M72" s="374"/>
      <c r="N72" s="375"/>
      <c r="O72" s="376"/>
      <c r="P72" s="376"/>
    </row>
    <row r="73" spans="1:16" ht="12.75" customHeight="1">
      <c r="A73" s="373"/>
      <c r="B73" s="373"/>
      <c r="C73" s="374"/>
      <c r="D73" s="374"/>
      <c r="E73" s="374"/>
      <c r="F73" s="374"/>
      <c r="G73" s="374"/>
      <c r="H73" s="374"/>
      <c r="I73" s="374"/>
      <c r="J73" s="374"/>
      <c r="K73" s="374"/>
      <c r="L73" s="374"/>
      <c r="M73" s="374"/>
      <c r="N73" s="377"/>
      <c r="O73" s="376"/>
      <c r="P73" s="376"/>
    </row>
    <row r="74" spans="1:16" ht="12.75">
      <c r="A74" s="378"/>
      <c r="B74" s="379"/>
      <c r="C74" s="380"/>
      <c r="D74" s="380"/>
      <c r="E74" s="380"/>
      <c r="F74" s="380"/>
      <c r="G74" s="380"/>
      <c r="H74" s="380"/>
      <c r="I74" s="380"/>
      <c r="J74" s="380"/>
      <c r="K74" s="380"/>
      <c r="L74" s="380"/>
      <c r="M74" s="380"/>
      <c r="N74" s="422"/>
      <c r="O74" s="560" t="s">
        <v>96</v>
      </c>
      <c r="P74" s="561"/>
    </row>
    <row r="75" spans="1:16" ht="12.75">
      <c r="A75" s="382"/>
      <c r="B75" s="383"/>
      <c r="C75" s="384"/>
      <c r="D75" s="384"/>
      <c r="E75" s="384"/>
      <c r="F75" s="384"/>
      <c r="G75" s="384"/>
      <c r="H75" s="384"/>
      <c r="I75" s="384"/>
      <c r="J75" s="384"/>
      <c r="K75" s="384"/>
      <c r="L75" s="384"/>
      <c r="M75" s="384"/>
      <c r="N75" s="385"/>
      <c r="O75" s="386" t="s">
        <v>97</v>
      </c>
      <c r="P75" s="387"/>
    </row>
    <row r="76" spans="1:16" ht="12.75">
      <c r="A76" s="388" t="s">
        <v>98</v>
      </c>
      <c r="B76" s="383" t="s">
        <v>99</v>
      </c>
      <c r="C76" s="384" t="s">
        <v>100</v>
      </c>
      <c r="D76" s="384" t="s">
        <v>101</v>
      </c>
      <c r="E76" s="384" t="s">
        <v>102</v>
      </c>
      <c r="F76" s="384" t="s">
        <v>103</v>
      </c>
      <c r="G76" s="384" t="s">
        <v>104</v>
      </c>
      <c r="H76" s="384" t="s">
        <v>105</v>
      </c>
      <c r="I76" s="384" t="s">
        <v>106</v>
      </c>
      <c r="J76" s="384" t="s">
        <v>107</v>
      </c>
      <c r="K76" s="384" t="s">
        <v>108</v>
      </c>
      <c r="L76" s="384" t="s">
        <v>109</v>
      </c>
      <c r="M76" s="384" t="s">
        <v>110</v>
      </c>
      <c r="N76" s="389" t="s">
        <v>111</v>
      </c>
      <c r="O76" s="562" t="s">
        <v>112</v>
      </c>
      <c r="P76" s="563"/>
    </row>
    <row r="77" spans="1:16" ht="12.75">
      <c r="A77" s="382"/>
      <c r="B77" s="383"/>
      <c r="C77" s="384"/>
      <c r="D77" s="384"/>
      <c r="E77" s="384"/>
      <c r="F77" s="384"/>
      <c r="G77" s="384"/>
      <c r="H77" s="384"/>
      <c r="I77" s="384"/>
      <c r="J77" s="384"/>
      <c r="K77" s="384"/>
      <c r="L77" s="384"/>
      <c r="M77" s="384"/>
      <c r="N77" s="385"/>
      <c r="O77" s="390" t="s">
        <v>113</v>
      </c>
      <c r="P77" s="391" t="s">
        <v>114</v>
      </c>
    </row>
    <row r="78" spans="1:16" ht="12.75">
      <c r="A78" s="392"/>
      <c r="B78" s="393"/>
      <c r="C78" s="394"/>
      <c r="D78" s="394"/>
      <c r="E78" s="394"/>
      <c r="F78" s="394"/>
      <c r="G78" s="394"/>
      <c r="H78" s="394"/>
      <c r="I78" s="394"/>
      <c r="J78" s="394"/>
      <c r="K78" s="394"/>
      <c r="L78" s="394"/>
      <c r="M78" s="394"/>
      <c r="N78" s="395"/>
      <c r="O78" s="396" t="s">
        <v>115</v>
      </c>
      <c r="P78" s="397" t="s">
        <v>116</v>
      </c>
    </row>
    <row r="79" spans="1:16" ht="12.75">
      <c r="A79" s="398"/>
      <c r="B79" s="399"/>
      <c r="C79" s="399"/>
      <c r="D79" s="399"/>
      <c r="E79" s="399"/>
      <c r="F79" s="399"/>
      <c r="G79" s="399"/>
      <c r="H79" s="399"/>
      <c r="I79" s="399"/>
      <c r="J79" s="399"/>
      <c r="K79" s="399"/>
      <c r="L79" s="399"/>
      <c r="M79" s="399"/>
      <c r="N79" s="400"/>
      <c r="O79" s="401"/>
      <c r="P79" s="391"/>
    </row>
    <row r="80" spans="1:16" ht="12.75" customHeight="1">
      <c r="A80" s="398"/>
      <c r="B80" s="399"/>
      <c r="C80" s="399"/>
      <c r="D80" s="399"/>
      <c r="E80" s="399"/>
      <c r="F80" s="399"/>
      <c r="G80" s="399"/>
      <c r="H80" s="399"/>
      <c r="I80" s="399"/>
      <c r="J80" s="399"/>
      <c r="K80" s="399"/>
      <c r="L80" s="399"/>
      <c r="M80" s="399"/>
      <c r="N80" s="400"/>
      <c r="O80" s="401"/>
      <c r="P80" s="391"/>
    </row>
    <row r="81" spans="1:16" ht="12.75" customHeight="1">
      <c r="A81" s="398"/>
      <c r="B81" s="399"/>
      <c r="C81" s="399"/>
      <c r="D81" s="399"/>
      <c r="E81" s="399"/>
      <c r="F81" s="399"/>
      <c r="G81" s="399"/>
      <c r="H81" s="399"/>
      <c r="I81" s="399"/>
      <c r="J81" s="399"/>
      <c r="K81" s="399"/>
      <c r="L81" s="399"/>
      <c r="M81" s="399"/>
      <c r="N81" s="400"/>
      <c r="O81" s="401"/>
      <c r="P81" s="391"/>
    </row>
    <row r="82" spans="1:16" ht="1.5" customHeight="1">
      <c r="A82" s="413"/>
      <c r="B82" s="413"/>
      <c r="C82" s="413"/>
      <c r="D82" s="413"/>
      <c r="E82" s="413"/>
      <c r="F82" s="413"/>
      <c r="G82" s="413"/>
      <c r="H82" s="413"/>
      <c r="I82" s="413"/>
      <c r="J82" s="413"/>
      <c r="K82" s="413"/>
      <c r="L82" s="413"/>
      <c r="M82" s="413"/>
      <c r="N82" s="415"/>
      <c r="O82" s="413"/>
      <c r="P82" s="413"/>
    </row>
    <row r="83" spans="1:16" ht="12.75" customHeight="1">
      <c r="A83" s="558" t="s">
        <v>239</v>
      </c>
      <c r="B83" s="558"/>
      <c r="C83" s="558"/>
      <c r="D83" s="558"/>
      <c r="E83" s="558"/>
      <c r="F83" s="558"/>
      <c r="G83" s="558"/>
      <c r="H83" s="558"/>
      <c r="I83" s="558"/>
      <c r="J83" s="558"/>
      <c r="K83" s="558"/>
      <c r="L83" s="558"/>
      <c r="M83" s="558"/>
      <c r="N83" s="558"/>
      <c r="O83" s="558"/>
      <c r="P83" s="558"/>
    </row>
    <row r="84" spans="1:16" ht="1.5" customHeight="1">
      <c r="A84" s="413"/>
      <c r="B84" s="413"/>
      <c r="C84" s="413"/>
      <c r="D84" s="413"/>
      <c r="E84" s="413"/>
      <c r="F84" s="413"/>
      <c r="G84" s="413"/>
      <c r="H84" s="413"/>
      <c r="I84" s="413"/>
      <c r="J84" s="413"/>
      <c r="K84" s="413"/>
      <c r="L84" s="413"/>
      <c r="M84" s="413"/>
      <c r="N84" s="415"/>
      <c r="O84" s="413"/>
      <c r="P84" s="413"/>
    </row>
    <row r="85" spans="1:16" ht="12.75" customHeight="1">
      <c r="A85" s="413"/>
      <c r="B85" s="408"/>
      <c r="C85" s="408"/>
      <c r="D85" s="408"/>
      <c r="E85" s="408"/>
      <c r="F85" s="408"/>
      <c r="G85" s="408"/>
      <c r="H85" s="408"/>
      <c r="I85" s="408"/>
      <c r="J85" s="408"/>
      <c r="K85" s="408"/>
      <c r="L85" s="408"/>
      <c r="M85" s="408"/>
      <c r="N85" s="415"/>
      <c r="O85" s="413"/>
      <c r="P85" s="413"/>
    </row>
    <row r="86" spans="1:16" ht="12.75" customHeight="1">
      <c r="A86" s="409">
        <v>1999</v>
      </c>
      <c r="B86" s="408">
        <v>48.13904386989183</v>
      </c>
      <c r="C86" s="408">
        <v>118.37405816754527</v>
      </c>
      <c r="D86" s="408">
        <v>128.81729448373068</v>
      </c>
      <c r="E86" s="408">
        <v>92.31770294846291</v>
      </c>
      <c r="F86" s="408">
        <v>104.1944236946474</v>
      </c>
      <c r="G86" s="408">
        <v>130.5008753999683</v>
      </c>
      <c r="H86" s="408">
        <v>127.27959466457865</v>
      </c>
      <c r="I86" s="408">
        <v>115.54329073309518</v>
      </c>
      <c r="J86" s="408">
        <v>114.48590294963708</v>
      </c>
      <c r="K86" s="408">
        <v>83.72380825983333</v>
      </c>
      <c r="L86" s="408">
        <v>78.94268366829505</v>
      </c>
      <c r="M86" s="408">
        <v>57.68132116031457</v>
      </c>
      <c r="N86" s="410"/>
      <c r="O86" s="411"/>
      <c r="P86" s="411"/>
    </row>
    <row r="87" spans="1:16" ht="12.75" customHeight="1">
      <c r="A87" s="409">
        <v>2001</v>
      </c>
      <c r="B87" s="408">
        <v>35.72288716370697</v>
      </c>
      <c r="C87" s="408">
        <v>48.363556290429486</v>
      </c>
      <c r="D87" s="408">
        <v>86.12955863773063</v>
      </c>
      <c r="E87" s="408">
        <v>96.86975223045532</v>
      </c>
      <c r="F87" s="408">
        <v>108.42391465191193</v>
      </c>
      <c r="G87" s="408">
        <v>116.70131064026923</v>
      </c>
      <c r="H87" s="408">
        <v>122.6190786211973</v>
      </c>
      <c r="I87" s="408">
        <v>114.2996218894242</v>
      </c>
      <c r="J87" s="408">
        <v>101.18897177714676</v>
      </c>
      <c r="K87" s="408">
        <v>83.95596385927169</v>
      </c>
      <c r="L87" s="408">
        <v>64.65850372850495</v>
      </c>
      <c r="M87" s="408">
        <v>51.6132573224954</v>
      </c>
      <c r="N87" s="410">
        <f>(B87+C87+D87+E87+F87+G87+H87+I87+J87+K87+L87+M87)/12</f>
        <v>85.87886473437867</v>
      </c>
      <c r="O87" s="411">
        <f>100*(B87-M86)/M86</f>
        <v>-38.068535107887335</v>
      </c>
      <c r="P87" s="411">
        <f>100*(B87-B86)/B86</f>
        <v>-25.792279422380552</v>
      </c>
    </row>
    <row r="88" spans="1:16" ht="12.75" customHeight="1">
      <c r="A88" s="409">
        <v>2002</v>
      </c>
      <c r="B88" s="408">
        <v>34.04041962019616</v>
      </c>
      <c r="C88" s="408">
        <v>56.880683063378115</v>
      </c>
      <c r="D88" s="408">
        <v>81.87604193168389</v>
      </c>
      <c r="E88" s="408">
        <v>90.7392968006927</v>
      </c>
      <c r="F88" s="408">
        <v>108.10279042213816</v>
      </c>
      <c r="G88" s="408">
        <v>103.42762774886229</v>
      </c>
      <c r="H88" s="408">
        <v>106.16965943638417</v>
      </c>
      <c r="I88" s="408">
        <v>100.44202462115415</v>
      </c>
      <c r="J88" s="408">
        <v>94.85713006010499</v>
      </c>
      <c r="K88" s="408">
        <v>73.06161456400064</v>
      </c>
      <c r="L88" s="408">
        <v>90.23469813833086</v>
      </c>
      <c r="M88" s="408">
        <v>55.60849086373606</v>
      </c>
      <c r="N88" s="410">
        <f>(B88+C88+D88+E88+F88+G88+H88+I88+J88+K88+L88+M88)/12</f>
        <v>82.9533731058885</v>
      </c>
      <c r="O88" s="411">
        <f>100*(B88-M87)/M87</f>
        <v>-34.04713946360483</v>
      </c>
      <c r="P88" s="411">
        <f>100*(B88-B87)/B87</f>
        <v>-4.70977481691382</v>
      </c>
    </row>
    <row r="89" spans="1:16" ht="12.75" customHeight="1">
      <c r="A89" s="409">
        <v>2003</v>
      </c>
      <c r="B89" s="408">
        <v>39.812055240467856</v>
      </c>
      <c r="C89" s="408">
        <v>47.2</v>
      </c>
      <c r="D89" s="408">
        <v>76.91580218809207</v>
      </c>
      <c r="E89" s="408">
        <v>72.99954313226374</v>
      </c>
      <c r="F89" s="408">
        <v>95.8</v>
      </c>
      <c r="G89" s="408">
        <v>102.1</v>
      </c>
      <c r="H89" s="408">
        <v>85.3</v>
      </c>
      <c r="I89" s="408">
        <v>82.25441064394985</v>
      </c>
      <c r="J89" s="408">
        <v>89.8</v>
      </c>
      <c r="K89" s="408">
        <v>72.7</v>
      </c>
      <c r="L89" s="408">
        <v>63.8</v>
      </c>
      <c r="M89" s="408">
        <v>68.1</v>
      </c>
      <c r="N89" s="410">
        <f>(B89+C89+D89+E89+F89+G89+H89+I89+J89+K89+L89+M89)/12</f>
        <v>74.73181760039779</v>
      </c>
      <c r="O89" s="411">
        <f>100*(B89-M88)/M88</f>
        <v>-28.406517382347317</v>
      </c>
      <c r="P89" s="411">
        <f>100*(B89-B88)/B88</f>
        <v>16.955242281582766</v>
      </c>
    </row>
    <row r="90" spans="1:16" ht="12.75" customHeight="1">
      <c r="A90" s="409">
        <v>2004</v>
      </c>
      <c r="B90" s="408">
        <v>29.30380767017408</v>
      </c>
      <c r="C90" s="408"/>
      <c r="D90" s="408"/>
      <c r="E90" s="408"/>
      <c r="F90" s="408"/>
      <c r="G90" s="408"/>
      <c r="H90" s="408"/>
      <c r="I90" s="408"/>
      <c r="J90" s="408"/>
      <c r="K90" s="408"/>
      <c r="L90" s="408"/>
      <c r="M90" s="408"/>
      <c r="N90" s="410">
        <f>(B90)/1</f>
        <v>29.30380767017408</v>
      </c>
      <c r="O90" s="411">
        <f>100*(B90-M89)/M89</f>
        <v>-56.96944541824657</v>
      </c>
      <c r="P90" s="411">
        <f>100*(B90-B89)/B89</f>
        <v>-26.394637269598757</v>
      </c>
    </row>
    <row r="91" spans="1:16" ht="12.75" customHeight="1">
      <c r="A91" s="412"/>
      <c r="B91" s="408"/>
      <c r="C91" s="408"/>
      <c r="D91" s="408"/>
      <c r="E91" s="408"/>
      <c r="F91" s="408"/>
      <c r="G91" s="408"/>
      <c r="H91" s="408"/>
      <c r="I91" s="408"/>
      <c r="J91" s="408"/>
      <c r="K91" s="408"/>
      <c r="L91" s="408"/>
      <c r="M91" s="408"/>
      <c r="N91" s="408"/>
      <c r="O91" s="408"/>
      <c r="P91" s="408"/>
    </row>
    <row r="92" spans="1:16" ht="12.75" customHeight="1">
      <c r="A92" s="399"/>
      <c r="B92" s="423"/>
      <c r="C92" s="423"/>
      <c r="D92" s="423"/>
      <c r="E92" s="423"/>
      <c r="F92" s="423"/>
      <c r="G92" s="423"/>
      <c r="H92" s="423"/>
      <c r="I92" s="423"/>
      <c r="J92" s="423"/>
      <c r="K92" s="423"/>
      <c r="N92" s="415"/>
      <c r="O92" s="421"/>
      <c r="P92" s="421"/>
    </row>
    <row r="93" spans="1:16" ht="12.75" customHeight="1">
      <c r="A93" s="399"/>
      <c r="B93" s="423"/>
      <c r="C93" s="423"/>
      <c r="D93" s="423"/>
      <c r="E93" s="423"/>
      <c r="F93" s="423"/>
      <c r="G93" s="423"/>
      <c r="H93" s="423"/>
      <c r="I93" s="423"/>
      <c r="J93" s="423"/>
      <c r="K93" s="423"/>
      <c r="N93" s="415"/>
      <c r="O93" s="421"/>
      <c r="P93" s="421"/>
    </row>
    <row r="94" spans="1:16" ht="12.75" customHeight="1">
      <c r="A94" s="558" t="s">
        <v>240</v>
      </c>
      <c r="B94" s="558"/>
      <c r="C94" s="558"/>
      <c r="D94" s="558"/>
      <c r="E94" s="558"/>
      <c r="F94" s="558"/>
      <c r="G94" s="558"/>
      <c r="H94" s="558"/>
      <c r="I94" s="558"/>
      <c r="J94" s="558"/>
      <c r="K94" s="558"/>
      <c r="L94" s="558"/>
      <c r="M94" s="558"/>
      <c r="N94" s="558"/>
      <c r="O94" s="558"/>
      <c r="P94" s="558"/>
    </row>
    <row r="95" spans="1:16" ht="1.5" customHeight="1">
      <c r="A95" s="413"/>
      <c r="B95" s="413"/>
      <c r="C95" s="413"/>
      <c r="D95" s="413"/>
      <c r="E95" s="413"/>
      <c r="F95" s="413"/>
      <c r="G95" s="413"/>
      <c r="H95" s="413"/>
      <c r="I95" s="413"/>
      <c r="J95" s="413"/>
      <c r="K95" s="413"/>
      <c r="L95" s="413"/>
      <c r="M95" s="413"/>
      <c r="N95" s="415"/>
      <c r="O95" s="413"/>
      <c r="P95" s="413"/>
    </row>
    <row r="96" spans="1:16" ht="12.75" customHeight="1">
      <c r="A96" s="413"/>
      <c r="B96" s="408"/>
      <c r="C96" s="408"/>
      <c r="D96" s="408"/>
      <c r="E96" s="408"/>
      <c r="F96" s="408"/>
      <c r="G96" s="408"/>
      <c r="H96" s="408"/>
      <c r="I96" s="408"/>
      <c r="J96" s="408"/>
      <c r="K96" s="408"/>
      <c r="L96" s="408"/>
      <c r="M96" s="408"/>
      <c r="N96" s="415"/>
      <c r="O96" s="413"/>
      <c r="P96" s="413"/>
    </row>
    <row r="97" spans="1:16" ht="12.75" customHeight="1">
      <c r="A97" s="409">
        <v>1999</v>
      </c>
      <c r="B97" s="424">
        <v>37.904361054389916</v>
      </c>
      <c r="C97" s="424">
        <v>50.52075182045967</v>
      </c>
      <c r="D97" s="424">
        <v>100.66260296751884</v>
      </c>
      <c r="E97" s="424">
        <v>90.73366822698628</v>
      </c>
      <c r="F97" s="424">
        <v>104.43456800812949</v>
      </c>
      <c r="G97" s="424">
        <v>143.39600417391313</v>
      </c>
      <c r="H97" s="424">
        <v>174.2254950682223</v>
      </c>
      <c r="I97" s="424">
        <v>148.63073020262985</v>
      </c>
      <c r="J97" s="424">
        <v>147.79973460510604</v>
      </c>
      <c r="K97" s="424">
        <v>91.2191596233878</v>
      </c>
      <c r="L97" s="424">
        <v>69.60691759087965</v>
      </c>
      <c r="M97" s="424">
        <v>40.86600665837706</v>
      </c>
      <c r="N97" s="410"/>
      <c r="O97" s="411"/>
      <c r="P97" s="411"/>
    </row>
    <row r="98" spans="1:16" ht="12.75" customHeight="1">
      <c r="A98" s="409">
        <v>2001</v>
      </c>
      <c r="B98" s="424">
        <v>25.22365113138192</v>
      </c>
      <c r="C98" s="424">
        <v>39.603542316420715</v>
      </c>
      <c r="D98" s="424">
        <v>61.13591801521516</v>
      </c>
      <c r="E98" s="424">
        <v>109.83029855047938</v>
      </c>
      <c r="F98" s="424">
        <v>156.33232277985002</v>
      </c>
      <c r="G98" s="424">
        <v>149.6609228632186</v>
      </c>
      <c r="H98" s="424">
        <v>160.70544702353834</v>
      </c>
      <c r="I98" s="424">
        <v>153.5932283657812</v>
      </c>
      <c r="J98" s="424">
        <v>115.0108683848999</v>
      </c>
      <c r="K98" s="424">
        <v>109.82807237338044</v>
      </c>
      <c r="L98" s="424">
        <v>49.75741800697551</v>
      </c>
      <c r="M98" s="424">
        <v>35.19935204508131</v>
      </c>
      <c r="N98" s="410">
        <f>(B98+C98+D98+E98+F98+G98+H98+I98+J98+K98+L98+M98)/12</f>
        <v>97.15675348801854</v>
      </c>
      <c r="O98" s="411">
        <f>100*(B98-M97)/M97</f>
        <v>-38.27718146712687</v>
      </c>
      <c r="P98" s="411">
        <f>100*(B98-B97)/B97</f>
        <v>-33.45448800683417</v>
      </c>
    </row>
    <row r="99" spans="1:16" ht="12.75" customHeight="1">
      <c r="A99" s="409">
        <v>2002</v>
      </c>
      <c r="B99" s="424">
        <v>30.200854869567657</v>
      </c>
      <c r="C99" s="424">
        <v>56.482089319862425</v>
      </c>
      <c r="D99" s="424">
        <v>80.76909911171948</v>
      </c>
      <c r="E99" s="424">
        <v>83.61196359715966</v>
      </c>
      <c r="F99" s="424">
        <v>147.6293070124639</v>
      </c>
      <c r="G99" s="424">
        <v>124.32917941703448</v>
      </c>
      <c r="H99" s="424">
        <v>122.20756063362184</v>
      </c>
      <c r="I99" s="424">
        <v>137.32609690306688</v>
      </c>
      <c r="J99" s="424">
        <v>87.06991003516022</v>
      </c>
      <c r="K99" s="424">
        <v>55.12483657429469</v>
      </c>
      <c r="L99" s="424">
        <v>130.24708376325748</v>
      </c>
      <c r="M99" s="424">
        <v>41.7266155364403</v>
      </c>
      <c r="N99" s="410">
        <f>(B99+C99+D99+E99+F99+G99+H99+I99+J99+K99+L99+M99)/12</f>
        <v>91.39371639780406</v>
      </c>
      <c r="O99" s="411">
        <f>100*(B99-M98)/M98</f>
        <v>-14.200537467598457</v>
      </c>
      <c r="P99" s="411">
        <f>100*(B99-B98)/B98</f>
        <v>19.73228900233783</v>
      </c>
    </row>
    <row r="100" spans="1:16" ht="12.75" customHeight="1">
      <c r="A100" s="409">
        <v>2003</v>
      </c>
      <c r="B100" s="424">
        <v>27.042618372892267</v>
      </c>
      <c r="C100" s="424">
        <v>47.5</v>
      </c>
      <c r="D100" s="424">
        <v>88.37199202416622</v>
      </c>
      <c r="E100" s="424">
        <v>78.46547702272882</v>
      </c>
      <c r="F100" s="424">
        <v>110.3</v>
      </c>
      <c r="G100" s="424">
        <v>107.6</v>
      </c>
      <c r="H100" s="424">
        <v>78.5</v>
      </c>
      <c r="I100" s="424">
        <v>90.81079242238553</v>
      </c>
      <c r="J100" s="424">
        <v>76.4</v>
      </c>
      <c r="K100" s="424">
        <v>59.3</v>
      </c>
      <c r="L100" s="424">
        <v>47.7</v>
      </c>
      <c r="M100" s="424">
        <v>57.8</v>
      </c>
      <c r="N100" s="410">
        <f>(B100+C100+D100+E100+F100+G100+H100+I100+J100+K100+L100+M100)/12</f>
        <v>72.48257332018106</v>
      </c>
      <c r="O100" s="411">
        <f>100*(B100-M99)/M99</f>
        <v>-35.19096139183476</v>
      </c>
      <c r="P100" s="411">
        <f>100*(B100-B99)/B99</f>
        <v>-10.457440725818108</v>
      </c>
    </row>
    <row r="101" spans="1:16" ht="12.75" customHeight="1">
      <c r="A101" s="409">
        <v>2004</v>
      </c>
      <c r="B101" s="424">
        <v>21.011533903575156</v>
      </c>
      <c r="C101" s="424"/>
      <c r="D101" s="424"/>
      <c r="E101" s="424"/>
      <c r="F101" s="424"/>
      <c r="G101" s="424"/>
      <c r="H101" s="424"/>
      <c r="I101" s="424"/>
      <c r="J101" s="424"/>
      <c r="K101" s="424"/>
      <c r="L101" s="424"/>
      <c r="M101" s="424"/>
      <c r="N101" s="410">
        <f>(B101)/1</f>
        <v>21.011533903575156</v>
      </c>
      <c r="O101" s="411">
        <f>100*(B101-M100)/M100</f>
        <v>-63.6478652187281</v>
      </c>
      <c r="P101" s="411">
        <f>100*(B101-B100)/B100</f>
        <v>-22.302146878509063</v>
      </c>
    </row>
    <row r="102" spans="1:14" ht="12.75" customHeight="1">
      <c r="A102" s="412"/>
      <c r="N102" s="425"/>
    </row>
    <row r="103" ht="12.75" customHeight="1">
      <c r="N103" s="425"/>
    </row>
    <row r="104" ht="12.75" customHeight="1">
      <c r="N104" s="425"/>
    </row>
    <row r="105" spans="1:16" ht="12.75" customHeight="1">
      <c r="A105" s="558" t="s">
        <v>248</v>
      </c>
      <c r="B105" s="558"/>
      <c r="C105" s="558"/>
      <c r="D105" s="558"/>
      <c r="E105" s="558"/>
      <c r="F105" s="558"/>
      <c r="G105" s="558"/>
      <c r="H105" s="558"/>
      <c r="I105" s="558"/>
      <c r="J105" s="558"/>
      <c r="K105" s="558"/>
      <c r="L105" s="558"/>
      <c r="M105" s="558"/>
      <c r="N105" s="558"/>
      <c r="O105" s="558"/>
      <c r="P105" s="558"/>
    </row>
    <row r="106" ht="1.5" customHeight="1">
      <c r="N106" s="425"/>
    </row>
    <row r="107" spans="2:14" ht="12.75" customHeight="1">
      <c r="B107" s="408"/>
      <c r="C107" s="408"/>
      <c r="D107" s="408"/>
      <c r="E107" s="408"/>
      <c r="F107" s="408"/>
      <c r="G107" s="408"/>
      <c r="H107" s="408"/>
      <c r="I107" s="408"/>
      <c r="J107" s="408"/>
      <c r="K107" s="408"/>
      <c r="L107" s="408"/>
      <c r="M107" s="408"/>
      <c r="N107" s="425"/>
    </row>
    <row r="108" spans="1:16" ht="12.75" customHeight="1">
      <c r="A108" s="409">
        <v>1999</v>
      </c>
      <c r="B108" s="408">
        <v>53.35349426013089</v>
      </c>
      <c r="C108" s="408">
        <v>152.94451883923935</v>
      </c>
      <c r="D108" s="408">
        <v>143.16177831486655</v>
      </c>
      <c r="E108" s="408">
        <v>93.1247499884596</v>
      </c>
      <c r="F108" s="408">
        <v>104.07207299441328</v>
      </c>
      <c r="G108" s="408">
        <v>123.93095911828011</v>
      </c>
      <c r="H108" s="408">
        <v>103.36121115501602</v>
      </c>
      <c r="I108" s="408">
        <v>98.68562989844759</v>
      </c>
      <c r="J108" s="408">
        <v>97.51289796182196</v>
      </c>
      <c r="K108" s="408">
        <v>79.90501499117754</v>
      </c>
      <c r="L108" s="408">
        <v>83.69914656442162</v>
      </c>
      <c r="M108" s="408">
        <v>66.24852591372544</v>
      </c>
      <c r="N108" s="410"/>
      <c r="O108" s="411"/>
      <c r="P108" s="411"/>
    </row>
    <row r="109" spans="1:16" ht="12.75" customHeight="1">
      <c r="A109" s="409">
        <v>2001</v>
      </c>
      <c r="B109" s="408">
        <v>41.07212430303932</v>
      </c>
      <c r="C109" s="408">
        <v>52.826680268837755</v>
      </c>
      <c r="D109" s="408">
        <v>98.8635242570823</v>
      </c>
      <c r="E109" s="408">
        <v>90.26650647927302</v>
      </c>
      <c r="F109" s="408">
        <v>84.01514478949103</v>
      </c>
      <c r="G109" s="408">
        <v>99.90877628270508</v>
      </c>
      <c r="H109" s="408">
        <v>103.21452235321318</v>
      </c>
      <c r="I109" s="408">
        <v>94.27999203688023</v>
      </c>
      <c r="J109" s="408">
        <v>94.14687819599769</v>
      </c>
      <c r="K109" s="408">
        <v>70.77442919232885</v>
      </c>
      <c r="L109" s="408">
        <v>72.25043145663402</v>
      </c>
      <c r="M109" s="408">
        <v>59.97594880224709</v>
      </c>
      <c r="N109" s="410">
        <f>(B109+C109+D109+E109+F109+G109+H109+I109+J109+K109+L109+M109)/12</f>
        <v>80.13291320147746</v>
      </c>
      <c r="O109" s="411">
        <f>100*(B109-M108)/M108</f>
        <v>-38.002961218296406</v>
      </c>
      <c r="P109" s="411">
        <f>100*(B109-B108)/B108</f>
        <v>-23.01886713775931</v>
      </c>
    </row>
    <row r="110" spans="1:16" ht="12.75" customHeight="1">
      <c r="A110" s="409">
        <v>2002</v>
      </c>
      <c r="B110" s="408">
        <v>35.99663265319195</v>
      </c>
      <c r="C110" s="408">
        <v>57.083761882613615</v>
      </c>
      <c r="D110" s="408">
        <v>82.4400162651916</v>
      </c>
      <c r="E110" s="408">
        <v>94.37058914990301</v>
      </c>
      <c r="F110" s="408">
        <v>87.9644956088359</v>
      </c>
      <c r="G110" s="408">
        <v>92.77853327105186</v>
      </c>
      <c r="H110" s="408">
        <v>97.99853760836973</v>
      </c>
      <c r="I110" s="408">
        <v>81.6500240705641</v>
      </c>
      <c r="J110" s="408">
        <v>98.82462697524598</v>
      </c>
      <c r="K110" s="408">
        <v>82.2001917601975</v>
      </c>
      <c r="L110" s="408">
        <v>69.84885877257389</v>
      </c>
      <c r="M110" s="408">
        <v>62.68114289629615</v>
      </c>
      <c r="N110" s="410">
        <f>(B110+C110+D110+E110+F110+G110+H110+I110+J110+K110+L110+M110)/12</f>
        <v>78.6531175761696</v>
      </c>
      <c r="O110" s="411">
        <f>100*(B110-M109)/M109</f>
        <v>-39.98155365264804</v>
      </c>
      <c r="P110" s="411">
        <f>100*(B110-B109)/B109</f>
        <v>-12.357509468950894</v>
      </c>
    </row>
    <row r="111" spans="1:16" ht="12.75" customHeight="1">
      <c r="A111" s="409">
        <v>2003</v>
      </c>
      <c r="B111" s="408">
        <v>46.3179329757709</v>
      </c>
      <c r="C111" s="408">
        <v>47.1</v>
      </c>
      <c r="D111" s="408">
        <v>71.07898270269052</v>
      </c>
      <c r="E111" s="408">
        <v>70.21469108274647</v>
      </c>
      <c r="F111" s="408">
        <v>88.5</v>
      </c>
      <c r="G111" s="408">
        <v>99.3</v>
      </c>
      <c r="H111" s="408">
        <v>88.8</v>
      </c>
      <c r="I111" s="408">
        <v>77.89500829888573</v>
      </c>
      <c r="J111" s="408">
        <v>96.7</v>
      </c>
      <c r="K111" s="408">
        <v>79.6</v>
      </c>
      <c r="L111" s="408">
        <v>72</v>
      </c>
      <c r="M111" s="408">
        <v>73.4</v>
      </c>
      <c r="N111" s="410">
        <f>(B111+C111+D111+E111+F111+G111+H111+I111+J111+K111+L111+M111)/12</f>
        <v>75.90888458834114</v>
      </c>
      <c r="O111" s="411">
        <f>100*(B111-M110)/M110</f>
        <v>-26.105474732006137</v>
      </c>
      <c r="P111" s="411">
        <f>100*(B111-B110)/B110</f>
        <v>28.672960668346633</v>
      </c>
    </row>
    <row r="112" spans="1:16" ht="12.75" customHeight="1">
      <c r="A112" s="409">
        <v>2004</v>
      </c>
      <c r="B112" s="408">
        <v>33.52861668667097</v>
      </c>
      <c r="C112" s="408"/>
      <c r="D112" s="408"/>
      <c r="E112" s="408"/>
      <c r="F112" s="408"/>
      <c r="G112" s="408"/>
      <c r="H112" s="408"/>
      <c r="I112" s="408"/>
      <c r="J112" s="408"/>
      <c r="K112" s="408"/>
      <c r="L112" s="408"/>
      <c r="M112" s="408"/>
      <c r="N112" s="410">
        <f>(B112)/1</f>
        <v>33.52861668667097</v>
      </c>
      <c r="O112" s="411">
        <f>100*(B112-M111)/M111</f>
        <v>-54.32068571298233</v>
      </c>
      <c r="P112" s="411">
        <f>100*(B112-B111)/B111</f>
        <v>-27.612018644679313</v>
      </c>
    </row>
    <row r="113" ht="12.75" customHeight="1">
      <c r="N113" s="410"/>
    </row>
    <row r="114" ht="12.75">
      <c r="N114" s="425"/>
    </row>
    <row r="115" ht="12.75">
      <c r="N115" s="425"/>
    </row>
    <row r="116" ht="12.75">
      <c r="N116" s="425"/>
    </row>
    <row r="117" ht="12.75">
      <c r="N117" s="425"/>
    </row>
    <row r="118" ht="12.75">
      <c r="N118" s="425"/>
    </row>
    <row r="119" ht="12.75">
      <c r="N119" s="425"/>
    </row>
    <row r="120" ht="12.75">
      <c r="N120" s="425"/>
    </row>
    <row r="121" ht="12.75">
      <c r="N121" s="425"/>
    </row>
    <row r="122" ht="12.75">
      <c r="N122" s="425"/>
    </row>
    <row r="123" ht="12.75">
      <c r="N123" s="425"/>
    </row>
    <row r="124" ht="12.75">
      <c r="N124" s="425"/>
    </row>
    <row r="125" ht="12.75">
      <c r="N125" s="425"/>
    </row>
    <row r="126" ht="12.75">
      <c r="N126" s="425"/>
    </row>
    <row r="127" ht="12.75">
      <c r="N127" s="425"/>
    </row>
  </sheetData>
  <mergeCells count="19">
    <mergeCell ref="A67:P67"/>
    <mergeCell ref="A69:P69"/>
    <mergeCell ref="A70:P70"/>
    <mergeCell ref="A71:P71"/>
    <mergeCell ref="A83:P83"/>
    <mergeCell ref="A94:P94"/>
    <mergeCell ref="A105:P105"/>
    <mergeCell ref="A3:P3"/>
    <mergeCell ref="A50:P50"/>
    <mergeCell ref="O8:P8"/>
    <mergeCell ref="O10:P10"/>
    <mergeCell ref="O74:P74"/>
    <mergeCell ref="O76:P76"/>
    <mergeCell ref="A17:P17"/>
    <mergeCell ref="A1:P1"/>
    <mergeCell ref="A4:P4"/>
    <mergeCell ref="A5:P5"/>
    <mergeCell ref="A39:P39"/>
    <mergeCell ref="A28:P28"/>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P204"/>
  <sheetViews>
    <sheetView workbookViewId="0" topLeftCell="A1">
      <selection activeCell="C59" sqref="C59"/>
    </sheetView>
  </sheetViews>
  <sheetFormatPr defaultColWidth="11.421875" defaultRowHeight="12.75"/>
  <cols>
    <col min="1" max="1" width="4.421875" style="368" customWidth="1"/>
    <col min="2" max="14" width="5.421875" style="368" customWidth="1"/>
    <col min="15" max="15" width="7.7109375" style="425" customWidth="1"/>
    <col min="16" max="16" width="9.57421875" style="368" customWidth="1"/>
    <col min="17" max="16384" width="11.421875" style="368" customWidth="1"/>
  </cols>
  <sheetData>
    <row r="1" spans="1:16" ht="12.75">
      <c r="A1" s="556" t="s">
        <v>241</v>
      </c>
      <c r="B1" s="556"/>
      <c r="C1" s="556"/>
      <c r="D1" s="556"/>
      <c r="E1" s="556"/>
      <c r="F1" s="556"/>
      <c r="G1" s="556"/>
      <c r="H1" s="556"/>
      <c r="I1" s="556"/>
      <c r="J1" s="556"/>
      <c r="K1" s="556"/>
      <c r="L1" s="556"/>
      <c r="M1" s="556"/>
      <c r="N1" s="556"/>
      <c r="O1" s="556"/>
      <c r="P1" s="556"/>
    </row>
    <row r="2" spans="1:16" ht="12.75">
      <c r="A2" s="369"/>
      <c r="B2" s="369"/>
      <c r="C2" s="369"/>
      <c r="D2" s="369"/>
      <c r="E2" s="369"/>
      <c r="F2" s="369"/>
      <c r="G2" s="369"/>
      <c r="H2" s="369"/>
      <c r="I2" s="369"/>
      <c r="J2" s="369"/>
      <c r="K2" s="369"/>
      <c r="L2" s="369"/>
      <c r="M2" s="369"/>
      <c r="N2" s="369"/>
      <c r="O2" s="370"/>
      <c r="P2" s="371"/>
    </row>
    <row r="3" spans="1:16" ht="13.5" customHeight="1">
      <c r="A3" s="557" t="s">
        <v>237</v>
      </c>
      <c r="B3" s="557"/>
      <c r="C3" s="557"/>
      <c r="D3" s="557"/>
      <c r="E3" s="557"/>
      <c r="F3" s="557"/>
      <c r="G3" s="557"/>
      <c r="H3" s="557"/>
      <c r="I3" s="557"/>
      <c r="J3" s="557"/>
      <c r="K3" s="557"/>
      <c r="L3" s="557"/>
      <c r="M3" s="557"/>
      <c r="N3" s="557"/>
      <c r="O3" s="557"/>
      <c r="P3" s="557"/>
    </row>
    <row r="4" spans="1:16" ht="12.75" customHeight="1">
      <c r="A4" s="557" t="s">
        <v>246</v>
      </c>
      <c r="B4" s="557"/>
      <c r="C4" s="557"/>
      <c r="D4" s="557"/>
      <c r="E4" s="557"/>
      <c r="F4" s="557"/>
      <c r="G4" s="557"/>
      <c r="H4" s="557"/>
      <c r="I4" s="557"/>
      <c r="J4" s="557"/>
      <c r="K4" s="557"/>
      <c r="L4" s="557"/>
      <c r="M4" s="557"/>
      <c r="N4" s="557"/>
      <c r="O4" s="557"/>
      <c r="P4" s="557"/>
    </row>
    <row r="5" spans="1:16" ht="12.75" customHeight="1">
      <c r="A5" s="557" t="s">
        <v>95</v>
      </c>
      <c r="B5" s="557"/>
      <c r="C5" s="557"/>
      <c r="D5" s="557"/>
      <c r="E5" s="557"/>
      <c r="F5" s="557"/>
      <c r="G5" s="557"/>
      <c r="H5" s="557"/>
      <c r="I5" s="557"/>
      <c r="J5" s="557"/>
      <c r="K5" s="557"/>
      <c r="L5" s="557"/>
      <c r="M5" s="557"/>
      <c r="N5" s="557"/>
      <c r="O5" s="557"/>
      <c r="P5" s="557"/>
    </row>
    <row r="6" spans="1:16" ht="12" customHeight="1">
      <c r="A6" s="372"/>
      <c r="B6" s="373"/>
      <c r="C6" s="374"/>
      <c r="D6" s="374"/>
      <c r="E6" s="374"/>
      <c r="F6" s="374"/>
      <c r="G6" s="374"/>
      <c r="H6" s="374"/>
      <c r="I6" s="374"/>
      <c r="J6" s="374"/>
      <c r="K6" s="374"/>
      <c r="L6" s="374"/>
      <c r="M6" s="374"/>
      <c r="N6" s="374"/>
      <c r="O6" s="375"/>
      <c r="P6" s="376"/>
    </row>
    <row r="7" spans="1:16" ht="12" customHeight="1">
      <c r="A7" s="373"/>
      <c r="B7" s="373"/>
      <c r="C7" s="374"/>
      <c r="D7" s="374"/>
      <c r="E7" s="374"/>
      <c r="F7" s="374"/>
      <c r="G7" s="374"/>
      <c r="H7" s="374"/>
      <c r="I7" s="374"/>
      <c r="J7" s="374"/>
      <c r="K7" s="374"/>
      <c r="L7" s="374"/>
      <c r="M7" s="374"/>
      <c r="N7" s="374"/>
      <c r="O7" s="377"/>
      <c r="P7" s="376"/>
    </row>
    <row r="8" spans="1:16" ht="12" customHeight="1">
      <c r="A8" s="378"/>
      <c r="B8" s="379"/>
      <c r="C8" s="380"/>
      <c r="D8" s="380"/>
      <c r="E8" s="380"/>
      <c r="F8" s="380"/>
      <c r="G8" s="380"/>
      <c r="H8" s="380"/>
      <c r="I8" s="380"/>
      <c r="J8" s="380"/>
      <c r="K8" s="380"/>
      <c r="L8" s="380"/>
      <c r="M8" s="380"/>
      <c r="N8" s="426"/>
      <c r="O8" s="560" t="s">
        <v>96</v>
      </c>
      <c r="P8" s="561"/>
    </row>
    <row r="9" spans="1:16" ht="12" customHeight="1">
      <c r="A9" s="382"/>
      <c r="B9" s="383"/>
      <c r="C9" s="384"/>
      <c r="D9" s="384"/>
      <c r="E9" s="384"/>
      <c r="F9" s="384"/>
      <c r="G9" s="384"/>
      <c r="H9" s="384"/>
      <c r="I9" s="384"/>
      <c r="J9" s="384"/>
      <c r="K9" s="384"/>
      <c r="L9" s="384"/>
      <c r="M9" s="384"/>
      <c r="N9" s="427"/>
      <c r="O9" s="562" t="s">
        <v>97</v>
      </c>
      <c r="P9" s="563"/>
    </row>
    <row r="10" spans="1:16" ht="12" customHeight="1">
      <c r="A10" s="388" t="s">
        <v>98</v>
      </c>
      <c r="B10" s="383" t="s">
        <v>99</v>
      </c>
      <c r="C10" s="384" t="s">
        <v>100</v>
      </c>
      <c r="D10" s="384" t="s">
        <v>101</v>
      </c>
      <c r="E10" s="384" t="s">
        <v>102</v>
      </c>
      <c r="F10" s="384" t="s">
        <v>103</v>
      </c>
      <c r="G10" s="384" t="s">
        <v>104</v>
      </c>
      <c r="H10" s="384" t="s">
        <v>105</v>
      </c>
      <c r="I10" s="384" t="s">
        <v>106</v>
      </c>
      <c r="J10" s="384" t="s">
        <v>107</v>
      </c>
      <c r="K10" s="384" t="s">
        <v>108</v>
      </c>
      <c r="L10" s="384" t="s">
        <v>109</v>
      </c>
      <c r="M10" s="384" t="s">
        <v>110</v>
      </c>
      <c r="N10" s="427" t="s">
        <v>111</v>
      </c>
      <c r="O10" s="562" t="s">
        <v>112</v>
      </c>
      <c r="P10" s="563"/>
    </row>
    <row r="11" spans="1:16" ht="12" customHeight="1">
      <c r="A11" s="382"/>
      <c r="B11" s="383"/>
      <c r="C11" s="384"/>
      <c r="D11" s="384"/>
      <c r="E11" s="384"/>
      <c r="F11" s="384"/>
      <c r="G11" s="384"/>
      <c r="H11" s="384"/>
      <c r="I11" s="384"/>
      <c r="J11" s="384"/>
      <c r="K11" s="384"/>
      <c r="L11" s="384"/>
      <c r="M11" s="384"/>
      <c r="N11" s="384"/>
      <c r="O11" s="390" t="s">
        <v>113</v>
      </c>
      <c r="P11" s="391" t="s">
        <v>114</v>
      </c>
    </row>
    <row r="12" spans="1:16" ht="12" customHeight="1">
      <c r="A12" s="392"/>
      <c r="B12" s="393"/>
      <c r="C12" s="394"/>
      <c r="D12" s="394"/>
      <c r="E12" s="394"/>
      <c r="F12" s="394"/>
      <c r="G12" s="394"/>
      <c r="H12" s="394"/>
      <c r="I12" s="394"/>
      <c r="J12" s="394"/>
      <c r="K12" s="394"/>
      <c r="L12" s="394"/>
      <c r="M12" s="394"/>
      <c r="N12" s="394"/>
      <c r="O12" s="396" t="s">
        <v>115</v>
      </c>
      <c r="P12" s="397" t="s">
        <v>116</v>
      </c>
    </row>
    <row r="13" spans="1:16" ht="12" customHeight="1">
      <c r="A13" s="398"/>
      <c r="B13" s="399"/>
      <c r="C13" s="399"/>
      <c r="D13" s="399"/>
      <c r="E13" s="399"/>
      <c r="F13" s="399"/>
      <c r="G13" s="399"/>
      <c r="H13" s="399"/>
      <c r="I13" s="399"/>
      <c r="J13" s="399"/>
      <c r="K13" s="399"/>
      <c r="L13" s="399"/>
      <c r="M13" s="399"/>
      <c r="N13" s="399"/>
      <c r="O13" s="400"/>
      <c r="P13" s="401"/>
    </row>
    <row r="14" spans="1:16" ht="12" customHeight="1">
      <c r="A14" s="398"/>
      <c r="B14" s="399"/>
      <c r="C14" s="399"/>
      <c r="D14" s="399"/>
      <c r="E14" s="399"/>
      <c r="F14" s="399"/>
      <c r="G14" s="399"/>
      <c r="H14" s="399"/>
      <c r="I14" s="399"/>
      <c r="J14" s="399"/>
      <c r="K14" s="399"/>
      <c r="L14" s="399"/>
      <c r="M14" s="399"/>
      <c r="N14" s="399"/>
      <c r="O14" s="400"/>
      <c r="P14" s="401"/>
    </row>
    <row r="15" spans="1:16" ht="12" customHeight="1">
      <c r="A15" s="398"/>
      <c r="B15" s="399"/>
      <c r="C15" s="399"/>
      <c r="D15" s="399"/>
      <c r="E15" s="399"/>
      <c r="F15" s="399"/>
      <c r="G15" s="399"/>
      <c r="H15" s="399"/>
      <c r="I15" s="399"/>
      <c r="J15" s="399"/>
      <c r="K15" s="399"/>
      <c r="L15" s="399"/>
      <c r="M15" s="399"/>
      <c r="N15" s="399"/>
      <c r="O15" s="400"/>
      <c r="P15" s="401"/>
    </row>
    <row r="16" spans="1:16" ht="1.5" customHeight="1">
      <c r="A16" s="428"/>
      <c r="P16" s="429"/>
    </row>
    <row r="17" spans="1:16" ht="12" customHeight="1">
      <c r="A17" s="558" t="s">
        <v>253</v>
      </c>
      <c r="B17" s="558"/>
      <c r="C17" s="558"/>
      <c r="D17" s="558"/>
      <c r="E17" s="558"/>
      <c r="F17" s="558"/>
      <c r="G17" s="558"/>
      <c r="H17" s="558"/>
      <c r="I17" s="558"/>
      <c r="J17" s="558"/>
      <c r="K17" s="558"/>
      <c r="L17" s="558"/>
      <c r="M17" s="558"/>
      <c r="N17" s="558"/>
      <c r="O17" s="558"/>
      <c r="P17" s="558"/>
    </row>
    <row r="18" spans="1:16" ht="1.5" customHeight="1">
      <c r="A18" s="402"/>
      <c r="B18" s="403"/>
      <c r="C18" s="403"/>
      <c r="D18" s="403"/>
      <c r="E18" s="404"/>
      <c r="F18" s="404"/>
      <c r="G18" s="404"/>
      <c r="H18" s="404"/>
      <c r="I18" s="404"/>
      <c r="J18" s="404"/>
      <c r="K18" s="404"/>
      <c r="L18" s="404"/>
      <c r="M18" s="404"/>
      <c r="N18" s="404"/>
      <c r="O18" s="405"/>
      <c r="P18" s="406"/>
    </row>
    <row r="19" spans="1:16" s="413" customFormat="1" ht="12" customHeight="1">
      <c r="A19" s="407"/>
      <c r="B19" s="408"/>
      <c r="C19" s="408"/>
      <c r="D19" s="408"/>
      <c r="E19" s="408"/>
      <c r="F19" s="408"/>
      <c r="G19" s="408"/>
      <c r="H19" s="408"/>
      <c r="I19" s="408"/>
      <c r="J19" s="408"/>
      <c r="K19" s="408"/>
      <c r="L19" s="408"/>
      <c r="M19" s="408"/>
      <c r="N19" s="408"/>
      <c r="O19" s="400"/>
      <c r="P19" s="401"/>
    </row>
    <row r="20" spans="1:16" s="413" customFormat="1" ht="12" customHeight="1">
      <c r="A20" s="409">
        <v>1999</v>
      </c>
      <c r="B20" s="408">
        <v>58.438138099822154</v>
      </c>
      <c r="C20" s="408">
        <v>95.53956968499953</v>
      </c>
      <c r="D20" s="408">
        <v>121.33850273530769</v>
      </c>
      <c r="E20" s="408">
        <v>104.8949327296525</v>
      </c>
      <c r="F20" s="408">
        <v>115.25220209589486</v>
      </c>
      <c r="G20" s="408">
        <v>129.65013106288887</v>
      </c>
      <c r="H20" s="408">
        <v>118.95356839551492</v>
      </c>
      <c r="I20" s="408">
        <v>113.4754048348367</v>
      </c>
      <c r="J20" s="408">
        <v>104.18938801712537</v>
      </c>
      <c r="K20" s="408">
        <v>88.99758064549765</v>
      </c>
      <c r="L20" s="408">
        <v>80.43279149765205</v>
      </c>
      <c r="M20" s="408">
        <v>68.83779020080763</v>
      </c>
      <c r="N20" s="408"/>
      <c r="O20" s="410"/>
      <c r="P20" s="411"/>
    </row>
    <row r="21" spans="1:16" s="413" customFormat="1" ht="12" customHeight="1">
      <c r="A21" s="409">
        <v>2001</v>
      </c>
      <c r="B21" s="408">
        <v>51.62263376351002</v>
      </c>
      <c r="C21" s="408">
        <v>60.79693238340573</v>
      </c>
      <c r="D21" s="408">
        <v>88.01603956432325</v>
      </c>
      <c r="E21" s="408">
        <v>91.10101289757746</v>
      </c>
      <c r="F21" s="408">
        <v>107.0905467570568</v>
      </c>
      <c r="G21" s="408">
        <v>126.94186623990076</v>
      </c>
      <c r="H21" s="408">
        <v>105.12442918361016</v>
      </c>
      <c r="I21" s="408">
        <v>103.67178584173664</v>
      </c>
      <c r="J21" s="408">
        <v>95.03049787590516</v>
      </c>
      <c r="K21" s="408">
        <v>83.16802519477321</v>
      </c>
      <c r="L21" s="408">
        <v>73.11564242195288</v>
      </c>
      <c r="M21" s="408">
        <v>53.19112324701477</v>
      </c>
      <c r="N21" s="410">
        <f>(B21+C21+D21+E21+F21+G21+H21+I21+J21+K21+L21+M21)/12</f>
        <v>86.57254461423058</v>
      </c>
      <c r="O21" s="411">
        <f>100*(B21-M20)/M20</f>
        <v>-25.008293245728915</v>
      </c>
      <c r="P21" s="411">
        <f>100*(B21-B20)/B20</f>
        <v>-11.66276777105751</v>
      </c>
    </row>
    <row r="22" spans="1:16" s="413" customFormat="1" ht="12" customHeight="1">
      <c r="A22" s="409">
        <v>2002</v>
      </c>
      <c r="B22" s="408">
        <v>35.73927470923863</v>
      </c>
      <c r="C22" s="408">
        <v>63.1026446463199</v>
      </c>
      <c r="D22" s="408">
        <v>80.60738683705549</v>
      </c>
      <c r="E22" s="408">
        <v>86.49952880490093</v>
      </c>
      <c r="F22" s="408">
        <v>95.81027561196397</v>
      </c>
      <c r="G22" s="408">
        <v>93.26946430120417</v>
      </c>
      <c r="H22" s="408">
        <v>92.33946600741196</v>
      </c>
      <c r="I22" s="408">
        <v>92.32708755789969</v>
      </c>
      <c r="J22" s="408">
        <v>87.46343328648763</v>
      </c>
      <c r="K22" s="408">
        <v>69.63900418226099</v>
      </c>
      <c r="L22" s="408">
        <v>73.02477922059819</v>
      </c>
      <c r="M22" s="408">
        <v>59.98973369070993</v>
      </c>
      <c r="N22" s="410">
        <f>(B22+C22+D22+E22+F22+G22+H22+I22+J22+K22+L22+M22)/12</f>
        <v>77.48433990467096</v>
      </c>
      <c r="O22" s="411">
        <f>100*(B22-M21)/M21</f>
        <v>-32.809701078752056</v>
      </c>
      <c r="P22" s="411">
        <f>100*(B22-B21)/B21</f>
        <v>-30.768207463096743</v>
      </c>
    </row>
    <row r="23" spans="1:16" s="413" customFormat="1" ht="12" customHeight="1">
      <c r="A23" s="409">
        <v>2003</v>
      </c>
      <c r="B23" s="408">
        <v>47.053715756919914</v>
      </c>
      <c r="C23" s="408">
        <v>47.20978995386606</v>
      </c>
      <c r="D23" s="408">
        <v>69.70789013103933</v>
      </c>
      <c r="E23" s="408">
        <v>74.0376563182833</v>
      </c>
      <c r="F23" s="408">
        <v>85.3</v>
      </c>
      <c r="G23" s="408">
        <v>86.3</v>
      </c>
      <c r="H23" s="408">
        <v>77</v>
      </c>
      <c r="I23" s="408">
        <v>79.7495032474592</v>
      </c>
      <c r="J23" s="408">
        <v>81.4</v>
      </c>
      <c r="K23" s="408">
        <v>67</v>
      </c>
      <c r="L23" s="408">
        <v>60.2</v>
      </c>
      <c r="M23" s="408">
        <v>62.3</v>
      </c>
      <c r="N23" s="410">
        <f>(B23+C23+D23+E23+F23+G23+H23+I23+J23+K23+L23+M23)/12</f>
        <v>69.77154628396399</v>
      </c>
      <c r="O23" s="411">
        <f>100*(B23-M22)/M22</f>
        <v>-21.56371955322299</v>
      </c>
      <c r="P23" s="411">
        <f>100*(B23-B22)/B22</f>
        <v>31.658283890009926</v>
      </c>
    </row>
    <row r="24" spans="1:16" s="413" customFormat="1" ht="12" customHeight="1">
      <c r="A24" s="409">
        <v>2004</v>
      </c>
      <c r="B24" s="408">
        <v>33.427194268455196</v>
      </c>
      <c r="C24" s="408"/>
      <c r="D24" s="408"/>
      <c r="E24" s="408"/>
      <c r="F24" s="408"/>
      <c r="G24" s="408"/>
      <c r="H24" s="408"/>
      <c r="I24" s="408"/>
      <c r="J24" s="408"/>
      <c r="K24" s="408"/>
      <c r="L24" s="408"/>
      <c r="M24" s="408"/>
      <c r="N24" s="410">
        <f>(B24)/1</f>
        <v>33.427194268455196</v>
      </c>
      <c r="O24" s="411">
        <f>100*(B24-M23)/M23</f>
        <v>-46.34479250649246</v>
      </c>
      <c r="P24" s="411">
        <f>100*(B24-B23)/B23</f>
        <v>-28.959501432064364</v>
      </c>
    </row>
    <row r="25" spans="1:15" s="413" customFormat="1" ht="12" customHeight="1">
      <c r="A25" s="412"/>
      <c r="O25" s="415"/>
    </row>
    <row r="26" s="413" customFormat="1" ht="12" customHeight="1">
      <c r="O26" s="415"/>
    </row>
    <row r="27" s="413" customFormat="1" ht="12" customHeight="1">
      <c r="O27" s="415"/>
    </row>
    <row r="28" spans="1:16" ht="12" customHeight="1">
      <c r="A28" s="558" t="s">
        <v>234</v>
      </c>
      <c r="B28" s="558"/>
      <c r="C28" s="558"/>
      <c r="D28" s="558"/>
      <c r="E28" s="558"/>
      <c r="F28" s="558"/>
      <c r="G28" s="558"/>
      <c r="H28" s="558"/>
      <c r="I28" s="558"/>
      <c r="J28" s="558"/>
      <c r="K28" s="558"/>
      <c r="L28" s="558"/>
      <c r="M28" s="558"/>
      <c r="N28" s="558"/>
      <c r="O28" s="558"/>
      <c r="P28" s="558"/>
    </row>
    <row r="29" spans="1:16" ht="1.5" customHeight="1">
      <c r="A29" s="416"/>
      <c r="B29" s="369"/>
      <c r="C29" s="369"/>
      <c r="D29" s="369"/>
      <c r="E29" s="369"/>
      <c r="F29" s="369"/>
      <c r="G29" s="369"/>
      <c r="H29" s="369"/>
      <c r="I29" s="369"/>
      <c r="J29" s="369"/>
      <c r="K29" s="369"/>
      <c r="L29" s="369"/>
      <c r="M29" s="369"/>
      <c r="N29" s="369"/>
      <c r="O29" s="417"/>
      <c r="P29" s="369"/>
    </row>
    <row r="30" spans="2:15" s="413" customFormat="1" ht="12" customHeight="1">
      <c r="B30" s="408"/>
      <c r="C30" s="408"/>
      <c r="D30" s="408"/>
      <c r="E30" s="408"/>
      <c r="F30" s="408"/>
      <c r="G30" s="408"/>
      <c r="H30" s="408"/>
      <c r="I30" s="408"/>
      <c r="J30" s="408"/>
      <c r="K30" s="408"/>
      <c r="L30" s="408"/>
      <c r="M30" s="408"/>
      <c r="N30" s="408"/>
      <c r="O30" s="415"/>
    </row>
    <row r="31" spans="1:16" s="413" customFormat="1" ht="12" customHeight="1">
      <c r="A31" s="409">
        <v>1999</v>
      </c>
      <c r="B31" s="408">
        <v>70.85781169735992</v>
      </c>
      <c r="C31" s="408">
        <v>68.6060963483555</v>
      </c>
      <c r="D31" s="408">
        <v>112.82008127387972</v>
      </c>
      <c r="E31" s="408">
        <v>120.15546717490908</v>
      </c>
      <c r="F31" s="408">
        <v>128.7578711734459</v>
      </c>
      <c r="G31" s="408">
        <v>129.14067949929745</v>
      </c>
      <c r="H31" s="408">
        <v>109.63662001877728</v>
      </c>
      <c r="I31" s="408">
        <v>110.55572258451107</v>
      </c>
      <c r="J31" s="408">
        <v>91.50309157042267</v>
      </c>
      <c r="K31" s="408">
        <v>94.94054976379233</v>
      </c>
      <c r="L31" s="408">
        <v>81.44529076626974</v>
      </c>
      <c r="M31" s="408">
        <v>81.58071812897948</v>
      </c>
      <c r="N31" s="408"/>
      <c r="O31" s="410"/>
      <c r="P31" s="411"/>
    </row>
    <row r="32" spans="1:16" s="413" customFormat="1" ht="12" customHeight="1">
      <c r="A32" s="409">
        <v>2001</v>
      </c>
      <c r="B32" s="408">
        <v>70.18970415947162</v>
      </c>
      <c r="C32" s="408">
        <v>75.1680488583877</v>
      </c>
      <c r="D32" s="408">
        <v>89.62094082482122</v>
      </c>
      <c r="E32" s="408">
        <v>83.26363620016336</v>
      </c>
      <c r="F32" s="408">
        <v>104.04974687469488</v>
      </c>
      <c r="G32" s="408">
        <v>137.6882956895892</v>
      </c>
      <c r="H32" s="408">
        <v>82.83869517862874</v>
      </c>
      <c r="I32" s="408">
        <v>90.09764419978373</v>
      </c>
      <c r="J32" s="408">
        <v>87.1037741891563</v>
      </c>
      <c r="K32" s="408">
        <v>81.56386034182717</v>
      </c>
      <c r="L32" s="408">
        <v>83.19562821386516</v>
      </c>
      <c r="M32" s="408">
        <v>55.13731302353233</v>
      </c>
      <c r="N32" s="410">
        <f>(B32+C32+D32+E32+F32+G32+H32+I32+J32+K32+L32+M32)/12</f>
        <v>86.65977397949344</v>
      </c>
      <c r="O32" s="411">
        <f>100*(B32-M31)/M31</f>
        <v>-13.962875334706691</v>
      </c>
      <c r="P32" s="411">
        <f>100*(B32-B31)/B31</f>
        <v>-0.9428848025138724</v>
      </c>
    </row>
    <row r="33" spans="1:16" s="413" customFormat="1" ht="12" customHeight="1">
      <c r="A33" s="409">
        <v>2002</v>
      </c>
      <c r="B33" s="408">
        <v>37.739311489477615</v>
      </c>
      <c r="C33" s="408">
        <v>70.62730029356821</v>
      </c>
      <c r="D33" s="408">
        <v>79.30458724187875</v>
      </c>
      <c r="E33" s="408">
        <v>81.76144490856227</v>
      </c>
      <c r="F33" s="408">
        <v>81.2481770874439</v>
      </c>
      <c r="G33" s="408">
        <v>81.41298785569292</v>
      </c>
      <c r="H33" s="408">
        <v>76.18377762310637</v>
      </c>
      <c r="I33" s="408">
        <v>82.63965085937485</v>
      </c>
      <c r="J33" s="408">
        <v>79.01499117766978</v>
      </c>
      <c r="K33" s="408">
        <v>65.93607949733736</v>
      </c>
      <c r="L33" s="408">
        <v>51.89302482274824</v>
      </c>
      <c r="M33" s="408">
        <v>65.03668359060704</v>
      </c>
      <c r="N33" s="410">
        <f>(B33+C33+D33+E33+F33+G33+H33+I33+J33+K33+L33+M33)/12</f>
        <v>71.06650137062228</v>
      </c>
      <c r="O33" s="411">
        <f>100*(B33-M32)/M32</f>
        <v>-31.553952450728485</v>
      </c>
      <c r="P33" s="411">
        <f>100*(B33-B32)/B32</f>
        <v>-46.232411232659466</v>
      </c>
    </row>
    <row r="34" spans="1:16" s="413" customFormat="1" ht="12" customHeight="1">
      <c r="A34" s="409">
        <v>2003</v>
      </c>
      <c r="B34" s="408">
        <v>55.561241636061986</v>
      </c>
      <c r="C34" s="408">
        <v>46.94588372382428</v>
      </c>
      <c r="D34" s="408">
        <v>60.67010396750874</v>
      </c>
      <c r="E34" s="408">
        <v>74.8810237613084</v>
      </c>
      <c r="F34" s="408">
        <v>72.4</v>
      </c>
      <c r="G34" s="408">
        <v>67.2</v>
      </c>
      <c r="H34" s="408">
        <v>66.8</v>
      </c>
      <c r="I34" s="408">
        <v>77.10004374403705</v>
      </c>
      <c r="J34" s="408">
        <v>71.8</v>
      </c>
      <c r="K34" s="408">
        <v>60.6</v>
      </c>
      <c r="L34" s="408">
        <v>56.3</v>
      </c>
      <c r="M34" s="408">
        <v>55.7</v>
      </c>
      <c r="N34" s="410">
        <f>(B34+C34+D34+E34+F34+G34+H34+I34+J34+K34+L34+M34)/12</f>
        <v>63.82985806939504</v>
      </c>
      <c r="O34" s="411">
        <f>100*(B34-M33)/M33</f>
        <v>-14.569380588639902</v>
      </c>
      <c r="P34" s="411">
        <f>100*(B34-B33)/B33</f>
        <v>47.22378189531475</v>
      </c>
    </row>
    <row r="35" spans="1:16" s="413" customFormat="1" ht="12" customHeight="1">
      <c r="A35" s="409">
        <v>2004</v>
      </c>
      <c r="B35" s="408">
        <v>38.472833444578946</v>
      </c>
      <c r="C35" s="408"/>
      <c r="D35" s="408"/>
      <c r="E35" s="408"/>
      <c r="F35" s="408"/>
      <c r="G35" s="408"/>
      <c r="H35" s="408"/>
      <c r="I35" s="408"/>
      <c r="J35" s="408"/>
      <c r="K35" s="408"/>
      <c r="L35" s="408"/>
      <c r="M35" s="408"/>
      <c r="N35" s="410">
        <f>(B35)/1</f>
        <v>38.472833444578946</v>
      </c>
      <c r="O35" s="411">
        <f>100*(B35-M34)/M34</f>
        <v>-30.92848573684211</v>
      </c>
      <c r="P35" s="411">
        <f>100*(B35-B34)/B34</f>
        <v>-30.75598688635464</v>
      </c>
    </row>
    <row r="36" spans="1:15" s="413" customFormat="1" ht="12" customHeight="1">
      <c r="A36" s="399"/>
      <c r="O36" s="415"/>
    </row>
    <row r="37" spans="1:15" s="413" customFormat="1" ht="12" customHeight="1">
      <c r="A37" s="399"/>
      <c r="O37" s="415"/>
    </row>
    <row r="38" s="413" customFormat="1" ht="12" customHeight="1">
      <c r="O38" s="415"/>
    </row>
    <row r="39" spans="1:16" ht="12" customHeight="1">
      <c r="A39" s="558" t="s">
        <v>235</v>
      </c>
      <c r="B39" s="558"/>
      <c r="C39" s="558"/>
      <c r="D39" s="558"/>
      <c r="E39" s="558"/>
      <c r="F39" s="558"/>
      <c r="G39" s="558"/>
      <c r="H39" s="558"/>
      <c r="I39" s="558"/>
      <c r="J39" s="558"/>
      <c r="K39" s="558"/>
      <c r="L39" s="558"/>
      <c r="M39" s="558"/>
      <c r="N39" s="558"/>
      <c r="O39" s="558"/>
      <c r="P39" s="558"/>
    </row>
    <row r="40" spans="1:16" ht="1.5" customHeight="1">
      <c r="A40" s="416"/>
      <c r="B40" s="369"/>
      <c r="C40" s="369"/>
      <c r="D40" s="369"/>
      <c r="E40" s="369"/>
      <c r="F40" s="369"/>
      <c r="G40" s="369"/>
      <c r="H40" s="369"/>
      <c r="I40" s="369"/>
      <c r="J40" s="369"/>
      <c r="K40" s="369"/>
      <c r="L40" s="369"/>
      <c r="M40" s="369"/>
      <c r="N40" s="369"/>
      <c r="O40" s="417"/>
      <c r="P40" s="369"/>
    </row>
    <row r="41" spans="2:15" ht="12" customHeight="1">
      <c r="B41" s="408"/>
      <c r="C41" s="408"/>
      <c r="D41" s="408"/>
      <c r="E41" s="408"/>
      <c r="F41" s="408"/>
      <c r="G41" s="408"/>
      <c r="H41" s="408"/>
      <c r="I41" s="408"/>
      <c r="J41" s="408"/>
      <c r="K41" s="408"/>
      <c r="L41" s="408"/>
      <c r="M41" s="408"/>
      <c r="N41" s="408"/>
      <c r="O41" s="430"/>
    </row>
    <row r="42" spans="1:16" s="413" customFormat="1" ht="12" customHeight="1">
      <c r="A42" s="409">
        <v>1999</v>
      </c>
      <c r="B42" s="408">
        <v>66.28566602009882</v>
      </c>
      <c r="C42" s="408">
        <v>90.69228991266776</v>
      </c>
      <c r="D42" s="408">
        <v>126.1063445419238</v>
      </c>
      <c r="E42" s="408">
        <v>138.2239153756527</v>
      </c>
      <c r="F42" s="408">
        <v>141.0866050793488</v>
      </c>
      <c r="G42" s="408">
        <v>135.95024084532645</v>
      </c>
      <c r="H42" s="408">
        <v>96.81741470639321</v>
      </c>
      <c r="I42" s="408">
        <v>98.9001103245156</v>
      </c>
      <c r="J42" s="408">
        <v>81.32739176261165</v>
      </c>
      <c r="K42" s="408">
        <v>101.18024154991801</v>
      </c>
      <c r="L42" s="408">
        <v>64.75963879903335</v>
      </c>
      <c r="M42" s="408">
        <v>58.67012077962499</v>
      </c>
      <c r="N42" s="408"/>
      <c r="O42" s="410"/>
      <c r="P42" s="411"/>
    </row>
    <row r="43" spans="1:16" s="413" customFormat="1" ht="12" customHeight="1">
      <c r="A43" s="409">
        <v>2001</v>
      </c>
      <c r="B43" s="408">
        <v>39.13282613893324</v>
      </c>
      <c r="C43" s="408">
        <v>65.3486856228693</v>
      </c>
      <c r="D43" s="408">
        <v>88.11926527434946</v>
      </c>
      <c r="E43" s="408">
        <v>76.9937149983278</v>
      </c>
      <c r="F43" s="408">
        <v>96.02286140643204</v>
      </c>
      <c r="G43" s="408">
        <v>119.26433669194752</v>
      </c>
      <c r="H43" s="408">
        <v>69.56750284582273</v>
      </c>
      <c r="I43" s="408">
        <v>87.97683817708108</v>
      </c>
      <c r="J43" s="408">
        <v>68.7858629360139</v>
      </c>
      <c r="K43" s="408">
        <v>72.42696420198075</v>
      </c>
      <c r="L43" s="408">
        <v>52.24238587990334</v>
      </c>
      <c r="M43" s="408">
        <v>35.71505056148319</v>
      </c>
      <c r="N43" s="410">
        <f>(B43+C43+D43+E43+F43+G43+H43+I43+J43+K43+L43+M43)/12</f>
        <v>72.63302456126202</v>
      </c>
      <c r="O43" s="411">
        <f>100*(B43-M42)/M42</f>
        <v>-33.30024615779669</v>
      </c>
      <c r="P43" s="411">
        <f>100*(B43-B42)/B42</f>
        <v>-40.96336585489301</v>
      </c>
    </row>
    <row r="44" spans="1:16" s="413" customFormat="1" ht="12" customHeight="1">
      <c r="A44" s="409">
        <v>2002</v>
      </c>
      <c r="B44" s="408">
        <v>35.141512466016486</v>
      </c>
      <c r="C44" s="408">
        <v>34.83450294523799</v>
      </c>
      <c r="D44" s="408">
        <v>67.59590036356967</v>
      </c>
      <c r="E44" s="408">
        <v>61.9399620787123</v>
      </c>
      <c r="F44" s="408">
        <v>72.60616914081042</v>
      </c>
      <c r="G44" s="408">
        <v>62.06339889634488</v>
      </c>
      <c r="H44" s="408">
        <v>57.05313011910413</v>
      </c>
      <c r="I44" s="408">
        <v>64.18081507573469</v>
      </c>
      <c r="J44" s="408">
        <v>57.13858637746515</v>
      </c>
      <c r="K44" s="408">
        <v>49.98241600138092</v>
      </c>
      <c r="L44" s="408">
        <v>38.96805381262676</v>
      </c>
      <c r="M44" s="408">
        <v>41.7216443598153</v>
      </c>
      <c r="N44" s="410">
        <f>(B44+C44+D44+E44+F44+G44+H44+I44+J44+K44+L44+M44)/12</f>
        <v>53.60217430306823</v>
      </c>
      <c r="O44" s="411">
        <f>100*(B44-M43)/M43</f>
        <v>-1.6058722763932833</v>
      </c>
      <c r="P44" s="411">
        <f>100*(B44-B43)/B43</f>
        <v>-10.19940052054098</v>
      </c>
    </row>
    <row r="45" spans="1:16" s="413" customFormat="1" ht="12" customHeight="1">
      <c r="A45" s="409">
        <v>2003</v>
      </c>
      <c r="B45" s="408">
        <v>26.25406159647003</v>
      </c>
      <c r="C45" s="408">
        <v>29.444429850062242</v>
      </c>
      <c r="D45" s="408">
        <v>47.004109180186425</v>
      </c>
      <c r="E45" s="408">
        <v>46.42807067296174</v>
      </c>
      <c r="F45" s="408">
        <v>42.8</v>
      </c>
      <c r="G45" s="408">
        <v>45.7</v>
      </c>
      <c r="H45" s="408">
        <v>56.8</v>
      </c>
      <c r="I45" s="408">
        <v>42.300849720099094</v>
      </c>
      <c r="J45" s="408">
        <v>58.7</v>
      </c>
      <c r="K45" s="408">
        <v>49.6</v>
      </c>
      <c r="L45" s="408">
        <v>35</v>
      </c>
      <c r="M45" s="408">
        <v>32.9</v>
      </c>
      <c r="N45" s="410">
        <f>(B45+C45+D45+E45+F45+G45+H45+I45+J45+K45+L45+M45)/12</f>
        <v>42.74429341831496</v>
      </c>
      <c r="O45" s="411">
        <f>100*(B45-M44)/M44</f>
        <v>-37.07328174783795</v>
      </c>
      <c r="P45" s="411">
        <f>100*(B45-B44)/B44</f>
        <v>-25.29046203728722</v>
      </c>
    </row>
    <row r="46" spans="1:16" s="413" customFormat="1" ht="12" customHeight="1">
      <c r="A46" s="409">
        <v>2004</v>
      </c>
      <c r="B46" s="408">
        <v>22.642744399370663</v>
      </c>
      <c r="C46" s="408"/>
      <c r="D46" s="408"/>
      <c r="E46" s="408"/>
      <c r="F46" s="408"/>
      <c r="G46" s="408"/>
      <c r="H46" s="408"/>
      <c r="I46" s="408"/>
      <c r="J46" s="408"/>
      <c r="K46" s="408"/>
      <c r="L46" s="408"/>
      <c r="M46" s="408"/>
      <c r="N46" s="410">
        <f>(B46)/1</f>
        <v>22.642744399370663</v>
      </c>
      <c r="O46" s="411">
        <f>100*(B46-M45)/M45</f>
        <v>-31.177068694921992</v>
      </c>
      <c r="P46" s="411">
        <f>100*(B46-B45)/B45</f>
        <v>-13.755270527684464</v>
      </c>
    </row>
    <row r="47" spans="1:16" s="413" customFormat="1" ht="12" customHeight="1">
      <c r="A47" s="399"/>
      <c r="O47" s="415"/>
      <c r="P47" s="418"/>
    </row>
    <row r="48" spans="1:16" s="413" customFormat="1" ht="12" customHeight="1">
      <c r="A48" s="399"/>
      <c r="O48" s="415"/>
      <c r="P48" s="418"/>
    </row>
    <row r="49" s="413" customFormat="1" ht="12" customHeight="1">
      <c r="O49" s="415"/>
    </row>
    <row r="50" spans="1:16" ht="12" customHeight="1">
      <c r="A50" s="558" t="s">
        <v>247</v>
      </c>
      <c r="B50" s="558"/>
      <c r="C50" s="558"/>
      <c r="D50" s="558"/>
      <c r="E50" s="558"/>
      <c r="F50" s="558"/>
      <c r="G50" s="558"/>
      <c r="H50" s="558"/>
      <c r="I50" s="558"/>
      <c r="J50" s="558"/>
      <c r="K50" s="558"/>
      <c r="L50" s="558"/>
      <c r="M50" s="558"/>
      <c r="N50" s="558"/>
      <c r="O50" s="558"/>
      <c r="P50" s="558"/>
    </row>
    <row r="51" s="413" customFormat="1" ht="1.5" customHeight="1">
      <c r="O51" s="415"/>
    </row>
    <row r="52" spans="2:15" s="413" customFormat="1" ht="12" customHeight="1">
      <c r="B52" s="408"/>
      <c r="C52" s="408"/>
      <c r="D52" s="408"/>
      <c r="E52" s="408"/>
      <c r="F52" s="408"/>
      <c r="G52" s="408"/>
      <c r="H52" s="408"/>
      <c r="I52" s="408"/>
      <c r="J52" s="408"/>
      <c r="K52" s="408"/>
      <c r="L52" s="408"/>
      <c r="M52" s="408"/>
      <c r="N52" s="408"/>
      <c r="O52" s="415"/>
    </row>
    <row r="53" spans="1:16" s="413" customFormat="1" ht="12" customHeight="1">
      <c r="A53" s="409">
        <v>1999</v>
      </c>
      <c r="B53" s="408">
        <v>73.56551928973882</v>
      </c>
      <c r="C53" s="408">
        <v>55.52633196427639</v>
      </c>
      <c r="D53" s="408">
        <v>104.95176149746595</v>
      </c>
      <c r="E53" s="408">
        <v>109.45508701018285</v>
      </c>
      <c r="F53" s="408">
        <v>121.45661369781192</v>
      </c>
      <c r="G53" s="408">
        <v>125.10795566857757</v>
      </c>
      <c r="H53" s="408">
        <v>117.22833562854538</v>
      </c>
      <c r="I53" s="408">
        <v>117.45834156956892</v>
      </c>
      <c r="J53" s="408">
        <v>97.52926678460202</v>
      </c>
      <c r="K53" s="408">
        <v>91.24531178892911</v>
      </c>
      <c r="L53" s="408">
        <v>91.32677261687209</v>
      </c>
      <c r="M53" s="408">
        <v>95.14870248342906</v>
      </c>
      <c r="N53" s="408"/>
      <c r="O53" s="431"/>
      <c r="P53" s="414"/>
    </row>
    <row r="54" spans="1:16" s="413" customFormat="1" ht="12" customHeight="1">
      <c r="A54" s="409">
        <v>2001</v>
      </c>
      <c r="B54" s="408">
        <v>88.58203380440047</v>
      </c>
      <c r="C54" s="408">
        <v>80.98321557371332</v>
      </c>
      <c r="D54" s="408">
        <v>90.51025246343171</v>
      </c>
      <c r="E54" s="408">
        <v>86.97679064612517</v>
      </c>
      <c r="F54" s="408">
        <v>108.80340038663905</v>
      </c>
      <c r="G54" s="408">
        <v>148.59922661259895</v>
      </c>
      <c r="H54" s="408">
        <v>90.69808471304435</v>
      </c>
      <c r="I54" s="408">
        <v>91.35361382847226</v>
      </c>
      <c r="J54" s="408">
        <v>97.95190340412762</v>
      </c>
      <c r="K54" s="408">
        <v>86.97486002825168</v>
      </c>
      <c r="L54" s="408">
        <v>101.52658297583972</v>
      </c>
      <c r="M54" s="408">
        <v>66.63945578443808</v>
      </c>
      <c r="N54" s="410">
        <f>(B54+C54+D54+E54+F54+G54+H54+I54+J54+K54+L54+M54)/12</f>
        <v>94.96661835175688</v>
      </c>
      <c r="O54" s="411">
        <f>100*(B54-M53)/M53</f>
        <v>-6.901480007225779</v>
      </c>
      <c r="P54" s="411">
        <f>100*(B54-B53)/B53</f>
        <v>20.412435961362416</v>
      </c>
    </row>
    <row r="55" spans="1:16" s="413" customFormat="1" ht="12" customHeight="1">
      <c r="A55" s="409">
        <v>2002</v>
      </c>
      <c r="B55" s="408">
        <v>39.27776460066864</v>
      </c>
      <c r="C55" s="408">
        <v>91.8243097123434</v>
      </c>
      <c r="D55" s="408">
        <v>86.23863858325763</v>
      </c>
      <c r="E55" s="408">
        <v>93.50001105106914</v>
      </c>
      <c r="F55" s="408">
        <v>86.36609685063273</v>
      </c>
      <c r="G55" s="408">
        <v>92.87209164561823</v>
      </c>
      <c r="H55" s="408">
        <v>87.51322125700874</v>
      </c>
      <c r="I55" s="408">
        <v>93.57123772989641</v>
      </c>
      <c r="J55" s="408">
        <v>91.9705118425678</v>
      </c>
      <c r="K55" s="408">
        <v>75.38406760723892</v>
      </c>
      <c r="L55" s="408">
        <v>59.54737788588127</v>
      </c>
      <c r="M55" s="408">
        <v>78.8441846892162</v>
      </c>
      <c r="N55" s="410">
        <f>(B55+C55+D55+E55+F55+G55+H55+I55+J55+K55+L55+M55)/12</f>
        <v>81.40912612128325</v>
      </c>
      <c r="O55" s="411">
        <f>100*(B55-M54)/M54</f>
        <v>-41.05929567053736</v>
      </c>
      <c r="P55" s="411">
        <f>100*(B55-B54)/B54</f>
        <v>-55.659445923991136</v>
      </c>
    </row>
    <row r="56" spans="1:16" s="413" customFormat="1" ht="12" customHeight="1">
      <c r="A56" s="409">
        <v>2003</v>
      </c>
      <c r="B56" s="408">
        <v>72.91737525627352</v>
      </c>
      <c r="C56" s="408">
        <v>57.23250635416901</v>
      </c>
      <c r="D56" s="408">
        <v>68.66251302698366</v>
      </c>
      <c r="E56" s="408">
        <v>91.60687374884725</v>
      </c>
      <c r="F56" s="408">
        <v>89.8</v>
      </c>
      <c r="G56" s="408">
        <v>79.8</v>
      </c>
      <c r="H56" s="408">
        <v>72.6</v>
      </c>
      <c r="I56" s="408">
        <v>97.58054237237305</v>
      </c>
      <c r="J56" s="408">
        <v>79.4</v>
      </c>
      <c r="K56" s="408">
        <v>66.9</v>
      </c>
      <c r="L56" s="408">
        <v>68.8</v>
      </c>
      <c r="M56" s="408">
        <v>69.1</v>
      </c>
      <c r="N56" s="410">
        <f>(B56+C56+D56+E56+F56+G56+H56+I56+J56+K56+L56+M56)/12</f>
        <v>76.1999842298872</v>
      </c>
      <c r="O56" s="411">
        <f>100*(B56-M55)/M55</f>
        <v>-7.51711677443894</v>
      </c>
      <c r="P56" s="411">
        <f>100*(B56-B55)/B55</f>
        <v>85.64543068480077</v>
      </c>
    </row>
    <row r="57" spans="1:16" s="413" customFormat="1" ht="12" customHeight="1">
      <c r="A57" s="409">
        <v>2004</v>
      </c>
      <c r="B57" s="408">
        <v>47.78372582979074</v>
      </c>
      <c r="C57" s="408"/>
      <c r="D57" s="408"/>
      <c r="E57" s="408"/>
      <c r="F57" s="408"/>
      <c r="G57" s="408"/>
      <c r="H57" s="408"/>
      <c r="I57" s="408"/>
      <c r="J57" s="408"/>
      <c r="K57" s="408"/>
      <c r="L57" s="408"/>
      <c r="M57" s="408"/>
      <c r="N57" s="410">
        <f>(B57)/1</f>
        <v>47.78372582979074</v>
      </c>
      <c r="O57" s="411">
        <f>100*(B57-M56)/M56</f>
        <v>-30.848443082791977</v>
      </c>
      <c r="P57" s="411">
        <f>100*(B57-B56)/B56</f>
        <v>-34.468669968095675</v>
      </c>
    </row>
    <row r="58" spans="1:15" s="413" customFormat="1" ht="12" customHeight="1">
      <c r="A58" s="412"/>
      <c r="O58" s="415"/>
    </row>
    <row r="59" s="413" customFormat="1" ht="47.25" customHeight="1">
      <c r="O59" s="415"/>
    </row>
    <row r="60" spans="15:16" s="413" customFormat="1" ht="12" customHeight="1">
      <c r="O60" s="415"/>
      <c r="P60" s="421"/>
    </row>
    <row r="61" spans="15:16" s="413" customFormat="1" ht="12" customHeight="1">
      <c r="O61" s="415"/>
      <c r="P61" s="421"/>
    </row>
    <row r="62" spans="15:16" s="413" customFormat="1" ht="12" customHeight="1">
      <c r="O62" s="415"/>
      <c r="P62" s="421"/>
    </row>
    <row r="63" spans="1:16" s="413" customFormat="1" ht="12" customHeight="1">
      <c r="A63" s="399"/>
      <c r="B63" s="420"/>
      <c r="O63" s="415"/>
      <c r="P63" s="421"/>
    </row>
    <row r="64" spans="1:16" s="413" customFormat="1" ht="12" customHeight="1">
      <c r="A64" s="412" t="s">
        <v>254</v>
      </c>
      <c r="B64" s="420"/>
      <c r="O64" s="415"/>
      <c r="P64" s="421"/>
    </row>
    <row r="65" spans="1:16" s="413" customFormat="1" ht="12" customHeight="1">
      <c r="A65" s="412"/>
      <c r="B65" s="420"/>
      <c r="O65" s="415"/>
      <c r="P65" s="421"/>
    </row>
    <row r="66" spans="1:16" s="413" customFormat="1" ht="12" customHeight="1">
      <c r="A66" s="412"/>
      <c r="B66" s="420"/>
      <c r="O66" s="415"/>
      <c r="P66" s="421"/>
    </row>
    <row r="67" spans="1:16" s="413" customFormat="1" ht="12" customHeight="1">
      <c r="A67" s="412"/>
      <c r="B67" s="420"/>
      <c r="O67" s="415"/>
      <c r="P67" s="421"/>
    </row>
    <row r="68" spans="1:16" s="413" customFormat="1" ht="12" customHeight="1">
      <c r="A68" s="556" t="s">
        <v>244</v>
      </c>
      <c r="B68" s="556"/>
      <c r="C68" s="556"/>
      <c r="D68" s="556"/>
      <c r="E68" s="556"/>
      <c r="F68" s="556"/>
      <c r="G68" s="556"/>
      <c r="H68" s="556"/>
      <c r="I68" s="556"/>
      <c r="J68" s="556"/>
      <c r="K68" s="556"/>
      <c r="L68" s="556"/>
      <c r="M68" s="556"/>
      <c r="N68" s="556"/>
      <c r="O68" s="556"/>
      <c r="P68" s="556"/>
    </row>
    <row r="69" spans="1:16" ht="12" customHeight="1">
      <c r="A69" s="369"/>
      <c r="B69" s="369"/>
      <c r="C69" s="369"/>
      <c r="D69" s="369"/>
      <c r="E69" s="369"/>
      <c r="F69" s="369"/>
      <c r="G69" s="369"/>
      <c r="H69" s="369"/>
      <c r="I69" s="369"/>
      <c r="J69" s="369"/>
      <c r="K69" s="369"/>
      <c r="L69" s="369"/>
      <c r="M69" s="369"/>
      <c r="N69" s="369"/>
      <c r="O69" s="370"/>
      <c r="P69" s="371"/>
    </row>
    <row r="70" spans="1:16" s="413" customFormat="1" ht="12" customHeight="1">
      <c r="A70" s="557" t="s">
        <v>237</v>
      </c>
      <c r="B70" s="557"/>
      <c r="C70" s="557"/>
      <c r="D70" s="557"/>
      <c r="E70" s="557"/>
      <c r="F70" s="557"/>
      <c r="G70" s="557"/>
      <c r="H70" s="557"/>
      <c r="I70" s="557"/>
      <c r="J70" s="557"/>
      <c r="K70" s="557"/>
      <c r="L70" s="557"/>
      <c r="M70" s="557"/>
      <c r="N70" s="557"/>
      <c r="O70" s="557"/>
      <c r="P70" s="557"/>
    </row>
    <row r="71" spans="1:16" s="413" customFormat="1" ht="12" customHeight="1">
      <c r="A71" s="557" t="s">
        <v>242</v>
      </c>
      <c r="B71" s="557"/>
      <c r="C71" s="557"/>
      <c r="D71" s="557"/>
      <c r="E71" s="557"/>
      <c r="F71" s="557"/>
      <c r="G71" s="557"/>
      <c r="H71" s="557"/>
      <c r="I71" s="557"/>
      <c r="J71" s="557"/>
      <c r="K71" s="557"/>
      <c r="L71" s="557"/>
      <c r="M71" s="557"/>
      <c r="N71" s="557"/>
      <c r="O71" s="557"/>
      <c r="P71" s="557"/>
    </row>
    <row r="72" spans="1:16" s="413" customFormat="1" ht="12" customHeight="1">
      <c r="A72" s="557" t="s">
        <v>95</v>
      </c>
      <c r="B72" s="557"/>
      <c r="C72" s="557"/>
      <c r="D72" s="557"/>
      <c r="E72" s="557"/>
      <c r="F72" s="557"/>
      <c r="G72" s="557"/>
      <c r="H72" s="557"/>
      <c r="I72" s="557"/>
      <c r="J72" s="557"/>
      <c r="K72" s="557"/>
      <c r="L72" s="557"/>
      <c r="M72" s="557"/>
      <c r="N72" s="557"/>
      <c r="O72" s="557"/>
      <c r="P72" s="557"/>
    </row>
    <row r="73" spans="1:16" s="413" customFormat="1" ht="12" customHeight="1">
      <c r="A73" s="372"/>
      <c r="B73" s="373"/>
      <c r="C73" s="374"/>
      <c r="D73" s="374"/>
      <c r="E73" s="374"/>
      <c r="F73" s="374"/>
      <c r="G73" s="374"/>
      <c r="H73" s="374"/>
      <c r="I73" s="374"/>
      <c r="J73" s="374"/>
      <c r="K73" s="374"/>
      <c r="L73" s="374"/>
      <c r="M73" s="374"/>
      <c r="N73" s="374"/>
      <c r="O73" s="375"/>
      <c r="P73" s="376"/>
    </row>
    <row r="74" spans="1:16" s="413" customFormat="1" ht="12" customHeight="1">
      <c r="A74" s="373"/>
      <c r="B74" s="373"/>
      <c r="C74" s="374"/>
      <c r="D74" s="374"/>
      <c r="E74" s="374"/>
      <c r="F74" s="374"/>
      <c r="G74" s="374"/>
      <c r="H74" s="374"/>
      <c r="I74" s="374"/>
      <c r="J74" s="374"/>
      <c r="K74" s="374"/>
      <c r="L74" s="374"/>
      <c r="M74" s="374"/>
      <c r="N74" s="374"/>
      <c r="O74" s="377"/>
      <c r="P74" s="376"/>
    </row>
    <row r="75" spans="1:16" ht="12" customHeight="1">
      <c r="A75" s="378"/>
      <c r="B75" s="379"/>
      <c r="C75" s="380"/>
      <c r="D75" s="380"/>
      <c r="E75" s="380"/>
      <c r="F75" s="380"/>
      <c r="G75" s="380"/>
      <c r="H75" s="380"/>
      <c r="I75" s="380"/>
      <c r="J75" s="380"/>
      <c r="K75" s="380"/>
      <c r="L75" s="380"/>
      <c r="M75" s="380"/>
      <c r="N75" s="426"/>
      <c r="O75" s="560" t="s">
        <v>96</v>
      </c>
      <c r="P75" s="561"/>
    </row>
    <row r="76" spans="1:16" ht="12" customHeight="1">
      <c r="A76" s="382"/>
      <c r="B76" s="383"/>
      <c r="C76" s="384"/>
      <c r="D76" s="384"/>
      <c r="E76" s="384"/>
      <c r="F76" s="384"/>
      <c r="G76" s="384"/>
      <c r="H76" s="384"/>
      <c r="I76" s="384"/>
      <c r="J76" s="384"/>
      <c r="K76" s="384"/>
      <c r="L76" s="384"/>
      <c r="M76" s="384"/>
      <c r="N76" s="427"/>
      <c r="O76" s="562" t="s">
        <v>97</v>
      </c>
      <c r="P76" s="563"/>
    </row>
    <row r="77" spans="1:16" ht="12" customHeight="1">
      <c r="A77" s="388" t="s">
        <v>98</v>
      </c>
      <c r="B77" s="383" t="s">
        <v>99</v>
      </c>
      <c r="C77" s="384" t="s">
        <v>100</v>
      </c>
      <c r="D77" s="384" t="s">
        <v>101</v>
      </c>
      <c r="E77" s="384" t="s">
        <v>102</v>
      </c>
      <c r="F77" s="384" t="s">
        <v>103</v>
      </c>
      <c r="G77" s="384" t="s">
        <v>104</v>
      </c>
      <c r="H77" s="384" t="s">
        <v>105</v>
      </c>
      <c r="I77" s="384" t="s">
        <v>106</v>
      </c>
      <c r="J77" s="384" t="s">
        <v>107</v>
      </c>
      <c r="K77" s="384" t="s">
        <v>108</v>
      </c>
      <c r="L77" s="384" t="s">
        <v>109</v>
      </c>
      <c r="M77" s="384" t="s">
        <v>110</v>
      </c>
      <c r="N77" s="427" t="s">
        <v>111</v>
      </c>
      <c r="O77" s="562" t="s">
        <v>112</v>
      </c>
      <c r="P77" s="563"/>
    </row>
    <row r="78" spans="1:16" ht="12" customHeight="1">
      <c r="A78" s="382"/>
      <c r="B78" s="383"/>
      <c r="C78" s="384"/>
      <c r="D78" s="384"/>
      <c r="E78" s="384"/>
      <c r="F78" s="384"/>
      <c r="G78" s="384"/>
      <c r="H78" s="384"/>
      <c r="I78" s="384"/>
      <c r="J78" s="384"/>
      <c r="K78" s="384"/>
      <c r="L78" s="384"/>
      <c r="M78" s="384"/>
      <c r="N78" s="384"/>
      <c r="O78" s="390" t="s">
        <v>113</v>
      </c>
      <c r="P78" s="391" t="s">
        <v>114</v>
      </c>
    </row>
    <row r="79" spans="1:16" ht="12" customHeight="1">
      <c r="A79" s="392"/>
      <c r="B79" s="393"/>
      <c r="C79" s="394"/>
      <c r="D79" s="394"/>
      <c r="E79" s="394"/>
      <c r="F79" s="394"/>
      <c r="G79" s="394"/>
      <c r="H79" s="394"/>
      <c r="I79" s="394"/>
      <c r="J79" s="394"/>
      <c r="K79" s="394"/>
      <c r="L79" s="394"/>
      <c r="M79" s="394"/>
      <c r="N79" s="394"/>
      <c r="O79" s="396" t="s">
        <v>115</v>
      </c>
      <c r="P79" s="397" t="s">
        <v>116</v>
      </c>
    </row>
    <row r="80" spans="1:16" ht="12" customHeight="1">
      <c r="A80" s="398"/>
      <c r="B80" s="399"/>
      <c r="C80" s="399"/>
      <c r="D80" s="399"/>
      <c r="E80" s="399"/>
      <c r="F80" s="399"/>
      <c r="G80" s="399"/>
      <c r="H80" s="399"/>
      <c r="I80" s="399"/>
      <c r="J80" s="399"/>
      <c r="K80" s="399"/>
      <c r="L80" s="399"/>
      <c r="M80" s="399"/>
      <c r="N80" s="399"/>
      <c r="O80" s="400"/>
      <c r="P80" s="401"/>
    </row>
    <row r="81" spans="1:16" ht="12" customHeight="1">
      <c r="A81" s="398"/>
      <c r="B81" s="399"/>
      <c r="C81" s="399"/>
      <c r="D81" s="399"/>
      <c r="E81" s="399"/>
      <c r="F81" s="399"/>
      <c r="G81" s="399"/>
      <c r="H81" s="399"/>
      <c r="I81" s="399"/>
      <c r="J81" s="399"/>
      <c r="K81" s="399"/>
      <c r="L81" s="399"/>
      <c r="M81" s="399"/>
      <c r="N81" s="399"/>
      <c r="O81" s="400"/>
      <c r="P81" s="401"/>
    </row>
    <row r="82" spans="1:16" ht="12" customHeight="1">
      <c r="A82" s="398"/>
      <c r="B82" s="399"/>
      <c r="C82" s="399"/>
      <c r="D82" s="399"/>
      <c r="E82" s="399"/>
      <c r="F82" s="399"/>
      <c r="G82" s="399"/>
      <c r="H82" s="399"/>
      <c r="I82" s="399"/>
      <c r="J82" s="399"/>
      <c r="K82" s="399"/>
      <c r="L82" s="399"/>
      <c r="M82" s="399"/>
      <c r="N82" s="399"/>
      <c r="O82" s="400"/>
      <c r="P82" s="401"/>
    </row>
    <row r="83" spans="1:16" ht="1.5" customHeight="1">
      <c r="A83" s="398"/>
      <c r="B83" s="399"/>
      <c r="C83" s="399"/>
      <c r="D83" s="399"/>
      <c r="E83" s="399"/>
      <c r="F83" s="399"/>
      <c r="G83" s="399"/>
      <c r="H83" s="399"/>
      <c r="I83" s="399"/>
      <c r="J83" s="399"/>
      <c r="K83" s="399"/>
      <c r="L83" s="399"/>
      <c r="M83" s="399"/>
      <c r="N83" s="399"/>
      <c r="O83" s="400"/>
      <c r="P83" s="401"/>
    </row>
    <row r="84" spans="1:16" ht="12" customHeight="1">
      <c r="A84" s="558" t="s">
        <v>249</v>
      </c>
      <c r="B84" s="558"/>
      <c r="C84" s="558"/>
      <c r="D84" s="558"/>
      <c r="E84" s="558"/>
      <c r="F84" s="558"/>
      <c r="G84" s="558"/>
      <c r="H84" s="558"/>
      <c r="I84" s="558"/>
      <c r="J84" s="558"/>
      <c r="K84" s="558"/>
      <c r="L84" s="558"/>
      <c r="M84" s="558"/>
      <c r="N84" s="558"/>
      <c r="O84" s="558"/>
      <c r="P84" s="558"/>
    </row>
    <row r="85" s="413" customFormat="1" ht="1.5" customHeight="1">
      <c r="O85" s="415"/>
    </row>
    <row r="86" spans="2:15" s="413" customFormat="1" ht="12" customHeight="1">
      <c r="B86" s="408"/>
      <c r="C86" s="408"/>
      <c r="D86" s="408"/>
      <c r="E86" s="408"/>
      <c r="F86" s="408"/>
      <c r="G86" s="408"/>
      <c r="H86" s="408"/>
      <c r="I86" s="408"/>
      <c r="J86" s="408"/>
      <c r="K86" s="408"/>
      <c r="L86" s="408"/>
      <c r="M86" s="408"/>
      <c r="N86" s="408"/>
      <c r="O86" s="415"/>
    </row>
    <row r="87" spans="1:16" s="413" customFormat="1" ht="12" customHeight="1">
      <c r="A87" s="409">
        <v>1999</v>
      </c>
      <c r="B87" s="424">
        <v>78.30046870131959</v>
      </c>
      <c r="C87" s="424">
        <v>55.10426578685787</v>
      </c>
      <c r="D87" s="424">
        <v>104.77219883343926</v>
      </c>
      <c r="E87" s="424">
        <v>107.48057348864653</v>
      </c>
      <c r="F87" s="424">
        <v>135.7378194147567</v>
      </c>
      <c r="G87" s="424">
        <v>119.6360494881033</v>
      </c>
      <c r="H87" s="424">
        <v>115.1295599092041</v>
      </c>
      <c r="I87" s="424">
        <v>126.27113464064519</v>
      </c>
      <c r="J87" s="424">
        <v>104.38989741523832</v>
      </c>
      <c r="K87" s="424">
        <v>82.5674926476546</v>
      </c>
      <c r="L87" s="424">
        <v>89.88317730878481</v>
      </c>
      <c r="M87" s="424">
        <v>80.72736236534965</v>
      </c>
      <c r="N87" s="424"/>
      <c r="O87" s="410"/>
      <c r="P87" s="411"/>
    </row>
    <row r="88" spans="1:16" s="413" customFormat="1" ht="12" customHeight="1">
      <c r="A88" s="409">
        <v>2001</v>
      </c>
      <c r="B88" s="424">
        <v>91.91095245540376</v>
      </c>
      <c r="C88" s="424">
        <v>76.55839251538656</v>
      </c>
      <c r="D88" s="424">
        <v>98.08529291264718</v>
      </c>
      <c r="E88" s="424">
        <v>90.35230316427598</v>
      </c>
      <c r="F88" s="424">
        <v>109.98588304036173</v>
      </c>
      <c r="G88" s="424">
        <v>134.94799092953957</v>
      </c>
      <c r="H88" s="424">
        <v>85.09380987867631</v>
      </c>
      <c r="I88" s="424">
        <v>83.0688284521216</v>
      </c>
      <c r="J88" s="424">
        <v>82.587103466929</v>
      </c>
      <c r="K88" s="424">
        <v>92.04398283140333</v>
      </c>
      <c r="L88" s="424">
        <v>93.9289221923855</v>
      </c>
      <c r="M88" s="424">
        <v>58.98759145495982</v>
      </c>
      <c r="N88" s="410">
        <f>(B88+C88+D88+E88+F88+G88+H88+I88+J88+K88+L88+M88)/12</f>
        <v>91.46258777450753</v>
      </c>
      <c r="O88" s="411">
        <f>100*(B88-M87)/M87</f>
        <v>13.85353090001911</v>
      </c>
      <c r="P88" s="411">
        <f>100*(B88-B87)/B87</f>
        <v>17.38237839418552</v>
      </c>
    </row>
    <row r="89" spans="1:16" s="413" customFormat="1" ht="12" customHeight="1">
      <c r="A89" s="409">
        <v>2002</v>
      </c>
      <c r="B89" s="424">
        <v>33.9026146617807</v>
      </c>
      <c r="C89" s="424">
        <v>98.23486649373295</v>
      </c>
      <c r="D89" s="424">
        <v>74.29925900227218</v>
      </c>
      <c r="E89" s="424">
        <v>88.07887237789171</v>
      </c>
      <c r="F89" s="424">
        <v>64.8909958447979</v>
      </c>
      <c r="G89" s="424">
        <v>85.40292678695944</v>
      </c>
      <c r="H89" s="424">
        <v>72.93526626503136</v>
      </c>
      <c r="I89" s="424">
        <v>87.08463670797522</v>
      </c>
      <c r="J89" s="424">
        <v>84.09097393326797</v>
      </c>
      <c r="K89" s="424">
        <v>60.28409668006085</v>
      </c>
      <c r="L89" s="424">
        <v>51.54961306748865</v>
      </c>
      <c r="M89" s="424">
        <v>76.20830104616144</v>
      </c>
      <c r="N89" s="410">
        <f>(B89+C89+D89+E89+F89+G89+H89+I89+J89+K89+L89+M89)/12</f>
        <v>73.08020190561835</v>
      </c>
      <c r="O89" s="411">
        <f>100*(B89-M88)/M88</f>
        <v>-42.525853615048575</v>
      </c>
      <c r="P89" s="411">
        <f>100*(B89-B88)/B88</f>
        <v>-63.11362927260423</v>
      </c>
    </row>
    <row r="90" spans="1:16" ht="12" customHeight="1">
      <c r="A90" s="409">
        <v>2003</v>
      </c>
      <c r="B90" s="424">
        <v>74.66627712835705</v>
      </c>
      <c r="C90" s="424">
        <v>68.24893468885355</v>
      </c>
      <c r="D90" s="424">
        <v>56.4112311923761</v>
      </c>
      <c r="E90" s="424">
        <v>66.13995003075831</v>
      </c>
      <c r="F90" s="424">
        <v>79</v>
      </c>
      <c r="G90" s="424">
        <v>65</v>
      </c>
      <c r="H90" s="424">
        <v>72.5</v>
      </c>
      <c r="I90" s="424">
        <v>97.49808684963158</v>
      </c>
      <c r="J90" s="424">
        <v>73.2</v>
      </c>
      <c r="K90" s="424">
        <v>60.4</v>
      </c>
      <c r="L90" s="424">
        <v>58.8</v>
      </c>
      <c r="M90" s="424">
        <v>64.1</v>
      </c>
      <c r="N90" s="410">
        <f>(B90+C90+D90+E90+F90+G90+H90+I90+J90+K90+L90+M90)/12</f>
        <v>69.66370665749805</v>
      </c>
      <c r="O90" s="411">
        <f>100*(B90-M89)/M89</f>
        <v>-2.023433007475577</v>
      </c>
      <c r="P90" s="411">
        <f>100*(B90-B89)/B89</f>
        <v>120.2375181774115</v>
      </c>
    </row>
    <row r="91" spans="1:16" ht="12" customHeight="1">
      <c r="A91" s="409">
        <v>2004</v>
      </c>
      <c r="B91" s="424">
        <v>43.910703946211584</v>
      </c>
      <c r="C91" s="424"/>
      <c r="D91" s="424"/>
      <c r="E91" s="424"/>
      <c r="F91" s="424"/>
      <c r="G91" s="424"/>
      <c r="H91" s="424"/>
      <c r="I91" s="424"/>
      <c r="J91" s="424"/>
      <c r="K91" s="424"/>
      <c r="L91" s="424"/>
      <c r="M91" s="424"/>
      <c r="N91" s="410">
        <f>(B91)/1</f>
        <v>43.910703946211584</v>
      </c>
      <c r="O91" s="411">
        <f>100*(B91-M90)/M90</f>
        <v>-31.49656170637818</v>
      </c>
      <c r="P91" s="411">
        <f>100*(B91-B90)/B90</f>
        <v>-41.19071469074892</v>
      </c>
    </row>
    <row r="92" spans="1:16" ht="12" customHeight="1">
      <c r="A92" s="398"/>
      <c r="B92" s="399"/>
      <c r="C92" s="399"/>
      <c r="D92" s="399"/>
      <c r="E92" s="399"/>
      <c r="F92" s="399"/>
      <c r="G92" s="399"/>
      <c r="H92" s="399"/>
      <c r="I92" s="399"/>
      <c r="J92" s="399"/>
      <c r="K92" s="399"/>
      <c r="L92" s="399"/>
      <c r="M92" s="399"/>
      <c r="N92" s="399"/>
      <c r="O92" s="400"/>
      <c r="P92" s="401"/>
    </row>
    <row r="93" spans="1:16" ht="12" customHeight="1">
      <c r="A93" s="398"/>
      <c r="B93" s="399"/>
      <c r="C93" s="399"/>
      <c r="D93" s="399"/>
      <c r="E93" s="399"/>
      <c r="F93" s="399"/>
      <c r="G93" s="399"/>
      <c r="H93" s="399"/>
      <c r="I93" s="399"/>
      <c r="J93" s="399"/>
      <c r="K93" s="399"/>
      <c r="L93" s="399"/>
      <c r="M93" s="399"/>
      <c r="N93" s="399"/>
      <c r="O93" s="400"/>
      <c r="P93" s="401"/>
    </row>
    <row r="94" spans="1:16" ht="12" customHeight="1">
      <c r="A94" s="398"/>
      <c r="B94" s="399"/>
      <c r="C94" s="399"/>
      <c r="D94" s="399"/>
      <c r="E94" s="399"/>
      <c r="F94" s="399"/>
      <c r="G94" s="399"/>
      <c r="H94" s="399"/>
      <c r="I94" s="399"/>
      <c r="J94" s="399"/>
      <c r="K94" s="399"/>
      <c r="L94" s="399"/>
      <c r="M94" s="399"/>
      <c r="N94" s="399"/>
      <c r="O94" s="400"/>
      <c r="P94" s="401"/>
    </row>
    <row r="95" spans="1:16" s="413" customFormat="1" ht="12" customHeight="1">
      <c r="A95" s="558" t="s">
        <v>250</v>
      </c>
      <c r="B95" s="558"/>
      <c r="C95" s="558"/>
      <c r="D95" s="558"/>
      <c r="E95" s="558"/>
      <c r="F95" s="558"/>
      <c r="G95" s="558"/>
      <c r="H95" s="558"/>
      <c r="I95" s="558"/>
      <c r="J95" s="558"/>
      <c r="K95" s="558"/>
      <c r="L95" s="558"/>
      <c r="M95" s="558"/>
      <c r="N95" s="558"/>
      <c r="O95" s="558"/>
      <c r="P95" s="558"/>
    </row>
    <row r="96" spans="1:16" s="413" customFormat="1" ht="1.5" customHeight="1">
      <c r="A96" s="398"/>
      <c r="B96" s="399"/>
      <c r="C96" s="399"/>
      <c r="D96" s="399"/>
      <c r="E96" s="399"/>
      <c r="F96" s="399"/>
      <c r="G96" s="399"/>
      <c r="H96" s="399"/>
      <c r="I96" s="399"/>
      <c r="J96" s="399"/>
      <c r="K96" s="399"/>
      <c r="L96" s="399"/>
      <c r="M96" s="399"/>
      <c r="N96" s="399"/>
      <c r="O96" s="415" t="s">
        <v>52</v>
      </c>
      <c r="P96" s="432" t="s">
        <v>52</v>
      </c>
    </row>
    <row r="97" spans="1:16" s="413" customFormat="1" ht="12" customHeight="1">
      <c r="A97" s="398"/>
      <c r="B97" s="408"/>
      <c r="C97" s="408"/>
      <c r="D97" s="408"/>
      <c r="E97" s="408"/>
      <c r="F97" s="408"/>
      <c r="G97" s="408"/>
      <c r="H97" s="408"/>
      <c r="I97" s="408"/>
      <c r="J97" s="408"/>
      <c r="K97" s="408"/>
      <c r="L97" s="408"/>
      <c r="M97" s="408"/>
      <c r="N97" s="408"/>
      <c r="O97" s="415" t="s">
        <v>52</v>
      </c>
      <c r="P97" s="420" t="s">
        <v>52</v>
      </c>
    </row>
    <row r="98" spans="1:16" s="413" customFormat="1" ht="12" customHeight="1">
      <c r="A98" s="409">
        <v>1999</v>
      </c>
      <c r="B98" s="408">
        <v>63.29992528355655</v>
      </c>
      <c r="C98" s="408">
        <v>56.44139222678803</v>
      </c>
      <c r="D98" s="408">
        <v>105.3410108656285</v>
      </c>
      <c r="E98" s="408">
        <v>113.73591470835176</v>
      </c>
      <c r="F98" s="408">
        <v>90.49445421293309</v>
      </c>
      <c r="G98" s="408">
        <v>136.97125893619597</v>
      </c>
      <c r="H98" s="408">
        <v>121.77856904377846</v>
      </c>
      <c r="I98" s="408">
        <v>98.35189846520777</v>
      </c>
      <c r="J98" s="408">
        <v>82.65518061966598</v>
      </c>
      <c r="K98" s="408">
        <v>110.05914717753798</v>
      </c>
      <c r="L98" s="408">
        <v>94.45654859515618</v>
      </c>
      <c r="M98" s="408">
        <v>126.41469986519962</v>
      </c>
      <c r="N98" s="408"/>
      <c r="O98" s="410"/>
      <c r="P98" s="411"/>
    </row>
    <row r="99" spans="1:16" s="413" customFormat="1" ht="12" customHeight="1">
      <c r="A99" s="409">
        <v>2001</v>
      </c>
      <c r="B99" s="408">
        <v>81.36482630517612</v>
      </c>
      <c r="C99" s="408">
        <v>90.5764003221828</v>
      </c>
      <c r="D99" s="408">
        <v>74.08723984770099</v>
      </c>
      <c r="E99" s="408">
        <v>79.65856579562471</v>
      </c>
      <c r="F99" s="408">
        <v>106.23974591163883</v>
      </c>
      <c r="G99" s="408">
        <v>178.19561496274594</v>
      </c>
      <c r="H99" s="408">
        <v>102.84836461347291</v>
      </c>
      <c r="I99" s="408">
        <v>109.31527840176187</v>
      </c>
      <c r="J99" s="408">
        <v>131.26335613952273</v>
      </c>
      <c r="K99" s="408">
        <v>75.98482670797885</v>
      </c>
      <c r="L99" s="408">
        <v>117.99859692030093</v>
      </c>
      <c r="M99" s="408">
        <v>83.22898152812967</v>
      </c>
      <c r="N99" s="410">
        <f>(B99+C99+D99+E99+F99+G99+H99+I99+J99+K99+L99+M99)/12</f>
        <v>102.56348312135303</v>
      </c>
      <c r="O99" s="411">
        <f>100*(B99-M98)/M98</f>
        <v>-35.63657834734548</v>
      </c>
      <c r="P99" s="411">
        <f>100*(B99-B98)/B98</f>
        <v>28.53858190305369</v>
      </c>
    </row>
    <row r="100" spans="1:16" s="413" customFormat="1" ht="12" customHeight="1">
      <c r="A100" s="409">
        <v>2002</v>
      </c>
      <c r="B100" s="408">
        <v>50.93128833584721</v>
      </c>
      <c r="C100" s="408">
        <v>77.9259993973794</v>
      </c>
      <c r="D100" s="408">
        <v>112.12365469948318</v>
      </c>
      <c r="E100" s="408">
        <v>105.25324539499732</v>
      </c>
      <c r="F100" s="408">
        <v>132.92490257641833</v>
      </c>
      <c r="G100" s="408">
        <v>109.06552091226604</v>
      </c>
      <c r="H100" s="408">
        <v>119.11876460500119</v>
      </c>
      <c r="I100" s="408">
        <v>107.63443306232561</v>
      </c>
      <c r="J100" s="408">
        <v>109.0536446645487</v>
      </c>
      <c r="K100" s="408">
        <v>108.12135921873687</v>
      </c>
      <c r="L100" s="408">
        <v>76.88682772211143</v>
      </c>
      <c r="M100" s="408">
        <v>84.5588837475183</v>
      </c>
      <c r="N100" s="410">
        <f>(B100+C100+D100+E100+F100+G100+H100+I100+J100+K100+L100+M100)/12</f>
        <v>99.46654369471946</v>
      </c>
      <c r="O100" s="411">
        <f>100*(B100-M99)/M99</f>
        <v>-38.80582532584098</v>
      </c>
      <c r="P100" s="411">
        <f>100*(B100-B99)/B99</f>
        <v>-37.403801312352634</v>
      </c>
    </row>
    <row r="101" spans="1:16" s="413" customFormat="1" ht="12" customHeight="1">
      <c r="A101" s="409">
        <v>2003</v>
      </c>
      <c r="B101" s="408">
        <v>69.12569983882447</v>
      </c>
      <c r="C101" s="408">
        <v>33.30103638802348</v>
      </c>
      <c r="D101" s="408">
        <v>95.08821572620096</v>
      </c>
      <c r="E101" s="408">
        <v>146.61113331443744</v>
      </c>
      <c r="F101" s="408">
        <v>112.9</v>
      </c>
      <c r="G101" s="408">
        <v>111.5</v>
      </c>
      <c r="H101" s="408">
        <v>72.6</v>
      </c>
      <c r="I101" s="408">
        <v>97.6201855512875</v>
      </c>
      <c r="J101" s="408">
        <v>92.9</v>
      </c>
      <c r="K101" s="408">
        <v>80.9</v>
      </c>
      <c r="L101" s="408">
        <v>90.3</v>
      </c>
      <c r="M101" s="408">
        <v>79.9</v>
      </c>
      <c r="N101" s="410">
        <f>(B101+C101+D101+E101+F101+G101+H101+I101+J101+K101+L101+M101)/12</f>
        <v>90.22885590156449</v>
      </c>
      <c r="O101" s="411">
        <f>100*(B101-M100)/M100</f>
        <v>-18.25140449438202</v>
      </c>
      <c r="P101" s="411">
        <f>100*(B101-B100)/B100</f>
        <v>35.72344642648947</v>
      </c>
    </row>
    <row r="102" spans="1:16" s="413" customFormat="1" ht="12" customHeight="1">
      <c r="A102" s="409">
        <v>2004</v>
      </c>
      <c r="B102" s="408">
        <v>56.100624157245406</v>
      </c>
      <c r="C102" s="408"/>
      <c r="D102" s="408"/>
      <c r="E102" s="408"/>
      <c r="F102" s="408"/>
      <c r="G102" s="408"/>
      <c r="H102" s="408"/>
      <c r="I102" s="408"/>
      <c r="J102" s="408"/>
      <c r="K102" s="408"/>
      <c r="L102" s="408"/>
      <c r="M102" s="408"/>
      <c r="N102" s="410">
        <f>(B102)/1</f>
        <v>56.100624157245406</v>
      </c>
      <c r="O102" s="411">
        <f>100*(B102-M101)/M101</f>
        <v>-29.78645286953016</v>
      </c>
      <c r="P102" s="411">
        <f>100*(B102-B101)/B101</f>
        <v>-18.84259502898158</v>
      </c>
    </row>
    <row r="103" spans="1:16" s="413" customFormat="1" ht="12" customHeight="1">
      <c r="A103" s="412"/>
      <c r="B103" s="408"/>
      <c r="C103" s="408"/>
      <c r="D103" s="408"/>
      <c r="E103" s="408"/>
      <c r="F103" s="408"/>
      <c r="G103" s="408"/>
      <c r="H103" s="408"/>
      <c r="I103" s="408"/>
      <c r="J103" s="408"/>
      <c r="K103" s="408"/>
      <c r="L103" s="408"/>
      <c r="M103" s="408"/>
      <c r="N103" s="408"/>
      <c r="O103" s="410"/>
      <c r="P103" s="411"/>
    </row>
    <row r="104" spans="1:16" s="413" customFormat="1" ht="12" customHeight="1">
      <c r="A104" s="412"/>
      <c r="B104" s="408"/>
      <c r="C104" s="408"/>
      <c r="D104" s="408"/>
      <c r="E104" s="408"/>
      <c r="F104" s="408"/>
      <c r="G104" s="408"/>
      <c r="H104" s="408"/>
      <c r="I104" s="408"/>
      <c r="J104" s="408"/>
      <c r="K104" s="408"/>
      <c r="L104" s="408"/>
      <c r="M104" s="408"/>
      <c r="N104" s="408"/>
      <c r="O104" s="410"/>
      <c r="P104" s="411"/>
    </row>
    <row r="105" spans="1:16" s="413" customFormat="1" ht="12" customHeight="1">
      <c r="A105" s="412"/>
      <c r="B105" s="408"/>
      <c r="C105" s="408"/>
      <c r="D105" s="408"/>
      <c r="E105" s="408"/>
      <c r="F105" s="408"/>
      <c r="G105" s="408"/>
      <c r="H105" s="408"/>
      <c r="I105" s="408"/>
      <c r="J105" s="408"/>
      <c r="K105" s="408"/>
      <c r="L105" s="408"/>
      <c r="M105" s="408"/>
      <c r="N105" s="408"/>
      <c r="O105" s="410"/>
      <c r="P105" s="411"/>
    </row>
    <row r="106" spans="1:16" s="413" customFormat="1" ht="12" customHeight="1">
      <c r="A106" s="412"/>
      <c r="B106" s="408"/>
      <c r="C106" s="408"/>
      <c r="D106" s="408"/>
      <c r="E106" s="408"/>
      <c r="F106" s="408"/>
      <c r="G106" s="408"/>
      <c r="H106" s="408"/>
      <c r="I106" s="408"/>
      <c r="J106" s="408"/>
      <c r="K106" s="408"/>
      <c r="L106" s="408"/>
      <c r="M106" s="408"/>
      <c r="N106" s="408"/>
      <c r="O106" s="410"/>
      <c r="P106" s="411"/>
    </row>
    <row r="107" spans="1:16" s="413" customFormat="1" ht="12" customHeight="1">
      <c r="A107" s="412"/>
      <c r="B107" s="408"/>
      <c r="C107" s="408"/>
      <c r="D107" s="408"/>
      <c r="E107" s="408"/>
      <c r="F107" s="408"/>
      <c r="G107" s="408"/>
      <c r="H107" s="408"/>
      <c r="I107" s="408"/>
      <c r="J107" s="408"/>
      <c r="K107" s="408"/>
      <c r="L107" s="408"/>
      <c r="M107" s="408"/>
      <c r="N107" s="408"/>
      <c r="O107" s="410"/>
      <c r="P107" s="411"/>
    </row>
    <row r="108" spans="1:16" s="413" customFormat="1" ht="12" customHeight="1">
      <c r="A108" s="412"/>
      <c r="B108" s="408"/>
      <c r="C108" s="408"/>
      <c r="D108" s="408"/>
      <c r="E108" s="408"/>
      <c r="F108" s="408"/>
      <c r="G108" s="408"/>
      <c r="H108" s="408"/>
      <c r="I108" s="408"/>
      <c r="J108" s="408"/>
      <c r="K108" s="408"/>
      <c r="L108" s="408"/>
      <c r="M108" s="408"/>
      <c r="N108" s="408"/>
      <c r="O108" s="410"/>
      <c r="P108" s="411"/>
    </row>
    <row r="109" spans="1:16" s="413" customFormat="1" ht="12" customHeight="1">
      <c r="A109" s="412"/>
      <c r="B109" s="408"/>
      <c r="C109" s="408"/>
      <c r="D109" s="408"/>
      <c r="E109" s="408"/>
      <c r="F109" s="408"/>
      <c r="G109" s="408"/>
      <c r="H109" s="408"/>
      <c r="I109" s="408"/>
      <c r="J109" s="408"/>
      <c r="K109" s="408"/>
      <c r="L109" s="408"/>
      <c r="M109" s="408"/>
      <c r="N109" s="408"/>
      <c r="O109" s="410"/>
      <c r="P109" s="411"/>
    </row>
    <row r="110" spans="1:16" s="413" customFormat="1" ht="12" customHeight="1">
      <c r="A110" s="412"/>
      <c r="B110" s="408"/>
      <c r="C110" s="408"/>
      <c r="D110" s="408"/>
      <c r="E110" s="408"/>
      <c r="F110" s="408"/>
      <c r="G110" s="408"/>
      <c r="H110" s="408"/>
      <c r="I110" s="408"/>
      <c r="J110" s="408"/>
      <c r="K110" s="408"/>
      <c r="L110" s="408"/>
      <c r="M110" s="408"/>
      <c r="N110" s="408"/>
      <c r="O110" s="410"/>
      <c r="P110" s="411"/>
    </row>
    <row r="111" spans="1:16" s="413" customFormat="1" ht="12" customHeight="1">
      <c r="A111" s="412"/>
      <c r="B111" s="408"/>
      <c r="C111" s="408"/>
      <c r="D111" s="408"/>
      <c r="E111" s="408"/>
      <c r="F111" s="408"/>
      <c r="G111" s="408"/>
      <c r="H111" s="408"/>
      <c r="I111" s="408"/>
      <c r="J111" s="408"/>
      <c r="K111" s="408"/>
      <c r="L111" s="408"/>
      <c r="M111" s="408"/>
      <c r="N111" s="408"/>
      <c r="O111" s="410"/>
      <c r="P111" s="411"/>
    </row>
    <row r="112" spans="1:16" s="413" customFormat="1" ht="12" customHeight="1">
      <c r="A112" s="412"/>
      <c r="B112" s="408"/>
      <c r="C112" s="408"/>
      <c r="D112" s="408"/>
      <c r="E112" s="408"/>
      <c r="F112" s="408"/>
      <c r="G112" s="408"/>
      <c r="H112" s="408"/>
      <c r="I112" s="408"/>
      <c r="J112" s="408"/>
      <c r="K112" s="408"/>
      <c r="L112" s="408"/>
      <c r="M112" s="408"/>
      <c r="N112" s="408"/>
      <c r="O112" s="410"/>
      <c r="P112" s="411"/>
    </row>
    <row r="113" spans="1:16" s="413" customFormat="1" ht="12" customHeight="1">
      <c r="A113" s="412"/>
      <c r="B113" s="408"/>
      <c r="C113" s="408"/>
      <c r="D113" s="408"/>
      <c r="E113" s="408"/>
      <c r="F113" s="408"/>
      <c r="G113" s="408"/>
      <c r="H113" s="408"/>
      <c r="I113" s="408"/>
      <c r="J113" s="408"/>
      <c r="K113" s="408"/>
      <c r="L113" s="408"/>
      <c r="M113" s="408"/>
      <c r="N113" s="408"/>
      <c r="O113" s="410"/>
      <c r="P113" s="411"/>
    </row>
    <row r="114" spans="1:16" s="413" customFormat="1" ht="12" customHeight="1">
      <c r="A114" s="412"/>
      <c r="B114" s="408"/>
      <c r="C114" s="408"/>
      <c r="D114" s="408"/>
      <c r="E114" s="408"/>
      <c r="F114" s="408"/>
      <c r="G114" s="408"/>
      <c r="H114" s="408"/>
      <c r="I114" s="408"/>
      <c r="J114" s="408"/>
      <c r="K114" s="408"/>
      <c r="L114" s="408"/>
      <c r="M114" s="408"/>
      <c r="N114" s="408"/>
      <c r="O114" s="410"/>
      <c r="P114" s="411"/>
    </row>
    <row r="115" spans="1:16" s="413" customFormat="1" ht="12" customHeight="1">
      <c r="A115" s="412"/>
      <c r="B115" s="408"/>
      <c r="C115" s="408"/>
      <c r="D115" s="408"/>
      <c r="E115" s="408"/>
      <c r="F115" s="408"/>
      <c r="G115" s="408"/>
      <c r="H115" s="408"/>
      <c r="I115" s="408"/>
      <c r="J115" s="408"/>
      <c r="K115" s="408"/>
      <c r="L115" s="408"/>
      <c r="M115" s="408"/>
      <c r="N115" s="408"/>
      <c r="O115" s="410"/>
      <c r="P115" s="411"/>
    </row>
    <row r="116" spans="1:16" s="413" customFormat="1" ht="12" customHeight="1">
      <c r="A116" s="412"/>
      <c r="B116" s="408"/>
      <c r="C116" s="408"/>
      <c r="D116" s="408"/>
      <c r="E116" s="408"/>
      <c r="F116" s="408"/>
      <c r="G116" s="408"/>
      <c r="H116" s="408"/>
      <c r="I116" s="408"/>
      <c r="J116" s="408"/>
      <c r="K116" s="408"/>
      <c r="L116" s="408"/>
      <c r="M116" s="408"/>
      <c r="N116" s="408"/>
      <c r="O116" s="410"/>
      <c r="P116" s="411"/>
    </row>
    <row r="117" spans="1:16" s="413" customFormat="1" ht="12" customHeight="1">
      <c r="A117" s="412"/>
      <c r="B117" s="408"/>
      <c r="C117" s="408"/>
      <c r="D117" s="408"/>
      <c r="E117" s="408"/>
      <c r="F117" s="408"/>
      <c r="G117" s="408"/>
      <c r="H117" s="408"/>
      <c r="I117" s="408"/>
      <c r="J117" s="408"/>
      <c r="K117" s="408"/>
      <c r="L117" s="408"/>
      <c r="M117" s="408"/>
      <c r="N117" s="408"/>
      <c r="O117" s="410"/>
      <c r="P117" s="411"/>
    </row>
    <row r="118" spans="1:16" s="413" customFormat="1" ht="12" customHeight="1">
      <c r="A118" s="412"/>
      <c r="B118" s="408"/>
      <c r="C118" s="408"/>
      <c r="D118" s="408"/>
      <c r="E118" s="408"/>
      <c r="F118" s="408"/>
      <c r="G118" s="408"/>
      <c r="H118" s="408"/>
      <c r="I118" s="408"/>
      <c r="J118" s="408"/>
      <c r="K118" s="408"/>
      <c r="L118" s="408"/>
      <c r="M118" s="408"/>
      <c r="N118" s="408"/>
      <c r="O118" s="410"/>
      <c r="P118" s="411"/>
    </row>
    <row r="119" spans="1:16" s="413" customFormat="1" ht="12" customHeight="1">
      <c r="A119" s="412"/>
      <c r="B119" s="408"/>
      <c r="C119" s="408"/>
      <c r="D119" s="408"/>
      <c r="E119" s="408"/>
      <c r="F119" s="408"/>
      <c r="G119" s="408"/>
      <c r="H119" s="408"/>
      <c r="I119" s="408"/>
      <c r="J119" s="408"/>
      <c r="K119" s="408"/>
      <c r="L119" s="408"/>
      <c r="M119" s="408"/>
      <c r="N119" s="408"/>
      <c r="O119" s="410"/>
      <c r="P119" s="411"/>
    </row>
    <row r="120" spans="1:16" s="413" customFormat="1" ht="12" customHeight="1">
      <c r="A120" s="412"/>
      <c r="B120" s="408"/>
      <c r="C120" s="408"/>
      <c r="D120" s="408"/>
      <c r="E120" s="408"/>
      <c r="F120" s="408"/>
      <c r="G120" s="408"/>
      <c r="H120" s="408"/>
      <c r="I120" s="408"/>
      <c r="J120" s="408"/>
      <c r="K120" s="408"/>
      <c r="L120" s="408"/>
      <c r="M120" s="408"/>
      <c r="N120" s="408"/>
      <c r="O120" s="410"/>
      <c r="P120" s="411"/>
    </row>
    <row r="121" spans="1:16" s="413" customFormat="1" ht="12" customHeight="1">
      <c r="A121" s="412"/>
      <c r="B121" s="408"/>
      <c r="C121" s="408"/>
      <c r="D121" s="408"/>
      <c r="E121" s="408"/>
      <c r="F121" s="408"/>
      <c r="G121" s="408"/>
      <c r="H121" s="408"/>
      <c r="I121" s="408"/>
      <c r="J121" s="408"/>
      <c r="K121" s="408"/>
      <c r="L121" s="408"/>
      <c r="M121" s="408"/>
      <c r="N121" s="408"/>
      <c r="O121" s="410"/>
      <c r="P121" s="411"/>
    </row>
    <row r="122" spans="1:16" s="413" customFormat="1" ht="12" customHeight="1">
      <c r="A122" s="412"/>
      <c r="B122" s="408"/>
      <c r="C122" s="408"/>
      <c r="D122" s="408"/>
      <c r="E122" s="408"/>
      <c r="F122" s="408"/>
      <c r="G122" s="408"/>
      <c r="H122" s="408"/>
      <c r="I122" s="408"/>
      <c r="J122" s="408"/>
      <c r="K122" s="408"/>
      <c r="L122" s="408"/>
      <c r="M122" s="408"/>
      <c r="N122" s="408"/>
      <c r="O122" s="410"/>
      <c r="P122" s="411"/>
    </row>
    <row r="123" spans="1:16" s="413" customFormat="1" ht="12" customHeight="1">
      <c r="A123" s="412"/>
      <c r="B123" s="408"/>
      <c r="C123" s="408"/>
      <c r="D123" s="408"/>
      <c r="E123" s="408"/>
      <c r="F123" s="408"/>
      <c r="G123" s="408"/>
      <c r="H123" s="408"/>
      <c r="I123" s="408"/>
      <c r="J123" s="408"/>
      <c r="K123" s="408"/>
      <c r="L123" s="408"/>
      <c r="M123" s="408"/>
      <c r="N123" s="408"/>
      <c r="O123" s="410"/>
      <c r="P123" s="411"/>
    </row>
    <row r="124" spans="1:16" s="413" customFormat="1" ht="12" customHeight="1">
      <c r="A124" s="412"/>
      <c r="B124" s="408"/>
      <c r="C124" s="408"/>
      <c r="D124" s="408"/>
      <c r="E124" s="408"/>
      <c r="F124" s="408"/>
      <c r="G124" s="408"/>
      <c r="H124" s="408"/>
      <c r="I124" s="408"/>
      <c r="J124" s="408"/>
      <c r="K124" s="408"/>
      <c r="L124" s="408"/>
      <c r="M124" s="408"/>
      <c r="N124" s="408"/>
      <c r="O124" s="410"/>
      <c r="P124" s="411"/>
    </row>
    <row r="125" spans="1:16" s="413" customFormat="1" ht="12" customHeight="1">
      <c r="A125" s="412"/>
      <c r="B125" s="408"/>
      <c r="C125" s="408"/>
      <c r="D125" s="408"/>
      <c r="E125" s="408"/>
      <c r="F125" s="408"/>
      <c r="G125" s="408"/>
      <c r="H125" s="408"/>
      <c r="I125" s="408"/>
      <c r="J125" s="408"/>
      <c r="K125" s="408"/>
      <c r="L125" s="408"/>
      <c r="M125" s="408"/>
      <c r="N125" s="408"/>
      <c r="O125" s="410"/>
      <c r="P125" s="411"/>
    </row>
    <row r="126" spans="1:16" s="413" customFormat="1" ht="12" customHeight="1">
      <c r="A126" s="412"/>
      <c r="B126" s="408"/>
      <c r="C126" s="408"/>
      <c r="D126" s="408"/>
      <c r="E126" s="408"/>
      <c r="F126" s="408"/>
      <c r="G126" s="408"/>
      <c r="H126" s="408"/>
      <c r="I126" s="408"/>
      <c r="J126" s="408"/>
      <c r="K126" s="408"/>
      <c r="L126" s="408"/>
      <c r="M126" s="408"/>
      <c r="N126" s="408"/>
      <c r="O126" s="410"/>
      <c r="P126" s="411"/>
    </row>
    <row r="127" spans="1:16" s="413" customFormat="1" ht="12" customHeight="1">
      <c r="A127" s="412"/>
      <c r="B127" s="408"/>
      <c r="C127" s="408"/>
      <c r="D127" s="408"/>
      <c r="E127" s="408"/>
      <c r="F127" s="408"/>
      <c r="G127" s="408"/>
      <c r="H127" s="408"/>
      <c r="I127" s="408"/>
      <c r="J127" s="408"/>
      <c r="K127" s="408"/>
      <c r="L127" s="408"/>
      <c r="M127" s="408"/>
      <c r="N127" s="408"/>
      <c r="O127" s="410"/>
      <c r="P127" s="411"/>
    </row>
    <row r="128" spans="1:16" s="413" customFormat="1" ht="12" customHeight="1">
      <c r="A128" s="412"/>
      <c r="B128" s="408"/>
      <c r="C128" s="408"/>
      <c r="D128" s="408"/>
      <c r="E128" s="408"/>
      <c r="F128" s="408"/>
      <c r="G128" s="408"/>
      <c r="H128" s="408"/>
      <c r="I128" s="408"/>
      <c r="J128" s="408"/>
      <c r="K128" s="408"/>
      <c r="L128" s="408"/>
      <c r="M128" s="408"/>
      <c r="N128" s="408"/>
      <c r="O128" s="410"/>
      <c r="P128" s="411"/>
    </row>
    <row r="129" spans="1:16" s="413" customFormat="1" ht="12" customHeight="1">
      <c r="A129" s="412"/>
      <c r="B129" s="408"/>
      <c r="C129" s="408"/>
      <c r="D129" s="408"/>
      <c r="E129" s="408"/>
      <c r="F129" s="408"/>
      <c r="G129" s="408"/>
      <c r="H129" s="408"/>
      <c r="I129" s="408"/>
      <c r="J129" s="408"/>
      <c r="K129" s="408"/>
      <c r="L129" s="408"/>
      <c r="M129" s="408"/>
      <c r="N129" s="408"/>
      <c r="O129" s="410"/>
      <c r="P129" s="411"/>
    </row>
    <row r="130" spans="1:16" s="413" customFormat="1" ht="12" customHeight="1">
      <c r="A130" s="412"/>
      <c r="B130" s="408"/>
      <c r="C130" s="408"/>
      <c r="D130" s="408"/>
      <c r="E130" s="408"/>
      <c r="F130" s="408"/>
      <c r="G130" s="408"/>
      <c r="H130" s="408"/>
      <c r="I130" s="408"/>
      <c r="J130" s="408"/>
      <c r="K130" s="408"/>
      <c r="L130" s="408"/>
      <c r="M130" s="408"/>
      <c r="N130" s="408"/>
      <c r="O130" s="410"/>
      <c r="P130" s="411"/>
    </row>
    <row r="131" spans="1:16" s="413" customFormat="1" ht="12" customHeight="1">
      <c r="A131" s="412"/>
      <c r="B131" s="408"/>
      <c r="C131" s="408"/>
      <c r="D131" s="408"/>
      <c r="E131" s="408"/>
      <c r="F131" s="408"/>
      <c r="G131" s="408"/>
      <c r="H131" s="408"/>
      <c r="I131" s="408"/>
      <c r="J131" s="408"/>
      <c r="K131" s="408"/>
      <c r="L131" s="408"/>
      <c r="M131" s="408"/>
      <c r="N131" s="408"/>
      <c r="O131" s="410"/>
      <c r="P131" s="411"/>
    </row>
    <row r="132" spans="1:16" s="413" customFormat="1" ht="12" customHeight="1">
      <c r="A132" s="412"/>
      <c r="B132" s="408"/>
      <c r="C132" s="408"/>
      <c r="D132" s="408"/>
      <c r="E132" s="408"/>
      <c r="F132" s="408"/>
      <c r="G132" s="408"/>
      <c r="H132" s="408"/>
      <c r="I132" s="408"/>
      <c r="J132" s="408"/>
      <c r="K132" s="408"/>
      <c r="L132" s="408"/>
      <c r="M132" s="408"/>
      <c r="N132" s="408"/>
      <c r="O132" s="410"/>
      <c r="P132" s="411"/>
    </row>
    <row r="133" spans="1:16" s="413" customFormat="1" ht="12" customHeight="1">
      <c r="A133" s="412"/>
      <c r="B133" s="408"/>
      <c r="C133" s="408"/>
      <c r="D133" s="408"/>
      <c r="E133" s="408"/>
      <c r="F133" s="408"/>
      <c r="G133" s="408"/>
      <c r="H133" s="408"/>
      <c r="I133" s="408"/>
      <c r="J133" s="408"/>
      <c r="K133" s="408"/>
      <c r="L133" s="408"/>
      <c r="M133" s="408"/>
      <c r="N133" s="408"/>
      <c r="O133" s="410"/>
      <c r="P133" s="411"/>
    </row>
    <row r="134" spans="1:16" s="413" customFormat="1" ht="12" customHeight="1">
      <c r="A134" s="412"/>
      <c r="B134" s="408"/>
      <c r="C134" s="408"/>
      <c r="D134" s="408"/>
      <c r="E134" s="408"/>
      <c r="F134" s="408"/>
      <c r="G134" s="408"/>
      <c r="H134" s="408"/>
      <c r="I134" s="408"/>
      <c r="J134" s="408"/>
      <c r="K134" s="408"/>
      <c r="L134" s="408"/>
      <c r="M134" s="408"/>
      <c r="N134" s="408"/>
      <c r="O134" s="410"/>
      <c r="P134" s="411"/>
    </row>
    <row r="135" spans="1:16" s="413" customFormat="1" ht="12" customHeight="1">
      <c r="A135" s="412"/>
      <c r="B135" s="408"/>
      <c r="C135" s="408"/>
      <c r="D135" s="408"/>
      <c r="E135" s="408"/>
      <c r="F135" s="408"/>
      <c r="G135" s="408"/>
      <c r="H135" s="408"/>
      <c r="I135" s="408"/>
      <c r="J135" s="408"/>
      <c r="K135" s="408"/>
      <c r="L135" s="408"/>
      <c r="M135" s="408"/>
      <c r="N135" s="408"/>
      <c r="O135" s="410"/>
      <c r="P135" s="411"/>
    </row>
    <row r="136" spans="1:16" s="413" customFormat="1" ht="12" customHeight="1">
      <c r="A136" s="412"/>
      <c r="B136" s="408"/>
      <c r="C136" s="408"/>
      <c r="D136" s="408"/>
      <c r="E136" s="408"/>
      <c r="F136" s="408"/>
      <c r="G136" s="408"/>
      <c r="H136" s="408"/>
      <c r="I136" s="408"/>
      <c r="J136" s="408"/>
      <c r="K136" s="408"/>
      <c r="L136" s="408"/>
      <c r="M136" s="408"/>
      <c r="N136" s="408"/>
      <c r="O136" s="410"/>
      <c r="P136" s="411"/>
    </row>
    <row r="137" spans="1:16" s="413" customFormat="1" ht="12.75" customHeight="1">
      <c r="A137" s="556" t="s">
        <v>245</v>
      </c>
      <c r="B137" s="556"/>
      <c r="C137" s="556"/>
      <c r="D137" s="556"/>
      <c r="E137" s="556"/>
      <c r="F137" s="556"/>
      <c r="G137" s="556"/>
      <c r="H137" s="556"/>
      <c r="I137" s="556"/>
      <c r="J137" s="556"/>
      <c r="K137" s="556"/>
      <c r="L137" s="556"/>
      <c r="M137" s="556"/>
      <c r="N137" s="556"/>
      <c r="O137" s="556"/>
      <c r="P137" s="556"/>
    </row>
    <row r="138" spans="1:16" ht="12.75" customHeight="1">
      <c r="A138" s="369"/>
      <c r="B138" s="369"/>
      <c r="C138" s="369"/>
      <c r="D138" s="369"/>
      <c r="E138" s="369"/>
      <c r="F138" s="369"/>
      <c r="G138" s="369"/>
      <c r="H138" s="369"/>
      <c r="I138" s="369"/>
      <c r="J138" s="369"/>
      <c r="K138" s="369"/>
      <c r="L138" s="369"/>
      <c r="M138" s="369"/>
      <c r="N138" s="369"/>
      <c r="O138" s="370"/>
      <c r="P138" s="371"/>
    </row>
    <row r="139" spans="1:16" s="413" customFormat="1" ht="12.75" customHeight="1">
      <c r="A139" s="556" t="s">
        <v>237</v>
      </c>
      <c r="B139" s="556"/>
      <c r="C139" s="556"/>
      <c r="D139" s="556"/>
      <c r="E139" s="556"/>
      <c r="F139" s="556"/>
      <c r="G139" s="556"/>
      <c r="H139" s="556"/>
      <c r="I139" s="556"/>
      <c r="J139" s="556"/>
      <c r="K139" s="556"/>
      <c r="L139" s="556"/>
      <c r="M139" s="556"/>
      <c r="N139" s="556"/>
      <c r="O139" s="556"/>
      <c r="P139" s="556"/>
    </row>
    <row r="140" spans="1:16" s="413" customFormat="1" ht="12" customHeight="1">
      <c r="A140" s="556" t="s">
        <v>242</v>
      </c>
      <c r="B140" s="556"/>
      <c r="C140" s="556"/>
      <c r="D140" s="556"/>
      <c r="E140" s="556"/>
      <c r="F140" s="556"/>
      <c r="G140" s="556"/>
      <c r="H140" s="556"/>
      <c r="I140" s="556"/>
      <c r="J140" s="556"/>
      <c r="K140" s="556"/>
      <c r="L140" s="556"/>
      <c r="M140" s="556"/>
      <c r="N140" s="556"/>
      <c r="O140" s="556"/>
      <c r="P140" s="556"/>
    </row>
    <row r="141" spans="1:16" s="413" customFormat="1" ht="12.75" customHeight="1">
      <c r="A141" s="556" t="s">
        <v>95</v>
      </c>
      <c r="B141" s="556"/>
      <c r="C141" s="556"/>
      <c r="D141" s="556"/>
      <c r="E141" s="556"/>
      <c r="F141" s="556"/>
      <c r="G141" s="556"/>
      <c r="H141" s="556"/>
      <c r="I141" s="556"/>
      <c r="J141" s="556"/>
      <c r="K141" s="556"/>
      <c r="L141" s="556"/>
      <c r="M141" s="556"/>
      <c r="N141" s="556"/>
      <c r="O141" s="556"/>
      <c r="P141" s="556"/>
    </row>
    <row r="142" spans="1:16" s="413" customFormat="1" ht="12" customHeight="1">
      <c r="A142" s="372"/>
      <c r="B142" s="373"/>
      <c r="C142" s="374"/>
      <c r="D142" s="374"/>
      <c r="E142" s="374"/>
      <c r="F142" s="374"/>
      <c r="G142" s="374"/>
      <c r="H142" s="374"/>
      <c r="I142" s="374"/>
      <c r="J142" s="374"/>
      <c r="K142" s="374"/>
      <c r="L142" s="374"/>
      <c r="M142" s="374"/>
      <c r="N142" s="374"/>
      <c r="O142" s="375"/>
      <c r="P142" s="376"/>
    </row>
    <row r="143" spans="1:16" s="413" customFormat="1" ht="12" customHeight="1">
      <c r="A143" s="372"/>
      <c r="B143" s="373"/>
      <c r="C143" s="374"/>
      <c r="D143" s="374"/>
      <c r="E143" s="374"/>
      <c r="F143" s="374"/>
      <c r="G143" s="374"/>
      <c r="H143" s="374"/>
      <c r="I143" s="374"/>
      <c r="J143" s="374"/>
      <c r="K143" s="374"/>
      <c r="L143" s="374"/>
      <c r="M143" s="374"/>
      <c r="N143" s="374"/>
      <c r="O143" s="375"/>
      <c r="P143" s="376"/>
    </row>
    <row r="144" spans="1:16" ht="12" customHeight="1">
      <c r="A144" s="378"/>
      <c r="B144" s="379"/>
      <c r="C144" s="380"/>
      <c r="D144" s="380"/>
      <c r="E144" s="380"/>
      <c r="F144" s="380"/>
      <c r="G144" s="380"/>
      <c r="H144" s="380"/>
      <c r="I144" s="380"/>
      <c r="J144" s="380"/>
      <c r="K144" s="380"/>
      <c r="L144" s="380"/>
      <c r="M144" s="380"/>
      <c r="N144" s="426"/>
      <c r="O144" s="560" t="s">
        <v>96</v>
      </c>
      <c r="P144" s="561"/>
    </row>
    <row r="145" spans="1:16" ht="12" customHeight="1">
      <c r="A145" s="382"/>
      <c r="B145" s="383"/>
      <c r="C145" s="384"/>
      <c r="D145" s="384"/>
      <c r="E145" s="384"/>
      <c r="F145" s="384"/>
      <c r="G145" s="384"/>
      <c r="H145" s="384"/>
      <c r="I145" s="384"/>
      <c r="J145" s="384"/>
      <c r="K145" s="384"/>
      <c r="L145" s="384"/>
      <c r="M145" s="384"/>
      <c r="N145" s="427"/>
      <c r="O145" s="562" t="s">
        <v>97</v>
      </c>
      <c r="P145" s="563"/>
    </row>
    <row r="146" spans="1:16" ht="12" customHeight="1">
      <c r="A146" s="388" t="s">
        <v>98</v>
      </c>
      <c r="B146" s="383" t="s">
        <v>99</v>
      </c>
      <c r="C146" s="384" t="s">
        <v>100</v>
      </c>
      <c r="D146" s="384" t="s">
        <v>101</v>
      </c>
      <c r="E146" s="384" t="s">
        <v>102</v>
      </c>
      <c r="F146" s="384" t="s">
        <v>103</v>
      </c>
      <c r="G146" s="384" t="s">
        <v>104</v>
      </c>
      <c r="H146" s="384" t="s">
        <v>105</v>
      </c>
      <c r="I146" s="384" t="s">
        <v>106</v>
      </c>
      <c r="J146" s="384" t="s">
        <v>107</v>
      </c>
      <c r="K146" s="384" t="s">
        <v>108</v>
      </c>
      <c r="L146" s="384" t="s">
        <v>109</v>
      </c>
      <c r="M146" s="384" t="s">
        <v>110</v>
      </c>
      <c r="N146" s="427" t="s">
        <v>111</v>
      </c>
      <c r="O146" s="562" t="s">
        <v>112</v>
      </c>
      <c r="P146" s="563"/>
    </row>
    <row r="147" spans="1:16" ht="12" customHeight="1">
      <c r="A147" s="382"/>
      <c r="B147" s="383"/>
      <c r="C147" s="384"/>
      <c r="D147" s="384"/>
      <c r="E147" s="384"/>
      <c r="F147" s="384"/>
      <c r="G147" s="384"/>
      <c r="H147" s="384"/>
      <c r="I147" s="384"/>
      <c r="J147" s="384"/>
      <c r="K147" s="384"/>
      <c r="L147" s="384"/>
      <c r="M147" s="384"/>
      <c r="N147" s="384"/>
      <c r="O147" s="390" t="s">
        <v>113</v>
      </c>
      <c r="P147" s="391" t="s">
        <v>114</v>
      </c>
    </row>
    <row r="148" spans="1:16" ht="12" customHeight="1">
      <c r="A148" s="392"/>
      <c r="B148" s="393"/>
      <c r="C148" s="394"/>
      <c r="D148" s="394"/>
      <c r="E148" s="394"/>
      <c r="F148" s="394"/>
      <c r="G148" s="394"/>
      <c r="H148" s="394"/>
      <c r="I148" s="394"/>
      <c r="J148" s="394"/>
      <c r="K148" s="394"/>
      <c r="L148" s="394"/>
      <c r="M148" s="394"/>
      <c r="N148" s="394"/>
      <c r="O148" s="396" t="s">
        <v>115</v>
      </c>
      <c r="P148" s="397" t="s">
        <v>116</v>
      </c>
    </row>
    <row r="149" spans="1:16" ht="10.5" customHeight="1">
      <c r="A149" s="416"/>
      <c r="B149" s="433"/>
      <c r="C149" s="433"/>
      <c r="D149" s="433"/>
      <c r="E149" s="433"/>
      <c r="F149" s="433"/>
      <c r="G149" s="433"/>
      <c r="H149" s="433"/>
      <c r="I149" s="433"/>
      <c r="J149" s="433"/>
      <c r="K149" s="433"/>
      <c r="L149" s="433"/>
      <c r="M149" s="433"/>
      <c r="N149" s="433"/>
      <c r="O149" s="434"/>
      <c r="P149" s="433"/>
    </row>
    <row r="150" spans="1:16" ht="10.5" customHeight="1">
      <c r="A150" s="416"/>
      <c r="B150" s="433"/>
      <c r="C150" s="433"/>
      <c r="D150" s="433"/>
      <c r="E150" s="433"/>
      <c r="F150" s="433"/>
      <c r="G150" s="433"/>
      <c r="H150" s="433"/>
      <c r="I150" s="433"/>
      <c r="J150" s="433"/>
      <c r="K150" s="433"/>
      <c r="L150" s="433"/>
      <c r="M150" s="433"/>
      <c r="N150" s="433"/>
      <c r="O150" s="434"/>
      <c r="P150" s="433"/>
    </row>
    <row r="151" spans="1:16" ht="10.5" customHeight="1">
      <c r="A151" s="558" t="s">
        <v>239</v>
      </c>
      <c r="B151" s="558"/>
      <c r="C151" s="558"/>
      <c r="D151" s="558"/>
      <c r="E151" s="558"/>
      <c r="F151" s="558"/>
      <c r="G151" s="558"/>
      <c r="H151" s="558"/>
      <c r="I151" s="558"/>
      <c r="J151" s="558"/>
      <c r="K151" s="558"/>
      <c r="L151" s="558"/>
      <c r="M151" s="558"/>
      <c r="N151" s="558"/>
      <c r="O151" s="558"/>
      <c r="P151" s="558"/>
    </row>
    <row r="152" spans="1:16" ht="1.5" customHeight="1">
      <c r="A152" s="416"/>
      <c r="B152" s="433"/>
      <c r="C152" s="433"/>
      <c r="D152" s="433"/>
      <c r="E152" s="433"/>
      <c r="F152" s="433"/>
      <c r="G152" s="433"/>
      <c r="H152" s="433"/>
      <c r="I152" s="433"/>
      <c r="J152" s="433"/>
      <c r="K152" s="433"/>
      <c r="L152" s="433"/>
      <c r="M152" s="433"/>
      <c r="N152" s="433"/>
      <c r="O152" s="434"/>
      <c r="P152" s="433"/>
    </row>
    <row r="153" spans="1:16" ht="10.5" customHeight="1">
      <c r="A153" s="416"/>
      <c r="B153" s="433"/>
      <c r="C153" s="433"/>
      <c r="D153" s="433"/>
      <c r="E153" s="433"/>
      <c r="F153" s="433"/>
      <c r="G153" s="433"/>
      <c r="H153" s="433"/>
      <c r="I153" s="433"/>
      <c r="J153" s="433"/>
      <c r="K153" s="433"/>
      <c r="L153" s="433"/>
      <c r="M153" s="433"/>
      <c r="N153" s="433"/>
      <c r="O153" s="434"/>
      <c r="P153" s="433"/>
    </row>
    <row r="154" spans="1:16" ht="10.5" customHeight="1">
      <c r="A154" s="416"/>
      <c r="B154" s="408"/>
      <c r="C154" s="408"/>
      <c r="D154" s="408"/>
      <c r="E154" s="408"/>
      <c r="F154" s="408"/>
      <c r="G154" s="408"/>
      <c r="H154" s="408"/>
      <c r="I154" s="408"/>
      <c r="J154" s="408"/>
      <c r="K154" s="408"/>
      <c r="L154" s="408"/>
      <c r="M154" s="408"/>
      <c r="N154" s="408"/>
      <c r="O154" s="434"/>
      <c r="P154" s="433"/>
    </row>
    <row r="155" spans="1:16" s="413" customFormat="1" ht="10.5" customHeight="1">
      <c r="A155" s="409">
        <v>1999</v>
      </c>
      <c r="B155" s="408">
        <v>47.97818143349356</v>
      </c>
      <c r="C155" s="408">
        <v>118.22317051771623</v>
      </c>
      <c r="D155" s="408">
        <v>128.51278839784163</v>
      </c>
      <c r="E155" s="408">
        <v>92.04237790687712</v>
      </c>
      <c r="F155" s="408">
        <v>103.87761969113467</v>
      </c>
      <c r="G155" s="408">
        <v>130.07919339992594</v>
      </c>
      <c r="H155" s="408">
        <v>126.80038031920964</v>
      </c>
      <c r="I155" s="408">
        <v>115.93438441029001</v>
      </c>
      <c r="J155" s="408">
        <v>114.87389404809427</v>
      </c>
      <c r="K155" s="408">
        <v>83.99235957552295</v>
      </c>
      <c r="L155" s="408">
        <v>79.58006450898304</v>
      </c>
      <c r="M155" s="408">
        <v>58.105585790911064</v>
      </c>
      <c r="N155" s="408"/>
      <c r="O155" s="410"/>
      <c r="P155" s="411"/>
    </row>
    <row r="156" spans="1:16" ht="10.5" customHeight="1">
      <c r="A156" s="409">
        <v>2001</v>
      </c>
      <c r="B156" s="408">
        <v>35.985286863674105</v>
      </c>
      <c r="C156" s="408">
        <v>48.6934537376753</v>
      </c>
      <c r="D156" s="408">
        <v>86.66437649361045</v>
      </c>
      <c r="E156" s="408">
        <v>97.70171731417597</v>
      </c>
      <c r="F156" s="408">
        <v>109.65152283261173</v>
      </c>
      <c r="G156" s="408">
        <v>117.89112902419576</v>
      </c>
      <c r="H156" s="408">
        <v>123.8936639017308</v>
      </c>
      <c r="I156" s="408">
        <v>115.1040427249856</v>
      </c>
      <c r="J156" s="408">
        <v>101.70644111419934</v>
      </c>
      <c r="K156" s="408">
        <v>84.51905531336371</v>
      </c>
      <c r="L156" s="408">
        <v>64.62620057893932</v>
      </c>
      <c r="M156" s="408">
        <v>51.55202463432597</v>
      </c>
      <c r="N156" s="410">
        <f>(B156+C156+D156+E156+F156+G156+H156+I156+J156+K156+L156+M156)/12</f>
        <v>86.499076211124</v>
      </c>
      <c r="O156" s="411">
        <f>100*(B156-M155)/M155</f>
        <v>-38.069143656576024</v>
      </c>
      <c r="P156" s="411">
        <f>100*(B156-B155)/B155</f>
        <v>-24.99655929319409</v>
      </c>
    </row>
    <row r="157" spans="1:16" ht="10.5" customHeight="1">
      <c r="A157" s="409">
        <v>2002</v>
      </c>
      <c r="B157" s="408">
        <v>34.05482597623364</v>
      </c>
      <c r="C157" s="408">
        <v>56.76531403410041</v>
      </c>
      <c r="D157" s="408">
        <v>81.70461450592354</v>
      </c>
      <c r="E157" s="408">
        <v>90.4899822995478</v>
      </c>
      <c r="F157" s="408">
        <v>108.07459839115371</v>
      </c>
      <c r="G157" s="408">
        <v>103.25508898535216</v>
      </c>
      <c r="H157" s="408">
        <v>105.94592390148986</v>
      </c>
      <c r="I157" s="408">
        <v>100.48592836605495</v>
      </c>
      <c r="J157" s="408">
        <v>94.57878229739303</v>
      </c>
      <c r="K157" s="408">
        <v>72.75763798299549</v>
      </c>
      <c r="L157" s="408">
        <v>90.82212293952796</v>
      </c>
      <c r="M157" s="408">
        <v>55.739148176251284</v>
      </c>
      <c r="N157" s="410">
        <f>(B157+C157+D157+E157+F157+G157+H157+I157+J157+K157+L157+M157)/12</f>
        <v>82.88949732133533</v>
      </c>
      <c r="O157" s="411">
        <f>100*(B157-M156)/M156</f>
        <v>-33.94085641098527</v>
      </c>
      <c r="P157" s="411">
        <f>100*(B157-B156)/B156</f>
        <v>-5.364583849932292</v>
      </c>
    </row>
    <row r="158" spans="1:16" ht="10.5" customHeight="1">
      <c r="A158" s="409">
        <v>2003</v>
      </c>
      <c r="B158" s="408">
        <v>39.888603664720854</v>
      </c>
      <c r="C158" s="408">
        <v>47.4733070469634</v>
      </c>
      <c r="D158" s="408">
        <v>77.37290440328259</v>
      </c>
      <c r="E158" s="408">
        <v>73.39316557686533</v>
      </c>
      <c r="F158" s="408">
        <v>96.3</v>
      </c>
      <c r="G158" s="408">
        <v>102.5</v>
      </c>
      <c r="H158" s="408">
        <v>85.6</v>
      </c>
      <c r="I158" s="408">
        <v>82.0486513652616</v>
      </c>
      <c r="J158" s="408">
        <v>89.5</v>
      </c>
      <c r="K158" s="408">
        <v>72.5</v>
      </c>
      <c r="L158" s="408">
        <v>63.6</v>
      </c>
      <c r="M158" s="408">
        <v>67.9</v>
      </c>
      <c r="N158" s="410">
        <f>(B158+C158+D158+E158+F158+G158+H158+I158+J158+K158+L158+M158)/12</f>
        <v>74.83971933809114</v>
      </c>
      <c r="O158" s="411">
        <f>100*(B158-M157)/M157</f>
        <v>-28.437005282911468</v>
      </c>
      <c r="P158" s="411">
        <f>100*(B158-B157)/B157</f>
        <v>17.130546174449766</v>
      </c>
    </row>
    <row r="159" spans="1:16" ht="10.5" customHeight="1">
      <c r="A159" s="409">
        <v>2004</v>
      </c>
      <c r="B159" s="408">
        <v>29.211520937402003</v>
      </c>
      <c r="C159" s="408"/>
      <c r="D159" s="408"/>
      <c r="E159" s="408"/>
      <c r="F159" s="408"/>
      <c r="G159" s="408"/>
      <c r="H159" s="408"/>
      <c r="I159" s="408"/>
      <c r="J159" s="408"/>
      <c r="K159" s="408"/>
      <c r="L159" s="408"/>
      <c r="M159" s="408"/>
      <c r="N159" s="410">
        <f>(B159)/1</f>
        <v>29.211520937402003</v>
      </c>
      <c r="O159" s="411">
        <f>100*(B159-M158)/M158</f>
        <v>-56.97861423063034</v>
      </c>
      <c r="P159" s="411">
        <f>100*(B159-B158)/B158</f>
        <v>-26.767251160416297</v>
      </c>
    </row>
    <row r="160" spans="1:16" ht="10.5" customHeight="1">
      <c r="A160" s="412"/>
      <c r="B160" s="433"/>
      <c r="C160" s="433"/>
      <c r="D160" s="433"/>
      <c r="E160" s="433"/>
      <c r="F160" s="433"/>
      <c r="G160" s="433"/>
      <c r="H160" s="433"/>
      <c r="I160" s="433"/>
      <c r="J160" s="433"/>
      <c r="K160" s="433"/>
      <c r="L160" s="433"/>
      <c r="M160" s="433"/>
      <c r="N160" s="433"/>
      <c r="O160" s="410"/>
      <c r="P160" s="414"/>
    </row>
    <row r="161" spans="1:16" ht="12" customHeight="1">
      <c r="A161" s="416"/>
      <c r="B161" s="433"/>
      <c r="C161" s="433"/>
      <c r="D161" s="433"/>
      <c r="E161" s="433"/>
      <c r="F161" s="433"/>
      <c r="G161" s="433"/>
      <c r="H161" s="433"/>
      <c r="I161" s="433"/>
      <c r="J161" s="433"/>
      <c r="K161" s="433"/>
      <c r="L161" s="433"/>
      <c r="M161" s="433"/>
      <c r="N161" s="433"/>
      <c r="O161" s="434"/>
      <c r="P161" s="433"/>
    </row>
    <row r="162" spans="1:16" ht="10.5" customHeight="1">
      <c r="A162" s="416"/>
      <c r="B162" s="433"/>
      <c r="C162" s="433"/>
      <c r="D162" s="433"/>
      <c r="E162" s="433"/>
      <c r="F162" s="433"/>
      <c r="G162" s="433"/>
      <c r="H162" s="433"/>
      <c r="I162" s="433"/>
      <c r="J162" s="433"/>
      <c r="K162" s="433"/>
      <c r="L162" s="433"/>
      <c r="M162" s="433"/>
      <c r="N162" s="433"/>
      <c r="O162" s="434"/>
      <c r="P162" s="433"/>
    </row>
    <row r="163" spans="1:16" ht="10.5" customHeight="1">
      <c r="A163" s="558" t="s">
        <v>240</v>
      </c>
      <c r="B163" s="558"/>
      <c r="C163" s="558"/>
      <c r="D163" s="558"/>
      <c r="E163" s="558"/>
      <c r="F163" s="558"/>
      <c r="G163" s="558"/>
      <c r="H163" s="558"/>
      <c r="I163" s="558"/>
      <c r="J163" s="558"/>
      <c r="K163" s="558"/>
      <c r="L163" s="558"/>
      <c r="M163" s="558"/>
      <c r="N163" s="558"/>
      <c r="O163" s="558"/>
      <c r="P163" s="558"/>
    </row>
    <row r="164" spans="1:16" ht="1.5" customHeight="1">
      <c r="A164" s="416"/>
      <c r="B164" s="433"/>
      <c r="C164" s="433"/>
      <c r="D164" s="433"/>
      <c r="E164" s="433"/>
      <c r="F164" s="433"/>
      <c r="G164" s="433"/>
      <c r="H164" s="433"/>
      <c r="I164" s="433"/>
      <c r="J164" s="433"/>
      <c r="K164" s="433"/>
      <c r="L164" s="433"/>
      <c r="M164" s="433"/>
      <c r="N164" s="433"/>
      <c r="O164" s="434"/>
      <c r="P164" s="433"/>
    </row>
    <row r="165" spans="1:16" ht="10.5" customHeight="1">
      <c r="A165" s="416"/>
      <c r="B165" s="408"/>
      <c r="C165" s="408"/>
      <c r="D165" s="408"/>
      <c r="E165" s="408"/>
      <c r="F165" s="408"/>
      <c r="G165" s="408"/>
      <c r="H165" s="408"/>
      <c r="I165" s="408"/>
      <c r="J165" s="408"/>
      <c r="K165" s="408"/>
      <c r="L165" s="408"/>
      <c r="M165" s="408"/>
      <c r="N165" s="408"/>
      <c r="O165" s="434"/>
      <c r="P165" s="433"/>
    </row>
    <row r="166" spans="1:16" s="413" customFormat="1" ht="10.5" customHeight="1">
      <c r="A166" s="409">
        <v>1999</v>
      </c>
      <c r="B166" s="408">
        <v>37.25912757529748</v>
      </c>
      <c r="C166" s="408">
        <v>50.14975452504565</v>
      </c>
      <c r="D166" s="408">
        <v>99.92339081994423</v>
      </c>
      <c r="E166" s="408">
        <v>90.0673688489637</v>
      </c>
      <c r="F166" s="408">
        <v>103.89228854831288</v>
      </c>
      <c r="G166" s="408">
        <v>142.65141635049014</v>
      </c>
      <c r="H166" s="408">
        <v>173.32082423792284</v>
      </c>
      <c r="I166" s="408">
        <v>149.6172836941185</v>
      </c>
      <c r="J166" s="408">
        <v>148.78077226815844</v>
      </c>
      <c r="K166" s="408">
        <v>91.82463724093313</v>
      </c>
      <c r="L166" s="408">
        <v>70.89240125942354</v>
      </c>
      <c r="M166" s="408">
        <v>41.620710155904625</v>
      </c>
      <c r="N166" s="408"/>
      <c r="O166" s="410"/>
      <c r="P166" s="411"/>
    </row>
    <row r="167" spans="1:16" ht="10.5" customHeight="1">
      <c r="A167" s="409">
        <v>2001</v>
      </c>
      <c r="B167" s="408">
        <v>25.689475401622104</v>
      </c>
      <c r="C167" s="408">
        <v>40.420115576947424</v>
      </c>
      <c r="D167" s="408">
        <v>62.39646070884888</v>
      </c>
      <c r="E167" s="408">
        <v>112.09485570234814</v>
      </c>
      <c r="F167" s="408">
        <v>160.06008188379428</v>
      </c>
      <c r="G167" s="408">
        <v>153.22960180169832</v>
      </c>
      <c r="H167" s="408">
        <v>164.53748369095902</v>
      </c>
      <c r="I167" s="408">
        <v>157.25567350293315</v>
      </c>
      <c r="J167" s="408">
        <v>117.75331347911175</v>
      </c>
      <c r="K167" s="408">
        <v>112.4469332038119</v>
      </c>
      <c r="L167" s="408">
        <v>50.676325932374866</v>
      </c>
      <c r="M167" s="408">
        <v>35.84940513985027</v>
      </c>
      <c r="N167" s="410">
        <f>(B167+C167+D167+E167+F167+G167+H167+I167+J167+K167+L167+M167)/12</f>
        <v>99.36747716869166</v>
      </c>
      <c r="O167" s="411">
        <f>100*(B167-M166)/M166</f>
        <v>-38.27718146712688</v>
      </c>
      <c r="P167" s="411">
        <f>100*(B167-B166)/B166</f>
        <v>-31.05186011211375</v>
      </c>
    </row>
    <row r="168" spans="1:16" ht="10.5" customHeight="1">
      <c r="A168" s="409">
        <v>2002</v>
      </c>
      <c r="B168" s="408">
        <v>30.758596931054665</v>
      </c>
      <c r="C168" s="408">
        <v>57.58593149724862</v>
      </c>
      <c r="D168" s="408">
        <v>82.34758778490048</v>
      </c>
      <c r="E168" s="408">
        <v>85.24601101049016</v>
      </c>
      <c r="F168" s="408">
        <v>149.8793776603147</v>
      </c>
      <c r="G168" s="408">
        <v>126.22412455319247</v>
      </c>
      <c r="H168" s="408">
        <v>124.07016942514007</v>
      </c>
      <c r="I168" s="408">
        <v>139.27144291082152</v>
      </c>
      <c r="J168" s="408">
        <v>88.30333256519846</v>
      </c>
      <c r="K168" s="408">
        <v>55.90572879490171</v>
      </c>
      <c r="L168" s="408">
        <v>132.51237879997942</v>
      </c>
      <c r="M168" s="408">
        <v>42.45233692952508</v>
      </c>
      <c r="N168" s="410">
        <f>(B168+C168+D168+E168+F168+G168+H168+I168+J168+K168+L168+M168)/12</f>
        <v>92.87975157189727</v>
      </c>
      <c r="O168" s="411">
        <f>100*(B168-M167)/M167</f>
        <v>-14.200537467598457</v>
      </c>
      <c r="P168" s="411">
        <f>100*(B168-B167)/B167</f>
        <v>19.732289002337833</v>
      </c>
    </row>
    <row r="169" spans="1:16" ht="10.5" customHeight="1">
      <c r="A169" s="409">
        <v>2003</v>
      </c>
      <c r="B169" s="408">
        <v>27.512951430724303</v>
      </c>
      <c r="C169" s="408">
        <v>48.516949152542374</v>
      </c>
      <c r="D169" s="408">
        <v>90.24540960451978</v>
      </c>
      <c r="E169" s="408">
        <v>80.12888418079096</v>
      </c>
      <c r="F169" s="408">
        <v>112.2</v>
      </c>
      <c r="G169" s="408">
        <v>109.5</v>
      </c>
      <c r="H169" s="408">
        <v>79.9</v>
      </c>
      <c r="I169" s="408">
        <v>91.36946798493409</v>
      </c>
      <c r="J169" s="408">
        <v>76.8</v>
      </c>
      <c r="K169" s="408">
        <v>59.6</v>
      </c>
      <c r="L169" s="408">
        <v>47.8</v>
      </c>
      <c r="M169" s="408">
        <v>58</v>
      </c>
      <c r="N169" s="410">
        <f>(B169+C169+D169+E169+F169+G169+H169+I169+J169+K169+L169+M169)/12</f>
        <v>73.46447186279262</v>
      </c>
      <c r="O169" s="411">
        <f>100*(B169-M168)/M168</f>
        <v>-35.19096139183475</v>
      </c>
      <c r="P169" s="411">
        <f>100*(B169-B168)/B168</f>
        <v>-10.551994642686303</v>
      </c>
    </row>
    <row r="170" spans="1:16" ht="10.5" customHeight="1">
      <c r="A170" s="409">
        <v>2004</v>
      </c>
      <c r="B170" s="408">
        <v>21.077565913371</v>
      </c>
      <c r="C170" s="408"/>
      <c r="D170" s="408"/>
      <c r="E170" s="408"/>
      <c r="F170" s="408"/>
      <c r="G170" s="408"/>
      <c r="H170" s="408"/>
      <c r="I170" s="408"/>
      <c r="J170" s="408"/>
      <c r="K170" s="408"/>
      <c r="L170" s="408"/>
      <c r="M170" s="408"/>
      <c r="N170" s="410">
        <f>(B170)/1</f>
        <v>21.077565913371</v>
      </c>
      <c r="O170" s="411">
        <f>100*(B170-M169)/M169</f>
        <v>-63.65936911487758</v>
      </c>
      <c r="P170" s="411">
        <f>100*(B170-B169)/B169</f>
        <v>-23.390385918999478</v>
      </c>
    </row>
    <row r="171" spans="1:16" ht="10.5" customHeight="1">
      <c r="A171" s="412"/>
      <c r="B171" s="433"/>
      <c r="C171" s="433"/>
      <c r="D171" s="433"/>
      <c r="E171" s="433"/>
      <c r="F171" s="433"/>
      <c r="G171" s="433"/>
      <c r="H171" s="433"/>
      <c r="I171" s="433"/>
      <c r="J171" s="433"/>
      <c r="K171" s="433"/>
      <c r="L171" s="433"/>
      <c r="M171" s="433"/>
      <c r="N171" s="433"/>
      <c r="O171" s="434"/>
      <c r="P171" s="433"/>
    </row>
    <row r="172" spans="1:16" ht="10.5" customHeight="1">
      <c r="A172" s="416"/>
      <c r="B172" s="433"/>
      <c r="C172" s="433"/>
      <c r="D172" s="433"/>
      <c r="E172" s="433"/>
      <c r="F172" s="433"/>
      <c r="G172" s="433"/>
      <c r="H172" s="433"/>
      <c r="I172" s="433"/>
      <c r="J172" s="433"/>
      <c r="K172" s="433"/>
      <c r="L172" s="433"/>
      <c r="M172" s="433"/>
      <c r="N172" s="433"/>
      <c r="O172" s="434"/>
      <c r="P172" s="433"/>
    </row>
    <row r="173" spans="1:16" ht="10.5" customHeight="1">
      <c r="A173" s="416"/>
      <c r="B173" s="433"/>
      <c r="C173" s="433"/>
      <c r="D173" s="433"/>
      <c r="E173" s="433"/>
      <c r="F173" s="433"/>
      <c r="G173" s="433"/>
      <c r="H173" s="433"/>
      <c r="I173" s="433"/>
      <c r="J173" s="433"/>
      <c r="K173" s="433"/>
      <c r="L173" s="433"/>
      <c r="M173" s="433"/>
      <c r="N173" s="433"/>
      <c r="O173" s="434"/>
      <c r="P173" s="433"/>
    </row>
    <row r="174" spans="1:16" ht="10.5" customHeight="1">
      <c r="A174" s="558" t="s">
        <v>248</v>
      </c>
      <c r="B174" s="558"/>
      <c r="C174" s="558"/>
      <c r="D174" s="558"/>
      <c r="E174" s="558"/>
      <c r="F174" s="558"/>
      <c r="G174" s="558"/>
      <c r="H174" s="558"/>
      <c r="I174" s="558"/>
      <c r="J174" s="558"/>
      <c r="K174" s="558"/>
      <c r="L174" s="558"/>
      <c r="M174" s="558"/>
      <c r="N174" s="558"/>
      <c r="O174" s="558"/>
      <c r="P174" s="558"/>
    </row>
    <row r="175" spans="1:16" ht="1.5" customHeight="1">
      <c r="A175" s="416"/>
      <c r="B175" s="433"/>
      <c r="C175" s="433"/>
      <c r="D175" s="433"/>
      <c r="E175" s="433"/>
      <c r="F175" s="433"/>
      <c r="G175" s="433"/>
      <c r="H175" s="433"/>
      <c r="I175" s="433"/>
      <c r="J175" s="433"/>
      <c r="K175" s="433"/>
      <c r="L175" s="433"/>
      <c r="M175" s="433"/>
      <c r="N175" s="433"/>
      <c r="O175" s="434"/>
      <c r="P175" s="433"/>
    </row>
    <row r="176" spans="1:16" ht="10.5" customHeight="1">
      <c r="A176" s="416"/>
      <c r="B176" s="408"/>
      <c r="C176" s="408"/>
      <c r="D176" s="408"/>
      <c r="E176" s="408"/>
      <c r="F176" s="408"/>
      <c r="G176" s="408"/>
      <c r="H176" s="408"/>
      <c r="I176" s="408"/>
      <c r="J176" s="408"/>
      <c r="K176" s="408"/>
      <c r="L176" s="408"/>
      <c r="M176" s="408"/>
      <c r="N176" s="408"/>
      <c r="O176" s="434"/>
      <c r="P176" s="433"/>
    </row>
    <row r="177" spans="1:16" s="413" customFormat="1" ht="10.5" customHeight="1">
      <c r="A177" s="409">
        <v>1999</v>
      </c>
      <c r="B177" s="408">
        <v>53.42514913471857</v>
      </c>
      <c r="C177" s="408">
        <v>152.81517263461396</v>
      </c>
      <c r="D177" s="408">
        <v>143.04070543946716</v>
      </c>
      <c r="E177" s="408">
        <v>93.04599376326689</v>
      </c>
      <c r="F177" s="408">
        <v>103.87016581910602</v>
      </c>
      <c r="G177" s="408">
        <v>123.69052430067026</v>
      </c>
      <c r="H177" s="408">
        <v>103.16068310190644</v>
      </c>
      <c r="I177" s="408">
        <v>98.81816679283547</v>
      </c>
      <c r="J177" s="408">
        <v>97.64385985234162</v>
      </c>
      <c r="K177" s="408">
        <v>80.01232912134874</v>
      </c>
      <c r="L177" s="408">
        <v>83.99475095234686</v>
      </c>
      <c r="M177" s="408">
        <v>66.48249908737786</v>
      </c>
      <c r="N177" s="408"/>
      <c r="O177" s="410"/>
      <c r="P177" s="411"/>
    </row>
    <row r="178" spans="1:16" ht="10.5" customHeight="1">
      <c r="A178" s="409">
        <v>2001</v>
      </c>
      <c r="B178" s="408">
        <v>41.21718074224739</v>
      </c>
      <c r="C178" s="408">
        <v>52.89762762105975</v>
      </c>
      <c r="D178" s="408">
        <v>98.99630006736754</v>
      </c>
      <c r="E178" s="408">
        <v>90.38773631231275</v>
      </c>
      <c r="F178" s="408">
        <v>84.03603576481922</v>
      </c>
      <c r="G178" s="408">
        <v>99.9336193248211</v>
      </c>
      <c r="H178" s="408">
        <v>103.24018739307468</v>
      </c>
      <c r="I178" s="408">
        <v>93.68437568970009</v>
      </c>
      <c r="J178" s="408">
        <v>93.5521027990335</v>
      </c>
      <c r="K178" s="408">
        <v>70.32730986108405</v>
      </c>
      <c r="L178" s="408">
        <v>71.71491917387709</v>
      </c>
      <c r="M178" s="408">
        <v>59.5314136402269</v>
      </c>
      <c r="N178" s="410">
        <f>(B178+C178+D178+E178+F178+G178+H178+I178+J178+K178+L178+M178)/12</f>
        <v>79.95990069913533</v>
      </c>
      <c r="O178" s="411">
        <f>100*(B178-M177)/M177</f>
        <v>-38.0029612182964</v>
      </c>
      <c r="P178" s="411">
        <f>100*(B178-B177)/B177</f>
        <v>-22.85060236647571</v>
      </c>
    </row>
    <row r="179" spans="1:16" ht="10.5" customHeight="1">
      <c r="A179" s="409">
        <v>2002</v>
      </c>
      <c r="B179" s="408">
        <v>35.729829555479746</v>
      </c>
      <c r="C179" s="408">
        <v>56.34831123535044</v>
      </c>
      <c r="D179" s="408">
        <v>81.37788298379888</v>
      </c>
      <c r="E179" s="408">
        <v>93.15474582451697</v>
      </c>
      <c r="F179" s="408">
        <v>86.83118653637618</v>
      </c>
      <c r="G179" s="408">
        <v>91.58320153228807</v>
      </c>
      <c r="H179" s="408">
        <v>96.73595284629448</v>
      </c>
      <c r="I179" s="408">
        <v>80.7767785066571</v>
      </c>
      <c r="J179" s="408">
        <v>97.76769933691098</v>
      </c>
      <c r="K179" s="408">
        <v>81.32106216257652</v>
      </c>
      <c r="L179" s="408">
        <v>69.63690697753702</v>
      </c>
      <c r="M179" s="408">
        <v>62.490941066441074</v>
      </c>
      <c r="N179" s="410">
        <f>(B179+C179+D179+E179+F179+G179+H179+I179+J179+K179+L179+M179)/12</f>
        <v>77.81287488035228</v>
      </c>
      <c r="O179" s="411">
        <f>100*(B179-M178)/M178</f>
        <v>-39.981553652648046</v>
      </c>
      <c r="P179" s="411">
        <f>100*(B179-B178)/B178</f>
        <v>-13.313261819344042</v>
      </c>
    </row>
    <row r="180" spans="1:16" ht="10.5" customHeight="1">
      <c r="A180" s="409">
        <v>2003</v>
      </c>
      <c r="B180" s="408">
        <v>46.17738423654846</v>
      </c>
      <c r="C180" s="408">
        <v>46.94297237805167</v>
      </c>
      <c r="D180" s="408">
        <v>70.83164303842479</v>
      </c>
      <c r="E180" s="408">
        <v>69.97035896854653</v>
      </c>
      <c r="F180" s="408">
        <v>88.2</v>
      </c>
      <c r="G180" s="408">
        <v>98.9</v>
      </c>
      <c r="H180" s="408">
        <v>88.5</v>
      </c>
      <c r="I180" s="408">
        <v>77.3122075503212</v>
      </c>
      <c r="J180" s="408">
        <v>95.9</v>
      </c>
      <c r="K180" s="408">
        <v>79</v>
      </c>
      <c r="L180" s="408">
        <v>71.6</v>
      </c>
      <c r="M180" s="408">
        <v>73</v>
      </c>
      <c r="N180" s="410">
        <f>(B180+C180+D180+E180+F180+G180+H180+I180+J180+K180+L180+M180)/12</f>
        <v>75.5278805143244</v>
      </c>
      <c r="O180" s="411">
        <f>100*(B180-M179)/M179</f>
        <v>-26.105474732006122</v>
      </c>
      <c r="P180" s="411">
        <f>100*(B180-B179)/B179</f>
        <v>29.24042686754551</v>
      </c>
    </row>
    <row r="181" spans="1:16" ht="10.5" customHeight="1">
      <c r="A181" s="409">
        <v>2004</v>
      </c>
      <c r="B181" s="408">
        <v>33.34485201091139</v>
      </c>
      <c r="C181" s="408"/>
      <c r="D181" s="408"/>
      <c r="E181" s="408"/>
      <c r="F181" s="408"/>
      <c r="G181" s="408"/>
      <c r="H181" s="408"/>
      <c r="I181" s="408"/>
      <c r="J181" s="408"/>
      <c r="K181" s="408"/>
      <c r="L181" s="408"/>
      <c r="M181" s="408"/>
      <c r="N181" s="410">
        <f>(B181)/1</f>
        <v>33.34485201091139</v>
      </c>
      <c r="O181" s="411">
        <f>100*(B181-M180)/M180</f>
        <v>-54.32212053299809</v>
      </c>
      <c r="P181" s="411">
        <f>100*(B181-B180)/B180</f>
        <v>-27.789647330175935</v>
      </c>
    </row>
    <row r="182" spans="1:16" ht="10.5" customHeight="1">
      <c r="A182" s="412"/>
      <c r="B182" s="433"/>
      <c r="C182" s="433"/>
      <c r="D182" s="433"/>
      <c r="E182" s="433"/>
      <c r="F182" s="433"/>
      <c r="G182" s="433"/>
      <c r="H182" s="433"/>
      <c r="I182" s="433"/>
      <c r="J182" s="433"/>
      <c r="K182" s="433"/>
      <c r="L182" s="433"/>
      <c r="M182" s="433"/>
      <c r="N182" s="433"/>
      <c r="O182" s="431"/>
      <c r="P182" s="414"/>
    </row>
    <row r="183" spans="1:16" ht="12" customHeight="1">
      <c r="A183" s="416"/>
      <c r="B183" s="433"/>
      <c r="C183" s="433"/>
      <c r="D183" s="433"/>
      <c r="E183" s="433"/>
      <c r="F183" s="433"/>
      <c r="G183" s="433"/>
      <c r="H183" s="433"/>
      <c r="I183" s="433"/>
      <c r="J183" s="433"/>
      <c r="K183" s="433"/>
      <c r="L183" s="433"/>
      <c r="M183" s="433"/>
      <c r="N183" s="433"/>
      <c r="O183" s="434"/>
      <c r="P183" s="433"/>
    </row>
    <row r="184" spans="1:16" ht="10.5" customHeight="1">
      <c r="A184" s="416"/>
      <c r="B184" s="433"/>
      <c r="C184" s="433"/>
      <c r="D184" s="433"/>
      <c r="E184" s="433"/>
      <c r="F184" s="433"/>
      <c r="G184" s="433"/>
      <c r="H184" s="433"/>
      <c r="I184" s="433"/>
      <c r="J184" s="433"/>
      <c r="K184" s="433"/>
      <c r="L184" s="433"/>
      <c r="M184" s="433"/>
      <c r="N184" s="433"/>
      <c r="O184" s="434"/>
      <c r="P184" s="433"/>
    </row>
    <row r="185" spans="1:16" ht="10.5" customHeight="1">
      <c r="A185" s="558" t="s">
        <v>251</v>
      </c>
      <c r="B185" s="558"/>
      <c r="C185" s="558"/>
      <c r="D185" s="558"/>
      <c r="E185" s="558"/>
      <c r="F185" s="558"/>
      <c r="G185" s="558"/>
      <c r="H185" s="558"/>
      <c r="I185" s="558"/>
      <c r="J185" s="558"/>
      <c r="K185" s="558"/>
      <c r="L185" s="558"/>
      <c r="M185" s="558"/>
      <c r="N185" s="558"/>
      <c r="O185" s="558"/>
      <c r="P185" s="558"/>
    </row>
    <row r="186" spans="1:16" ht="1.5" customHeight="1">
      <c r="A186" s="416"/>
      <c r="B186" s="433"/>
      <c r="C186" s="433"/>
      <c r="D186" s="433"/>
      <c r="E186" s="433"/>
      <c r="F186" s="433"/>
      <c r="G186" s="433"/>
      <c r="H186" s="433"/>
      <c r="I186" s="433"/>
      <c r="J186" s="433"/>
      <c r="K186" s="433"/>
      <c r="L186" s="433"/>
      <c r="M186" s="433"/>
      <c r="N186" s="433"/>
      <c r="O186" s="434"/>
      <c r="P186" s="433"/>
    </row>
    <row r="187" spans="1:16" ht="10.5" customHeight="1">
      <c r="A187" s="416"/>
      <c r="B187" s="408"/>
      <c r="C187" s="408"/>
      <c r="D187" s="408"/>
      <c r="E187" s="408"/>
      <c r="F187" s="408"/>
      <c r="G187" s="408"/>
      <c r="H187" s="408"/>
      <c r="I187" s="408"/>
      <c r="J187" s="408"/>
      <c r="K187" s="408"/>
      <c r="L187" s="408"/>
      <c r="M187" s="408"/>
      <c r="N187" s="408"/>
      <c r="O187" s="434"/>
      <c r="P187" s="433"/>
    </row>
    <row r="188" spans="1:16" s="413" customFormat="1" ht="10.5" customHeight="1">
      <c r="A188" s="409">
        <v>1999</v>
      </c>
      <c r="B188" s="424">
        <v>67.26561146760686</v>
      </c>
      <c r="C188" s="424">
        <v>243.1644477366754</v>
      </c>
      <c r="D188" s="424">
        <v>194.72485614005956</v>
      </c>
      <c r="E188" s="424">
        <v>75.78563212564686</v>
      </c>
      <c r="F188" s="424">
        <v>74.41597533806785</v>
      </c>
      <c r="G188" s="424">
        <v>101.05676890055004</v>
      </c>
      <c r="H188" s="424">
        <v>84.9439766407696</v>
      </c>
      <c r="I188" s="424">
        <v>82.36462717745559</v>
      </c>
      <c r="J188" s="424">
        <v>89.49864341812335</v>
      </c>
      <c r="K188" s="424">
        <v>76.90716893056326</v>
      </c>
      <c r="L188" s="424">
        <v>58.88435408902273</v>
      </c>
      <c r="M188" s="424">
        <v>50.987938035458704</v>
      </c>
      <c r="N188" s="424"/>
      <c r="O188" s="410"/>
      <c r="P188" s="411"/>
    </row>
    <row r="189" spans="1:16" ht="10.5" customHeight="1">
      <c r="A189" s="409">
        <v>2001</v>
      </c>
      <c r="B189" s="424">
        <v>46.79892175887086</v>
      </c>
      <c r="C189" s="424">
        <v>55.049589672895735</v>
      </c>
      <c r="D189" s="424">
        <v>93.84436705218229</v>
      </c>
      <c r="E189" s="424">
        <v>81.40797154490687</v>
      </c>
      <c r="F189" s="424">
        <v>62.542774834548084</v>
      </c>
      <c r="G189" s="424">
        <v>77.4409892870342</v>
      </c>
      <c r="H189" s="424">
        <v>84.61421429603418</v>
      </c>
      <c r="I189" s="424">
        <v>73.64869039361227</v>
      </c>
      <c r="J189" s="424">
        <v>74.29678451381366</v>
      </c>
      <c r="K189" s="424">
        <v>56.102574991159656</v>
      </c>
      <c r="L189" s="424">
        <v>54.169691270860575</v>
      </c>
      <c r="M189" s="424">
        <v>32.72514509718778</v>
      </c>
      <c r="N189" s="410">
        <f>(B189+C189+D189+E189+F189+G189+H189+I189+J189+K189+L189+M189)/12</f>
        <v>66.05347622609219</v>
      </c>
      <c r="O189" s="411">
        <f>100*(B189-M188)/M188</f>
        <v>-8.215700493074777</v>
      </c>
      <c r="P189" s="411">
        <f>100*(B189-B188)/B188</f>
        <v>-30.42667607146061</v>
      </c>
    </row>
    <row r="190" spans="1:16" ht="10.5" customHeight="1">
      <c r="A190" s="409">
        <v>2002</v>
      </c>
      <c r="B190" s="424">
        <v>28.26990511509992</v>
      </c>
      <c r="C190" s="424">
        <v>59.15159952138481</v>
      </c>
      <c r="D190" s="424">
        <v>51.708957910440844</v>
      </c>
      <c r="E190" s="424">
        <v>107.55271671585056</v>
      </c>
      <c r="F190" s="424">
        <v>63.41411627411334</v>
      </c>
      <c r="G190" s="424">
        <v>58.53537050769447</v>
      </c>
      <c r="H190" s="424">
        <v>86.38381329218753</v>
      </c>
      <c r="I190" s="424">
        <v>79.50631435183003</v>
      </c>
      <c r="J190" s="424">
        <v>82.68324631360149</v>
      </c>
      <c r="K190" s="424">
        <v>49.01415331171209</v>
      </c>
      <c r="L190" s="424">
        <v>61.102459248663564</v>
      </c>
      <c r="M190" s="424">
        <v>35.58802376472823</v>
      </c>
      <c r="N190" s="410">
        <f>(B190+C190+D190+E190+F190+G190+H190+I190+J190+K190+L190+M190)/12</f>
        <v>63.57588969394223</v>
      </c>
      <c r="O190" s="411">
        <f>100*(B190-M189)/M189</f>
        <v>-13.614118344950338</v>
      </c>
      <c r="P190" s="411">
        <f>100*(B190-B189)/B189</f>
        <v>-39.592828098136074</v>
      </c>
    </row>
    <row r="191" spans="1:16" ht="10.5" customHeight="1">
      <c r="A191" s="409">
        <v>2003</v>
      </c>
      <c r="B191" s="424">
        <v>29.74821616866794</v>
      </c>
      <c r="C191" s="424">
        <v>36.482028944878806</v>
      </c>
      <c r="D191" s="424">
        <v>72.17541259399486</v>
      </c>
      <c r="E191" s="424">
        <v>59.32081356265564</v>
      </c>
      <c r="F191" s="424">
        <v>91.2</v>
      </c>
      <c r="G191" s="424">
        <v>102</v>
      </c>
      <c r="H191" s="424">
        <v>72.7</v>
      </c>
      <c r="I191" s="424">
        <v>75.53114622090435</v>
      </c>
      <c r="J191" s="424">
        <v>96.9</v>
      </c>
      <c r="K191" s="424">
        <v>65.8</v>
      </c>
      <c r="L191" s="424">
        <v>70.5</v>
      </c>
      <c r="M191" s="424">
        <v>44.7</v>
      </c>
      <c r="N191" s="410">
        <f>(B191+C191+D191+E191+F191+G191+H191+I191+J191+K191+L191+M191)/12</f>
        <v>68.08813479092512</v>
      </c>
      <c r="O191" s="411">
        <f>100*(B191-M190)/M190</f>
        <v>-16.40947425085233</v>
      </c>
      <c r="P191" s="411">
        <f>100*(B191-B190)/B190</f>
        <v>5.22927490399819</v>
      </c>
    </row>
    <row r="192" spans="1:16" ht="10.5" customHeight="1">
      <c r="A192" s="409">
        <v>2004</v>
      </c>
      <c r="B192" s="424">
        <v>27.644092998841295</v>
      </c>
      <c r="C192" s="424"/>
      <c r="D192" s="424"/>
      <c r="E192" s="424"/>
      <c r="F192" s="424"/>
      <c r="G192" s="424"/>
      <c r="H192" s="424"/>
      <c r="I192" s="424"/>
      <c r="J192" s="424"/>
      <c r="K192" s="424"/>
      <c r="L192" s="424"/>
      <c r="M192" s="424"/>
      <c r="N192" s="410">
        <f>(B192)/1</f>
        <v>27.644092998841295</v>
      </c>
      <c r="O192" s="411">
        <f>100*(B192-M191)/M191</f>
        <v>-38.156391501473614</v>
      </c>
      <c r="P192" s="411">
        <f>100*(B192-B191)/B191</f>
        <v>-7.073107032356437</v>
      </c>
    </row>
    <row r="193" spans="1:16" ht="10.5" customHeight="1">
      <c r="A193" s="412"/>
      <c r="B193" s="408"/>
      <c r="C193" s="408"/>
      <c r="D193" s="408"/>
      <c r="E193" s="408"/>
      <c r="F193" s="408"/>
      <c r="G193" s="408"/>
      <c r="H193" s="408"/>
      <c r="I193" s="408"/>
      <c r="J193" s="408"/>
      <c r="K193" s="408"/>
      <c r="L193" s="408"/>
      <c r="M193" s="408"/>
      <c r="N193" s="408"/>
      <c r="O193" s="431"/>
      <c r="P193" s="414"/>
    </row>
    <row r="194" spans="1:16" ht="10.5" customHeight="1">
      <c r="A194" s="416"/>
      <c r="B194" s="433"/>
      <c r="C194" s="433"/>
      <c r="D194" s="433"/>
      <c r="E194" s="433"/>
      <c r="F194" s="433"/>
      <c r="G194" s="433"/>
      <c r="H194" s="433"/>
      <c r="I194" s="433"/>
      <c r="J194" s="433"/>
      <c r="K194" s="433"/>
      <c r="L194" s="433"/>
      <c r="M194" s="433"/>
      <c r="N194" s="433"/>
      <c r="O194" s="434"/>
      <c r="P194" s="433"/>
    </row>
    <row r="195" spans="1:16" ht="10.5" customHeight="1">
      <c r="A195" s="416"/>
      <c r="B195" s="433"/>
      <c r="C195" s="433"/>
      <c r="D195" s="433"/>
      <c r="E195" s="433"/>
      <c r="F195" s="433"/>
      <c r="G195" s="433"/>
      <c r="H195" s="433"/>
      <c r="I195" s="433"/>
      <c r="J195" s="433"/>
      <c r="K195" s="433"/>
      <c r="L195" s="433"/>
      <c r="M195" s="433"/>
      <c r="N195" s="433"/>
      <c r="O195" s="434"/>
      <c r="P195" s="433"/>
    </row>
    <row r="196" spans="1:16" ht="10.5" customHeight="1">
      <c r="A196" s="558" t="s">
        <v>252</v>
      </c>
      <c r="B196" s="558"/>
      <c r="C196" s="558"/>
      <c r="D196" s="558"/>
      <c r="E196" s="558"/>
      <c r="F196" s="558"/>
      <c r="G196" s="558"/>
      <c r="H196" s="558"/>
      <c r="I196" s="558"/>
      <c r="J196" s="558"/>
      <c r="K196" s="558"/>
      <c r="L196" s="558"/>
      <c r="M196" s="558"/>
      <c r="N196" s="558"/>
      <c r="O196" s="558"/>
      <c r="P196" s="558"/>
    </row>
    <row r="197" spans="1:16" ht="1.5" customHeight="1">
      <c r="A197" s="416"/>
      <c r="B197" s="433"/>
      <c r="C197" s="433"/>
      <c r="D197" s="433"/>
      <c r="E197" s="433"/>
      <c r="F197" s="433"/>
      <c r="G197" s="433"/>
      <c r="H197" s="433"/>
      <c r="I197" s="433"/>
      <c r="J197" s="433"/>
      <c r="K197" s="433"/>
      <c r="L197" s="433"/>
      <c r="M197" s="433"/>
      <c r="N197" s="433"/>
      <c r="O197" s="434"/>
      <c r="P197" s="433"/>
    </row>
    <row r="198" spans="1:16" ht="10.5" customHeight="1">
      <c r="A198" s="416"/>
      <c r="B198" s="408"/>
      <c r="C198" s="408"/>
      <c r="D198" s="408"/>
      <c r="E198" s="408"/>
      <c r="F198" s="408"/>
      <c r="G198" s="408"/>
      <c r="H198" s="408"/>
      <c r="I198" s="408"/>
      <c r="J198" s="408"/>
      <c r="K198" s="408"/>
      <c r="L198" s="408"/>
      <c r="M198" s="408"/>
      <c r="N198" s="408"/>
      <c r="O198" s="434"/>
      <c r="P198" s="433"/>
    </row>
    <row r="199" spans="1:16" s="413" customFormat="1" ht="10.5" customHeight="1">
      <c r="A199" s="409">
        <v>1999</v>
      </c>
      <c r="B199" s="408">
        <v>41.234238940193876</v>
      </c>
      <c r="C199" s="408">
        <v>73.23404855379673</v>
      </c>
      <c r="D199" s="408">
        <v>97.51644214453641</v>
      </c>
      <c r="E199" s="408">
        <v>108.24918260309393</v>
      </c>
      <c r="F199" s="408">
        <v>129.81391158659363</v>
      </c>
      <c r="G199" s="408">
        <v>143.62671693106296</v>
      </c>
      <c r="H199" s="408">
        <v>119.20626475208798</v>
      </c>
      <c r="I199" s="408">
        <v>113.31072149444594</v>
      </c>
      <c r="J199" s="408">
        <v>104.81827622436579</v>
      </c>
      <c r="K199" s="408">
        <v>82.74740741351417</v>
      </c>
      <c r="L199" s="408">
        <v>106.11241026311814</v>
      </c>
      <c r="M199" s="408">
        <v>80.13036892742022</v>
      </c>
      <c r="N199" s="408"/>
      <c r="O199" s="410"/>
      <c r="P199" s="411"/>
    </row>
    <row r="200" spans="1:16" ht="10.5" customHeight="1">
      <c r="A200" s="409">
        <v>2001</v>
      </c>
      <c r="B200" s="408">
        <v>36.30066227668268</v>
      </c>
      <c r="C200" s="408">
        <v>51.002116077265036</v>
      </c>
      <c r="D200" s="408">
        <v>103.53421042244135</v>
      </c>
      <c r="E200" s="408">
        <v>98.2972367228979</v>
      </c>
      <c r="F200" s="408">
        <v>102.96766117412193</v>
      </c>
      <c r="G200" s="408">
        <v>119.74547789371259</v>
      </c>
      <c r="H200" s="408">
        <v>119.6462579508945</v>
      </c>
      <c r="I200" s="408">
        <v>111.33211609279472</v>
      </c>
      <c r="J200" s="408">
        <v>110.51251099258262</v>
      </c>
      <c r="K200" s="408">
        <v>82.8566955931602</v>
      </c>
      <c r="L200" s="408">
        <v>87.16907891852898</v>
      </c>
      <c r="M200" s="408">
        <v>83.14285288289214</v>
      </c>
      <c r="N200" s="410">
        <f>(B200+C200+D200+E200+F200+G200+H200+I200+J200+K200+L200+M200)/12</f>
        <v>92.20890641649788</v>
      </c>
      <c r="O200" s="411">
        <f>100*(B200-M199)/M199</f>
        <v>-54.69799682369768</v>
      </c>
      <c r="P200" s="411">
        <f>100*(B200-B199)/B199</f>
        <v>-11.96475742080957</v>
      </c>
    </row>
    <row r="201" spans="1:16" ht="10.5" customHeight="1">
      <c r="A201" s="409">
        <v>2002</v>
      </c>
      <c r="B201" s="408">
        <v>42.30065646052268</v>
      </c>
      <c r="C201" s="408">
        <v>53.87912881262507</v>
      </c>
      <c r="D201" s="408">
        <v>107.51077023953601</v>
      </c>
      <c r="E201" s="408">
        <v>80.472773350269</v>
      </c>
      <c r="F201" s="408">
        <v>107.45733546307501</v>
      </c>
      <c r="G201" s="408">
        <v>120.69228588546845</v>
      </c>
      <c r="H201" s="408">
        <v>105.85429216924493</v>
      </c>
      <c r="I201" s="408">
        <v>81.89582581812516</v>
      </c>
      <c r="J201" s="408">
        <v>111.05433962589719</v>
      </c>
      <c r="K201" s="408">
        <v>109.77752970414483</v>
      </c>
      <c r="L201" s="408">
        <v>77.1541924963752</v>
      </c>
      <c r="M201" s="408">
        <v>86.18748207494036</v>
      </c>
      <c r="N201" s="410">
        <f>(B201+C201+D201+E201+F201+G201+H201+I201+J201+K201+L201+M201)/12</f>
        <v>90.35305100835201</v>
      </c>
      <c r="O201" s="411">
        <f>100*(B201-M200)/M200</f>
        <v>-49.12291917610316</v>
      </c>
      <c r="P201" s="411">
        <f>100*(B201-B200)/B200</f>
        <v>16.528608040559167</v>
      </c>
    </row>
    <row r="202" spans="1:16" ht="10.5" customHeight="1">
      <c r="A202" s="409">
        <v>2003</v>
      </c>
      <c r="B202" s="408">
        <v>60.64847128323726</v>
      </c>
      <c r="C202" s="408">
        <v>56.1570868511196</v>
      </c>
      <c r="D202" s="408">
        <v>69.64794951261904</v>
      </c>
      <c r="E202" s="408">
        <v>79.35057118911956</v>
      </c>
      <c r="F202" s="408">
        <v>85.5</v>
      </c>
      <c r="G202" s="408">
        <v>96.2</v>
      </c>
      <c r="H202" s="408">
        <v>102.4</v>
      </c>
      <c r="I202" s="408">
        <v>78.88090805289475</v>
      </c>
      <c r="J202" s="408">
        <v>95.1</v>
      </c>
      <c r="K202" s="408">
        <v>90.6</v>
      </c>
      <c r="L202" s="408">
        <v>72.7</v>
      </c>
      <c r="M202" s="408">
        <v>97.9</v>
      </c>
      <c r="N202" s="410">
        <f>(B202+C202+D202+E202+F202+G202+H202+I202+J202+K202+L202+M202)/12</f>
        <v>82.09041557408251</v>
      </c>
      <c r="O202" s="411">
        <f>100*(B202-M201)/M201</f>
        <v>-29.631925863081637</v>
      </c>
      <c r="P202" s="411">
        <f>100*(B202-B201)/B201</f>
        <v>43.37477561332357</v>
      </c>
    </row>
    <row r="203" spans="1:16" ht="10.5" customHeight="1">
      <c r="A203" s="409">
        <v>2004</v>
      </c>
      <c r="B203" s="408">
        <v>38.36613475675949</v>
      </c>
      <c r="C203" s="408"/>
      <c r="D203" s="408"/>
      <c r="E203" s="408"/>
      <c r="F203" s="408"/>
      <c r="G203" s="408"/>
      <c r="H203" s="408"/>
      <c r="I203" s="408"/>
      <c r="J203" s="408"/>
      <c r="K203" s="408"/>
      <c r="L203" s="408"/>
      <c r="M203" s="408"/>
      <c r="N203" s="410">
        <f>(B203)/1</f>
        <v>38.36613475675949</v>
      </c>
      <c r="O203" s="411">
        <f>100*(B203-M202)/M202</f>
        <v>-60.81089401761033</v>
      </c>
      <c r="P203" s="411">
        <f>100*(B203-B202)/B202</f>
        <v>-36.740145390336366</v>
      </c>
    </row>
    <row r="204" ht="12.75">
      <c r="F204" s="408"/>
    </row>
  </sheetData>
  <mergeCells count="32">
    <mergeCell ref="O146:P146"/>
    <mergeCell ref="A137:P137"/>
    <mergeCell ref="A1:P1"/>
    <mergeCell ref="A3:P3"/>
    <mergeCell ref="A4:P4"/>
    <mergeCell ref="A5:P5"/>
    <mergeCell ref="A17:P17"/>
    <mergeCell ref="A28:P28"/>
    <mergeCell ref="A39:P39"/>
    <mergeCell ref="A50:P50"/>
    <mergeCell ref="O76:P76"/>
    <mergeCell ref="O77:P77"/>
    <mergeCell ref="O144:P144"/>
    <mergeCell ref="O145:P145"/>
    <mergeCell ref="A84:P84"/>
    <mergeCell ref="A95:P95"/>
    <mergeCell ref="A139:P139"/>
    <mergeCell ref="A140:P140"/>
    <mergeCell ref="A141:P141"/>
    <mergeCell ref="O8:P8"/>
    <mergeCell ref="O10:P10"/>
    <mergeCell ref="O9:P9"/>
    <mergeCell ref="O75:P75"/>
    <mergeCell ref="A68:P68"/>
    <mergeCell ref="A70:P70"/>
    <mergeCell ref="A71:P71"/>
    <mergeCell ref="A72:P72"/>
    <mergeCell ref="A196:P196"/>
    <mergeCell ref="A151:P151"/>
    <mergeCell ref="A163:P163"/>
    <mergeCell ref="A174:P174"/>
    <mergeCell ref="A185:P185"/>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6"/>
  <sheetViews>
    <sheetView workbookViewId="0" topLeftCell="A1">
      <selection activeCell="B68" sqref="B68"/>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58</v>
      </c>
      <c r="B29" s="2" t="s">
        <v>14</v>
      </c>
      <c r="C29" s="2">
        <v>10</v>
      </c>
    </row>
    <row r="30" ht="10.5" customHeight="1">
      <c r="A30" s="12"/>
    </row>
    <row r="31" spans="1:3" ht="10.5" customHeight="1">
      <c r="A31" s="12" t="s">
        <v>59</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60</v>
      </c>
      <c r="B36" s="2" t="s">
        <v>14</v>
      </c>
      <c r="C36" s="2">
        <v>14</v>
      </c>
    </row>
    <row r="37" ht="10.5" customHeight="1">
      <c r="A37" s="12"/>
    </row>
    <row r="38" spans="1:3" ht="10.5" customHeight="1">
      <c r="A38" s="12" t="s">
        <v>61</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62</v>
      </c>
      <c r="B50" s="2" t="s">
        <v>14</v>
      </c>
      <c r="C50" s="2">
        <v>20</v>
      </c>
    </row>
    <row r="51" ht="10.5" customHeight="1">
      <c r="A51" s="12"/>
    </row>
    <row r="52" spans="1:3" ht="10.5" customHeight="1">
      <c r="A52" s="12" t="s">
        <v>63</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64</v>
      </c>
      <c r="B57" s="2" t="s">
        <v>14</v>
      </c>
      <c r="C57" s="2">
        <v>24</v>
      </c>
    </row>
    <row r="58" ht="10.5" customHeight="1">
      <c r="A58" s="12"/>
    </row>
    <row r="59" spans="1:3" ht="10.5" customHeight="1">
      <c r="A59" s="12" t="s">
        <v>65</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66</v>
      </c>
      <c r="B64" s="2" t="s">
        <v>14</v>
      </c>
      <c r="C64" s="2">
        <v>28</v>
      </c>
    </row>
    <row r="65" ht="10.5" customHeight="1">
      <c r="A65" s="12"/>
    </row>
    <row r="66" spans="1:3" ht="10.5" customHeight="1">
      <c r="A66" s="12" t="s">
        <v>67</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9"/>
  <sheetViews>
    <sheetView workbookViewId="0" topLeftCell="A1">
      <selection activeCell="B68" sqref="B68"/>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2" customHeight="1">
      <c r="A16" s="13" t="s">
        <v>34</v>
      </c>
    </row>
    <row r="17" ht="54" customHeight="1">
      <c r="A17" s="13" t="s">
        <v>88</v>
      </c>
    </row>
    <row r="18" ht="78"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6" t="s">
        <v>89</v>
      </c>
    </row>
    <row r="31" ht="12.75" customHeight="1">
      <c r="A31" s="7" t="s">
        <v>90</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14" t="s">
        <v>71</v>
      </c>
    </row>
    <row r="45" ht="7.5" customHeight="1">
      <c r="A45" s="5"/>
    </row>
    <row r="46" ht="12.75">
      <c r="A46" s="5" t="s">
        <v>72</v>
      </c>
    </row>
    <row r="47" ht="7.5" customHeight="1">
      <c r="A47" s="5"/>
    </row>
    <row r="48" ht="12.75">
      <c r="A48" s="5" t="s">
        <v>73</v>
      </c>
    </row>
    <row r="49" ht="12.75">
      <c r="A49" s="5"/>
    </row>
    <row r="50" ht="12.75">
      <c r="A50" s="5"/>
    </row>
    <row r="51" ht="12.75">
      <c r="A51" s="5"/>
    </row>
    <row r="52" ht="12.75">
      <c r="A52" s="5"/>
    </row>
    <row r="53" ht="12.75">
      <c r="A53" s="6"/>
    </row>
    <row r="54" ht="12.75">
      <c r="A54" s="6" t="s">
        <v>47</v>
      </c>
    </row>
    <row r="55" ht="12.75" customHeight="1">
      <c r="A55" s="5"/>
    </row>
    <row r="56" ht="12.75">
      <c r="A56" s="5" t="s">
        <v>68</v>
      </c>
    </row>
    <row r="57" ht="7.5" customHeight="1">
      <c r="A57" s="5"/>
    </row>
    <row r="58" ht="12.75">
      <c r="A58" s="5" t="s">
        <v>69</v>
      </c>
    </row>
    <row r="59" ht="7.5" customHeight="1">
      <c r="A59" s="5"/>
    </row>
    <row r="60" ht="12.75">
      <c r="A60" s="5" t="s">
        <v>70</v>
      </c>
    </row>
    <row r="61" ht="12.75">
      <c r="A61" s="5"/>
    </row>
    <row r="62" ht="12.75">
      <c r="A62" s="5"/>
    </row>
    <row r="63" ht="12.75">
      <c r="A63" s="5"/>
    </row>
    <row r="64" ht="12.75">
      <c r="A64" s="6" t="s">
        <v>48</v>
      </c>
    </row>
    <row r="65" ht="12.75">
      <c r="A65" s="8"/>
    </row>
    <row r="66" ht="12.75">
      <c r="A66" s="13" t="s">
        <v>82</v>
      </c>
    </row>
    <row r="67" ht="7.5" customHeight="1">
      <c r="A67" s="13"/>
    </row>
    <row r="68" ht="12.75">
      <c r="A68" s="9" t="s">
        <v>83</v>
      </c>
    </row>
    <row r="69" ht="7.5" customHeight="1">
      <c r="A69" s="9"/>
    </row>
    <row r="70" ht="12.75" customHeight="1">
      <c r="A70" s="10" t="s">
        <v>74</v>
      </c>
    </row>
    <row r="71" ht="12.75">
      <c r="A71" s="10" t="s">
        <v>75</v>
      </c>
    </row>
    <row r="72" ht="12.75">
      <c r="A72" s="10" t="s">
        <v>76</v>
      </c>
    </row>
    <row r="73" ht="12.75" customHeight="1">
      <c r="A73" s="15" t="s">
        <v>77</v>
      </c>
    </row>
    <row r="74" ht="12.75">
      <c r="A74" s="9" t="s">
        <v>78</v>
      </c>
    </row>
    <row r="75" ht="12.75">
      <c r="A75" s="10" t="s">
        <v>79</v>
      </c>
    </row>
    <row r="76" ht="12.75">
      <c r="A76" s="10" t="s">
        <v>80</v>
      </c>
    </row>
    <row r="77" ht="12.75">
      <c r="A77" s="10" t="s">
        <v>84</v>
      </c>
    </row>
    <row r="78" ht="7.5" customHeight="1">
      <c r="A78" s="10"/>
    </row>
    <row r="79" ht="12.75">
      <c r="A79" s="10" t="s">
        <v>92</v>
      </c>
    </row>
    <row r="80" spans="1:2" ht="12.75">
      <c r="A80" s="10" t="s">
        <v>85</v>
      </c>
      <c r="B80" s="9"/>
    </row>
    <row r="81" ht="12.75">
      <c r="A81" s="10" t="s">
        <v>81</v>
      </c>
    </row>
    <row r="82" ht="7.5" customHeight="1">
      <c r="A82" s="10"/>
    </row>
    <row r="83" ht="12.75" customHeight="1">
      <c r="A83" s="10" t="s">
        <v>86</v>
      </c>
    </row>
    <row r="84" ht="12.75" customHeight="1">
      <c r="A84" s="10" t="s">
        <v>87</v>
      </c>
    </row>
    <row r="85" ht="12.75">
      <c r="A85" s="10" t="s">
        <v>91</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dimension ref="A1:A18"/>
  <sheetViews>
    <sheetView workbookViewId="0" topLeftCell="A1">
      <selection activeCell="B68" sqref="B68"/>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50</v>
      </c>
    </row>
    <row r="7" ht="7.5" customHeight="1">
      <c r="A7" s="5"/>
    </row>
    <row r="8" ht="36" customHeight="1">
      <c r="A8" s="5" t="s">
        <v>51</v>
      </c>
    </row>
    <row r="9" ht="7.5" customHeight="1">
      <c r="A9" s="5" t="s">
        <v>52</v>
      </c>
    </row>
    <row r="10" ht="24" customHeight="1">
      <c r="A10" s="5" t="s">
        <v>53</v>
      </c>
    </row>
    <row r="11" ht="7.5" customHeight="1">
      <c r="A11" s="5"/>
    </row>
    <row r="12" ht="36" customHeight="1">
      <c r="A12" s="5" t="s">
        <v>54</v>
      </c>
    </row>
    <row r="13" ht="36">
      <c r="A13" s="5" t="s">
        <v>55</v>
      </c>
    </row>
    <row r="14" ht="12.75">
      <c r="A14" s="5"/>
    </row>
    <row r="15" ht="27" customHeight="1">
      <c r="A15" s="5" t="s">
        <v>56</v>
      </c>
    </row>
    <row r="16" ht="7.5" customHeight="1">
      <c r="A16" s="2"/>
    </row>
    <row r="17" ht="36">
      <c r="A17" s="5" t="s">
        <v>57</v>
      </c>
    </row>
    <row r="18" ht="12.75">
      <c r="A18" s="2"/>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9"/>
  <sheetViews>
    <sheetView workbookViewId="0" topLeftCell="A1">
      <selection activeCell="B68" sqref="B68"/>
    </sheetView>
  </sheetViews>
  <sheetFormatPr defaultColWidth="11.421875" defaultRowHeight="12.75"/>
  <sheetData>
    <row r="1" spans="1:8" ht="12.75">
      <c r="A1" s="90" t="s">
        <v>149</v>
      </c>
      <c r="B1" s="91"/>
      <c r="C1" s="91"/>
      <c r="D1" s="91"/>
      <c r="E1" s="91"/>
      <c r="F1" s="91"/>
      <c r="G1" s="91"/>
      <c r="H1" s="92"/>
    </row>
    <row r="2" spans="1:8" ht="12.75">
      <c r="A2" s="93" t="s">
        <v>153</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7"/>
      <c r="E55" s="97"/>
      <c r="F55" s="97"/>
      <c r="G55" s="97"/>
      <c r="H55" s="98"/>
    </row>
    <row r="56" spans="1:8" ht="12.75">
      <c r="A56" s="96"/>
      <c r="B56" s="97"/>
      <c r="C56" s="97"/>
      <c r="D56" s="97"/>
      <c r="E56" s="97"/>
      <c r="F56" s="97"/>
      <c r="G56" s="97"/>
      <c r="H56" s="98"/>
    </row>
    <row r="57" spans="1:8" ht="12.75">
      <c r="A57" s="96"/>
      <c r="B57" s="97"/>
      <c r="C57" s="97"/>
      <c r="D57" s="97"/>
      <c r="E57" s="97"/>
      <c r="F57" s="97"/>
      <c r="G57" s="97"/>
      <c r="H57" s="98"/>
    </row>
    <row r="58" spans="1:8" ht="12.75">
      <c r="A58" s="96"/>
      <c r="B58" s="97"/>
      <c r="C58" s="97"/>
      <c r="D58" s="99" t="s">
        <v>147</v>
      </c>
      <c r="E58" s="97"/>
      <c r="F58" s="99" t="s">
        <v>148</v>
      </c>
      <c r="G58" s="97"/>
      <c r="H58" s="98"/>
    </row>
    <row r="59" spans="1:8" ht="12.75">
      <c r="A59" s="100" t="s">
        <v>150</v>
      </c>
      <c r="B59" s="101"/>
      <c r="C59" s="101"/>
      <c r="D59" s="102"/>
      <c r="E59" s="101"/>
      <c r="F59" s="102"/>
      <c r="G59" s="101"/>
      <c r="H59" s="103"/>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&amp;C&amp;9- 5&amp;10 -</oddHeader>
  </headerFooter>
  <drawing r:id="rId1"/>
</worksheet>
</file>

<file path=xl/worksheets/sheet6.xml><?xml version="1.0" encoding="utf-8"?>
<worksheet xmlns="http://schemas.openxmlformats.org/spreadsheetml/2006/main" xmlns:r="http://schemas.openxmlformats.org/officeDocument/2006/relationships">
  <dimension ref="A1:H60"/>
  <sheetViews>
    <sheetView workbookViewId="0" topLeftCell="A1">
      <selection activeCell="A61" sqref="A61:IV119"/>
    </sheetView>
  </sheetViews>
  <sheetFormatPr defaultColWidth="11.421875" defaultRowHeight="12.75"/>
  <sheetData>
    <row r="1" spans="1:8" ht="12.75">
      <c r="A1" s="90" t="s">
        <v>151</v>
      </c>
      <c r="B1" s="90"/>
      <c r="C1" s="90"/>
      <c r="D1" s="90"/>
      <c r="E1" s="90"/>
      <c r="F1" s="90"/>
      <c r="G1" s="90"/>
      <c r="H1" s="104"/>
    </row>
    <row r="2" spans="1:8" ht="12.75">
      <c r="A2" s="93" t="s">
        <v>154</v>
      </c>
      <c r="B2" s="94"/>
      <c r="C2" s="94"/>
      <c r="D2" s="94"/>
      <c r="E2" s="94"/>
      <c r="F2" s="94"/>
      <c r="G2" s="94"/>
      <c r="H2" s="95"/>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96"/>
      <c r="B28" s="97"/>
      <c r="C28" s="97"/>
      <c r="D28" s="97"/>
      <c r="E28" s="97"/>
      <c r="F28" s="97"/>
      <c r="G28" s="97"/>
      <c r="H28" s="98"/>
    </row>
    <row r="29" spans="1:8" ht="12.75">
      <c r="A29" s="96"/>
      <c r="B29" s="97"/>
      <c r="C29" s="97"/>
      <c r="D29" s="97"/>
      <c r="E29" s="97"/>
      <c r="F29" s="97"/>
      <c r="G29" s="97"/>
      <c r="H29" s="98"/>
    </row>
    <row r="30" spans="1:8" ht="12.75">
      <c r="A30" s="96"/>
      <c r="B30" s="97"/>
      <c r="C30" s="97"/>
      <c r="D30" s="97"/>
      <c r="E30" s="97"/>
      <c r="F30" s="97"/>
      <c r="G30" s="97"/>
      <c r="H30" s="98"/>
    </row>
    <row r="31" spans="1:8" ht="12.75">
      <c r="A31" s="96"/>
      <c r="B31" s="97"/>
      <c r="C31" s="97"/>
      <c r="D31" s="97"/>
      <c r="E31" s="97"/>
      <c r="F31" s="97"/>
      <c r="G31" s="97"/>
      <c r="H31" s="98"/>
    </row>
    <row r="32" spans="1:8" ht="12.75">
      <c r="A32" s="96"/>
      <c r="B32" s="97"/>
      <c r="C32" s="97"/>
      <c r="D32" s="97"/>
      <c r="E32" s="97"/>
      <c r="F32" s="97"/>
      <c r="G32" s="97"/>
      <c r="H32" s="98"/>
    </row>
    <row r="33" spans="1:8" ht="12.75">
      <c r="A33" s="96"/>
      <c r="B33" s="97"/>
      <c r="C33" s="97"/>
      <c r="D33" s="97"/>
      <c r="E33" s="97"/>
      <c r="F33" s="97"/>
      <c r="G33" s="97"/>
      <c r="H33" s="98"/>
    </row>
    <row r="34" spans="1:8" ht="12.75">
      <c r="A34" s="96"/>
      <c r="B34" s="97"/>
      <c r="C34" s="97"/>
      <c r="D34" s="97"/>
      <c r="E34" s="97"/>
      <c r="F34" s="97"/>
      <c r="G34" s="97"/>
      <c r="H34" s="98"/>
    </row>
    <row r="35" spans="1:8" ht="12.75">
      <c r="A35" s="96"/>
      <c r="B35" s="97"/>
      <c r="C35" s="97"/>
      <c r="D35" s="97"/>
      <c r="E35" s="97"/>
      <c r="F35" s="97"/>
      <c r="G35" s="97"/>
      <c r="H35" s="98"/>
    </row>
    <row r="36" spans="1:8" ht="12.75">
      <c r="A36" s="96"/>
      <c r="B36" s="97"/>
      <c r="C36" s="97"/>
      <c r="D36" s="97"/>
      <c r="E36" s="97"/>
      <c r="F36" s="97"/>
      <c r="G36" s="97"/>
      <c r="H36" s="98"/>
    </row>
    <row r="37" spans="1:8" ht="12.75">
      <c r="A37" s="96"/>
      <c r="B37" s="97"/>
      <c r="C37" s="97"/>
      <c r="D37" s="97"/>
      <c r="E37" s="97"/>
      <c r="F37" s="97"/>
      <c r="G37" s="97"/>
      <c r="H37" s="98"/>
    </row>
    <row r="38" spans="1:8" ht="12.75">
      <c r="A38" s="96"/>
      <c r="B38" s="97"/>
      <c r="C38" s="97"/>
      <c r="D38" s="97"/>
      <c r="E38" s="97"/>
      <c r="F38" s="97"/>
      <c r="G38" s="97"/>
      <c r="H38" s="98"/>
    </row>
    <row r="39" spans="1:8" ht="12.75">
      <c r="A39" s="96"/>
      <c r="B39" s="97"/>
      <c r="C39" s="97"/>
      <c r="D39" s="97"/>
      <c r="E39" s="97"/>
      <c r="F39" s="97"/>
      <c r="G39" s="97"/>
      <c r="H39" s="98"/>
    </row>
    <row r="40" spans="1:8" ht="12.75">
      <c r="A40" s="96"/>
      <c r="B40" s="97"/>
      <c r="C40" s="97"/>
      <c r="D40" s="97"/>
      <c r="E40" s="97"/>
      <c r="F40" s="97"/>
      <c r="G40" s="97"/>
      <c r="H40" s="98"/>
    </row>
    <row r="41" spans="1:8" ht="12.75">
      <c r="A41" s="96"/>
      <c r="B41" s="97"/>
      <c r="C41" s="97"/>
      <c r="D41" s="97"/>
      <c r="E41" s="97"/>
      <c r="F41" s="97"/>
      <c r="G41" s="97"/>
      <c r="H41" s="98"/>
    </row>
    <row r="42" spans="1:8" ht="12.75">
      <c r="A42" s="96"/>
      <c r="B42" s="97"/>
      <c r="C42" s="97"/>
      <c r="D42" s="97"/>
      <c r="E42" s="97"/>
      <c r="F42" s="97"/>
      <c r="G42" s="97"/>
      <c r="H42" s="98"/>
    </row>
    <row r="43" spans="1:8" ht="12.75">
      <c r="A43" s="96"/>
      <c r="B43" s="97"/>
      <c r="C43" s="97"/>
      <c r="D43" s="97"/>
      <c r="E43" s="97"/>
      <c r="F43" s="97"/>
      <c r="G43" s="97"/>
      <c r="H43" s="98"/>
    </row>
    <row r="44" spans="1:8" ht="12.75">
      <c r="A44" s="96"/>
      <c r="B44" s="97"/>
      <c r="C44" s="97"/>
      <c r="D44" s="97"/>
      <c r="E44" s="97"/>
      <c r="F44" s="97"/>
      <c r="G44" s="97"/>
      <c r="H44" s="98"/>
    </row>
    <row r="45" spans="1:8" ht="12.75">
      <c r="A45" s="96"/>
      <c r="B45" s="97"/>
      <c r="C45" s="97"/>
      <c r="D45" s="97"/>
      <c r="E45" s="97"/>
      <c r="F45" s="97"/>
      <c r="G45" s="97"/>
      <c r="H45" s="98"/>
    </row>
    <row r="46" spans="1:8" ht="12.75">
      <c r="A46" s="96"/>
      <c r="B46" s="97"/>
      <c r="C46" s="97"/>
      <c r="D46" s="97"/>
      <c r="E46" s="97"/>
      <c r="F46" s="97"/>
      <c r="G46" s="97"/>
      <c r="H46" s="98"/>
    </row>
    <row r="47" spans="1:8" ht="12.75">
      <c r="A47" s="96"/>
      <c r="B47" s="97"/>
      <c r="C47" s="97"/>
      <c r="D47" s="97"/>
      <c r="E47" s="97"/>
      <c r="F47" s="97"/>
      <c r="G47" s="97"/>
      <c r="H47" s="98"/>
    </row>
    <row r="48" spans="1:8" ht="12.75">
      <c r="A48" s="96"/>
      <c r="B48" s="97"/>
      <c r="C48" s="97"/>
      <c r="D48" s="97"/>
      <c r="E48" s="97"/>
      <c r="F48" s="97"/>
      <c r="G48" s="97"/>
      <c r="H48" s="98"/>
    </row>
    <row r="49" spans="1:8" ht="12.75">
      <c r="A49" s="96"/>
      <c r="B49" s="97"/>
      <c r="C49" s="97"/>
      <c r="D49" s="97"/>
      <c r="E49" s="97"/>
      <c r="F49" s="97"/>
      <c r="G49" s="97"/>
      <c r="H49" s="98"/>
    </row>
    <row r="50" spans="1:8" ht="12.75">
      <c r="A50" s="96"/>
      <c r="B50" s="97"/>
      <c r="C50" s="97"/>
      <c r="D50" s="97"/>
      <c r="E50" s="97"/>
      <c r="F50" s="97"/>
      <c r="G50" s="97"/>
      <c r="H50" s="98"/>
    </row>
    <row r="51" spans="1:8" ht="12.75">
      <c r="A51" s="96"/>
      <c r="B51" s="97"/>
      <c r="C51" s="97"/>
      <c r="D51" s="97"/>
      <c r="E51" s="97"/>
      <c r="F51" s="97"/>
      <c r="G51" s="97"/>
      <c r="H51" s="98"/>
    </row>
    <row r="52" spans="1:8" ht="12.75">
      <c r="A52" s="96"/>
      <c r="B52" s="97"/>
      <c r="C52" s="97"/>
      <c r="D52" s="97"/>
      <c r="E52" s="97"/>
      <c r="F52" s="97"/>
      <c r="G52" s="97"/>
      <c r="H52" s="98"/>
    </row>
    <row r="53" spans="1:8" ht="12.75">
      <c r="A53" s="96"/>
      <c r="B53" s="97"/>
      <c r="C53" s="97"/>
      <c r="D53" s="97"/>
      <c r="E53" s="97"/>
      <c r="F53" s="97"/>
      <c r="G53" s="97"/>
      <c r="H53" s="98"/>
    </row>
    <row r="54" spans="1:8" ht="12.75">
      <c r="A54" s="96"/>
      <c r="B54" s="97"/>
      <c r="C54" s="97"/>
      <c r="D54" s="97"/>
      <c r="E54" s="97"/>
      <c r="F54" s="97"/>
      <c r="G54" s="97"/>
      <c r="H54" s="98"/>
    </row>
    <row r="55" spans="1:8" ht="12.75">
      <c r="A55" s="96"/>
      <c r="B55" s="97"/>
      <c r="C55" s="97"/>
      <c r="D55" s="99" t="s">
        <v>147</v>
      </c>
      <c r="E55" s="97"/>
      <c r="F55" s="99" t="s">
        <v>148</v>
      </c>
      <c r="G55" s="97"/>
      <c r="H55" s="98"/>
    </row>
    <row r="56" spans="1:8" ht="12.75">
      <c r="A56" s="96"/>
      <c r="B56" s="97"/>
      <c r="C56" s="97"/>
      <c r="D56" s="97"/>
      <c r="E56" s="97"/>
      <c r="F56" s="97"/>
      <c r="G56" s="97"/>
      <c r="H56" s="98"/>
    </row>
    <row r="57" spans="1:8" ht="12.75">
      <c r="A57" s="100" t="s">
        <v>150</v>
      </c>
      <c r="B57" s="101"/>
      <c r="C57" s="101"/>
      <c r="D57" s="101"/>
      <c r="E57" s="101"/>
      <c r="F57" s="101"/>
      <c r="G57" s="101"/>
      <c r="H57" s="103"/>
    </row>
    <row r="59" ht="12" customHeight="1"/>
    <row r="60" spans="1:8" ht="12.75" hidden="1">
      <c r="A60" s="105"/>
      <c r="B60" s="106"/>
      <c r="C60" s="106"/>
      <c r="D60" s="106"/>
      <c r="E60" s="106"/>
      <c r="F60" s="106"/>
      <c r="G60" s="106"/>
      <c r="H60" s="107"/>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&amp;C&amp;9- 6&amp;10 -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B29" sqref="B29"/>
    </sheetView>
  </sheetViews>
  <sheetFormatPr defaultColWidth="11.421875" defaultRowHeight="12.75"/>
  <sheetData>
    <row r="1" spans="1:8" ht="12.75">
      <c r="A1" s="105" t="s">
        <v>152</v>
      </c>
      <c r="B1" s="106"/>
      <c r="C1" s="106"/>
      <c r="D1" s="106"/>
      <c r="E1" s="106"/>
      <c r="F1" s="106"/>
      <c r="G1" s="106"/>
      <c r="H1" s="107"/>
    </row>
    <row r="2" spans="1:8" ht="12.75">
      <c r="A2" s="108" t="s">
        <v>153</v>
      </c>
      <c r="B2" s="109"/>
      <c r="C2" s="109"/>
      <c r="D2" s="109"/>
      <c r="E2" s="109"/>
      <c r="F2" s="109"/>
      <c r="G2" s="109"/>
      <c r="H2" s="110"/>
    </row>
    <row r="3" spans="1:8" ht="12.75">
      <c r="A3" s="111"/>
      <c r="B3" s="112"/>
      <c r="C3" s="112"/>
      <c r="D3" s="112"/>
      <c r="E3" s="112"/>
      <c r="F3" s="112"/>
      <c r="G3" s="112"/>
      <c r="H3" s="113"/>
    </row>
    <row r="4" spans="1:8" ht="12.75">
      <c r="A4" s="111"/>
      <c r="B4" s="112"/>
      <c r="C4" s="112"/>
      <c r="D4" s="112"/>
      <c r="E4" s="112"/>
      <c r="F4" s="112"/>
      <c r="G4" s="112"/>
      <c r="H4" s="113"/>
    </row>
    <row r="5" spans="1:8" ht="12.75">
      <c r="A5" s="111"/>
      <c r="B5" s="112"/>
      <c r="C5" s="112"/>
      <c r="D5" s="112"/>
      <c r="E5" s="112"/>
      <c r="F5" s="112"/>
      <c r="G5" s="112"/>
      <c r="H5" s="113"/>
    </row>
    <row r="6" spans="1:8" ht="12.75">
      <c r="A6" s="111"/>
      <c r="B6" s="112"/>
      <c r="C6" s="112"/>
      <c r="D6" s="112"/>
      <c r="E6" s="112"/>
      <c r="F6" s="112"/>
      <c r="G6" s="112"/>
      <c r="H6" s="113"/>
    </row>
    <row r="7" spans="1:8" ht="12.75">
      <c r="A7" s="111"/>
      <c r="B7" s="112"/>
      <c r="C7" s="112"/>
      <c r="D7" s="112"/>
      <c r="E7" s="112"/>
      <c r="F7" s="112"/>
      <c r="G7" s="112"/>
      <c r="H7" s="113"/>
    </row>
    <row r="8" spans="1:8" ht="12.75">
      <c r="A8" s="111"/>
      <c r="B8" s="112"/>
      <c r="C8" s="112"/>
      <c r="D8" s="112"/>
      <c r="E8" s="112"/>
      <c r="F8" s="112"/>
      <c r="G8" s="112"/>
      <c r="H8" s="113"/>
    </row>
    <row r="9" spans="1:8" ht="12.75">
      <c r="A9" s="111"/>
      <c r="B9" s="112"/>
      <c r="C9" s="112"/>
      <c r="D9" s="112"/>
      <c r="E9" s="112"/>
      <c r="F9" s="112"/>
      <c r="G9" s="112"/>
      <c r="H9" s="113"/>
    </row>
    <row r="10" spans="1:8" ht="12.75">
      <c r="A10" s="111"/>
      <c r="B10" s="112"/>
      <c r="C10" s="112"/>
      <c r="D10" s="112"/>
      <c r="E10" s="112"/>
      <c r="F10" s="112"/>
      <c r="G10" s="112"/>
      <c r="H10" s="113"/>
    </row>
    <row r="11" spans="1:8" ht="12.75">
      <c r="A11" s="111"/>
      <c r="B11" s="112"/>
      <c r="C11" s="112"/>
      <c r="D11" s="112"/>
      <c r="E11" s="112"/>
      <c r="F11" s="112"/>
      <c r="G11" s="112"/>
      <c r="H11" s="113"/>
    </row>
    <row r="12" spans="1:8" ht="12.75">
      <c r="A12" s="111"/>
      <c r="B12" s="112"/>
      <c r="C12" s="112"/>
      <c r="D12" s="112"/>
      <c r="E12" s="112"/>
      <c r="F12" s="112"/>
      <c r="G12" s="112"/>
      <c r="H12" s="113"/>
    </row>
    <row r="13" spans="1:8" ht="12.75">
      <c r="A13" s="111"/>
      <c r="B13" s="112"/>
      <c r="C13" s="112"/>
      <c r="D13" s="112"/>
      <c r="E13" s="112"/>
      <c r="F13" s="112"/>
      <c r="G13" s="112"/>
      <c r="H13" s="113"/>
    </row>
    <row r="14" spans="1:8" ht="12.75">
      <c r="A14" s="111"/>
      <c r="B14" s="112"/>
      <c r="C14" s="112"/>
      <c r="D14" s="112"/>
      <c r="E14" s="112"/>
      <c r="F14" s="112"/>
      <c r="G14" s="112"/>
      <c r="H14" s="113"/>
    </row>
    <row r="15" spans="1:8" ht="12.75">
      <c r="A15" s="111"/>
      <c r="B15" s="112"/>
      <c r="C15" s="112"/>
      <c r="D15" s="112"/>
      <c r="E15" s="112"/>
      <c r="F15" s="112"/>
      <c r="G15" s="112"/>
      <c r="H15" s="113"/>
    </row>
    <row r="16" spans="1:8" ht="12.75">
      <c r="A16" s="111"/>
      <c r="B16" s="112"/>
      <c r="C16" s="112"/>
      <c r="D16" s="112"/>
      <c r="E16" s="112"/>
      <c r="F16" s="112"/>
      <c r="G16" s="112"/>
      <c r="H16" s="113"/>
    </row>
    <row r="17" spans="1:8" ht="12.75">
      <c r="A17" s="111"/>
      <c r="B17" s="112"/>
      <c r="C17" s="112"/>
      <c r="D17" s="112"/>
      <c r="E17" s="112"/>
      <c r="F17" s="112"/>
      <c r="G17" s="112"/>
      <c r="H17" s="113"/>
    </row>
    <row r="18" spans="1:8" ht="12.75">
      <c r="A18" s="111"/>
      <c r="B18" s="112"/>
      <c r="C18" s="112"/>
      <c r="D18" s="112"/>
      <c r="E18" s="112"/>
      <c r="F18" s="112"/>
      <c r="G18" s="112"/>
      <c r="H18" s="113"/>
    </row>
    <row r="19" spans="1:8" ht="12.75">
      <c r="A19" s="111"/>
      <c r="B19" s="112"/>
      <c r="C19" s="112"/>
      <c r="D19" s="112"/>
      <c r="E19" s="112"/>
      <c r="F19" s="112"/>
      <c r="G19" s="112"/>
      <c r="H19" s="113"/>
    </row>
    <row r="20" spans="1:8" ht="12.75">
      <c r="A20" s="111"/>
      <c r="B20" s="112"/>
      <c r="C20" s="112"/>
      <c r="D20" s="112"/>
      <c r="E20" s="112"/>
      <c r="F20" s="112"/>
      <c r="G20" s="112"/>
      <c r="H20" s="113"/>
    </row>
    <row r="21" spans="1:8" ht="12.75">
      <c r="A21" s="111"/>
      <c r="B21" s="112"/>
      <c r="C21" s="112"/>
      <c r="D21" s="112"/>
      <c r="E21" s="112"/>
      <c r="F21" s="112"/>
      <c r="G21" s="112"/>
      <c r="H21" s="113"/>
    </row>
    <row r="22" spans="1:8" ht="12.75">
      <c r="A22" s="111"/>
      <c r="B22" s="112"/>
      <c r="C22" s="112"/>
      <c r="D22" s="112"/>
      <c r="E22" s="112"/>
      <c r="F22" s="112"/>
      <c r="G22" s="112"/>
      <c r="H22" s="113"/>
    </row>
    <row r="23" spans="1:8" ht="12.75">
      <c r="A23" s="111"/>
      <c r="B23" s="112"/>
      <c r="C23" s="112"/>
      <c r="D23" s="112"/>
      <c r="E23" s="112"/>
      <c r="F23" s="112"/>
      <c r="G23" s="112"/>
      <c r="H23" s="113"/>
    </row>
    <row r="24" spans="1:8" ht="12.75">
      <c r="A24" s="111"/>
      <c r="B24" s="112"/>
      <c r="C24" s="112"/>
      <c r="D24" s="112"/>
      <c r="E24" s="112"/>
      <c r="F24" s="112"/>
      <c r="G24" s="112"/>
      <c r="H24" s="113"/>
    </row>
    <row r="25" spans="1:8" ht="12.75">
      <c r="A25" s="111"/>
      <c r="B25" s="112"/>
      <c r="C25" s="112"/>
      <c r="D25" s="112"/>
      <c r="E25" s="112"/>
      <c r="F25" s="112"/>
      <c r="G25" s="112"/>
      <c r="H25" s="113"/>
    </row>
    <row r="26" spans="1:8" ht="12.75">
      <c r="A26" s="111"/>
      <c r="B26" s="112"/>
      <c r="C26" s="112"/>
      <c r="D26" s="112"/>
      <c r="E26" s="112"/>
      <c r="F26" s="112"/>
      <c r="G26" s="112"/>
      <c r="H26" s="113"/>
    </row>
    <row r="27" spans="1:8" ht="12.75">
      <c r="A27" s="111"/>
      <c r="B27" s="112"/>
      <c r="C27" s="112"/>
      <c r="D27" s="112"/>
      <c r="E27" s="112"/>
      <c r="F27" s="112"/>
      <c r="G27" s="112"/>
      <c r="H27" s="113"/>
    </row>
    <row r="28" spans="1:8" ht="12.75">
      <c r="A28" s="111"/>
      <c r="B28" s="112"/>
      <c r="C28" s="112"/>
      <c r="D28" s="112"/>
      <c r="E28" s="112"/>
      <c r="F28" s="112"/>
      <c r="G28" s="112"/>
      <c r="H28" s="113"/>
    </row>
    <row r="29" spans="1:8" ht="12.75">
      <c r="A29" s="111"/>
      <c r="B29" s="112"/>
      <c r="C29" s="112"/>
      <c r="D29" s="112"/>
      <c r="E29" s="112"/>
      <c r="F29" s="112"/>
      <c r="G29" s="112"/>
      <c r="H29" s="113"/>
    </row>
    <row r="30" spans="1:8" ht="12.75">
      <c r="A30" s="111"/>
      <c r="B30" s="112"/>
      <c r="C30" s="112"/>
      <c r="D30" s="112"/>
      <c r="E30" s="112"/>
      <c r="F30" s="112"/>
      <c r="G30" s="112"/>
      <c r="H30" s="113"/>
    </row>
    <row r="31" spans="1:8" ht="12.75">
      <c r="A31" s="111"/>
      <c r="B31" s="112"/>
      <c r="C31" s="112"/>
      <c r="D31" s="112"/>
      <c r="E31" s="112"/>
      <c r="F31" s="112"/>
      <c r="G31" s="112"/>
      <c r="H31" s="113"/>
    </row>
    <row r="32" spans="1:8" ht="12.75">
      <c r="A32" s="111"/>
      <c r="B32" s="112"/>
      <c r="C32" s="112"/>
      <c r="D32" s="112"/>
      <c r="E32" s="112"/>
      <c r="F32" s="112"/>
      <c r="G32" s="112"/>
      <c r="H32" s="113"/>
    </row>
    <row r="33" spans="1:8" ht="12.75">
      <c r="A33" s="111"/>
      <c r="B33" s="112"/>
      <c r="C33" s="112"/>
      <c r="D33" s="112"/>
      <c r="E33" s="112"/>
      <c r="F33" s="112"/>
      <c r="G33" s="112"/>
      <c r="H33" s="113"/>
    </row>
    <row r="34" spans="1:8" ht="12.75">
      <c r="A34" s="111"/>
      <c r="B34" s="112"/>
      <c r="C34" s="112"/>
      <c r="D34" s="112"/>
      <c r="E34" s="112"/>
      <c r="F34" s="112"/>
      <c r="G34" s="112"/>
      <c r="H34" s="113"/>
    </row>
    <row r="35" spans="1:8" ht="12.75">
      <c r="A35" s="111"/>
      <c r="B35" s="112"/>
      <c r="C35" s="112"/>
      <c r="D35" s="112"/>
      <c r="E35" s="112"/>
      <c r="F35" s="112"/>
      <c r="G35" s="112"/>
      <c r="H35" s="113"/>
    </row>
    <row r="36" spans="1:8" ht="12.75">
      <c r="A36" s="111"/>
      <c r="B36" s="112"/>
      <c r="C36" s="112"/>
      <c r="D36" s="112"/>
      <c r="E36" s="112"/>
      <c r="F36" s="112"/>
      <c r="G36" s="112"/>
      <c r="H36" s="113"/>
    </row>
    <row r="37" spans="1:8" ht="12.75">
      <c r="A37" s="111"/>
      <c r="B37" s="112"/>
      <c r="C37" s="112"/>
      <c r="D37" s="112"/>
      <c r="E37" s="112"/>
      <c r="F37" s="112"/>
      <c r="G37" s="112"/>
      <c r="H37" s="113"/>
    </row>
    <row r="38" spans="1:8" ht="12.75">
      <c r="A38" s="111"/>
      <c r="B38" s="112"/>
      <c r="C38" s="112"/>
      <c r="D38" s="112"/>
      <c r="E38" s="112"/>
      <c r="F38" s="112"/>
      <c r="G38" s="112"/>
      <c r="H38" s="113"/>
    </row>
    <row r="39" spans="1:8" ht="12.75">
      <c r="A39" s="111"/>
      <c r="B39" s="112"/>
      <c r="C39" s="112"/>
      <c r="D39" s="112"/>
      <c r="E39" s="112"/>
      <c r="F39" s="112"/>
      <c r="G39" s="112"/>
      <c r="H39" s="113"/>
    </row>
    <row r="40" spans="1:8" ht="12.75">
      <c r="A40" s="111"/>
      <c r="B40" s="112"/>
      <c r="C40" s="112"/>
      <c r="D40" s="112"/>
      <c r="E40" s="112"/>
      <c r="F40" s="112"/>
      <c r="G40" s="112"/>
      <c r="H40" s="113"/>
    </row>
    <row r="41" spans="1:8" ht="12.75">
      <c r="A41" s="111"/>
      <c r="B41" s="112"/>
      <c r="C41" s="112"/>
      <c r="D41" s="112"/>
      <c r="E41" s="112"/>
      <c r="F41" s="112"/>
      <c r="G41" s="112"/>
      <c r="H41" s="113"/>
    </row>
    <row r="42" spans="1:8" ht="12.75">
      <c r="A42" s="111"/>
      <c r="B42" s="112"/>
      <c r="C42" s="112"/>
      <c r="D42" s="112"/>
      <c r="E42" s="112"/>
      <c r="F42" s="112"/>
      <c r="G42" s="112"/>
      <c r="H42" s="113"/>
    </row>
    <row r="43" spans="1:8" ht="12.75">
      <c r="A43" s="111"/>
      <c r="B43" s="112"/>
      <c r="C43" s="112"/>
      <c r="D43" s="112"/>
      <c r="E43" s="112"/>
      <c r="F43" s="112"/>
      <c r="G43" s="112"/>
      <c r="H43" s="113"/>
    </row>
    <row r="44" spans="1:8" ht="12.75">
      <c r="A44" s="111"/>
      <c r="B44" s="112"/>
      <c r="C44" s="112"/>
      <c r="D44" s="112"/>
      <c r="E44" s="112"/>
      <c r="F44" s="112"/>
      <c r="G44" s="112"/>
      <c r="H44" s="113"/>
    </row>
    <row r="45" spans="1:8" ht="12.75">
      <c r="A45" s="111"/>
      <c r="B45" s="112"/>
      <c r="C45" s="112"/>
      <c r="D45" s="112"/>
      <c r="E45" s="112"/>
      <c r="F45" s="112"/>
      <c r="G45" s="112"/>
      <c r="H45" s="113"/>
    </row>
    <row r="46" spans="1:8" ht="12.75">
      <c r="A46" s="111"/>
      <c r="B46" s="112"/>
      <c r="C46" s="112"/>
      <c r="D46" s="112"/>
      <c r="E46" s="112"/>
      <c r="F46" s="112"/>
      <c r="G46" s="112"/>
      <c r="H46" s="113"/>
    </row>
    <row r="47" spans="1:8" ht="12.75">
      <c r="A47" s="111"/>
      <c r="B47" s="112"/>
      <c r="C47" s="112"/>
      <c r="D47" s="112"/>
      <c r="E47" s="112"/>
      <c r="F47" s="112"/>
      <c r="G47" s="112"/>
      <c r="H47" s="113"/>
    </row>
    <row r="48" spans="1:8" ht="12.75">
      <c r="A48" s="111"/>
      <c r="B48" s="112"/>
      <c r="C48" s="112"/>
      <c r="D48" s="112"/>
      <c r="E48" s="112"/>
      <c r="F48" s="112"/>
      <c r="G48" s="112"/>
      <c r="H48" s="113"/>
    </row>
    <row r="49" spans="1:8" ht="12.75">
      <c r="A49" s="111"/>
      <c r="B49" s="112"/>
      <c r="C49" s="112"/>
      <c r="D49" s="112"/>
      <c r="E49" s="112"/>
      <c r="F49" s="112"/>
      <c r="G49" s="112"/>
      <c r="H49" s="113"/>
    </row>
    <row r="50" spans="1:8" ht="12.75">
      <c r="A50" s="111"/>
      <c r="B50" s="112"/>
      <c r="C50" s="112"/>
      <c r="D50" s="112"/>
      <c r="E50" s="112"/>
      <c r="F50" s="112"/>
      <c r="G50" s="112"/>
      <c r="H50" s="113"/>
    </row>
    <row r="51" spans="1:8" ht="12.75">
      <c r="A51" s="111"/>
      <c r="B51" s="112"/>
      <c r="C51" s="112"/>
      <c r="D51" s="112"/>
      <c r="E51" s="112"/>
      <c r="F51" s="112"/>
      <c r="G51" s="112"/>
      <c r="H51" s="113"/>
    </row>
    <row r="52" spans="1:8" ht="12.75">
      <c r="A52" s="111"/>
      <c r="B52" s="112"/>
      <c r="C52" s="112"/>
      <c r="D52" s="112"/>
      <c r="E52" s="112"/>
      <c r="F52" s="112"/>
      <c r="G52" s="112"/>
      <c r="H52" s="113"/>
    </row>
    <row r="53" spans="1:8" ht="12.75">
      <c r="A53" s="111"/>
      <c r="B53" s="112"/>
      <c r="C53" s="112"/>
      <c r="D53" s="112"/>
      <c r="E53" s="112"/>
      <c r="F53" s="112"/>
      <c r="G53" s="112"/>
      <c r="H53" s="113"/>
    </row>
    <row r="54" spans="1:8" ht="12.75">
      <c r="A54" s="111"/>
      <c r="B54" s="112"/>
      <c r="C54" s="112"/>
      <c r="D54" s="112"/>
      <c r="E54" s="112"/>
      <c r="F54" s="112"/>
      <c r="G54" s="112"/>
      <c r="H54" s="113"/>
    </row>
    <row r="55" spans="1:8" ht="12.75">
      <c r="A55" s="111"/>
      <c r="B55" s="112"/>
      <c r="C55" s="112"/>
      <c r="D55" s="99" t="s">
        <v>147</v>
      </c>
      <c r="E55" s="112"/>
      <c r="F55" s="99" t="s">
        <v>148</v>
      </c>
      <c r="G55" s="112"/>
      <c r="H55" s="113"/>
    </row>
    <row r="56" spans="1:8" ht="12.75">
      <c r="A56" s="111"/>
      <c r="B56" s="112"/>
      <c r="C56" s="112"/>
      <c r="D56" s="112"/>
      <c r="E56" s="112"/>
      <c r="F56" s="112"/>
      <c r="G56" s="112"/>
      <c r="H56" s="113"/>
    </row>
    <row r="57" spans="1:8" ht="12.75">
      <c r="A57" s="100" t="s">
        <v>150</v>
      </c>
      <c r="B57" s="114"/>
      <c r="C57" s="114"/>
      <c r="D57" s="114"/>
      <c r="E57" s="114"/>
      <c r="F57" s="114"/>
      <c r="G57" s="114"/>
      <c r="H57" s="115"/>
    </row>
  </sheetData>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&amp;C&amp;9- 7&amp;10 -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1">
      <selection activeCell="B68" sqref="B68"/>
    </sheetView>
  </sheetViews>
  <sheetFormatPr defaultColWidth="11.421875" defaultRowHeight="12.75"/>
  <sheetData>
    <row r="1" spans="1:8" ht="12.75">
      <c r="A1" s="442" t="s">
        <v>243</v>
      </c>
      <c r="B1" s="443"/>
      <c r="C1" s="443"/>
      <c r="D1" s="443"/>
      <c r="E1" s="443"/>
      <c r="F1" s="443"/>
      <c r="G1" s="443"/>
      <c r="H1" s="444"/>
    </row>
    <row r="2" spans="1:8" ht="12.75">
      <c r="A2" s="445" t="s">
        <v>153</v>
      </c>
      <c r="B2" s="446"/>
      <c r="C2" s="446"/>
      <c r="D2" s="446"/>
      <c r="E2" s="446"/>
      <c r="F2" s="446"/>
      <c r="G2" s="446"/>
      <c r="H2" s="447"/>
    </row>
    <row r="3" spans="1:8" ht="12.75">
      <c r="A3" s="96"/>
      <c r="B3" s="97"/>
      <c r="C3" s="97"/>
      <c r="D3" s="97"/>
      <c r="E3" s="97"/>
      <c r="F3" s="97"/>
      <c r="G3" s="97"/>
      <c r="H3" s="98"/>
    </row>
    <row r="4" spans="1:8" ht="12.75">
      <c r="A4" s="96"/>
      <c r="B4" s="97"/>
      <c r="C4" s="97"/>
      <c r="D4" s="97"/>
      <c r="E4" s="97"/>
      <c r="F4" s="97"/>
      <c r="G4" s="97"/>
      <c r="H4" s="98"/>
    </row>
    <row r="5" spans="1:8" ht="12.75">
      <c r="A5" s="96"/>
      <c r="B5" s="97"/>
      <c r="C5" s="97"/>
      <c r="D5" s="97"/>
      <c r="E5" s="97"/>
      <c r="F5" s="97"/>
      <c r="G5" s="97"/>
      <c r="H5" s="98"/>
    </row>
    <row r="6" spans="1:8" ht="12.75">
      <c r="A6" s="96"/>
      <c r="B6" s="97"/>
      <c r="C6" s="97"/>
      <c r="D6" s="97"/>
      <c r="E6" s="97"/>
      <c r="F6" s="97"/>
      <c r="G6" s="97"/>
      <c r="H6" s="98"/>
    </row>
    <row r="7" spans="1:8" ht="12.75">
      <c r="A7" s="96"/>
      <c r="B7" s="97"/>
      <c r="C7" s="97"/>
      <c r="D7" s="97"/>
      <c r="E7" s="97"/>
      <c r="F7" s="97"/>
      <c r="G7" s="97"/>
      <c r="H7" s="98"/>
    </row>
    <row r="8" spans="1:8" ht="12.75">
      <c r="A8" s="96"/>
      <c r="B8" s="97"/>
      <c r="C8" s="97"/>
      <c r="D8" s="97"/>
      <c r="E8" s="97"/>
      <c r="F8" s="97"/>
      <c r="G8" s="97"/>
      <c r="H8" s="98"/>
    </row>
    <row r="9" spans="1:8" ht="12.75">
      <c r="A9" s="96"/>
      <c r="B9" s="97"/>
      <c r="C9" s="97"/>
      <c r="D9" s="97"/>
      <c r="E9" s="97"/>
      <c r="F9" s="97"/>
      <c r="G9" s="97"/>
      <c r="H9" s="98"/>
    </row>
    <row r="10" spans="1:8" ht="12.75">
      <c r="A10" s="96"/>
      <c r="B10" s="97"/>
      <c r="C10" s="97"/>
      <c r="D10" s="97"/>
      <c r="E10" s="97"/>
      <c r="F10" s="97"/>
      <c r="G10" s="97"/>
      <c r="H10" s="98"/>
    </row>
    <row r="11" spans="1:8" ht="12.75">
      <c r="A11" s="96"/>
      <c r="B11" s="97"/>
      <c r="C11" s="97"/>
      <c r="D11" s="97"/>
      <c r="E11" s="97"/>
      <c r="F11" s="97"/>
      <c r="G11" s="97"/>
      <c r="H11" s="98"/>
    </row>
    <row r="12" spans="1:8" ht="12.75">
      <c r="A12" s="96"/>
      <c r="B12" s="97"/>
      <c r="C12" s="97"/>
      <c r="D12" s="97"/>
      <c r="E12" s="97"/>
      <c r="F12" s="97"/>
      <c r="G12" s="97"/>
      <c r="H12" s="98"/>
    </row>
    <row r="13" spans="1:8" ht="12.75">
      <c r="A13" s="96"/>
      <c r="B13" s="97"/>
      <c r="C13" s="97"/>
      <c r="D13" s="97"/>
      <c r="E13" s="97"/>
      <c r="F13" s="97"/>
      <c r="G13" s="97"/>
      <c r="H13" s="98"/>
    </row>
    <row r="14" spans="1:8" ht="12.75">
      <c r="A14" s="96"/>
      <c r="B14" s="97"/>
      <c r="C14" s="97"/>
      <c r="D14" s="97"/>
      <c r="E14" s="97"/>
      <c r="F14" s="97"/>
      <c r="G14" s="97"/>
      <c r="H14" s="98"/>
    </row>
    <row r="15" spans="1:8" ht="12.75">
      <c r="A15" s="96"/>
      <c r="B15" s="97"/>
      <c r="C15" s="97"/>
      <c r="D15" s="97"/>
      <c r="E15" s="97"/>
      <c r="F15" s="97"/>
      <c r="G15" s="97"/>
      <c r="H15" s="98"/>
    </row>
    <row r="16" spans="1:8" ht="12.75">
      <c r="A16" s="96"/>
      <c r="B16" s="97"/>
      <c r="C16" s="97"/>
      <c r="D16" s="97"/>
      <c r="E16" s="97"/>
      <c r="F16" s="97"/>
      <c r="G16" s="97"/>
      <c r="H16" s="98"/>
    </row>
    <row r="17" spans="1:8" ht="12.75">
      <c r="A17" s="96"/>
      <c r="B17" s="97"/>
      <c r="C17" s="97"/>
      <c r="D17" s="97"/>
      <c r="E17" s="97"/>
      <c r="F17" s="97"/>
      <c r="G17" s="97"/>
      <c r="H17" s="98"/>
    </row>
    <row r="18" spans="1:8" ht="12.75">
      <c r="A18" s="96"/>
      <c r="B18" s="97"/>
      <c r="C18" s="97"/>
      <c r="D18" s="97"/>
      <c r="E18" s="97"/>
      <c r="F18" s="97"/>
      <c r="G18" s="97"/>
      <c r="H18" s="98"/>
    </row>
    <row r="19" spans="1:8" ht="12.75">
      <c r="A19" s="96"/>
      <c r="B19" s="97"/>
      <c r="C19" s="97"/>
      <c r="D19" s="97"/>
      <c r="E19" s="97"/>
      <c r="F19" s="97"/>
      <c r="G19" s="97"/>
      <c r="H19" s="98"/>
    </row>
    <row r="20" spans="1:8" ht="12.75">
      <c r="A20" s="96"/>
      <c r="B20" s="97"/>
      <c r="C20" s="97"/>
      <c r="D20" s="97"/>
      <c r="E20" s="97"/>
      <c r="F20" s="97"/>
      <c r="G20" s="97"/>
      <c r="H20" s="98"/>
    </row>
    <row r="21" spans="1:8" ht="12.75">
      <c r="A21" s="96"/>
      <c r="B21" s="97"/>
      <c r="C21" s="97"/>
      <c r="D21" s="97"/>
      <c r="E21" s="97"/>
      <c r="F21" s="97"/>
      <c r="G21" s="97"/>
      <c r="H21" s="98"/>
    </row>
    <row r="22" spans="1:8" ht="12.75">
      <c r="A22" s="96"/>
      <c r="B22" s="97"/>
      <c r="C22" s="97"/>
      <c r="D22" s="97"/>
      <c r="E22" s="97"/>
      <c r="F22" s="97"/>
      <c r="G22" s="97"/>
      <c r="H22" s="98"/>
    </row>
    <row r="23" spans="1:8" ht="12.75">
      <c r="A23" s="96"/>
      <c r="B23" s="97"/>
      <c r="C23" s="97"/>
      <c r="D23" s="97"/>
      <c r="E23" s="97"/>
      <c r="F23" s="97"/>
      <c r="G23" s="97"/>
      <c r="H23" s="98"/>
    </row>
    <row r="24" spans="1:8" ht="12.75">
      <c r="A24" s="96"/>
      <c r="B24" s="97"/>
      <c r="C24" s="97" t="s">
        <v>52</v>
      </c>
      <c r="D24" s="97"/>
      <c r="E24" s="97"/>
      <c r="F24" s="97"/>
      <c r="G24" s="97"/>
      <c r="H24" s="98"/>
    </row>
    <row r="25" spans="1:8" ht="12.75">
      <c r="A25" s="96"/>
      <c r="B25" s="97"/>
      <c r="C25" s="97"/>
      <c r="D25" s="97"/>
      <c r="E25" s="97"/>
      <c r="F25" s="97"/>
      <c r="G25" s="97"/>
      <c r="H25" s="98"/>
    </row>
    <row r="26" spans="1:8" ht="12.75">
      <c r="A26" s="96"/>
      <c r="B26" s="97"/>
      <c r="C26" s="97"/>
      <c r="D26" s="97"/>
      <c r="E26" s="97"/>
      <c r="F26" s="97"/>
      <c r="G26" s="97"/>
      <c r="H26" s="98"/>
    </row>
    <row r="27" spans="1:8" ht="12.75">
      <c r="A27" s="96"/>
      <c r="B27" s="97"/>
      <c r="C27" s="97"/>
      <c r="D27" s="97"/>
      <c r="E27" s="97"/>
      <c r="F27" s="97"/>
      <c r="G27" s="97"/>
      <c r="H27" s="98"/>
    </row>
    <row r="28" spans="1:8" ht="12.75">
      <c r="A28" s="100" t="s">
        <v>150</v>
      </c>
      <c r="B28" s="101"/>
      <c r="C28" s="101"/>
      <c r="D28" s="101"/>
      <c r="E28" s="101"/>
      <c r="F28" s="101"/>
      <c r="G28" s="101"/>
      <c r="H28" s="103"/>
    </row>
  </sheetData>
  <mergeCells count="2">
    <mergeCell ref="A1:H1"/>
    <mergeCell ref="A2:H2"/>
  </mergeCells>
  <printOptions/>
  <pageMargins left="0.5905511811023623" right="0.4724409448818898" top="0.8661417322834646" bottom="0.5905511811023623" header="0.5118110236220472" footer="0.5118110236220472"/>
  <pageSetup horizontalDpi="600" verticalDpi="600" orientation="portrait" paperSize="9" r:id="rId2"/>
  <headerFooter alignWithMargins="0">
    <oddHeader>&amp;C&amp;9- 8&amp;10 -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P328"/>
  <sheetViews>
    <sheetView workbookViewId="0" topLeftCell="A1">
      <selection activeCell="B68" sqref="B68"/>
    </sheetView>
  </sheetViews>
  <sheetFormatPr defaultColWidth="11.421875" defaultRowHeight="12.75"/>
  <cols>
    <col min="1" max="1" width="8.28125" style="17" customWidth="1"/>
    <col min="2" max="2" width="6.00390625" style="17" customWidth="1"/>
    <col min="3" max="13" width="5.140625" style="17" customWidth="1"/>
    <col min="14" max="14" width="5.28125" style="17" customWidth="1"/>
    <col min="15" max="15" width="8.8515625" style="17" customWidth="1"/>
    <col min="16" max="16" width="9.421875" style="17" customWidth="1"/>
    <col min="17" max="16384" width="11.421875" style="17" customWidth="1"/>
  </cols>
  <sheetData>
    <row r="1" spans="1:16" ht="12.75">
      <c r="A1" s="451" t="s">
        <v>93</v>
      </c>
      <c r="B1" s="451"/>
      <c r="C1" s="451"/>
      <c r="D1" s="451"/>
      <c r="E1" s="451"/>
      <c r="F1" s="451"/>
      <c r="G1" s="451"/>
      <c r="H1" s="451"/>
      <c r="I1" s="451"/>
      <c r="J1" s="451"/>
      <c r="K1" s="451"/>
      <c r="L1" s="451"/>
      <c r="M1" s="451"/>
      <c r="N1" s="451"/>
      <c r="O1" s="451"/>
      <c r="P1" s="451"/>
    </row>
    <row r="2" spans="1:16" ht="12.75">
      <c r="A2" s="18"/>
      <c r="B2" s="19"/>
      <c r="C2" s="19"/>
      <c r="D2" s="19"/>
      <c r="E2" s="19"/>
      <c r="F2" s="19"/>
      <c r="G2" s="19"/>
      <c r="H2" s="19"/>
      <c r="I2" s="19"/>
      <c r="J2" s="19"/>
      <c r="K2" s="19"/>
      <c r="L2" s="19"/>
      <c r="M2" s="19"/>
      <c r="N2" s="20"/>
      <c r="O2" s="20"/>
      <c r="P2" s="20"/>
    </row>
    <row r="3" spans="1:16" ht="12.75">
      <c r="A3" s="456" t="s">
        <v>94</v>
      </c>
      <c r="B3" s="456"/>
      <c r="C3" s="456"/>
      <c r="D3" s="456"/>
      <c r="E3" s="456"/>
      <c r="F3" s="456"/>
      <c r="G3" s="456"/>
      <c r="H3" s="456"/>
      <c r="I3" s="456"/>
      <c r="J3" s="456"/>
      <c r="K3" s="456"/>
      <c r="L3" s="456"/>
      <c r="M3" s="456"/>
      <c r="N3" s="456"/>
      <c r="O3" s="456"/>
      <c r="P3" s="456"/>
    </row>
    <row r="4" spans="1:16" ht="12.75" customHeight="1">
      <c r="A4" s="451" t="s">
        <v>95</v>
      </c>
      <c r="B4" s="451"/>
      <c r="C4" s="451"/>
      <c r="D4" s="451"/>
      <c r="E4" s="451"/>
      <c r="F4" s="451"/>
      <c r="G4" s="451"/>
      <c r="H4" s="451"/>
      <c r="I4" s="451"/>
      <c r="J4" s="451"/>
      <c r="K4" s="451"/>
      <c r="L4" s="451"/>
      <c r="M4" s="451"/>
      <c r="N4" s="451"/>
      <c r="O4" s="451"/>
      <c r="P4" s="451"/>
    </row>
    <row r="5" spans="1:16" ht="12.75" customHeight="1">
      <c r="A5" s="21"/>
      <c r="B5" s="22"/>
      <c r="C5" s="23"/>
      <c r="D5" s="23"/>
      <c r="E5" s="23"/>
      <c r="F5" s="23"/>
      <c r="G5" s="23"/>
      <c r="H5" s="23"/>
      <c r="I5" s="23"/>
      <c r="J5" s="23"/>
      <c r="K5" s="23"/>
      <c r="L5" s="23"/>
      <c r="M5" s="23"/>
      <c r="N5" s="24"/>
      <c r="O5" s="24"/>
      <c r="P5" s="24"/>
    </row>
    <row r="6" spans="1:16" ht="12.75" customHeight="1">
      <c r="A6" s="22"/>
      <c r="B6" s="22"/>
      <c r="C6" s="23"/>
      <c r="D6" s="23"/>
      <c r="E6" s="23"/>
      <c r="F6" s="23"/>
      <c r="G6" s="23"/>
      <c r="H6" s="23"/>
      <c r="I6" s="23"/>
      <c r="J6" s="23"/>
      <c r="K6" s="23"/>
      <c r="L6" s="23"/>
      <c r="M6" s="23"/>
      <c r="N6" s="24"/>
      <c r="O6" s="24"/>
      <c r="P6" s="24"/>
    </row>
    <row r="7" spans="1:16" ht="12.75" customHeight="1">
      <c r="A7" s="22"/>
      <c r="B7" s="22"/>
      <c r="C7" s="23"/>
      <c r="D7" s="23"/>
      <c r="E7" s="23"/>
      <c r="F7" s="23"/>
      <c r="G7" s="23"/>
      <c r="H7" s="23"/>
      <c r="I7" s="23"/>
      <c r="J7" s="23"/>
      <c r="K7" s="23"/>
      <c r="L7" s="23"/>
      <c r="M7" s="23"/>
      <c r="N7" s="25"/>
      <c r="O7" s="24"/>
      <c r="P7" s="24"/>
    </row>
    <row r="8" spans="1:16" ht="12.75">
      <c r="A8" s="26"/>
      <c r="B8" s="27"/>
      <c r="C8" s="28"/>
      <c r="D8" s="28"/>
      <c r="E8" s="28"/>
      <c r="F8" s="28"/>
      <c r="G8" s="28"/>
      <c r="H8" s="28"/>
      <c r="I8" s="28"/>
      <c r="J8" s="28"/>
      <c r="K8" s="28"/>
      <c r="L8" s="28"/>
      <c r="M8" s="28"/>
      <c r="N8" s="29"/>
      <c r="O8" s="452" t="s">
        <v>96</v>
      </c>
      <c r="P8" s="453"/>
    </row>
    <row r="9" spans="1:16" ht="12.75">
      <c r="A9" s="30"/>
      <c r="B9" s="31"/>
      <c r="C9" s="32"/>
      <c r="D9" s="32"/>
      <c r="E9" s="32"/>
      <c r="F9" s="32"/>
      <c r="G9" s="32"/>
      <c r="H9" s="32"/>
      <c r="I9" s="32"/>
      <c r="J9" s="32"/>
      <c r="K9" s="32"/>
      <c r="L9" s="32"/>
      <c r="M9" s="32"/>
      <c r="N9" s="33"/>
      <c r="O9" s="34" t="s">
        <v>97</v>
      </c>
      <c r="P9" s="35"/>
    </row>
    <row r="10" spans="1:16" ht="12.75">
      <c r="A10" s="36" t="s">
        <v>98</v>
      </c>
      <c r="B10" s="31" t="s">
        <v>99</v>
      </c>
      <c r="C10" s="32" t="s">
        <v>100</v>
      </c>
      <c r="D10" s="32" t="s">
        <v>101</v>
      </c>
      <c r="E10" s="32" t="s">
        <v>102</v>
      </c>
      <c r="F10" s="32" t="s">
        <v>103</v>
      </c>
      <c r="G10" s="32" t="s">
        <v>104</v>
      </c>
      <c r="H10" s="32" t="s">
        <v>105</v>
      </c>
      <c r="I10" s="32" t="s">
        <v>106</v>
      </c>
      <c r="J10" s="32" t="s">
        <v>107</v>
      </c>
      <c r="K10" s="32" t="s">
        <v>108</v>
      </c>
      <c r="L10" s="32" t="s">
        <v>109</v>
      </c>
      <c r="M10" s="32" t="s">
        <v>110</v>
      </c>
      <c r="N10" s="37" t="s">
        <v>111</v>
      </c>
      <c r="O10" s="454" t="s">
        <v>112</v>
      </c>
      <c r="P10" s="455"/>
    </row>
    <row r="11" spans="1:16" ht="12.75">
      <c r="A11" s="30"/>
      <c r="B11" s="31"/>
      <c r="C11" s="32"/>
      <c r="D11" s="32"/>
      <c r="E11" s="32"/>
      <c r="F11" s="32"/>
      <c r="G11" s="32"/>
      <c r="H11" s="32"/>
      <c r="I11" s="32"/>
      <c r="J11" s="32"/>
      <c r="K11" s="32"/>
      <c r="L11" s="32"/>
      <c r="M11" s="32"/>
      <c r="N11" s="33"/>
      <c r="O11" s="37" t="s">
        <v>113</v>
      </c>
      <c r="P11" s="38" t="s">
        <v>114</v>
      </c>
    </row>
    <row r="12" spans="1:16" ht="12.75">
      <c r="A12" s="39"/>
      <c r="B12" s="40"/>
      <c r="C12" s="41"/>
      <c r="D12" s="41"/>
      <c r="E12" s="41"/>
      <c r="F12" s="41"/>
      <c r="G12" s="41"/>
      <c r="H12" s="41"/>
      <c r="I12" s="41"/>
      <c r="J12" s="41"/>
      <c r="K12" s="41"/>
      <c r="L12" s="41"/>
      <c r="M12" s="41"/>
      <c r="N12" s="42"/>
      <c r="O12" s="43" t="s">
        <v>115</v>
      </c>
      <c r="P12" s="44" t="s">
        <v>116</v>
      </c>
    </row>
    <row r="13" spans="1:14" ht="12.75">
      <c r="A13" s="45"/>
      <c r="B13" s="46"/>
      <c r="C13" s="46"/>
      <c r="D13" s="46"/>
      <c r="E13" s="46"/>
      <c r="F13" s="46"/>
      <c r="G13" s="46"/>
      <c r="H13" s="46"/>
      <c r="I13" s="46"/>
      <c r="J13" s="46"/>
      <c r="K13" s="46"/>
      <c r="L13" s="46"/>
      <c r="M13" s="46"/>
      <c r="N13" s="47"/>
    </row>
    <row r="14" spans="1:16" ht="12.75">
      <c r="A14" s="45"/>
      <c r="B14" s="46"/>
      <c r="C14" s="46"/>
      <c r="D14" s="46"/>
      <c r="E14" s="46"/>
      <c r="F14" s="46"/>
      <c r="G14" s="46"/>
      <c r="H14" s="46"/>
      <c r="I14" s="46"/>
      <c r="J14" s="46"/>
      <c r="K14" s="46"/>
      <c r="L14" s="46"/>
      <c r="M14" s="46"/>
      <c r="N14" s="47"/>
      <c r="O14" s="48"/>
      <c r="P14" s="38"/>
    </row>
    <row r="15" spans="1:16" ht="12.75">
      <c r="A15" s="49"/>
      <c r="M15" s="50"/>
      <c r="N15" s="51"/>
      <c r="O15" s="52"/>
      <c r="P15" s="53"/>
    </row>
    <row r="16" spans="1:16" ht="12.75">
      <c r="A16" s="448" t="s">
        <v>14</v>
      </c>
      <c r="B16" s="448"/>
      <c r="C16" s="448"/>
      <c r="D16" s="448"/>
      <c r="E16" s="448"/>
      <c r="F16" s="448"/>
      <c r="G16" s="448"/>
      <c r="H16" s="448"/>
      <c r="I16" s="448"/>
      <c r="J16" s="448"/>
      <c r="K16" s="448"/>
      <c r="L16" s="448"/>
      <c r="M16" s="448"/>
      <c r="N16" s="448"/>
      <c r="O16" s="448"/>
      <c r="P16" s="448"/>
    </row>
    <row r="17" spans="1:16" ht="12" customHeight="1">
      <c r="A17" s="55"/>
      <c r="B17" s="56"/>
      <c r="C17" s="56"/>
      <c r="D17" s="56"/>
      <c r="E17" s="56"/>
      <c r="F17" s="56"/>
      <c r="G17" s="56"/>
      <c r="H17" s="56"/>
      <c r="I17" s="56"/>
      <c r="J17" s="56"/>
      <c r="K17" s="56"/>
      <c r="L17" s="56"/>
      <c r="M17" s="56"/>
      <c r="N17" s="56"/>
      <c r="O17" s="56"/>
      <c r="P17" s="56"/>
    </row>
    <row r="18" spans="1:16" s="57" customFormat="1" ht="11.25" customHeight="1">
      <c r="A18" s="58"/>
      <c r="B18" s="50"/>
      <c r="C18" s="50"/>
      <c r="D18" s="50"/>
      <c r="E18" s="50"/>
      <c r="F18" s="50"/>
      <c r="G18" s="50"/>
      <c r="H18" s="50"/>
      <c r="I18" s="50"/>
      <c r="J18" s="50"/>
      <c r="K18" s="50"/>
      <c r="L18" s="50"/>
      <c r="M18" s="50"/>
      <c r="N18" s="50"/>
      <c r="O18" s="59"/>
      <c r="P18" s="59"/>
    </row>
    <row r="19" spans="1:16" s="57" customFormat="1" ht="12" customHeight="1">
      <c r="A19" s="60" t="s">
        <v>117</v>
      </c>
      <c r="B19" s="50">
        <v>86.58170174656328</v>
      </c>
      <c r="C19" s="50">
        <v>97.02850109429944</v>
      </c>
      <c r="D19" s="50">
        <v>107.81152390295642</v>
      </c>
      <c r="E19" s="50">
        <v>94.35403418606606</v>
      </c>
      <c r="F19" s="50">
        <v>106.41292587980114</v>
      </c>
      <c r="G19" s="50">
        <v>93.73562267216786</v>
      </c>
      <c r="H19" s="50">
        <v>93.5037375210036</v>
      </c>
      <c r="I19" s="50">
        <v>94.6721621319961</v>
      </c>
      <c r="J19" s="50">
        <v>105.01610866563225</v>
      </c>
      <c r="K19" s="50">
        <v>109.94468117869458</v>
      </c>
      <c r="L19" s="50">
        <v>116.89370701889996</v>
      </c>
      <c r="M19" s="50">
        <v>94.04529392814986</v>
      </c>
      <c r="N19" s="50">
        <v>99.99999999385255</v>
      </c>
      <c r="O19" s="61"/>
      <c r="P19" s="59"/>
    </row>
    <row r="20" spans="1:16" s="57" customFormat="1" ht="11.25" customHeight="1">
      <c r="A20" s="62">
        <v>2001</v>
      </c>
      <c r="B20" s="63">
        <v>104.1179773510133</v>
      </c>
      <c r="C20" s="63">
        <v>103.25792122547254</v>
      </c>
      <c r="D20" s="63">
        <v>109.5068000098053</v>
      </c>
      <c r="E20" s="63">
        <v>94.12215138891845</v>
      </c>
      <c r="F20" s="63">
        <v>105.37026693937754</v>
      </c>
      <c r="G20" s="63">
        <v>94.23192883977732</v>
      </c>
      <c r="H20" s="63">
        <v>98.0933430265579</v>
      </c>
      <c r="I20" s="63">
        <v>96.7076031596901</v>
      </c>
      <c r="J20" s="63">
        <v>99.7699687101702</v>
      </c>
      <c r="K20" s="63">
        <v>104.1375458794494</v>
      </c>
      <c r="L20" s="63">
        <v>108.97676126825357</v>
      </c>
      <c r="M20" s="63">
        <v>90.54129495103523</v>
      </c>
      <c r="N20" s="50">
        <v>100.73613022912674</v>
      </c>
      <c r="O20" s="61">
        <v>10.710459824346888</v>
      </c>
      <c r="P20" s="61">
        <v>20.25402048088768</v>
      </c>
    </row>
    <row r="21" spans="1:16" s="65" customFormat="1" ht="11.25" customHeight="1">
      <c r="A21" s="64">
        <v>2002</v>
      </c>
      <c r="B21" s="50">
        <v>98.60363736770597</v>
      </c>
      <c r="C21" s="50">
        <v>101.96996521698189</v>
      </c>
      <c r="D21" s="50">
        <v>112.45145336874234</v>
      </c>
      <c r="E21" s="50">
        <v>108.74879168760678</v>
      </c>
      <c r="F21" s="50">
        <v>102.63138634373212</v>
      </c>
      <c r="G21" s="50">
        <v>103.81718573160299</v>
      </c>
      <c r="H21" s="50">
        <v>100.11415637588324</v>
      </c>
      <c r="I21" s="50">
        <v>101.9199211234411</v>
      </c>
      <c r="J21" s="50">
        <v>114.19656228206298</v>
      </c>
      <c r="K21" s="50">
        <v>120.85742825853552</v>
      </c>
      <c r="L21" s="50">
        <v>120.05015098417266</v>
      </c>
      <c r="M21" s="50">
        <v>101.07940872423642</v>
      </c>
      <c r="N21" s="50">
        <v>107.20333728872532</v>
      </c>
      <c r="O21" s="61">
        <v>8.904602503234422</v>
      </c>
      <c r="P21" s="61">
        <v>-5.296241939772619</v>
      </c>
    </row>
    <row r="22" spans="1:16" s="57" customFormat="1" ht="11.25" customHeight="1">
      <c r="A22" s="64">
        <v>2003</v>
      </c>
      <c r="B22" s="66">
        <v>116.63811766644785</v>
      </c>
      <c r="C22" s="66">
        <v>115.1</v>
      </c>
      <c r="D22" s="66">
        <v>126.9</v>
      </c>
      <c r="E22" s="66">
        <v>116.9</v>
      </c>
      <c r="F22" s="50">
        <v>110.9</v>
      </c>
      <c r="G22" s="66">
        <v>115.2</v>
      </c>
      <c r="H22" s="66">
        <v>119.1</v>
      </c>
      <c r="I22" s="50">
        <v>108.7</v>
      </c>
      <c r="J22" s="50">
        <v>132.7</v>
      </c>
      <c r="K22" s="66">
        <v>136.8</v>
      </c>
      <c r="L22" s="50">
        <v>135.2</v>
      </c>
      <c r="M22" s="66">
        <v>108</v>
      </c>
      <c r="N22" s="50">
        <v>120.17817647220399</v>
      </c>
      <c r="O22" s="61">
        <v>15.392560303413045</v>
      </c>
      <c r="P22" s="61">
        <v>18.2898732543597</v>
      </c>
    </row>
    <row r="23" spans="1:16" s="57" customFormat="1" ht="11.25" customHeight="1">
      <c r="A23" s="64">
        <v>2004</v>
      </c>
      <c r="B23" s="50">
        <v>118.16353302309928</v>
      </c>
      <c r="C23" s="50" t="s">
        <v>52</v>
      </c>
      <c r="D23" s="50" t="s">
        <v>52</v>
      </c>
      <c r="E23" s="50" t="s">
        <v>52</v>
      </c>
      <c r="F23" s="50" t="s">
        <v>52</v>
      </c>
      <c r="G23" s="50" t="s">
        <v>52</v>
      </c>
      <c r="H23" s="50" t="s">
        <v>52</v>
      </c>
      <c r="I23" s="50" t="s">
        <v>52</v>
      </c>
      <c r="J23" s="50" t="s">
        <v>52</v>
      </c>
      <c r="K23" s="50" t="s">
        <v>52</v>
      </c>
      <c r="L23" s="50" t="s">
        <v>52</v>
      </c>
      <c r="M23" s="50" t="s">
        <v>52</v>
      </c>
      <c r="N23" s="50">
        <v>118.16353302309928</v>
      </c>
      <c r="O23" s="61">
        <v>9.410678725091921</v>
      </c>
      <c r="P23" s="61">
        <v>1.3078189078922553</v>
      </c>
    </row>
    <row r="24" spans="1:16" s="57" customFormat="1" ht="11.25" customHeight="1">
      <c r="A24" s="67"/>
      <c r="B24" s="50"/>
      <c r="C24" s="50"/>
      <c r="D24" s="50"/>
      <c r="E24" s="50"/>
      <c r="F24" s="50"/>
      <c r="G24" s="50"/>
      <c r="H24" s="50"/>
      <c r="I24" s="50"/>
      <c r="J24" s="50"/>
      <c r="K24" s="50"/>
      <c r="L24" s="50"/>
      <c r="M24" s="50"/>
      <c r="N24" s="50"/>
      <c r="O24" s="68"/>
      <c r="P24" s="68"/>
    </row>
    <row r="25" spans="1:16" s="57" customFormat="1" ht="11.25" customHeight="1">
      <c r="A25" s="69" t="s">
        <v>118</v>
      </c>
      <c r="B25" s="50">
        <v>85.14354757668279</v>
      </c>
      <c r="C25" s="50">
        <v>97.69973901791793</v>
      </c>
      <c r="D25" s="50">
        <v>109.25360919848153</v>
      </c>
      <c r="E25" s="50">
        <v>96.04618882805315</v>
      </c>
      <c r="F25" s="50">
        <v>104.50675721760594</v>
      </c>
      <c r="G25" s="50">
        <v>92.2486488747349</v>
      </c>
      <c r="H25" s="50">
        <v>93.41849495106331</v>
      </c>
      <c r="I25" s="50">
        <v>98.46339241437411</v>
      </c>
      <c r="J25" s="50">
        <v>106.62445518636633</v>
      </c>
      <c r="K25" s="50">
        <v>111.15651615056119</v>
      </c>
      <c r="L25" s="50">
        <v>113.64095420627484</v>
      </c>
      <c r="M25" s="50">
        <v>91.7976963405407</v>
      </c>
      <c r="N25" s="50">
        <v>99.99999999688804</v>
      </c>
      <c r="O25" s="59"/>
      <c r="P25" s="59"/>
    </row>
    <row r="26" spans="1:16" s="57" customFormat="1" ht="11.25" customHeight="1">
      <c r="A26" s="62">
        <v>2001</v>
      </c>
      <c r="B26" s="50">
        <v>102.3914251110364</v>
      </c>
      <c r="C26" s="50">
        <v>101.19309202821964</v>
      </c>
      <c r="D26" s="50">
        <v>108.22769006505699</v>
      </c>
      <c r="E26" s="50">
        <v>92.44903567823904</v>
      </c>
      <c r="F26" s="50">
        <v>104.4217319758987</v>
      </c>
      <c r="G26" s="50">
        <v>92.85250349259843</v>
      </c>
      <c r="H26" s="50">
        <v>97.95500994978444</v>
      </c>
      <c r="I26" s="50">
        <v>100.40490228642673</v>
      </c>
      <c r="J26" s="50">
        <v>101.26603830799641</v>
      </c>
      <c r="K26" s="50">
        <v>106.39637742280725</v>
      </c>
      <c r="L26" s="50">
        <v>106.55506362407503</v>
      </c>
      <c r="M26" s="50">
        <v>88.07237493663318</v>
      </c>
      <c r="N26" s="50">
        <v>100.18210373989768</v>
      </c>
      <c r="O26" s="61">
        <v>11.540299149987694</v>
      </c>
      <c r="P26" s="61">
        <v>20.257410015503122</v>
      </c>
    </row>
    <row r="27" spans="1:16" s="65" customFormat="1" ht="11.25" customHeight="1">
      <c r="A27" s="64">
        <v>2002</v>
      </c>
      <c r="B27" s="63">
        <v>96.95691837707628</v>
      </c>
      <c r="C27" s="63">
        <v>96.96496364654003</v>
      </c>
      <c r="D27" s="63">
        <v>108.37634176200153</v>
      </c>
      <c r="E27" s="63">
        <v>103.2331044331248</v>
      </c>
      <c r="F27" s="63">
        <v>96.59465541458233</v>
      </c>
      <c r="G27" s="63">
        <v>99.43355115390379</v>
      </c>
      <c r="H27" s="63">
        <v>98.18338803320445</v>
      </c>
      <c r="I27" s="63">
        <v>102.18576793346723</v>
      </c>
      <c r="J27" s="63">
        <v>108.16045008182739</v>
      </c>
      <c r="K27" s="63">
        <v>115.42256905632384</v>
      </c>
      <c r="L27" s="63">
        <v>112.13467114969022</v>
      </c>
      <c r="M27" s="63">
        <v>94.17893043905671</v>
      </c>
      <c r="N27" s="50">
        <v>102.65210929006655</v>
      </c>
      <c r="O27" s="61">
        <v>10.087775476516216</v>
      </c>
      <c r="P27" s="61">
        <v>-5.307579934615398</v>
      </c>
    </row>
    <row r="28" spans="1:16" s="57" customFormat="1" ht="11.25" customHeight="1">
      <c r="A28" s="64">
        <v>2003</v>
      </c>
      <c r="B28" s="66">
        <v>110.420095500168</v>
      </c>
      <c r="C28" s="66">
        <v>108.5</v>
      </c>
      <c r="D28" s="66">
        <v>122.5</v>
      </c>
      <c r="E28" s="66">
        <v>112.9</v>
      </c>
      <c r="F28" s="66">
        <v>109.7</v>
      </c>
      <c r="G28" s="66">
        <v>111.8</v>
      </c>
      <c r="H28" s="63">
        <v>112.7</v>
      </c>
      <c r="I28" s="66">
        <v>105.9</v>
      </c>
      <c r="J28" s="66">
        <v>125.7</v>
      </c>
      <c r="K28" s="66">
        <v>125.5</v>
      </c>
      <c r="L28" s="63">
        <v>122.3</v>
      </c>
      <c r="M28" s="66">
        <v>101.5</v>
      </c>
      <c r="N28" s="50">
        <v>114.11834129168068</v>
      </c>
      <c r="O28" s="61">
        <v>17.245009032695446</v>
      </c>
      <c r="P28" s="61">
        <v>13.885731259250553</v>
      </c>
    </row>
    <row r="29" spans="1:16" s="57" customFormat="1" ht="11.25" customHeight="1">
      <c r="A29" s="64">
        <v>2004</v>
      </c>
      <c r="B29" s="50">
        <v>111.33708562401883</v>
      </c>
      <c r="C29" s="50" t="s">
        <v>52</v>
      </c>
      <c r="D29" s="50" t="s">
        <v>52</v>
      </c>
      <c r="E29" s="50" t="s">
        <v>52</v>
      </c>
      <c r="F29" s="50" t="s">
        <v>52</v>
      </c>
      <c r="G29" s="50" t="s">
        <v>52</v>
      </c>
      <c r="H29" s="50" t="s">
        <v>52</v>
      </c>
      <c r="I29" s="50" t="s">
        <v>52</v>
      </c>
      <c r="J29" s="50" t="s">
        <v>52</v>
      </c>
      <c r="K29" s="50" t="s">
        <v>52</v>
      </c>
      <c r="L29" s="50" t="s">
        <v>52</v>
      </c>
      <c r="M29" s="50" t="s">
        <v>52</v>
      </c>
      <c r="N29" s="50">
        <v>111.33708562401883</v>
      </c>
      <c r="O29" s="61">
        <v>9.691709974402784</v>
      </c>
      <c r="P29" s="61">
        <v>0.8304558329687624</v>
      </c>
    </row>
    <row r="30" spans="1:16" s="57" customFormat="1" ht="11.25" customHeight="1">
      <c r="A30" s="67"/>
      <c r="B30" s="50"/>
      <c r="C30" s="50"/>
      <c r="D30" s="50"/>
      <c r="E30" s="50"/>
      <c r="F30" s="50"/>
      <c r="G30" s="50"/>
      <c r="H30" s="50"/>
      <c r="I30" s="50"/>
      <c r="J30" s="50"/>
      <c r="K30" s="50"/>
      <c r="L30" s="50"/>
      <c r="M30" s="50"/>
      <c r="N30" s="50"/>
      <c r="O30" s="61"/>
      <c r="P30" s="61"/>
    </row>
    <row r="31" spans="1:16" s="57" customFormat="1" ht="11.25" customHeight="1">
      <c r="A31" s="69" t="s">
        <v>119</v>
      </c>
      <c r="B31" s="50">
        <v>90.44327248372204</v>
      </c>
      <c r="C31" s="50">
        <v>95.22616811235306</v>
      </c>
      <c r="D31" s="50">
        <v>103.93939777642156</v>
      </c>
      <c r="E31" s="50">
        <v>89.81044981782587</v>
      </c>
      <c r="F31" s="50">
        <v>111.5311567888078</v>
      </c>
      <c r="G31" s="50">
        <v>97.72827841399719</v>
      </c>
      <c r="H31" s="50">
        <v>93.73262134989774</v>
      </c>
      <c r="I31" s="50">
        <v>84.4923746291355</v>
      </c>
      <c r="J31" s="50">
        <v>100.69755649252868</v>
      </c>
      <c r="K31" s="50">
        <v>106.6907974688075</v>
      </c>
      <c r="L31" s="50">
        <v>125.62763507909413</v>
      </c>
      <c r="M31" s="50">
        <v>100.08029159806442</v>
      </c>
      <c r="N31" s="50">
        <v>100.00000000088795</v>
      </c>
      <c r="O31" s="61"/>
      <c r="P31" s="61"/>
    </row>
    <row r="32" spans="1:16" s="57" customFormat="1" ht="11.25" customHeight="1">
      <c r="A32" s="62">
        <v>2001</v>
      </c>
      <c r="B32" s="50">
        <v>108.75392233225438</v>
      </c>
      <c r="C32" s="50">
        <v>108.80216965706305</v>
      </c>
      <c r="D32" s="50">
        <v>112.94132298570918</v>
      </c>
      <c r="E32" s="50">
        <v>98.61461457687719</v>
      </c>
      <c r="F32" s="50">
        <v>107.91716694870499</v>
      </c>
      <c r="G32" s="50">
        <v>97.9358075120108</v>
      </c>
      <c r="H32" s="50">
        <v>98.4647795470935</v>
      </c>
      <c r="I32" s="50">
        <v>86.78002909036726</v>
      </c>
      <c r="J32" s="50">
        <v>95.75288997184698</v>
      </c>
      <c r="K32" s="50">
        <v>98.07238407813654</v>
      </c>
      <c r="L32" s="50">
        <v>115.4792329398004</v>
      </c>
      <c r="M32" s="50">
        <v>97.17056284663535</v>
      </c>
      <c r="N32" s="50">
        <v>102.22374020720832</v>
      </c>
      <c r="O32" s="61">
        <v>8.666672124642076</v>
      </c>
      <c r="P32" s="61">
        <v>20.24545258667844</v>
      </c>
    </row>
    <row r="33" spans="1:16" s="65" customFormat="1" ht="11.25" customHeight="1">
      <c r="A33" s="64">
        <v>2002</v>
      </c>
      <c r="B33" s="63">
        <v>103.02522303605647</v>
      </c>
      <c r="C33" s="63">
        <v>115.40883565596968</v>
      </c>
      <c r="D33" s="63">
        <v>123.39348728401554</v>
      </c>
      <c r="E33" s="63">
        <v>123.558898207845</v>
      </c>
      <c r="F33" s="63">
        <v>118.84054106118766</v>
      </c>
      <c r="G33" s="63">
        <v>115.58763101987321</v>
      </c>
      <c r="H33" s="63">
        <v>105.29843959457234</v>
      </c>
      <c r="I33" s="63">
        <v>101.20609901875352</v>
      </c>
      <c r="J33" s="63">
        <v>130.40405565959725</v>
      </c>
      <c r="K33" s="63">
        <v>135.450504335016</v>
      </c>
      <c r="L33" s="63">
        <v>141.3039121328052</v>
      </c>
      <c r="M33" s="63">
        <v>119.60780123448353</v>
      </c>
      <c r="N33" s="50">
        <v>119.42378568668128</v>
      </c>
      <c r="O33" s="61">
        <v>6.025137673290579</v>
      </c>
      <c r="P33" s="61">
        <v>-5.2675794797507525</v>
      </c>
    </row>
    <row r="34" spans="1:16" s="57" customFormat="1" ht="11.25" customHeight="1">
      <c r="A34" s="64">
        <v>2003</v>
      </c>
      <c r="B34" s="63">
        <v>133.3340553391261</v>
      </c>
      <c r="C34" s="66">
        <v>132.9</v>
      </c>
      <c r="D34" s="66">
        <v>138.6</v>
      </c>
      <c r="E34" s="66">
        <v>127.6</v>
      </c>
      <c r="F34" s="66">
        <v>114.1</v>
      </c>
      <c r="G34" s="66">
        <v>124.2</v>
      </c>
      <c r="H34" s="66">
        <v>136.2</v>
      </c>
      <c r="I34" s="63">
        <v>116.5</v>
      </c>
      <c r="J34" s="66">
        <v>151.5</v>
      </c>
      <c r="K34" s="66">
        <v>167</v>
      </c>
      <c r="L34" s="66">
        <v>169.6</v>
      </c>
      <c r="M34" s="66">
        <v>125.6</v>
      </c>
      <c r="N34" s="50">
        <v>136.42783794492718</v>
      </c>
      <c r="O34" s="61">
        <v>11.476052534176366</v>
      </c>
      <c r="P34" s="61">
        <v>29.418846579407294</v>
      </c>
    </row>
    <row r="35" spans="1:16" s="57" customFormat="1" ht="11.25" customHeight="1">
      <c r="A35" s="64">
        <v>2004</v>
      </c>
      <c r="B35" s="50">
        <v>136.4931460807052</v>
      </c>
      <c r="C35" s="50" t="s">
        <v>52</v>
      </c>
      <c r="D35" s="50" t="s">
        <v>52</v>
      </c>
      <c r="E35" s="50" t="s">
        <v>52</v>
      </c>
      <c r="F35" s="50" t="s">
        <v>52</v>
      </c>
      <c r="G35" s="50" t="s">
        <v>52</v>
      </c>
      <c r="H35" s="50" t="s">
        <v>52</v>
      </c>
      <c r="I35" s="50" t="s">
        <v>52</v>
      </c>
      <c r="J35" s="50" t="s">
        <v>52</v>
      </c>
      <c r="K35" s="50" t="s">
        <v>52</v>
      </c>
      <c r="L35" s="50" t="s">
        <v>52</v>
      </c>
      <c r="M35" s="50" t="s">
        <v>52</v>
      </c>
      <c r="N35" s="50">
        <v>136.4931460807052</v>
      </c>
      <c r="O35" s="61">
        <v>8.672887006930898</v>
      </c>
      <c r="P35" s="61">
        <v>2.3693052262935823</v>
      </c>
    </row>
    <row r="36" spans="1:16" s="57" customFormat="1" ht="11.25" customHeight="1">
      <c r="A36" s="70"/>
      <c r="B36" s="17"/>
      <c r="C36" s="17"/>
      <c r="D36" s="17"/>
      <c r="E36" s="17"/>
      <c r="F36" s="17"/>
      <c r="G36" s="17"/>
      <c r="H36" s="17"/>
      <c r="I36" s="17"/>
      <c r="J36" s="17"/>
      <c r="K36" s="17"/>
      <c r="L36" s="17"/>
      <c r="M36" s="17"/>
      <c r="N36" s="17"/>
      <c r="O36" s="17"/>
      <c r="P36" s="17"/>
    </row>
    <row r="37" spans="1:16" s="57" customFormat="1" ht="11.25" customHeight="1">
      <c r="A37" s="70"/>
      <c r="B37" s="50"/>
      <c r="C37" s="50"/>
      <c r="D37" s="50"/>
      <c r="E37" s="50"/>
      <c r="F37" s="50"/>
      <c r="G37" s="50"/>
      <c r="H37" s="50"/>
      <c r="I37" s="50"/>
      <c r="J37" s="50"/>
      <c r="K37" s="50"/>
      <c r="L37" s="50"/>
      <c r="M37" s="50"/>
      <c r="N37" s="17"/>
      <c r="O37" s="17"/>
      <c r="P37" s="17"/>
    </row>
    <row r="38" spans="1:16" s="57" customFormat="1" ht="11.25" customHeight="1">
      <c r="A38" s="70"/>
      <c r="B38" s="17"/>
      <c r="C38" s="17"/>
      <c r="D38" s="17"/>
      <c r="E38" s="17"/>
      <c r="F38" s="17"/>
      <c r="G38" s="17"/>
      <c r="H38" s="17"/>
      <c r="I38" s="17"/>
      <c r="J38" s="17"/>
      <c r="K38" s="17"/>
      <c r="L38" s="17"/>
      <c r="M38" s="17"/>
      <c r="N38" s="17"/>
      <c r="O38" s="17"/>
      <c r="P38" s="17"/>
    </row>
    <row r="39" spans="1:16" s="57" customFormat="1" ht="12.75" customHeight="1">
      <c r="A39" s="448" t="s">
        <v>15</v>
      </c>
      <c r="B39" s="448"/>
      <c r="C39" s="448"/>
      <c r="D39" s="448"/>
      <c r="E39" s="448"/>
      <c r="F39" s="448"/>
      <c r="G39" s="448"/>
      <c r="H39" s="448"/>
      <c r="I39" s="448"/>
      <c r="J39" s="448"/>
      <c r="K39" s="448"/>
      <c r="L39" s="448"/>
      <c r="M39" s="448"/>
      <c r="N39" s="448"/>
      <c r="O39" s="448"/>
      <c r="P39" s="448"/>
    </row>
    <row r="40" spans="1:16" s="57" customFormat="1" ht="12.75" customHeight="1">
      <c r="A40" s="54"/>
      <c r="B40" s="54"/>
      <c r="C40" s="54"/>
      <c r="D40" s="54"/>
      <c r="E40" s="54"/>
      <c r="F40" s="54"/>
      <c r="G40" s="54"/>
      <c r="H40" s="54"/>
      <c r="I40" s="54"/>
      <c r="J40" s="54"/>
      <c r="K40" s="54"/>
      <c r="L40" s="54"/>
      <c r="M40" s="54"/>
      <c r="N40" s="54"/>
      <c r="O40" s="54"/>
      <c r="P40" s="54"/>
    </row>
    <row r="41" spans="1:16" s="57" customFormat="1" ht="12" customHeight="1">
      <c r="A41" s="55"/>
      <c r="B41" s="56"/>
      <c r="C41" s="56"/>
      <c r="D41" s="56"/>
      <c r="E41" s="56"/>
      <c r="F41" s="56"/>
      <c r="G41" s="56"/>
      <c r="H41" s="56"/>
      <c r="I41" s="56"/>
      <c r="J41" s="56"/>
      <c r="K41" s="56"/>
      <c r="L41" s="56"/>
      <c r="M41" s="56"/>
      <c r="N41" s="56"/>
      <c r="O41" s="56"/>
      <c r="P41" s="56"/>
    </row>
    <row r="42" spans="1:16" ht="11.25" customHeight="1">
      <c r="A42" s="58"/>
      <c r="B42" s="50"/>
      <c r="C42" s="50"/>
      <c r="D42" s="50"/>
      <c r="E42" s="50"/>
      <c r="F42" s="50"/>
      <c r="G42" s="50"/>
      <c r="H42" s="50"/>
      <c r="I42" s="50"/>
      <c r="J42" s="50"/>
      <c r="K42" s="50"/>
      <c r="L42" s="50"/>
      <c r="M42" s="50"/>
      <c r="N42" s="50"/>
      <c r="O42" s="71"/>
      <c r="P42" s="71"/>
    </row>
    <row r="43" spans="1:16" ht="11.25" customHeight="1">
      <c r="A43" s="60" t="s">
        <v>117</v>
      </c>
      <c r="B43" s="50">
        <v>85.92184738142107</v>
      </c>
      <c r="C43" s="50">
        <v>96.5465776527613</v>
      </c>
      <c r="D43" s="50">
        <v>107.26229129773073</v>
      </c>
      <c r="E43" s="50">
        <v>94.12889960303326</v>
      </c>
      <c r="F43" s="50">
        <v>106.33476393438453</v>
      </c>
      <c r="G43" s="50">
        <v>93.74008252605265</v>
      </c>
      <c r="H43" s="50">
        <v>93.7008465513077</v>
      </c>
      <c r="I43" s="50">
        <v>94.72049950572122</v>
      </c>
      <c r="J43" s="50">
        <v>105.3356168694658</v>
      </c>
      <c r="K43" s="50">
        <v>110.42074473204502</v>
      </c>
      <c r="L43" s="50">
        <v>117.4508326287221</v>
      </c>
      <c r="M43" s="50">
        <v>94.4369973245917</v>
      </c>
      <c r="N43" s="50">
        <v>100.00000000060307</v>
      </c>
      <c r="O43" s="59"/>
      <c r="P43" s="59"/>
    </row>
    <row r="44" spans="1:16" s="57" customFormat="1" ht="11.25" customHeight="1">
      <c r="A44" s="62">
        <v>2001</v>
      </c>
      <c r="B44" s="50">
        <v>104.72472805708372</v>
      </c>
      <c r="C44" s="50">
        <v>103.80463413316612</v>
      </c>
      <c r="D44" s="50">
        <v>110.14014384132761</v>
      </c>
      <c r="E44" s="50">
        <v>94.69190096472914</v>
      </c>
      <c r="F44" s="50">
        <v>105.92719299613739</v>
      </c>
      <c r="G44" s="50">
        <v>94.93811077239266</v>
      </c>
      <c r="H44" s="50">
        <v>98.79131419895563</v>
      </c>
      <c r="I44" s="50">
        <v>97.39841133816005</v>
      </c>
      <c r="J44" s="50">
        <v>100.23937917891219</v>
      </c>
      <c r="K44" s="50">
        <v>104.51821010726418</v>
      </c>
      <c r="L44" s="50">
        <v>109.12810995538898</v>
      </c>
      <c r="M44" s="50">
        <v>90.45539090521618</v>
      </c>
      <c r="N44" s="50">
        <v>101.2297938707278</v>
      </c>
      <c r="O44" s="61">
        <v>10.893750356263249</v>
      </c>
      <c r="P44" s="61">
        <v>21.883701583130076</v>
      </c>
    </row>
    <row r="45" spans="1:16" s="57" customFormat="1" ht="11.25" customHeight="1">
      <c r="A45" s="64">
        <v>2002</v>
      </c>
      <c r="B45" s="50">
        <v>98.9363024693525</v>
      </c>
      <c r="C45" s="50">
        <v>102.16844540281436</v>
      </c>
      <c r="D45" s="50">
        <v>112.87585551073663</v>
      </c>
      <c r="E45" s="50">
        <v>109.08212381866953</v>
      </c>
      <c r="F45" s="50">
        <v>103.11376283131463</v>
      </c>
      <c r="G45" s="50">
        <v>104.613960954892</v>
      </c>
      <c r="H45" s="50">
        <v>100.61431934666571</v>
      </c>
      <c r="I45" s="50">
        <v>102.29449589027182</v>
      </c>
      <c r="J45" s="50">
        <v>114.39687018571787</v>
      </c>
      <c r="K45" s="50">
        <v>120.66675517116141</v>
      </c>
      <c r="L45" s="50">
        <v>119.58243838558622</v>
      </c>
      <c r="M45" s="50">
        <v>100.76098797765034</v>
      </c>
      <c r="N45" s="50">
        <v>107.42552649540276</v>
      </c>
      <c r="O45" s="61">
        <v>9.375794498553498</v>
      </c>
      <c r="P45" s="61">
        <v>-5.527276790421505</v>
      </c>
    </row>
    <row r="46" spans="1:16" s="57" customFormat="1" ht="11.25" customHeight="1">
      <c r="A46" s="64">
        <v>2003</v>
      </c>
      <c r="B46" s="66">
        <v>116.7</v>
      </c>
      <c r="C46" s="66">
        <v>114.9</v>
      </c>
      <c r="D46" s="66">
        <v>126.8</v>
      </c>
      <c r="E46" s="66">
        <v>117.45102437536208</v>
      </c>
      <c r="F46" s="50">
        <v>111.4</v>
      </c>
      <c r="G46" s="66">
        <v>115.7</v>
      </c>
      <c r="H46" s="66">
        <v>119.1</v>
      </c>
      <c r="I46" s="66">
        <v>108.3</v>
      </c>
      <c r="J46" s="50">
        <v>131.9</v>
      </c>
      <c r="K46" s="66">
        <v>134.4</v>
      </c>
      <c r="L46" s="66">
        <v>132.2</v>
      </c>
      <c r="M46" s="66">
        <v>106.4</v>
      </c>
      <c r="N46" s="50">
        <v>119.60425203128021</v>
      </c>
      <c r="O46" s="61">
        <v>15.818634118479531</v>
      </c>
      <c r="P46" s="61">
        <v>17.95468102939279</v>
      </c>
    </row>
    <row r="47" spans="1:16" s="57" customFormat="1" ht="11.25" customHeight="1">
      <c r="A47" s="64">
        <v>2004</v>
      </c>
      <c r="B47" s="50">
        <v>116.99538215054463</v>
      </c>
      <c r="C47" s="50" t="s">
        <v>52</v>
      </c>
      <c r="D47" s="50" t="s">
        <v>52</v>
      </c>
      <c r="E47" s="50" t="s">
        <v>52</v>
      </c>
      <c r="F47" s="50" t="s">
        <v>52</v>
      </c>
      <c r="G47" s="50" t="s">
        <v>52</v>
      </c>
      <c r="H47" s="50" t="s">
        <v>52</v>
      </c>
      <c r="I47" s="50" t="s">
        <v>52</v>
      </c>
      <c r="J47" s="50" t="s">
        <v>52</v>
      </c>
      <c r="K47" s="50" t="s">
        <v>52</v>
      </c>
      <c r="L47" s="50" t="s">
        <v>52</v>
      </c>
      <c r="M47" s="50" t="s">
        <v>52</v>
      </c>
      <c r="N47" s="50">
        <v>116.99538215054463</v>
      </c>
      <c r="O47" s="61">
        <v>9.958065930962992</v>
      </c>
      <c r="P47" s="61">
        <v>0.2531123826432097</v>
      </c>
    </row>
    <row r="48" spans="1:16" s="57" customFormat="1" ht="11.25" customHeight="1">
      <c r="A48" s="67"/>
      <c r="B48" s="50"/>
      <c r="C48" s="50"/>
      <c r="D48" s="50"/>
      <c r="E48" s="50"/>
      <c r="F48" s="50"/>
      <c r="G48" s="50"/>
      <c r="H48" s="50"/>
      <c r="I48" s="50"/>
      <c r="J48" s="50"/>
      <c r="K48" s="50"/>
      <c r="L48" s="50"/>
      <c r="M48" s="50"/>
      <c r="N48" s="50"/>
      <c r="O48" s="68"/>
      <c r="P48" s="68"/>
    </row>
    <row r="49" spans="1:16" s="57" customFormat="1" ht="11.25" customHeight="1">
      <c r="A49" s="69" t="s">
        <v>118</v>
      </c>
      <c r="B49" s="50">
        <v>84.65931391537737</v>
      </c>
      <c r="C49" s="50">
        <v>97.42942198875316</v>
      </c>
      <c r="D49" s="50">
        <v>108.84925687152436</v>
      </c>
      <c r="E49" s="50">
        <v>95.85772353488295</v>
      </c>
      <c r="F49" s="50">
        <v>104.43576540053594</v>
      </c>
      <c r="G49" s="50">
        <v>92.30121413626047</v>
      </c>
      <c r="H49" s="50">
        <v>93.59784878180018</v>
      </c>
      <c r="I49" s="50">
        <v>98.46108572990431</v>
      </c>
      <c r="J49" s="50">
        <v>106.82898094126409</v>
      </c>
      <c r="K49" s="50">
        <v>111.42241389103049</v>
      </c>
      <c r="L49" s="50">
        <v>114.0225304579622</v>
      </c>
      <c r="M49" s="50">
        <v>92.1344443581638</v>
      </c>
      <c r="N49" s="50">
        <v>100.00000000062163</v>
      </c>
      <c r="O49" s="59"/>
      <c r="P49" s="59"/>
    </row>
    <row r="50" spans="1:16" s="57" customFormat="1" ht="11.25" customHeight="1">
      <c r="A50" s="62">
        <v>2001</v>
      </c>
      <c r="B50" s="50">
        <v>103.04563420027671</v>
      </c>
      <c r="C50" s="50">
        <v>101.67804777056699</v>
      </c>
      <c r="D50" s="50">
        <v>108.84401011316925</v>
      </c>
      <c r="E50" s="50">
        <v>93.09781733862947</v>
      </c>
      <c r="F50" s="50">
        <v>105.07942407416235</v>
      </c>
      <c r="G50" s="50">
        <v>93.58543594925723</v>
      </c>
      <c r="H50" s="50">
        <v>98.65265917866057</v>
      </c>
      <c r="I50" s="50">
        <v>101.16856017418618</v>
      </c>
      <c r="J50" s="50">
        <v>101.87135757053123</v>
      </c>
      <c r="K50" s="50">
        <v>106.88346572793064</v>
      </c>
      <c r="L50" s="50">
        <v>106.97533360745322</v>
      </c>
      <c r="M50" s="50">
        <v>88.23235073575172</v>
      </c>
      <c r="N50" s="50">
        <v>100.75950803671462</v>
      </c>
      <c r="O50" s="61">
        <v>11.842682634191291</v>
      </c>
      <c r="P50" s="61">
        <v>21.718012389372415</v>
      </c>
    </row>
    <row r="51" spans="1:16" s="57" customFormat="1" ht="11.25" customHeight="1">
      <c r="A51" s="64">
        <v>2002</v>
      </c>
      <c r="B51" s="50">
        <v>97.57825270898253</v>
      </c>
      <c r="C51" s="50">
        <v>97.50521998745462</v>
      </c>
      <c r="D51" s="50">
        <v>109.17162919194399</v>
      </c>
      <c r="E51" s="50">
        <v>103.79543829537292</v>
      </c>
      <c r="F51" s="50">
        <v>97.3775051116504</v>
      </c>
      <c r="G51" s="50">
        <v>100.27613141563077</v>
      </c>
      <c r="H51" s="50">
        <v>98.9738709196354</v>
      </c>
      <c r="I51" s="50">
        <v>102.842158252862</v>
      </c>
      <c r="J51" s="50">
        <v>108.81443218649929</v>
      </c>
      <c r="K51" s="50">
        <v>115.98212851381436</v>
      </c>
      <c r="L51" s="50">
        <v>112.43812104280188</v>
      </c>
      <c r="M51" s="50">
        <v>94.49558195188092</v>
      </c>
      <c r="N51" s="50">
        <v>103.27087246487741</v>
      </c>
      <c r="O51" s="61">
        <v>10.592375580268715</v>
      </c>
      <c r="P51" s="61">
        <v>-5.30578663882831</v>
      </c>
    </row>
    <row r="52" spans="1:16" s="57" customFormat="1" ht="11.25" customHeight="1">
      <c r="A52" s="64">
        <v>2003</v>
      </c>
      <c r="B52" s="66">
        <v>110.9</v>
      </c>
      <c r="C52" s="66">
        <v>108.8</v>
      </c>
      <c r="D52" s="66">
        <v>122.8</v>
      </c>
      <c r="E52" s="66">
        <v>113.61084161607641</v>
      </c>
      <c r="F52" s="66">
        <v>110.5</v>
      </c>
      <c r="G52" s="66">
        <v>112.4</v>
      </c>
      <c r="H52" s="66">
        <v>113.1</v>
      </c>
      <c r="I52" s="66">
        <v>106</v>
      </c>
      <c r="J52" s="66">
        <v>125.5</v>
      </c>
      <c r="K52" s="66">
        <v>124.2</v>
      </c>
      <c r="L52" s="50">
        <v>120.8</v>
      </c>
      <c r="M52" s="66">
        <v>100.4</v>
      </c>
      <c r="N52" s="50">
        <v>114.08423680133971</v>
      </c>
      <c r="O52" s="61">
        <v>17.359984148753693</v>
      </c>
      <c r="P52" s="61">
        <v>13.65237327086422</v>
      </c>
    </row>
    <row r="53" spans="1:16" s="57" customFormat="1" ht="11.25" customHeight="1">
      <c r="A53" s="64">
        <v>2004</v>
      </c>
      <c r="B53" s="50">
        <v>110.55818563043671</v>
      </c>
      <c r="C53" s="50" t="s">
        <v>52</v>
      </c>
      <c r="D53" s="50" t="s">
        <v>52</v>
      </c>
      <c r="E53" s="50" t="s">
        <v>52</v>
      </c>
      <c r="F53" s="50" t="s">
        <v>52</v>
      </c>
      <c r="G53" s="50" t="s">
        <v>52</v>
      </c>
      <c r="H53" s="50" t="s">
        <v>52</v>
      </c>
      <c r="I53" s="50" t="s">
        <v>52</v>
      </c>
      <c r="J53" s="50" t="s">
        <v>52</v>
      </c>
      <c r="K53" s="50" t="s">
        <v>52</v>
      </c>
      <c r="L53" s="50" t="s">
        <v>52</v>
      </c>
      <c r="M53" s="50" t="s">
        <v>52</v>
      </c>
      <c r="N53" s="50">
        <v>110.55818563043671</v>
      </c>
      <c r="O53" s="61">
        <v>10.1177147713513</v>
      </c>
      <c r="P53" s="61">
        <v>-0.3082185478478764</v>
      </c>
    </row>
    <row r="54" spans="1:16" s="57" customFormat="1" ht="11.25" customHeight="1">
      <c r="A54" s="67"/>
      <c r="B54" s="50"/>
      <c r="C54" s="50"/>
      <c r="D54" s="50"/>
      <c r="E54" s="50"/>
      <c r="F54" s="50"/>
      <c r="G54" s="50"/>
      <c r="H54" s="50"/>
      <c r="I54" s="50"/>
      <c r="J54" s="50"/>
      <c r="K54" s="50"/>
      <c r="L54" s="50"/>
      <c r="M54" s="50"/>
      <c r="N54" s="50"/>
      <c r="O54" s="61"/>
      <c r="P54" s="61"/>
    </row>
    <row r="55" spans="1:16" s="57" customFormat="1" ht="11.25" customHeight="1">
      <c r="A55" s="69" t="s">
        <v>119</v>
      </c>
      <c r="B55" s="50">
        <v>89.3125344097075</v>
      </c>
      <c r="C55" s="50">
        <v>94.17559191241452</v>
      </c>
      <c r="D55" s="50">
        <v>103.00030241643027</v>
      </c>
      <c r="E55" s="50">
        <v>89.4859328646675</v>
      </c>
      <c r="F55" s="50">
        <v>111.4347552372728</v>
      </c>
      <c r="G55" s="50">
        <v>97.60433841793427</v>
      </c>
      <c r="H55" s="50">
        <v>93.97745957323531</v>
      </c>
      <c r="I55" s="50">
        <v>84.67470068573984</v>
      </c>
      <c r="J55" s="50">
        <v>101.32500619518514</v>
      </c>
      <c r="K55" s="50">
        <v>107.73064049089606</v>
      </c>
      <c r="L55" s="50">
        <v>126.65795467103254</v>
      </c>
      <c r="M55" s="50">
        <v>100.62078309172875</v>
      </c>
      <c r="N55" s="50">
        <v>99.99999999718703</v>
      </c>
      <c r="O55" s="61"/>
      <c r="P55" s="61"/>
    </row>
    <row r="56" spans="1:16" s="57" customFormat="1" ht="11.25" customHeight="1">
      <c r="A56" s="62">
        <v>2001</v>
      </c>
      <c r="B56" s="50">
        <v>109.23413862961864</v>
      </c>
      <c r="C56" s="50">
        <v>109.51584020402746</v>
      </c>
      <c r="D56" s="50">
        <v>113.62106845541354</v>
      </c>
      <c r="E56" s="50">
        <v>98.97300623360051</v>
      </c>
      <c r="F56" s="50">
        <v>108.20397944337728</v>
      </c>
      <c r="G56" s="50">
        <v>98.5708833677556</v>
      </c>
      <c r="H56" s="50">
        <v>99.16368910034892</v>
      </c>
      <c r="I56" s="50">
        <v>87.27321853188545</v>
      </c>
      <c r="J56" s="50">
        <v>95.85650290615358</v>
      </c>
      <c r="K56" s="50">
        <v>98.16602873658796</v>
      </c>
      <c r="L56" s="50">
        <v>114.90965241398969</v>
      </c>
      <c r="M56" s="50">
        <v>96.4256353947884</v>
      </c>
      <c r="N56" s="50">
        <v>102.49280361812892</v>
      </c>
      <c r="O56" s="61">
        <v>8.560215169502019</v>
      </c>
      <c r="P56" s="61">
        <v>22.305496481069337</v>
      </c>
    </row>
    <row r="57" spans="1:16" s="57" customFormat="1" ht="11.25" customHeight="1">
      <c r="A57" s="64">
        <v>2002</v>
      </c>
      <c r="B57" s="50">
        <v>102.58351011162318</v>
      </c>
      <c r="C57" s="50">
        <v>114.6921038722632</v>
      </c>
      <c r="D57" s="50">
        <v>122.82400537977847</v>
      </c>
      <c r="E57" s="50">
        <v>123.28016016324084</v>
      </c>
      <c r="F57" s="50">
        <v>118.51917993612221</v>
      </c>
      <c r="G57" s="50">
        <v>116.26372926074202</v>
      </c>
      <c r="H57" s="50">
        <v>105.01994292193844</v>
      </c>
      <c r="I57" s="50">
        <v>100.82368206664643</v>
      </c>
      <c r="J57" s="50">
        <v>129.38918574053758</v>
      </c>
      <c r="K57" s="50">
        <v>133.24788927576995</v>
      </c>
      <c r="L57" s="50">
        <v>138.76937069846232</v>
      </c>
      <c r="M57" s="50">
        <v>117.58749715441957</v>
      </c>
      <c r="N57" s="50">
        <v>118.58335471512869</v>
      </c>
      <c r="O57" s="61">
        <v>6.386138594392507</v>
      </c>
      <c r="P57" s="61">
        <v>-6.08841576583106</v>
      </c>
    </row>
    <row r="58" spans="1:16" ht="11.25" customHeight="1">
      <c r="A58" s="64">
        <v>2003</v>
      </c>
      <c r="B58" s="50">
        <v>132.1</v>
      </c>
      <c r="C58" s="66">
        <v>131.4</v>
      </c>
      <c r="D58" s="66">
        <v>137.7</v>
      </c>
      <c r="E58" s="66">
        <v>127.76430178501082</v>
      </c>
      <c r="F58" s="66">
        <v>113.9</v>
      </c>
      <c r="G58" s="66">
        <v>124.6</v>
      </c>
      <c r="H58" s="66">
        <v>135.2</v>
      </c>
      <c r="I58" s="50">
        <v>114.3</v>
      </c>
      <c r="J58" s="66">
        <v>149.2</v>
      </c>
      <c r="K58" s="66">
        <v>161.6</v>
      </c>
      <c r="L58" s="66">
        <v>162.9</v>
      </c>
      <c r="M58" s="66">
        <v>122.7</v>
      </c>
      <c r="N58" s="50">
        <v>134.4470251487509</v>
      </c>
      <c r="O58" s="61">
        <v>12.341875791881307</v>
      </c>
      <c r="P58" s="61">
        <v>28.773133085677536</v>
      </c>
    </row>
    <row r="59" spans="1:16" ht="11.25" customHeight="1">
      <c r="A59" s="64">
        <v>2004</v>
      </c>
      <c r="B59" s="50">
        <v>134.28325557326028</v>
      </c>
      <c r="C59" s="50" t="s">
        <v>52</v>
      </c>
      <c r="D59" s="50" t="s">
        <v>52</v>
      </c>
      <c r="E59" s="50" t="s">
        <v>52</v>
      </c>
      <c r="F59" s="50" t="s">
        <v>52</v>
      </c>
      <c r="G59" s="50" t="s">
        <v>52</v>
      </c>
      <c r="H59" s="50" t="s">
        <v>52</v>
      </c>
      <c r="I59" s="50" t="s">
        <v>52</v>
      </c>
      <c r="J59" s="50" t="s">
        <v>52</v>
      </c>
      <c r="K59" s="50" t="s">
        <v>52</v>
      </c>
      <c r="L59" s="50" t="s">
        <v>52</v>
      </c>
      <c r="M59" s="50" t="s">
        <v>52</v>
      </c>
      <c r="N59" s="50">
        <v>134.28325557326028</v>
      </c>
      <c r="O59" s="61">
        <v>9.44030609067667</v>
      </c>
      <c r="P59" s="61">
        <v>1.6527294271463155</v>
      </c>
    </row>
    <row r="60" ht="11.25" customHeight="1">
      <c r="A60" s="70"/>
    </row>
    <row r="61" ht="11.25" customHeight="1">
      <c r="A61" s="70"/>
    </row>
    <row r="62" ht="11.25" customHeight="1">
      <c r="A62" s="70"/>
    </row>
    <row r="63" ht="11.25" customHeight="1">
      <c r="A63" s="70"/>
    </row>
    <row r="64" ht="11.25" customHeight="1">
      <c r="A64" s="70"/>
    </row>
    <row r="65" ht="11.25" customHeight="1">
      <c r="A65" s="70"/>
    </row>
    <row r="66" ht="11.25" customHeight="1">
      <c r="A66" s="70"/>
    </row>
    <row r="67" ht="11.25" customHeight="1">
      <c r="A67" s="70"/>
    </row>
    <row r="68" ht="11.25" customHeight="1">
      <c r="A68" s="70"/>
    </row>
    <row r="69" spans="1:16" ht="12.75">
      <c r="A69" s="449" t="s">
        <v>129</v>
      </c>
      <c r="B69" s="449"/>
      <c r="C69" s="449"/>
      <c r="D69" s="449"/>
      <c r="E69" s="449"/>
      <c r="F69" s="449"/>
      <c r="G69" s="449"/>
      <c r="H69" s="449"/>
      <c r="I69" s="449"/>
      <c r="J69" s="449"/>
      <c r="K69" s="449"/>
      <c r="L69" s="449"/>
      <c r="M69" s="449"/>
      <c r="N69" s="449"/>
      <c r="O69" s="449"/>
      <c r="P69" s="449"/>
    </row>
    <row r="70" spans="1:16" ht="12.75">
      <c r="A70" s="18"/>
      <c r="B70" s="19"/>
      <c r="C70" s="19"/>
      <c r="D70" s="19"/>
      <c r="E70" s="19"/>
      <c r="F70" s="19"/>
      <c r="G70" s="19"/>
      <c r="H70" s="19"/>
      <c r="I70" s="19"/>
      <c r="J70" s="19"/>
      <c r="K70" s="19"/>
      <c r="L70" s="19"/>
      <c r="M70" s="19"/>
      <c r="N70" s="19"/>
      <c r="O70" s="19"/>
      <c r="P70" s="19"/>
    </row>
    <row r="71" spans="1:16" ht="12.75">
      <c r="A71" s="457" t="s">
        <v>130</v>
      </c>
      <c r="B71" s="457"/>
      <c r="C71" s="457"/>
      <c r="D71" s="457"/>
      <c r="E71" s="457"/>
      <c r="F71" s="457"/>
      <c r="G71" s="457"/>
      <c r="H71" s="457"/>
      <c r="I71" s="457"/>
      <c r="J71" s="457"/>
      <c r="K71" s="457"/>
      <c r="L71" s="457"/>
      <c r="M71" s="457"/>
      <c r="N71" s="457"/>
      <c r="O71" s="457"/>
      <c r="P71" s="457"/>
    </row>
    <row r="72" spans="1:16" ht="12.75" customHeight="1">
      <c r="A72" s="451" t="s">
        <v>131</v>
      </c>
      <c r="B72" s="451"/>
      <c r="C72" s="451"/>
      <c r="D72" s="451"/>
      <c r="E72" s="451"/>
      <c r="F72" s="451"/>
      <c r="G72" s="451"/>
      <c r="H72" s="451"/>
      <c r="I72" s="451"/>
      <c r="J72" s="451"/>
      <c r="K72" s="451"/>
      <c r="L72" s="451"/>
      <c r="M72" s="451"/>
      <c r="N72" s="451"/>
      <c r="O72" s="451"/>
      <c r="P72" s="451"/>
    </row>
    <row r="73" spans="1:16" ht="12.75">
      <c r="A73" s="451" t="s">
        <v>95</v>
      </c>
      <c r="B73" s="451"/>
      <c r="C73" s="451"/>
      <c r="D73" s="451"/>
      <c r="E73" s="451"/>
      <c r="F73" s="451"/>
      <c r="G73" s="451"/>
      <c r="H73" s="451"/>
      <c r="I73" s="451"/>
      <c r="J73" s="451"/>
      <c r="K73" s="451"/>
      <c r="L73" s="451"/>
      <c r="M73" s="451"/>
      <c r="N73" s="451"/>
      <c r="O73" s="451"/>
      <c r="P73" s="451"/>
    </row>
    <row r="74" spans="1:16" ht="12.75">
      <c r="A74" s="72"/>
      <c r="B74" s="19"/>
      <c r="C74" s="19"/>
      <c r="D74" s="19"/>
      <c r="E74" s="19"/>
      <c r="F74" s="19"/>
      <c r="G74" s="19"/>
      <c r="H74" s="19"/>
      <c r="I74" s="19"/>
      <c r="J74" s="19"/>
      <c r="K74" s="19"/>
      <c r="L74" s="19"/>
      <c r="M74" s="19"/>
      <c r="N74" s="19"/>
      <c r="O74" s="19"/>
      <c r="P74" s="19"/>
    </row>
    <row r="76" spans="1:16" s="57" customFormat="1" ht="12.75" customHeight="1">
      <c r="A76" s="26"/>
      <c r="B76" s="27"/>
      <c r="C76" s="28"/>
      <c r="D76" s="28"/>
      <c r="E76" s="28"/>
      <c r="F76" s="28"/>
      <c r="G76" s="28"/>
      <c r="H76" s="28"/>
      <c r="I76" s="28"/>
      <c r="J76" s="28"/>
      <c r="K76" s="28"/>
      <c r="L76" s="28"/>
      <c r="M76" s="28"/>
      <c r="N76" s="29"/>
      <c r="O76" s="452" t="s">
        <v>96</v>
      </c>
      <c r="P76" s="453"/>
    </row>
    <row r="77" spans="1:16" s="57" customFormat="1" ht="12.75" customHeight="1">
      <c r="A77" s="30"/>
      <c r="B77" s="31"/>
      <c r="C77" s="32"/>
      <c r="D77" s="32"/>
      <c r="E77" s="32"/>
      <c r="F77" s="32"/>
      <c r="G77" s="32"/>
      <c r="H77" s="32"/>
      <c r="I77" s="32"/>
      <c r="J77" s="32"/>
      <c r="K77" s="32"/>
      <c r="L77" s="32"/>
      <c r="M77" s="32"/>
      <c r="N77" s="33"/>
      <c r="O77" s="34" t="s">
        <v>97</v>
      </c>
      <c r="P77" s="35"/>
    </row>
    <row r="78" spans="1:16" s="57" customFormat="1" ht="12.75" customHeight="1">
      <c r="A78" s="36" t="s">
        <v>98</v>
      </c>
      <c r="B78" s="31" t="s">
        <v>99</v>
      </c>
      <c r="C78" s="32" t="s">
        <v>100</v>
      </c>
      <c r="D78" s="32" t="s">
        <v>101</v>
      </c>
      <c r="E78" s="32" t="s">
        <v>102</v>
      </c>
      <c r="F78" s="32" t="s">
        <v>103</v>
      </c>
      <c r="G78" s="32" t="s">
        <v>104</v>
      </c>
      <c r="H78" s="32" t="s">
        <v>105</v>
      </c>
      <c r="I78" s="32" t="s">
        <v>106</v>
      </c>
      <c r="J78" s="32" t="s">
        <v>107</v>
      </c>
      <c r="K78" s="32" t="s">
        <v>108</v>
      </c>
      <c r="L78" s="32" t="s">
        <v>109</v>
      </c>
      <c r="M78" s="32" t="s">
        <v>110</v>
      </c>
      <c r="N78" s="37" t="s">
        <v>111</v>
      </c>
      <c r="O78" s="454" t="s">
        <v>112</v>
      </c>
      <c r="P78" s="455"/>
    </row>
    <row r="79" spans="1:16" s="57" customFormat="1" ht="12.75" customHeight="1">
      <c r="A79" s="30"/>
      <c r="B79" s="31"/>
      <c r="C79" s="32"/>
      <c r="D79" s="32"/>
      <c r="E79" s="32"/>
      <c r="F79" s="32"/>
      <c r="G79" s="32"/>
      <c r="H79" s="32"/>
      <c r="I79" s="32"/>
      <c r="J79" s="32"/>
      <c r="K79" s="32"/>
      <c r="L79" s="32"/>
      <c r="M79" s="32"/>
      <c r="N79" s="33"/>
      <c r="O79" s="37" t="s">
        <v>113</v>
      </c>
      <c r="P79" s="38" t="s">
        <v>114</v>
      </c>
    </row>
    <row r="80" spans="1:16" s="57" customFormat="1" ht="12.75" customHeight="1">
      <c r="A80" s="39"/>
      <c r="B80" s="40"/>
      <c r="C80" s="41"/>
      <c r="D80" s="41"/>
      <c r="E80" s="41"/>
      <c r="F80" s="41"/>
      <c r="G80" s="41"/>
      <c r="H80" s="41"/>
      <c r="I80" s="41"/>
      <c r="J80" s="41"/>
      <c r="K80" s="41"/>
      <c r="L80" s="41"/>
      <c r="M80" s="41"/>
      <c r="N80" s="42"/>
      <c r="O80" s="43" t="s">
        <v>115</v>
      </c>
      <c r="P80" s="44" t="s">
        <v>116</v>
      </c>
    </row>
    <row r="84" spans="1:16" ht="12.75">
      <c r="A84" s="448" t="s">
        <v>123</v>
      </c>
      <c r="B84" s="448"/>
      <c r="C84" s="448"/>
      <c r="D84" s="448"/>
      <c r="E84" s="448"/>
      <c r="F84" s="448"/>
      <c r="G84" s="448"/>
      <c r="H84" s="448"/>
      <c r="I84" s="448"/>
      <c r="J84" s="448"/>
      <c r="K84" s="448"/>
      <c r="L84" s="448"/>
      <c r="M84" s="448"/>
      <c r="N84" s="448"/>
      <c r="O84" s="448"/>
      <c r="P84" s="448"/>
    </row>
    <row r="85" spans="1:16" ht="11.25" customHeight="1">
      <c r="A85" s="55"/>
      <c r="B85" s="73"/>
      <c r="C85" s="73"/>
      <c r="D85" s="73"/>
      <c r="E85" s="73"/>
      <c r="F85" s="73"/>
      <c r="G85" s="73"/>
      <c r="H85" s="73"/>
      <c r="I85" s="73"/>
      <c r="J85" s="73"/>
      <c r="K85" s="73"/>
      <c r="L85" s="73"/>
      <c r="M85" s="73"/>
      <c r="N85" s="74"/>
      <c r="O85" s="74"/>
      <c r="P85" s="74"/>
    </row>
    <row r="86" spans="1:16" s="57" customFormat="1" ht="11.25" customHeight="1">
      <c r="A86" s="75"/>
      <c r="B86" s="50"/>
      <c r="C86" s="50"/>
      <c r="D86" s="50"/>
      <c r="E86" s="50"/>
      <c r="F86" s="50"/>
      <c r="G86" s="50"/>
      <c r="H86" s="50"/>
      <c r="I86" s="50"/>
      <c r="J86" s="50"/>
      <c r="K86" s="50"/>
      <c r="L86" s="50"/>
      <c r="M86" s="50"/>
      <c r="N86" s="50"/>
      <c r="O86" s="71"/>
      <c r="P86" s="71"/>
    </row>
    <row r="87" spans="1:16" s="57" customFormat="1" ht="11.25" customHeight="1">
      <c r="A87" s="60" t="s">
        <v>117</v>
      </c>
      <c r="B87" s="50">
        <v>87.57663169355828</v>
      </c>
      <c r="C87" s="50">
        <v>93.027366084369</v>
      </c>
      <c r="D87" s="50">
        <v>104.65547412984415</v>
      </c>
      <c r="E87" s="50">
        <v>91.0949297605975</v>
      </c>
      <c r="F87" s="50">
        <v>109.69401648101251</v>
      </c>
      <c r="G87" s="50">
        <v>96.69171097753281</v>
      </c>
      <c r="H87" s="50">
        <v>100.89043962679274</v>
      </c>
      <c r="I87" s="50">
        <v>101.69067277961092</v>
      </c>
      <c r="J87" s="50">
        <v>108.19525026933539</v>
      </c>
      <c r="K87" s="50">
        <v>104.92157755082758</v>
      </c>
      <c r="L87" s="50">
        <v>110.56405725184146</v>
      </c>
      <c r="M87" s="50">
        <v>90.99787337641177</v>
      </c>
      <c r="N87" s="50">
        <v>99.99999999847785</v>
      </c>
      <c r="O87" s="59"/>
      <c r="P87" s="59"/>
    </row>
    <row r="88" spans="1:16" s="57" customFormat="1" ht="11.25" customHeight="1">
      <c r="A88" s="62">
        <v>2001</v>
      </c>
      <c r="B88" s="50">
        <v>108.11279845341897</v>
      </c>
      <c r="C88" s="50">
        <v>110.38599110806082</v>
      </c>
      <c r="D88" s="50">
        <v>112.41117117322277</v>
      </c>
      <c r="E88" s="50">
        <v>103.55836895535855</v>
      </c>
      <c r="F88" s="50">
        <v>111.63851925091417</v>
      </c>
      <c r="G88" s="50">
        <v>108.04323624099314</v>
      </c>
      <c r="H88" s="50">
        <v>109.61426295619799</v>
      </c>
      <c r="I88" s="50">
        <v>111.52909598822094</v>
      </c>
      <c r="J88" s="50">
        <v>111.30825136771591</v>
      </c>
      <c r="K88" s="50">
        <v>116.7855215174343</v>
      </c>
      <c r="L88" s="50">
        <v>109.88019392518824</v>
      </c>
      <c r="M88" s="50">
        <v>88.04171189006995</v>
      </c>
      <c r="N88" s="50">
        <v>108.44242690223298</v>
      </c>
      <c r="O88" s="61">
        <v>18.808049509257746</v>
      </c>
      <c r="P88" s="61">
        <v>23.449368127926334</v>
      </c>
    </row>
    <row r="89" spans="1:16" s="57" customFormat="1" ht="11.25" customHeight="1">
      <c r="A89" s="64">
        <v>2002</v>
      </c>
      <c r="B89" s="63">
        <v>113.66581334556432</v>
      </c>
      <c r="C89" s="63">
        <v>110.00144965538945</v>
      </c>
      <c r="D89" s="63">
        <v>116.51075697264275</v>
      </c>
      <c r="E89" s="63">
        <v>118.48176669793253</v>
      </c>
      <c r="F89" s="63">
        <v>118.63192765154884</v>
      </c>
      <c r="G89" s="63">
        <v>113.17088803940428</v>
      </c>
      <c r="H89" s="63">
        <v>120.15231439084357</v>
      </c>
      <c r="I89" s="63">
        <v>113.91927175981141</v>
      </c>
      <c r="J89" s="63">
        <v>123.2613581993307</v>
      </c>
      <c r="K89" s="63">
        <v>126.03971680218183</v>
      </c>
      <c r="L89" s="63">
        <v>120.47198214321169</v>
      </c>
      <c r="M89" s="63">
        <v>98.23879642521602</v>
      </c>
      <c r="N89" s="50">
        <v>116.04550350692313</v>
      </c>
      <c r="O89" s="61">
        <v>29.104501611110155</v>
      </c>
      <c r="P89" s="61">
        <v>5.136315932602457</v>
      </c>
    </row>
    <row r="90" spans="1:16" s="57" customFormat="1" ht="11.25" customHeight="1">
      <c r="A90" s="64">
        <v>2003</v>
      </c>
      <c r="B90" s="66">
        <v>135.2192881957615</v>
      </c>
      <c r="C90" s="66">
        <v>124.8</v>
      </c>
      <c r="D90" s="63">
        <v>139.1</v>
      </c>
      <c r="E90" s="66">
        <v>133.9</v>
      </c>
      <c r="F90" s="63">
        <v>131.5</v>
      </c>
      <c r="G90" s="66">
        <v>132.1</v>
      </c>
      <c r="H90" s="66">
        <v>142</v>
      </c>
      <c r="I90" s="66">
        <v>129.9</v>
      </c>
      <c r="J90" s="66">
        <v>145.9</v>
      </c>
      <c r="K90" s="63">
        <v>147.2</v>
      </c>
      <c r="L90" s="66">
        <v>141.9</v>
      </c>
      <c r="M90" s="66">
        <v>115.2</v>
      </c>
      <c r="N90" s="50">
        <v>134.89327401631348</v>
      </c>
      <c r="O90" s="61">
        <v>37.64346990824216</v>
      </c>
      <c r="P90" s="61">
        <v>18.962143687540223</v>
      </c>
    </row>
    <row r="91" spans="1:16" s="57" customFormat="1" ht="11.25" customHeight="1">
      <c r="A91" s="64">
        <v>2004</v>
      </c>
      <c r="B91" s="50">
        <v>143.52223342589957</v>
      </c>
      <c r="C91" s="50" t="s">
        <v>52</v>
      </c>
      <c r="D91" s="50" t="s">
        <v>52</v>
      </c>
      <c r="E91" s="50" t="s">
        <v>52</v>
      </c>
      <c r="F91" s="50" t="s">
        <v>52</v>
      </c>
      <c r="G91" s="50" t="s">
        <v>52</v>
      </c>
      <c r="H91" s="50" t="s">
        <v>52</v>
      </c>
      <c r="I91" s="50" t="s">
        <v>52</v>
      </c>
      <c r="J91" s="50" t="s">
        <v>52</v>
      </c>
      <c r="K91" s="50" t="s">
        <v>52</v>
      </c>
      <c r="L91" s="50" t="s">
        <v>52</v>
      </c>
      <c r="M91" s="50" t="s">
        <v>52</v>
      </c>
      <c r="N91" s="50">
        <v>143.52223342589957</v>
      </c>
      <c r="O91" s="61">
        <v>24.585272071093375</v>
      </c>
      <c r="P91" s="61">
        <v>6.140355670352019</v>
      </c>
    </row>
    <row r="92" spans="1:16" s="57" customFormat="1" ht="11.25" customHeight="1">
      <c r="A92" s="67"/>
      <c r="B92" s="50"/>
      <c r="C92" s="50"/>
      <c r="D92" s="50"/>
      <c r="E92" s="50"/>
      <c r="F92" s="50"/>
      <c r="G92" s="50"/>
      <c r="H92" s="50"/>
      <c r="I92" s="50"/>
      <c r="J92" s="50"/>
      <c r="K92" s="50"/>
      <c r="L92" s="50"/>
      <c r="M92" s="50"/>
      <c r="N92" s="50"/>
      <c r="O92" s="61"/>
      <c r="P92" s="61"/>
    </row>
    <row r="93" spans="1:16" s="57" customFormat="1" ht="11.25" customHeight="1">
      <c r="A93" s="69" t="s">
        <v>118</v>
      </c>
      <c r="B93" s="50">
        <v>86.26831350925248</v>
      </c>
      <c r="C93" s="50">
        <v>91.3046587234661</v>
      </c>
      <c r="D93" s="50">
        <v>103.8228602779248</v>
      </c>
      <c r="E93" s="50">
        <v>91.49243459323647</v>
      </c>
      <c r="F93" s="50">
        <v>110.23269918411818</v>
      </c>
      <c r="G93" s="50">
        <v>95.61345867980803</v>
      </c>
      <c r="H93" s="50">
        <v>101.58360449095608</v>
      </c>
      <c r="I93" s="50">
        <v>102.43286039946796</v>
      </c>
      <c r="J93" s="50">
        <v>107.55038842791367</v>
      </c>
      <c r="K93" s="50">
        <v>106.41373380047709</v>
      </c>
      <c r="L93" s="50">
        <v>111.69603454162673</v>
      </c>
      <c r="M93" s="50">
        <v>91.58895332649304</v>
      </c>
      <c r="N93" s="50">
        <v>99.99999999622838</v>
      </c>
      <c r="O93" s="61"/>
      <c r="P93" s="61"/>
    </row>
    <row r="94" spans="1:16" s="57" customFormat="1" ht="11.25" customHeight="1">
      <c r="A94" s="62">
        <v>2001</v>
      </c>
      <c r="B94" s="50">
        <v>107.04454425989647</v>
      </c>
      <c r="C94" s="50">
        <v>108.85291476815162</v>
      </c>
      <c r="D94" s="50">
        <v>111.28826095797935</v>
      </c>
      <c r="E94" s="50">
        <v>102.7735426266189</v>
      </c>
      <c r="F94" s="50">
        <v>111.99488052716349</v>
      </c>
      <c r="G94" s="50">
        <v>108.56601626361461</v>
      </c>
      <c r="H94" s="50">
        <v>109.56010953944218</v>
      </c>
      <c r="I94" s="50">
        <v>114.11608169246064</v>
      </c>
      <c r="J94" s="50">
        <v>111.05850598020317</v>
      </c>
      <c r="K94" s="50">
        <v>114.47829209222253</v>
      </c>
      <c r="L94" s="50">
        <v>111.73176435962122</v>
      </c>
      <c r="M94" s="50">
        <v>85.20320313223318</v>
      </c>
      <c r="N94" s="50">
        <v>108.0556763499673</v>
      </c>
      <c r="O94" s="61">
        <v>16.874950932464408</v>
      </c>
      <c r="P94" s="61">
        <v>24.083269865262512</v>
      </c>
    </row>
    <row r="95" spans="1:16" s="57" customFormat="1" ht="11.25" customHeight="1">
      <c r="A95" s="64">
        <v>2002</v>
      </c>
      <c r="B95" s="63">
        <v>109.5682764617189</v>
      </c>
      <c r="C95" s="63">
        <v>105.06410455076372</v>
      </c>
      <c r="D95" s="63">
        <v>110.86679863494288</v>
      </c>
      <c r="E95" s="63">
        <v>114.8704864173256</v>
      </c>
      <c r="F95" s="63">
        <v>113.59979761935519</v>
      </c>
      <c r="G95" s="63">
        <v>113.07447938084678</v>
      </c>
      <c r="H95" s="63">
        <v>118.32498242147646</v>
      </c>
      <c r="I95" s="63">
        <v>113.61855817303102</v>
      </c>
      <c r="J95" s="63">
        <v>119.29131739813418</v>
      </c>
      <c r="K95" s="63">
        <v>121.88054095288348</v>
      </c>
      <c r="L95" s="63">
        <v>117.06812881879911</v>
      </c>
      <c r="M95" s="63">
        <v>92.69293447967551</v>
      </c>
      <c r="N95" s="50">
        <v>112.49336710907941</v>
      </c>
      <c r="O95" s="61">
        <v>28.59642881227334</v>
      </c>
      <c r="P95" s="61">
        <v>2.3576467341436715</v>
      </c>
    </row>
    <row r="96" spans="1:16" s="57" customFormat="1" ht="11.25" customHeight="1">
      <c r="A96" s="64">
        <v>2003</v>
      </c>
      <c r="B96" s="66">
        <v>129.60702472604106</v>
      </c>
      <c r="C96" s="66">
        <v>116.5</v>
      </c>
      <c r="D96" s="66">
        <v>137.6</v>
      </c>
      <c r="E96" s="66">
        <v>129.3</v>
      </c>
      <c r="F96" s="63">
        <v>131.3</v>
      </c>
      <c r="G96" s="66">
        <v>132.5</v>
      </c>
      <c r="H96" s="66">
        <v>140.7</v>
      </c>
      <c r="I96" s="66">
        <v>127.3</v>
      </c>
      <c r="J96" s="66">
        <v>145.7</v>
      </c>
      <c r="K96" s="66">
        <v>146.4</v>
      </c>
      <c r="L96" s="66">
        <v>140.9</v>
      </c>
      <c r="M96" s="66">
        <v>111.7</v>
      </c>
      <c r="N96" s="50">
        <v>132.4589187271701</v>
      </c>
      <c r="O96" s="61">
        <v>39.824060435220744</v>
      </c>
      <c r="P96" s="61">
        <v>18.288823107775478</v>
      </c>
    </row>
    <row r="97" spans="1:16" s="57" customFormat="1" ht="11.25" customHeight="1">
      <c r="A97" s="64">
        <v>2004</v>
      </c>
      <c r="B97" s="50">
        <v>140.21296895382983</v>
      </c>
      <c r="C97" s="50" t="s">
        <v>52</v>
      </c>
      <c r="D97" s="50" t="s">
        <v>52</v>
      </c>
      <c r="E97" s="50" t="s">
        <v>52</v>
      </c>
      <c r="F97" s="50" t="s">
        <v>52</v>
      </c>
      <c r="G97" s="50" t="s">
        <v>52</v>
      </c>
      <c r="H97" s="50" t="s">
        <v>52</v>
      </c>
      <c r="I97" s="50" t="s">
        <v>52</v>
      </c>
      <c r="J97" s="50" t="s">
        <v>52</v>
      </c>
      <c r="K97" s="50" t="s">
        <v>52</v>
      </c>
      <c r="L97" s="50" t="s">
        <v>52</v>
      </c>
      <c r="M97" s="50" t="s">
        <v>52</v>
      </c>
      <c r="N97" s="50">
        <v>140.21296895382983</v>
      </c>
      <c r="O97" s="61">
        <v>25.52638223261399</v>
      </c>
      <c r="P97" s="61">
        <v>8.183155388534884</v>
      </c>
    </row>
    <row r="98" spans="1:16" s="57" customFormat="1" ht="11.25" customHeight="1">
      <c r="A98" s="67"/>
      <c r="B98" s="50"/>
      <c r="C98" s="50"/>
      <c r="D98" s="50"/>
      <c r="E98" s="50"/>
      <c r="F98" s="50"/>
      <c r="G98" s="50"/>
      <c r="H98" s="50"/>
      <c r="I98" s="50"/>
      <c r="J98" s="50"/>
      <c r="K98" s="50"/>
      <c r="L98" s="50"/>
      <c r="M98" s="50"/>
      <c r="N98" s="50"/>
      <c r="O98" s="61"/>
      <c r="P98" s="61"/>
    </row>
    <row r="99" spans="1:16" s="57" customFormat="1" ht="11.25" customHeight="1">
      <c r="A99" s="69" t="s">
        <v>119</v>
      </c>
      <c r="B99" s="50">
        <v>91.77424857452853</v>
      </c>
      <c r="C99" s="50">
        <v>98.55451199270522</v>
      </c>
      <c r="D99" s="50">
        <v>107.32683802425046</v>
      </c>
      <c r="E99" s="50">
        <v>89.81957257589904</v>
      </c>
      <c r="F99" s="50">
        <v>107.96570326504245</v>
      </c>
      <c r="G99" s="50">
        <v>100.15118291721043</v>
      </c>
      <c r="H99" s="50">
        <v>98.66648480402623</v>
      </c>
      <c r="I99" s="50">
        <v>99.30943301703674</v>
      </c>
      <c r="J99" s="50">
        <v>110.26422934770854</v>
      </c>
      <c r="K99" s="50">
        <v>100.13413338125712</v>
      </c>
      <c r="L99" s="50">
        <v>106.93221368486651</v>
      </c>
      <c r="M99" s="50">
        <v>89.10144848011939</v>
      </c>
      <c r="N99" s="50">
        <v>100.00000000538758</v>
      </c>
      <c r="O99" s="61"/>
      <c r="P99" s="61"/>
    </row>
    <row r="100" spans="1:16" s="57" customFormat="1" ht="11.25" customHeight="1">
      <c r="A100" s="62">
        <v>2001</v>
      </c>
      <c r="B100" s="50">
        <v>111.54019240814681</v>
      </c>
      <c r="C100" s="50">
        <v>115.30472357038025</v>
      </c>
      <c r="D100" s="50">
        <v>116.01392387643546</v>
      </c>
      <c r="E100" s="50">
        <v>106.07641103828675</v>
      </c>
      <c r="F100" s="50">
        <v>110.49516732980112</v>
      </c>
      <c r="G100" s="50">
        <v>106.36594529228609</v>
      </c>
      <c r="H100" s="50">
        <v>109.78800914320136</v>
      </c>
      <c r="I100" s="50">
        <v>103.22899361683007</v>
      </c>
      <c r="J100" s="50">
        <v>112.10953615207715</v>
      </c>
      <c r="K100" s="50">
        <v>124.18805195679421</v>
      </c>
      <c r="L100" s="50">
        <v>103.9396028625137</v>
      </c>
      <c r="M100" s="50">
        <v>97.14880252139824</v>
      </c>
      <c r="N100" s="50">
        <v>109.68327998067927</v>
      </c>
      <c r="O100" s="61">
        <v>25.183366051601315</v>
      </c>
      <c r="P100" s="61">
        <v>21.537570877049074</v>
      </c>
    </row>
    <row r="101" spans="1:16" s="57" customFormat="1" ht="11.25" customHeight="1">
      <c r="A101" s="64">
        <v>2002</v>
      </c>
      <c r="B101" s="63">
        <v>126.81237830277318</v>
      </c>
      <c r="C101" s="63">
        <v>125.84246096888478</v>
      </c>
      <c r="D101" s="63">
        <v>134.61887094603625</v>
      </c>
      <c r="E101" s="63">
        <v>130.0682226916859</v>
      </c>
      <c r="F101" s="63">
        <v>134.7770475655238</v>
      </c>
      <c r="G101" s="63">
        <v>113.48020622901431</v>
      </c>
      <c r="H101" s="63">
        <v>126.01513859811446</v>
      </c>
      <c r="I101" s="63">
        <v>114.88408325824582</v>
      </c>
      <c r="J101" s="63">
        <v>135.9988638655527</v>
      </c>
      <c r="K101" s="63">
        <v>139.38404463158923</v>
      </c>
      <c r="L101" s="63">
        <v>131.39292809254457</v>
      </c>
      <c r="M101" s="63">
        <v>116.03217727284354</v>
      </c>
      <c r="N101" s="50">
        <v>127.44220186856738</v>
      </c>
      <c r="O101" s="61">
        <v>30.534165127605323</v>
      </c>
      <c r="P101" s="61">
        <v>13.692092119352402</v>
      </c>
    </row>
    <row r="102" spans="1:16" s="57" customFormat="1" ht="11.25" customHeight="1">
      <c r="A102" s="64">
        <v>2003</v>
      </c>
      <c r="B102" s="66">
        <v>153.22571214103363</v>
      </c>
      <c r="C102" s="66">
        <v>151.4</v>
      </c>
      <c r="D102" s="66">
        <v>143.9</v>
      </c>
      <c r="E102" s="66">
        <v>148.5</v>
      </c>
      <c r="F102" s="66">
        <v>131.9</v>
      </c>
      <c r="G102" s="66">
        <v>130.7</v>
      </c>
      <c r="H102" s="66">
        <v>146</v>
      </c>
      <c r="I102" s="66">
        <v>138.4</v>
      </c>
      <c r="J102" s="66">
        <v>146.6</v>
      </c>
      <c r="K102" s="63">
        <v>150</v>
      </c>
      <c r="L102" s="66">
        <v>145.2</v>
      </c>
      <c r="M102" s="66">
        <v>126.5</v>
      </c>
      <c r="N102" s="50">
        <v>142.69380934508612</v>
      </c>
      <c r="O102" s="61">
        <v>32.0545005207749</v>
      </c>
      <c r="P102" s="61">
        <v>20.82867161058742</v>
      </c>
    </row>
    <row r="103" spans="1:16" s="57" customFormat="1" ht="11.25" customHeight="1">
      <c r="A103" s="64">
        <v>2004</v>
      </c>
      <c r="B103" s="50">
        <v>154.13969986372896</v>
      </c>
      <c r="C103" s="50" t="s">
        <v>52</v>
      </c>
      <c r="D103" s="50" t="s">
        <v>52</v>
      </c>
      <c r="E103" s="50" t="s">
        <v>52</v>
      </c>
      <c r="F103" s="50" t="s">
        <v>52</v>
      </c>
      <c r="G103" s="50" t="s">
        <v>52</v>
      </c>
      <c r="H103" s="50" t="s">
        <v>52</v>
      </c>
      <c r="I103" s="50" t="s">
        <v>52</v>
      </c>
      <c r="J103" s="50" t="s">
        <v>52</v>
      </c>
      <c r="K103" s="50" t="s">
        <v>52</v>
      </c>
      <c r="L103" s="50" t="s">
        <v>52</v>
      </c>
      <c r="M103" s="50" t="s">
        <v>52</v>
      </c>
      <c r="N103" s="50">
        <v>154.13969986372896</v>
      </c>
      <c r="O103" s="61">
        <v>21.849565109667168</v>
      </c>
      <c r="P103" s="61">
        <v>0.5964976177458237</v>
      </c>
    </row>
    <row r="104" spans="1:16" ht="11.25" customHeight="1">
      <c r="A104" s="70"/>
      <c r="B104" s="73"/>
      <c r="C104" s="73"/>
      <c r="D104" s="73"/>
      <c r="E104" s="73"/>
      <c r="F104" s="73"/>
      <c r="G104" s="73"/>
      <c r="H104" s="73"/>
      <c r="I104" s="73"/>
      <c r="J104" s="73"/>
      <c r="K104" s="73"/>
      <c r="L104" s="73"/>
      <c r="M104" s="73"/>
      <c r="N104" s="74"/>
      <c r="O104" s="74"/>
      <c r="P104" s="74"/>
    </row>
    <row r="105" spans="1:16" ht="11.25" customHeight="1">
      <c r="A105" s="70"/>
      <c r="B105" s="73"/>
      <c r="C105" s="73"/>
      <c r="D105" s="73"/>
      <c r="E105" s="73"/>
      <c r="F105" s="73"/>
      <c r="G105" s="73"/>
      <c r="H105" s="73"/>
      <c r="I105" s="73"/>
      <c r="J105" s="73"/>
      <c r="K105" s="73"/>
      <c r="L105" s="73"/>
      <c r="M105" s="73"/>
      <c r="N105" s="74"/>
      <c r="O105" s="74"/>
      <c r="P105" s="74"/>
    </row>
    <row r="106" spans="1:16" ht="11.25" customHeight="1">
      <c r="A106" s="70"/>
      <c r="B106" s="73"/>
      <c r="C106" s="73"/>
      <c r="D106" s="73"/>
      <c r="E106" s="73"/>
      <c r="F106" s="73"/>
      <c r="G106" s="73"/>
      <c r="H106" s="73"/>
      <c r="I106" s="73"/>
      <c r="J106" s="73"/>
      <c r="K106" s="73"/>
      <c r="L106" s="73"/>
      <c r="M106" s="73"/>
      <c r="N106" s="74"/>
      <c r="O106" s="74"/>
      <c r="P106" s="74"/>
    </row>
    <row r="107" spans="1:16" ht="12.75">
      <c r="A107" s="448" t="s">
        <v>124</v>
      </c>
      <c r="B107" s="448"/>
      <c r="C107" s="448"/>
      <c r="D107" s="448"/>
      <c r="E107" s="448"/>
      <c r="F107" s="448"/>
      <c r="G107" s="448"/>
      <c r="H107" s="448"/>
      <c r="I107" s="448"/>
      <c r="J107" s="448"/>
      <c r="K107" s="448"/>
      <c r="L107" s="448"/>
      <c r="M107" s="448"/>
      <c r="N107" s="448"/>
      <c r="O107" s="448"/>
      <c r="P107" s="448"/>
    </row>
    <row r="108" spans="1:16" ht="12.75">
      <c r="A108" s="54"/>
      <c r="B108" s="54"/>
      <c r="C108" s="54"/>
      <c r="D108" s="54"/>
      <c r="E108" s="54"/>
      <c r="F108" s="54"/>
      <c r="G108" s="54"/>
      <c r="H108" s="54"/>
      <c r="I108" s="54"/>
      <c r="J108" s="54"/>
      <c r="K108" s="54"/>
      <c r="L108" s="54"/>
      <c r="M108" s="54"/>
      <c r="N108" s="54"/>
      <c r="O108" s="54"/>
      <c r="P108" s="54"/>
    </row>
    <row r="109" spans="1:16" ht="11.25" customHeight="1">
      <c r="A109" s="55"/>
      <c r="B109" s="73"/>
      <c r="C109" s="73"/>
      <c r="D109" s="73"/>
      <c r="E109" s="73"/>
      <c r="F109" s="73"/>
      <c r="G109" s="73"/>
      <c r="H109" s="73"/>
      <c r="I109" s="73"/>
      <c r="J109" s="73"/>
      <c r="K109" s="73"/>
      <c r="L109" s="73"/>
      <c r="M109" s="73"/>
      <c r="N109" s="74"/>
      <c r="O109" s="74"/>
      <c r="P109" s="74"/>
    </row>
    <row r="110" spans="1:16" s="57" customFormat="1" ht="11.25" customHeight="1">
      <c r="A110" s="56"/>
      <c r="B110" s="50"/>
      <c r="C110" s="50"/>
      <c r="D110" s="50"/>
      <c r="E110" s="50"/>
      <c r="F110" s="50"/>
      <c r="G110" s="50"/>
      <c r="H110" s="50"/>
      <c r="I110" s="50"/>
      <c r="J110" s="50"/>
      <c r="K110" s="50"/>
      <c r="L110" s="50"/>
      <c r="M110" s="50"/>
      <c r="N110" s="50"/>
      <c r="O110" s="71"/>
      <c r="P110" s="71"/>
    </row>
    <row r="111" spans="1:16" s="57" customFormat="1" ht="11.25" customHeight="1">
      <c r="A111" s="60" t="s">
        <v>117</v>
      </c>
      <c r="B111" s="50">
        <v>84.15527297413658</v>
      </c>
      <c r="C111" s="50">
        <v>100.89031698433517</v>
      </c>
      <c r="D111" s="50">
        <v>104.86778189096779</v>
      </c>
      <c r="E111" s="50">
        <v>97.92169242157836</v>
      </c>
      <c r="F111" s="50">
        <v>104.66635501826718</v>
      </c>
      <c r="G111" s="50">
        <v>90.91204966176213</v>
      </c>
      <c r="H111" s="50">
        <v>87.40915432961748</v>
      </c>
      <c r="I111" s="50">
        <v>88.26487992340597</v>
      </c>
      <c r="J111" s="50">
        <v>103.4842125171318</v>
      </c>
      <c r="K111" s="50">
        <v>115.90919511970984</v>
      </c>
      <c r="L111" s="50">
        <v>123.57138202400644</v>
      </c>
      <c r="M111" s="50">
        <v>97.9477069973937</v>
      </c>
      <c r="N111" s="50">
        <v>99.99999998852603</v>
      </c>
      <c r="O111" s="59"/>
      <c r="P111" s="59"/>
    </row>
    <row r="112" spans="1:16" s="57" customFormat="1" ht="11.25" customHeight="1">
      <c r="A112" s="62">
        <v>2001</v>
      </c>
      <c r="B112" s="63">
        <v>100.30737211659367</v>
      </c>
      <c r="C112" s="63">
        <v>95.65295683375791</v>
      </c>
      <c r="D112" s="63">
        <v>108.39306260837603</v>
      </c>
      <c r="E112" s="63">
        <v>84.45557945177754</v>
      </c>
      <c r="F112" s="63">
        <v>101.18641140408391</v>
      </c>
      <c r="G112" s="63">
        <v>82.710661553073</v>
      </c>
      <c r="H112" s="63">
        <v>87.92992063083317</v>
      </c>
      <c r="I112" s="63">
        <v>82.65826265813998</v>
      </c>
      <c r="J112" s="63">
        <v>88.98599262177308</v>
      </c>
      <c r="K112" s="63">
        <v>90.35354420852894</v>
      </c>
      <c r="L112" s="63">
        <v>108.19136620711038</v>
      </c>
      <c r="M112" s="63">
        <v>94.11628832070618</v>
      </c>
      <c r="N112" s="50">
        <v>93.74511821789615</v>
      </c>
      <c r="O112" s="61">
        <v>2.409107054709063</v>
      </c>
      <c r="P112" s="61">
        <v>19.193211039100436</v>
      </c>
    </row>
    <row r="113" spans="1:16" s="57" customFormat="1" ht="11.25" customHeight="1">
      <c r="A113" s="64">
        <v>2002</v>
      </c>
      <c r="B113" s="63">
        <v>85.26307286524349</v>
      </c>
      <c r="C113" s="63">
        <v>96.93926702415749</v>
      </c>
      <c r="D113" s="63">
        <v>112.70093759911444</v>
      </c>
      <c r="E113" s="63">
        <v>101.95266039434101</v>
      </c>
      <c r="F113" s="63">
        <v>89.32226846021759</v>
      </c>
      <c r="G113" s="63">
        <v>96.22674949448738</v>
      </c>
      <c r="H113" s="63">
        <v>83.84777053983046</v>
      </c>
      <c r="I113" s="63">
        <v>93.69528719898761</v>
      </c>
      <c r="J113" s="63">
        <v>110.08226266838992</v>
      </c>
      <c r="K113" s="63">
        <v>121.75153656732031</v>
      </c>
      <c r="L113" s="63">
        <v>126.37049831102286</v>
      </c>
      <c r="M113" s="63">
        <v>109.11655542554277</v>
      </c>
      <c r="N113" s="50">
        <v>102.2724055457213</v>
      </c>
      <c r="O113" s="61">
        <v>-9.406677221794908</v>
      </c>
      <c r="P113" s="61">
        <v>-14.998198969726007</v>
      </c>
    </row>
    <row r="114" spans="1:16" s="57" customFormat="1" ht="11.25" customHeight="1">
      <c r="A114" s="64">
        <v>2003</v>
      </c>
      <c r="B114" s="66">
        <v>103.49613196187973</v>
      </c>
      <c r="C114" s="66">
        <v>109.6</v>
      </c>
      <c r="D114" s="66">
        <v>122.2</v>
      </c>
      <c r="E114" s="66">
        <v>106</v>
      </c>
      <c r="F114" s="63">
        <v>97.6</v>
      </c>
      <c r="G114" s="66">
        <v>104.7</v>
      </c>
      <c r="H114" s="66">
        <v>103</v>
      </c>
      <c r="I114" s="66">
        <v>96</v>
      </c>
      <c r="J114" s="63">
        <v>127.1</v>
      </c>
      <c r="K114" s="66">
        <v>135.5</v>
      </c>
      <c r="L114" s="66">
        <v>137.9</v>
      </c>
      <c r="M114" s="66">
        <v>106.1</v>
      </c>
      <c r="N114" s="50">
        <v>112.43301099682333</v>
      </c>
      <c r="O114" s="61">
        <v>-5.150843922578018</v>
      </c>
      <c r="P114" s="61">
        <v>21.384473352788035</v>
      </c>
    </row>
    <row r="115" spans="1:16" s="57" customFormat="1" ht="11.25" customHeight="1">
      <c r="A115" s="64">
        <v>2004</v>
      </c>
      <c r="B115" s="50">
        <v>101.10559996298434</v>
      </c>
      <c r="C115" s="50" t="s">
        <v>52</v>
      </c>
      <c r="D115" s="50" t="s">
        <v>52</v>
      </c>
      <c r="E115" s="50" t="s">
        <v>52</v>
      </c>
      <c r="F115" s="50" t="s">
        <v>52</v>
      </c>
      <c r="G115" s="50" t="s">
        <v>52</v>
      </c>
      <c r="H115" s="50" t="s">
        <v>52</v>
      </c>
      <c r="I115" s="50" t="s">
        <v>52</v>
      </c>
      <c r="J115" s="50" t="s">
        <v>52</v>
      </c>
      <c r="K115" s="50" t="s">
        <v>52</v>
      </c>
      <c r="L115" s="50" t="s">
        <v>52</v>
      </c>
      <c r="M115" s="50" t="s">
        <v>52</v>
      </c>
      <c r="N115" s="50">
        <v>101.10559996298434</v>
      </c>
      <c r="O115" s="61">
        <v>-4.707257339317297</v>
      </c>
      <c r="P115" s="61">
        <v>-2.309779074425581</v>
      </c>
    </row>
    <row r="116" spans="1:16" s="57" customFormat="1" ht="11.25" customHeight="1">
      <c r="A116" s="67"/>
      <c r="B116" s="50"/>
      <c r="C116" s="50"/>
      <c r="D116" s="50"/>
      <c r="E116" s="50"/>
      <c r="F116" s="50"/>
      <c r="G116" s="50"/>
      <c r="H116" s="50"/>
      <c r="I116" s="50"/>
      <c r="J116" s="50"/>
      <c r="K116" s="50"/>
      <c r="L116" s="50"/>
      <c r="M116" s="50"/>
      <c r="N116" s="50"/>
      <c r="O116" s="61"/>
      <c r="P116" s="61"/>
    </row>
    <row r="117" spans="1:16" s="57" customFormat="1" ht="11.25" customHeight="1">
      <c r="A117" s="69" t="s">
        <v>118</v>
      </c>
      <c r="B117" s="50">
        <v>81.52737842710494</v>
      </c>
      <c r="C117" s="50">
        <v>103.1397284943216</v>
      </c>
      <c r="D117" s="50">
        <v>111.10270810010807</v>
      </c>
      <c r="E117" s="50">
        <v>100.69566706944168</v>
      </c>
      <c r="F117" s="50">
        <v>99.13630204004072</v>
      </c>
      <c r="G117" s="50">
        <v>88.23998837578384</v>
      </c>
      <c r="H117" s="50">
        <v>84.43435282707964</v>
      </c>
      <c r="I117" s="50">
        <v>94.82897936114679</v>
      </c>
      <c r="J117" s="50">
        <v>108.302101615709</v>
      </c>
      <c r="K117" s="50">
        <v>119.74291164562798</v>
      </c>
      <c r="L117" s="50">
        <v>116.0382382896848</v>
      </c>
      <c r="M117" s="50">
        <v>92.81164373813135</v>
      </c>
      <c r="N117" s="50">
        <v>99.9999999986817</v>
      </c>
      <c r="O117" s="61"/>
      <c r="P117" s="61"/>
    </row>
    <row r="118" spans="1:16" s="57" customFormat="1" ht="11.25" customHeight="1">
      <c r="A118" s="62">
        <v>2001</v>
      </c>
      <c r="B118" s="50">
        <v>96.32211135797563</v>
      </c>
      <c r="C118" s="50">
        <v>92.26555612641799</v>
      </c>
      <c r="D118" s="50">
        <v>105.57385095887145</v>
      </c>
      <c r="E118" s="50">
        <v>79.21205520379429</v>
      </c>
      <c r="F118" s="50">
        <v>97.03655905753092</v>
      </c>
      <c r="G118" s="50">
        <v>76.15246484143312</v>
      </c>
      <c r="H118" s="50">
        <v>86.35263630922829</v>
      </c>
      <c r="I118" s="50">
        <v>85.96938523914956</v>
      </c>
      <c r="J118" s="50">
        <v>90.028983889642</v>
      </c>
      <c r="K118" s="50">
        <v>96.19466276631557</v>
      </c>
      <c r="L118" s="50">
        <v>100.11429750673607</v>
      </c>
      <c r="M118" s="50">
        <v>90.2719075096708</v>
      </c>
      <c r="N118" s="50">
        <v>91.29120589723048</v>
      </c>
      <c r="O118" s="61">
        <v>3.7823569096018645</v>
      </c>
      <c r="P118" s="61">
        <v>18.146950406480844</v>
      </c>
    </row>
    <row r="119" spans="1:16" s="57" customFormat="1" ht="11.25" customHeight="1">
      <c r="A119" s="64">
        <v>2002</v>
      </c>
      <c r="B119" s="63">
        <v>82.95208610352614</v>
      </c>
      <c r="C119" s="63">
        <v>89.71970838816529</v>
      </c>
      <c r="D119" s="63">
        <v>109.54892775017751</v>
      </c>
      <c r="E119" s="63">
        <v>91.95979699924483</v>
      </c>
      <c r="F119" s="63">
        <v>78.40338256613055</v>
      </c>
      <c r="G119" s="63">
        <v>87.34114330367466</v>
      </c>
      <c r="H119" s="63">
        <v>79.37694764113054</v>
      </c>
      <c r="I119" s="63">
        <v>93.15011989405897</v>
      </c>
      <c r="J119" s="63">
        <v>99.04817809306117</v>
      </c>
      <c r="K119" s="63">
        <v>113.3424147520274</v>
      </c>
      <c r="L119" s="63">
        <v>111.30274023967685</v>
      </c>
      <c r="M119" s="63">
        <v>100.78808875696812</v>
      </c>
      <c r="N119" s="50">
        <v>94.74446120732017</v>
      </c>
      <c r="O119" s="61">
        <v>-8.108637125409679</v>
      </c>
      <c r="P119" s="61">
        <v>-13.8805359080643</v>
      </c>
    </row>
    <row r="120" spans="1:16" s="57" customFormat="1" ht="11.25" customHeight="1">
      <c r="A120" s="64">
        <v>2003</v>
      </c>
      <c r="B120" s="66">
        <v>92.15578917711525</v>
      </c>
      <c r="C120" s="66">
        <v>100.5</v>
      </c>
      <c r="D120" s="66">
        <v>112.6</v>
      </c>
      <c r="E120" s="66">
        <v>98.9</v>
      </c>
      <c r="F120" s="66">
        <v>91.9</v>
      </c>
      <c r="G120" s="66">
        <v>96.5</v>
      </c>
      <c r="H120" s="66">
        <v>85.3</v>
      </c>
      <c r="I120" s="66">
        <v>90.3</v>
      </c>
      <c r="J120" s="63">
        <v>111.3</v>
      </c>
      <c r="K120" s="66">
        <v>107.9</v>
      </c>
      <c r="L120" s="66">
        <v>107.1</v>
      </c>
      <c r="M120" s="66">
        <v>94.2</v>
      </c>
      <c r="N120" s="50">
        <v>99.05464909809292</v>
      </c>
      <c r="O120" s="61">
        <v>-8.56480134340881</v>
      </c>
      <c r="P120" s="61">
        <v>11.095203877214944</v>
      </c>
    </row>
    <row r="121" spans="1:16" s="57" customFormat="1" ht="11.25" customHeight="1">
      <c r="A121" s="64">
        <v>2004</v>
      </c>
      <c r="B121" s="50">
        <v>86.04862549293632</v>
      </c>
      <c r="C121" s="50" t="s">
        <v>52</v>
      </c>
      <c r="D121" s="50" t="s">
        <v>52</v>
      </c>
      <c r="E121" s="50" t="s">
        <v>52</v>
      </c>
      <c r="F121" s="50" t="s">
        <v>52</v>
      </c>
      <c r="G121" s="50" t="s">
        <v>52</v>
      </c>
      <c r="H121" s="50" t="s">
        <v>52</v>
      </c>
      <c r="I121" s="50" t="s">
        <v>52</v>
      </c>
      <c r="J121" s="50" t="s">
        <v>52</v>
      </c>
      <c r="K121" s="50" t="s">
        <v>52</v>
      </c>
      <c r="L121" s="50" t="s">
        <v>52</v>
      </c>
      <c r="M121" s="50" t="s">
        <v>52</v>
      </c>
      <c r="N121" s="50">
        <v>86.04862549293632</v>
      </c>
      <c r="O121" s="61">
        <v>-8.653263807923226</v>
      </c>
      <c r="P121" s="61">
        <v>-6.6269994958661815</v>
      </c>
    </row>
    <row r="122" spans="1:16" s="57" customFormat="1" ht="11.25" customHeight="1">
      <c r="A122" s="67"/>
      <c r="B122" s="50"/>
      <c r="C122" s="50"/>
      <c r="D122" s="50"/>
      <c r="E122" s="50"/>
      <c r="F122" s="50"/>
      <c r="G122" s="50"/>
      <c r="H122" s="50"/>
      <c r="I122" s="50"/>
      <c r="J122" s="50"/>
      <c r="K122" s="50"/>
      <c r="L122" s="50"/>
      <c r="M122" s="50"/>
      <c r="N122" s="50"/>
      <c r="O122" s="61"/>
      <c r="P122" s="61"/>
    </row>
    <row r="123" spans="1:16" s="57" customFormat="1" ht="11.25" customHeight="1">
      <c r="A123" s="69" t="s">
        <v>119</v>
      </c>
      <c r="B123" s="50">
        <v>89.62307024492084</v>
      </c>
      <c r="C123" s="50">
        <v>96.21002036154526</v>
      </c>
      <c r="D123" s="50">
        <v>91.89492029006263</v>
      </c>
      <c r="E123" s="50">
        <v>92.14994984044581</v>
      </c>
      <c r="F123" s="50">
        <v>116.17260383501058</v>
      </c>
      <c r="G123" s="50">
        <v>96.47174361056217</v>
      </c>
      <c r="H123" s="50">
        <v>93.59875259513359</v>
      </c>
      <c r="I123" s="50">
        <v>74.60711546444834</v>
      </c>
      <c r="J123" s="50">
        <v>93.45974609295952</v>
      </c>
      <c r="K123" s="50">
        <v>107.93247299989126</v>
      </c>
      <c r="L123" s="50">
        <v>139.24541380777242</v>
      </c>
      <c r="M123" s="50">
        <v>108.63419084005508</v>
      </c>
      <c r="N123" s="50">
        <v>99.9999999985673</v>
      </c>
      <c r="O123" s="61"/>
      <c r="P123" s="61"/>
    </row>
    <row r="124" spans="1:16" s="57" customFormat="1" ht="11.25" customHeight="1">
      <c r="A124" s="62">
        <v>2001</v>
      </c>
      <c r="B124" s="50">
        <v>108.5994087592257</v>
      </c>
      <c r="C124" s="50">
        <v>102.70104038530748</v>
      </c>
      <c r="D124" s="50">
        <v>114.25892879968596</v>
      </c>
      <c r="E124" s="50">
        <v>95.36565479571757</v>
      </c>
      <c r="F124" s="50">
        <v>109.82090982195092</v>
      </c>
      <c r="G124" s="50">
        <v>96.35614440450215</v>
      </c>
      <c r="H124" s="50">
        <v>91.21173836941638</v>
      </c>
      <c r="I124" s="50">
        <v>75.76888923272777</v>
      </c>
      <c r="J124" s="50">
        <v>86.8158656986466</v>
      </c>
      <c r="K124" s="50">
        <v>78.20006875137054</v>
      </c>
      <c r="L124" s="50">
        <v>124.99712963565877</v>
      </c>
      <c r="M124" s="50">
        <v>102.11519942862179</v>
      </c>
      <c r="N124" s="50">
        <v>98.85091484023597</v>
      </c>
      <c r="O124" s="61">
        <v>-0.03201761854202794</v>
      </c>
      <c r="P124" s="61">
        <v>21.17349747386086</v>
      </c>
    </row>
    <row r="125" spans="1:16" s="57" customFormat="1" ht="11.25" customHeight="1">
      <c r="A125" s="64">
        <v>2002</v>
      </c>
      <c r="B125" s="63">
        <v>90.07148769757778</v>
      </c>
      <c r="C125" s="63">
        <v>111.96082979605582</v>
      </c>
      <c r="D125" s="63">
        <v>119.25924903463401</v>
      </c>
      <c r="E125" s="63">
        <v>122.74457195796123</v>
      </c>
      <c r="F125" s="63">
        <v>112.04093285482489</v>
      </c>
      <c r="G125" s="63">
        <v>114.71481751076291</v>
      </c>
      <c r="H125" s="63">
        <v>93.15010469273122</v>
      </c>
      <c r="I125" s="63">
        <v>94.82960378251542</v>
      </c>
      <c r="J125" s="63">
        <v>133.04061820645902</v>
      </c>
      <c r="K125" s="63">
        <v>139.24819496345998</v>
      </c>
      <c r="L125" s="63">
        <v>157.72162168872947</v>
      </c>
      <c r="M125" s="63">
        <v>126.44539658570034</v>
      </c>
      <c r="N125" s="50">
        <v>117.93561906428435</v>
      </c>
      <c r="O125" s="61">
        <v>-11.794240033250418</v>
      </c>
      <c r="P125" s="61">
        <v>-17.060793675890007</v>
      </c>
    </row>
    <row r="126" spans="1:16" s="57" customFormat="1" ht="11.25" customHeight="1">
      <c r="A126" s="64">
        <v>2003</v>
      </c>
      <c r="B126" s="66">
        <v>127.0917116192235</v>
      </c>
      <c r="C126" s="66">
        <v>128.4</v>
      </c>
      <c r="D126" s="66">
        <v>142.2</v>
      </c>
      <c r="E126" s="66">
        <v>120.7</v>
      </c>
      <c r="F126" s="66">
        <v>109.2</v>
      </c>
      <c r="G126" s="66">
        <v>121.8</v>
      </c>
      <c r="H126" s="63">
        <v>139.9</v>
      </c>
      <c r="I126" s="66">
        <v>108.1</v>
      </c>
      <c r="J126" s="63">
        <v>159.9</v>
      </c>
      <c r="K126" s="66">
        <v>192.9</v>
      </c>
      <c r="L126" s="66">
        <v>201.9</v>
      </c>
      <c r="M126" s="63">
        <v>130.8</v>
      </c>
      <c r="N126" s="50">
        <v>140.24097596826866</v>
      </c>
      <c r="O126" s="61">
        <v>0.5111416081368497</v>
      </c>
      <c r="P126" s="61">
        <v>41.10093534365068</v>
      </c>
    </row>
    <row r="127" spans="1:16" s="57" customFormat="1" ht="11.25" customHeight="1">
      <c r="A127" s="64">
        <v>2004</v>
      </c>
      <c r="B127" s="50">
        <v>132.43428615186775</v>
      </c>
      <c r="C127" s="50" t="s">
        <v>52</v>
      </c>
      <c r="D127" s="50" t="s">
        <v>52</v>
      </c>
      <c r="E127" s="50" t="s">
        <v>52</v>
      </c>
      <c r="F127" s="50" t="s">
        <v>52</v>
      </c>
      <c r="G127" s="50" t="s">
        <v>52</v>
      </c>
      <c r="H127" s="50" t="s">
        <v>52</v>
      </c>
      <c r="I127" s="50" t="s">
        <v>52</v>
      </c>
      <c r="J127" s="50" t="s">
        <v>52</v>
      </c>
      <c r="K127" s="50" t="s">
        <v>52</v>
      </c>
      <c r="L127" s="50" t="s">
        <v>52</v>
      </c>
      <c r="M127" s="50" t="s">
        <v>52</v>
      </c>
      <c r="N127" s="50">
        <v>132.43428615186775</v>
      </c>
      <c r="O127" s="61">
        <v>1.2494542445472026</v>
      </c>
      <c r="P127" s="61">
        <v>4.203715934404134</v>
      </c>
    </row>
    <row r="128" spans="1:16" s="57" customFormat="1" ht="11.25" customHeight="1">
      <c r="A128" s="58"/>
      <c r="B128" s="58"/>
      <c r="C128" s="58"/>
      <c r="D128" s="58"/>
      <c r="E128" s="58"/>
      <c r="F128" s="58"/>
      <c r="G128" s="58"/>
      <c r="H128" s="58"/>
      <c r="I128" s="58"/>
      <c r="J128" s="58"/>
      <c r="K128" s="58"/>
      <c r="L128" s="58"/>
      <c r="M128" s="58"/>
      <c r="N128" s="47"/>
      <c r="O128" s="48"/>
      <c r="P128" s="48"/>
    </row>
    <row r="129" spans="1:16" s="57" customFormat="1" ht="11.25" customHeight="1">
      <c r="A129" s="58"/>
      <c r="B129" s="58"/>
      <c r="C129" s="58"/>
      <c r="D129" s="58"/>
      <c r="E129" s="58"/>
      <c r="F129" s="58"/>
      <c r="G129" s="58"/>
      <c r="H129" s="58"/>
      <c r="I129" s="58"/>
      <c r="J129" s="58"/>
      <c r="K129" s="58"/>
      <c r="L129" s="58"/>
      <c r="M129" s="58"/>
      <c r="N129" s="47"/>
      <c r="O129" s="48"/>
      <c r="P129" s="48"/>
    </row>
    <row r="130" spans="1:16" s="57" customFormat="1" ht="11.25" customHeight="1">
      <c r="A130" s="58"/>
      <c r="B130" s="58"/>
      <c r="C130" s="58"/>
      <c r="D130" s="58"/>
      <c r="E130" s="58"/>
      <c r="F130" s="58"/>
      <c r="G130" s="58"/>
      <c r="H130" s="58"/>
      <c r="I130" s="58"/>
      <c r="J130" s="58"/>
      <c r="K130" s="58"/>
      <c r="L130" s="58"/>
      <c r="M130" s="58"/>
      <c r="N130" s="47"/>
      <c r="O130" s="48"/>
      <c r="P130" s="48"/>
    </row>
    <row r="131" spans="1:16" s="57" customFormat="1" ht="11.25" customHeight="1">
      <c r="A131" s="58"/>
      <c r="B131" s="58"/>
      <c r="C131" s="58"/>
      <c r="D131" s="58"/>
      <c r="E131" s="58"/>
      <c r="F131" s="58"/>
      <c r="G131" s="58"/>
      <c r="H131" s="58"/>
      <c r="I131" s="58"/>
      <c r="J131" s="58"/>
      <c r="K131" s="58"/>
      <c r="L131" s="58"/>
      <c r="M131" s="58"/>
      <c r="N131" s="47"/>
      <c r="O131" s="48"/>
      <c r="P131" s="48"/>
    </row>
    <row r="132" spans="1:16" s="57" customFormat="1" ht="11.25" customHeight="1">
      <c r="A132" s="58"/>
      <c r="B132" s="58"/>
      <c r="C132" s="58"/>
      <c r="D132" s="58"/>
      <c r="E132" s="58"/>
      <c r="F132" s="58"/>
      <c r="G132" s="58"/>
      <c r="H132" s="58"/>
      <c r="I132" s="58"/>
      <c r="J132" s="58"/>
      <c r="K132" s="58"/>
      <c r="L132" s="58"/>
      <c r="M132" s="58"/>
      <c r="N132" s="47"/>
      <c r="O132" s="48"/>
      <c r="P132" s="48"/>
    </row>
    <row r="133" spans="1:16" s="57" customFormat="1" ht="11.25" customHeight="1">
      <c r="A133" s="58"/>
      <c r="B133" s="58"/>
      <c r="C133" s="58"/>
      <c r="D133" s="58"/>
      <c r="E133" s="58"/>
      <c r="F133" s="58"/>
      <c r="G133" s="58"/>
      <c r="H133" s="58"/>
      <c r="I133" s="58"/>
      <c r="J133" s="58"/>
      <c r="K133" s="58"/>
      <c r="L133" s="58"/>
      <c r="M133" s="58"/>
      <c r="N133" s="47"/>
      <c r="O133" s="48"/>
      <c r="P133" s="48"/>
    </row>
    <row r="134" spans="1:16" s="57" customFormat="1" ht="11.25" customHeight="1">
      <c r="A134" s="58"/>
      <c r="B134" s="58"/>
      <c r="C134" s="58"/>
      <c r="D134" s="58"/>
      <c r="E134" s="58"/>
      <c r="F134" s="58"/>
      <c r="G134" s="58"/>
      <c r="H134" s="58"/>
      <c r="I134" s="58"/>
      <c r="J134" s="58"/>
      <c r="K134" s="58"/>
      <c r="L134" s="58"/>
      <c r="M134" s="58"/>
      <c r="N134" s="47"/>
      <c r="O134" s="48"/>
      <c r="P134" s="48"/>
    </row>
    <row r="135" spans="14:16" s="57" customFormat="1" ht="11.25" customHeight="1">
      <c r="N135" s="76"/>
      <c r="O135" s="71"/>
      <c r="P135" s="71"/>
    </row>
    <row r="136" spans="1:16" s="57" customFormat="1" ht="12.75" customHeight="1">
      <c r="A136" s="70"/>
      <c r="B136" s="76"/>
      <c r="C136" s="75"/>
      <c r="D136" s="75"/>
      <c r="E136" s="75"/>
      <c r="F136" s="75"/>
      <c r="G136" s="75"/>
      <c r="H136" s="75"/>
      <c r="I136" s="75"/>
      <c r="J136" s="75"/>
      <c r="K136" s="75"/>
      <c r="L136" s="75"/>
      <c r="M136" s="75"/>
      <c r="N136" s="77"/>
      <c r="O136" s="68"/>
      <c r="P136" s="78"/>
    </row>
    <row r="137" spans="1:16" s="57" customFormat="1" ht="12">
      <c r="A137" s="449" t="s">
        <v>132</v>
      </c>
      <c r="B137" s="449"/>
      <c r="C137" s="449"/>
      <c r="D137" s="449"/>
      <c r="E137" s="449"/>
      <c r="F137" s="449"/>
      <c r="G137" s="449"/>
      <c r="H137" s="449"/>
      <c r="I137" s="449"/>
      <c r="J137" s="449"/>
      <c r="K137" s="449"/>
      <c r="L137" s="449"/>
      <c r="M137" s="449"/>
      <c r="N137" s="449"/>
      <c r="O137" s="449"/>
      <c r="P137" s="449"/>
    </row>
    <row r="138" spans="1:16" ht="12.75">
      <c r="A138" s="18"/>
      <c r="B138" s="56"/>
      <c r="C138" s="56"/>
      <c r="D138" s="56"/>
      <c r="E138" s="56"/>
      <c r="F138" s="56"/>
      <c r="G138" s="56"/>
      <c r="H138" s="56"/>
      <c r="I138" s="56"/>
      <c r="J138" s="56"/>
      <c r="K138" s="56"/>
      <c r="L138" s="56"/>
      <c r="M138" s="56"/>
      <c r="N138" s="79"/>
      <c r="O138" s="79"/>
      <c r="P138" s="79"/>
    </row>
    <row r="139" spans="1:16" ht="12.75" customHeight="1">
      <c r="A139" s="451" t="s">
        <v>121</v>
      </c>
      <c r="B139" s="451"/>
      <c r="C139" s="451"/>
      <c r="D139" s="451"/>
      <c r="E139" s="451"/>
      <c r="F139" s="451"/>
      <c r="G139" s="451"/>
      <c r="H139" s="451"/>
      <c r="I139" s="451"/>
      <c r="J139" s="451"/>
      <c r="K139" s="451"/>
      <c r="L139" s="451"/>
      <c r="M139" s="451"/>
      <c r="N139" s="451"/>
      <c r="O139" s="451"/>
      <c r="P139" s="451"/>
    </row>
    <row r="140" spans="1:16" ht="12.75">
      <c r="A140" s="451" t="s">
        <v>133</v>
      </c>
      <c r="B140" s="451"/>
      <c r="C140" s="451"/>
      <c r="D140" s="451"/>
      <c r="E140" s="451"/>
      <c r="F140" s="451"/>
      <c r="G140" s="451"/>
      <c r="H140" s="451"/>
      <c r="I140" s="451"/>
      <c r="J140" s="451"/>
      <c r="K140" s="451"/>
      <c r="L140" s="451"/>
      <c r="M140" s="451"/>
      <c r="N140" s="451"/>
      <c r="O140" s="451"/>
      <c r="P140" s="451"/>
    </row>
    <row r="141" spans="1:16" ht="12.75">
      <c r="A141" s="451" t="s">
        <v>95</v>
      </c>
      <c r="B141" s="451"/>
      <c r="C141" s="451"/>
      <c r="D141" s="451"/>
      <c r="E141" s="451"/>
      <c r="F141" s="451"/>
      <c r="G141" s="451"/>
      <c r="H141" s="451"/>
      <c r="I141" s="451"/>
      <c r="J141" s="451"/>
      <c r="K141" s="451"/>
      <c r="L141" s="451"/>
      <c r="M141" s="451"/>
      <c r="N141" s="451"/>
      <c r="O141" s="451"/>
      <c r="P141" s="451"/>
    </row>
    <row r="142" spans="1:16" ht="12.75">
      <c r="A142" s="72"/>
      <c r="B142" s="80"/>
      <c r="C142" s="80"/>
      <c r="D142" s="80"/>
      <c r="E142" s="80"/>
      <c r="F142" s="80"/>
      <c r="G142" s="80"/>
      <c r="H142" s="80"/>
      <c r="I142" s="80"/>
      <c r="J142" s="80"/>
      <c r="K142" s="80"/>
      <c r="L142" s="80"/>
      <c r="M142" s="80"/>
      <c r="N142" s="80"/>
      <c r="O142" s="80"/>
      <c r="P142" s="80"/>
    </row>
    <row r="144" spans="1:16" ht="12.75">
      <c r="A144" s="26"/>
      <c r="B144" s="27"/>
      <c r="C144" s="28"/>
      <c r="D144" s="28"/>
      <c r="E144" s="28"/>
      <c r="F144" s="28"/>
      <c r="G144" s="28"/>
      <c r="H144" s="28"/>
      <c r="I144" s="28"/>
      <c r="J144" s="28"/>
      <c r="K144" s="28"/>
      <c r="L144" s="28"/>
      <c r="M144" s="28"/>
      <c r="N144" s="29"/>
      <c r="O144" s="452" t="s">
        <v>96</v>
      </c>
      <c r="P144" s="453"/>
    </row>
    <row r="145" spans="1:16" ht="12.75">
      <c r="A145" s="30"/>
      <c r="B145" s="31"/>
      <c r="C145" s="32"/>
      <c r="D145" s="32"/>
      <c r="E145" s="32"/>
      <c r="F145" s="32"/>
      <c r="G145" s="32"/>
      <c r="H145" s="32"/>
      <c r="I145" s="32"/>
      <c r="J145" s="32"/>
      <c r="K145" s="32"/>
      <c r="L145" s="32"/>
      <c r="M145" s="32"/>
      <c r="N145" s="33"/>
      <c r="O145" s="34" t="s">
        <v>97</v>
      </c>
      <c r="P145" s="35"/>
    </row>
    <row r="146" spans="1:16" ht="12.75">
      <c r="A146" s="36" t="s">
        <v>98</v>
      </c>
      <c r="B146" s="31" t="s">
        <v>99</v>
      </c>
      <c r="C146" s="32" t="s">
        <v>100</v>
      </c>
      <c r="D146" s="32" t="s">
        <v>101</v>
      </c>
      <c r="E146" s="32" t="s">
        <v>102</v>
      </c>
      <c r="F146" s="32" t="s">
        <v>103</v>
      </c>
      <c r="G146" s="32" t="s">
        <v>104</v>
      </c>
      <c r="H146" s="32" t="s">
        <v>105</v>
      </c>
      <c r="I146" s="32" t="s">
        <v>106</v>
      </c>
      <c r="J146" s="32" t="s">
        <v>107</v>
      </c>
      <c r="K146" s="32" t="s">
        <v>108</v>
      </c>
      <c r="L146" s="32" t="s">
        <v>109</v>
      </c>
      <c r="M146" s="32" t="s">
        <v>110</v>
      </c>
      <c r="N146" s="37" t="s">
        <v>111</v>
      </c>
      <c r="O146" s="454" t="s">
        <v>112</v>
      </c>
      <c r="P146" s="455"/>
    </row>
    <row r="147" spans="1:16" ht="12.75">
      <c r="A147" s="30"/>
      <c r="B147" s="31"/>
      <c r="C147" s="32"/>
      <c r="D147" s="32"/>
      <c r="E147" s="32"/>
      <c r="F147" s="32"/>
      <c r="G147" s="32"/>
      <c r="H147" s="32"/>
      <c r="I147" s="32"/>
      <c r="J147" s="32"/>
      <c r="K147" s="32"/>
      <c r="L147" s="32"/>
      <c r="M147" s="32"/>
      <c r="N147" s="33"/>
      <c r="O147" s="37" t="s">
        <v>113</v>
      </c>
      <c r="P147" s="38" t="s">
        <v>114</v>
      </c>
    </row>
    <row r="148" spans="1:16" ht="12.75">
      <c r="A148" s="39"/>
      <c r="B148" s="40"/>
      <c r="C148" s="41"/>
      <c r="D148" s="41"/>
      <c r="E148" s="41"/>
      <c r="F148" s="41"/>
      <c r="G148" s="41"/>
      <c r="H148" s="41"/>
      <c r="I148" s="41"/>
      <c r="J148" s="41"/>
      <c r="K148" s="41"/>
      <c r="L148" s="41"/>
      <c r="M148" s="41"/>
      <c r="N148" s="42"/>
      <c r="O148" s="43" t="s">
        <v>115</v>
      </c>
      <c r="P148" s="44" t="s">
        <v>116</v>
      </c>
    </row>
    <row r="152" spans="1:16" ht="12.75">
      <c r="A152" s="448" t="s">
        <v>127</v>
      </c>
      <c r="B152" s="448"/>
      <c r="C152" s="448"/>
      <c r="D152" s="448"/>
      <c r="E152" s="448"/>
      <c r="F152" s="448"/>
      <c r="G152" s="448"/>
      <c r="H152" s="448"/>
      <c r="I152" s="448"/>
      <c r="J152" s="448"/>
      <c r="K152" s="448"/>
      <c r="L152" s="448"/>
      <c r="M152" s="448"/>
      <c r="N152" s="448"/>
      <c r="O152" s="448"/>
      <c r="P152" s="448"/>
    </row>
    <row r="153" spans="1:16" s="57" customFormat="1" ht="11.25" customHeight="1">
      <c r="A153" s="81"/>
      <c r="B153" s="74"/>
      <c r="C153" s="74"/>
      <c r="D153" s="74"/>
      <c r="E153" s="74"/>
      <c r="F153" s="74"/>
      <c r="G153" s="74"/>
      <c r="H153" s="74"/>
      <c r="I153" s="74"/>
      <c r="J153" s="74"/>
      <c r="K153" s="74"/>
      <c r="L153" s="74"/>
      <c r="M153" s="74"/>
      <c r="N153" s="74"/>
      <c r="O153" s="74"/>
      <c r="P153" s="74"/>
    </row>
    <row r="154" spans="1:16" s="57" customFormat="1" ht="11.25" customHeight="1">
      <c r="A154" s="76"/>
      <c r="B154" s="50"/>
      <c r="C154" s="50"/>
      <c r="D154" s="50"/>
      <c r="E154" s="50"/>
      <c r="F154" s="50"/>
      <c r="G154" s="50"/>
      <c r="H154" s="50"/>
      <c r="I154" s="50"/>
      <c r="J154" s="50"/>
      <c r="K154" s="50"/>
      <c r="L154" s="50"/>
      <c r="M154" s="50"/>
      <c r="N154" s="50"/>
      <c r="O154" s="76"/>
      <c r="P154" s="76"/>
    </row>
    <row r="155" spans="1:16" s="57" customFormat="1" ht="11.25" customHeight="1">
      <c r="A155" s="60" t="s">
        <v>117</v>
      </c>
      <c r="B155" s="50">
        <v>94.46360481980702</v>
      </c>
      <c r="C155" s="50">
        <v>96.17267398929961</v>
      </c>
      <c r="D155" s="50">
        <v>141.53158247152552</v>
      </c>
      <c r="E155" s="50">
        <v>93.21260512179286</v>
      </c>
      <c r="F155" s="50">
        <v>100.23420262521032</v>
      </c>
      <c r="G155" s="50">
        <v>92.30061332762382</v>
      </c>
      <c r="H155" s="50">
        <v>84.20666493511759</v>
      </c>
      <c r="I155" s="50">
        <v>87.1675980139341</v>
      </c>
      <c r="J155" s="50">
        <v>95.1190436550729</v>
      </c>
      <c r="K155" s="50">
        <v>111.13288411391578</v>
      </c>
      <c r="L155" s="50">
        <v>116.84872188849198</v>
      </c>
      <c r="M155" s="50">
        <v>87.6098050606132</v>
      </c>
      <c r="N155" s="50">
        <v>100.00000000186706</v>
      </c>
      <c r="O155" s="59"/>
      <c r="P155" s="59"/>
    </row>
    <row r="156" spans="1:16" s="57" customFormat="1" ht="11.25" customHeight="1">
      <c r="A156" s="62">
        <v>2001</v>
      </c>
      <c r="B156" s="50">
        <v>101.01972835306472</v>
      </c>
      <c r="C156" s="50">
        <v>99.85901966254556</v>
      </c>
      <c r="D156" s="50">
        <v>91.62773793258978</v>
      </c>
      <c r="E156" s="50">
        <v>87.8257276103061</v>
      </c>
      <c r="F156" s="50">
        <v>89.08030927426121</v>
      </c>
      <c r="G156" s="50">
        <v>74.10047882493286</v>
      </c>
      <c r="H156" s="50">
        <v>84.29913267820575</v>
      </c>
      <c r="I156" s="50">
        <v>80.70354989439228</v>
      </c>
      <c r="J156" s="50">
        <v>86.17944479749247</v>
      </c>
      <c r="K156" s="50">
        <v>101.06720043188626</v>
      </c>
      <c r="L156" s="50">
        <v>103.35570025138627</v>
      </c>
      <c r="M156" s="50">
        <v>79.52209061518707</v>
      </c>
      <c r="N156" s="50">
        <v>89.8866766938542</v>
      </c>
      <c r="O156" s="61">
        <v>15.30641836627055</v>
      </c>
      <c r="P156" s="61">
        <v>6.940369834248612</v>
      </c>
    </row>
    <row r="157" spans="1:16" s="57" customFormat="1" ht="11.25" customHeight="1">
      <c r="A157" s="64">
        <v>2002</v>
      </c>
      <c r="B157" s="63">
        <v>80.00466629043113</v>
      </c>
      <c r="C157" s="63">
        <v>77.33348464433696</v>
      </c>
      <c r="D157" s="63">
        <v>81.16220236709792</v>
      </c>
      <c r="E157" s="63">
        <v>83.86630591570574</v>
      </c>
      <c r="F157" s="63">
        <v>81.16395470707548</v>
      </c>
      <c r="G157" s="63">
        <v>90.90517226712129</v>
      </c>
      <c r="H157" s="63">
        <v>70.49727189028305</v>
      </c>
      <c r="I157" s="63">
        <v>70.95420196668303</v>
      </c>
      <c r="J157" s="63">
        <v>82.94532037919875</v>
      </c>
      <c r="K157" s="63">
        <v>82.17108751809228</v>
      </c>
      <c r="L157" s="63">
        <v>79.96532718140364</v>
      </c>
      <c r="M157" s="63">
        <v>67.16526026510411</v>
      </c>
      <c r="N157" s="50">
        <v>79.01118794937777</v>
      </c>
      <c r="O157" s="61">
        <v>0.606844804394393</v>
      </c>
      <c r="P157" s="61">
        <v>-20.80292870040769</v>
      </c>
    </row>
    <row r="158" spans="1:16" s="57" customFormat="1" ht="11.25" customHeight="1">
      <c r="A158" s="64">
        <v>2003</v>
      </c>
      <c r="B158" s="66">
        <v>80.47244974360322</v>
      </c>
      <c r="C158" s="63">
        <v>78.9</v>
      </c>
      <c r="D158" s="66">
        <v>81.4</v>
      </c>
      <c r="E158" s="66">
        <v>71</v>
      </c>
      <c r="F158" s="63">
        <v>61.8</v>
      </c>
      <c r="G158" s="66">
        <v>70.4</v>
      </c>
      <c r="H158" s="66">
        <v>67</v>
      </c>
      <c r="I158" s="66">
        <v>53.7</v>
      </c>
      <c r="J158" s="66">
        <v>83.4</v>
      </c>
      <c r="K158" s="63">
        <v>78</v>
      </c>
      <c r="L158" s="66">
        <v>74.4</v>
      </c>
      <c r="M158" s="63">
        <v>63.3</v>
      </c>
      <c r="N158" s="50">
        <v>71.98103747863361</v>
      </c>
      <c r="O158" s="61">
        <v>19.812607627775247</v>
      </c>
      <c r="P158" s="61">
        <v>0.5846952119942006</v>
      </c>
    </row>
    <row r="159" spans="1:16" s="57" customFormat="1" ht="11.25" customHeight="1">
      <c r="A159" s="64">
        <v>2004</v>
      </c>
      <c r="B159" s="50">
        <v>68.8</v>
      </c>
      <c r="C159" s="50" t="s">
        <v>52</v>
      </c>
      <c r="D159" s="50" t="s">
        <v>52</v>
      </c>
      <c r="E159" s="50" t="s">
        <v>52</v>
      </c>
      <c r="F159" s="50" t="s">
        <v>52</v>
      </c>
      <c r="G159" s="50" t="s">
        <v>52</v>
      </c>
      <c r="H159" s="50" t="s">
        <v>52</v>
      </c>
      <c r="I159" s="50" t="s">
        <v>52</v>
      </c>
      <c r="J159" s="50" t="s">
        <v>52</v>
      </c>
      <c r="K159" s="50" t="s">
        <v>52</v>
      </c>
      <c r="L159" s="50" t="s">
        <v>52</v>
      </c>
      <c r="M159" s="50" t="s">
        <v>52</v>
      </c>
      <c r="N159" s="50">
        <v>68.8</v>
      </c>
      <c r="O159" s="61">
        <v>8.688783570300158</v>
      </c>
      <c r="P159" s="61">
        <v>-14.504901715796306</v>
      </c>
    </row>
    <row r="160" spans="1:16" s="57" customFormat="1" ht="11.25" customHeight="1">
      <c r="A160" s="67"/>
      <c r="B160" s="50"/>
      <c r="C160" s="50"/>
      <c r="D160" s="50"/>
      <c r="E160" s="50"/>
      <c r="F160" s="50"/>
      <c r="G160" s="50"/>
      <c r="H160" s="50"/>
      <c r="I160" s="50"/>
      <c r="J160" s="50"/>
      <c r="K160" s="50"/>
      <c r="L160" s="50"/>
      <c r="M160" s="50"/>
      <c r="N160" s="50"/>
      <c r="O160" s="61"/>
      <c r="P160" s="61"/>
    </row>
    <row r="161" spans="1:16" s="57" customFormat="1" ht="11.25" customHeight="1">
      <c r="A161" s="69" t="s">
        <v>118</v>
      </c>
      <c r="B161" s="50">
        <v>95.76826819507323</v>
      </c>
      <c r="C161" s="50">
        <v>105.34027223793265</v>
      </c>
      <c r="D161" s="50">
        <v>130.61544582776907</v>
      </c>
      <c r="E161" s="50">
        <v>99.58301263601686</v>
      </c>
      <c r="F161" s="50">
        <v>100.04048475483225</v>
      </c>
      <c r="G161" s="50">
        <v>93.15782808460307</v>
      </c>
      <c r="H161" s="50">
        <v>89.41637037960336</v>
      </c>
      <c r="I161" s="50">
        <v>91.00674672593118</v>
      </c>
      <c r="J161" s="50">
        <v>93.00794449886823</v>
      </c>
      <c r="K161" s="50">
        <v>103.15489876010248</v>
      </c>
      <c r="L161" s="50">
        <v>114.08706525044336</v>
      </c>
      <c r="M161" s="50">
        <v>84.8216625312327</v>
      </c>
      <c r="N161" s="50">
        <v>99.9999999902007</v>
      </c>
      <c r="O161" s="61"/>
      <c r="P161" s="61"/>
    </row>
    <row r="162" spans="1:16" s="57" customFormat="1" ht="11.25" customHeight="1">
      <c r="A162" s="62">
        <v>2001</v>
      </c>
      <c r="B162" s="50">
        <v>104.71401193403189</v>
      </c>
      <c r="C162" s="50">
        <v>95.48355446331863</v>
      </c>
      <c r="D162" s="50">
        <v>95.9056809856762</v>
      </c>
      <c r="E162" s="50">
        <v>92.48518334497369</v>
      </c>
      <c r="F162" s="50">
        <v>93.60862888356407</v>
      </c>
      <c r="G162" s="50">
        <v>79.56855869585618</v>
      </c>
      <c r="H162" s="50">
        <v>87.23704784774206</v>
      </c>
      <c r="I162" s="50">
        <v>84.37129126545429</v>
      </c>
      <c r="J162" s="50">
        <v>92.42147116424034</v>
      </c>
      <c r="K162" s="50">
        <v>103.6236061139933</v>
      </c>
      <c r="L162" s="50">
        <v>104.16348236047497</v>
      </c>
      <c r="M162" s="50">
        <v>86.33320414509822</v>
      </c>
      <c r="N162" s="50">
        <v>93.32631010036864</v>
      </c>
      <c r="O162" s="61">
        <v>23.451968293446853</v>
      </c>
      <c r="P162" s="61">
        <v>9.341031123938466</v>
      </c>
    </row>
    <row r="163" spans="1:16" s="57" customFormat="1" ht="11.25" customHeight="1">
      <c r="A163" s="64">
        <v>2002</v>
      </c>
      <c r="B163" s="63">
        <v>84.9729260847574</v>
      </c>
      <c r="C163" s="63">
        <v>77.91537531561798</v>
      </c>
      <c r="D163" s="63">
        <v>83.12249748529656</v>
      </c>
      <c r="E163" s="63">
        <v>83.6822687055267</v>
      </c>
      <c r="F163" s="63">
        <v>81.80410992931466</v>
      </c>
      <c r="G163" s="63">
        <v>81.1339896164067</v>
      </c>
      <c r="H163" s="63">
        <v>69.65991614639785</v>
      </c>
      <c r="I163" s="63">
        <v>72.74047256955859</v>
      </c>
      <c r="J163" s="63">
        <v>85.18682515306101</v>
      </c>
      <c r="K163" s="63">
        <v>82.5722420573127</v>
      </c>
      <c r="L163" s="63">
        <v>84.03152458790193</v>
      </c>
      <c r="M163" s="63">
        <v>60.695511584964535</v>
      </c>
      <c r="N163" s="50">
        <v>78.95980493634305</v>
      </c>
      <c r="O163" s="61">
        <v>-1.575614010635618</v>
      </c>
      <c r="P163" s="61">
        <v>-18.852382297902064</v>
      </c>
    </row>
    <row r="164" spans="1:16" s="57" customFormat="1" ht="11.25" customHeight="1">
      <c r="A164" s="64">
        <v>2003</v>
      </c>
      <c r="B164" s="66">
        <v>84.33180577753532</v>
      </c>
      <c r="C164" s="66">
        <v>87.1</v>
      </c>
      <c r="D164" s="66">
        <v>81.3</v>
      </c>
      <c r="E164" s="66">
        <v>74.8</v>
      </c>
      <c r="F164" s="63">
        <v>66.3</v>
      </c>
      <c r="G164" s="66">
        <v>61.7</v>
      </c>
      <c r="H164" s="66">
        <v>70.7</v>
      </c>
      <c r="I164" s="66">
        <v>52.9</v>
      </c>
      <c r="J164" s="66">
        <v>73</v>
      </c>
      <c r="K164" s="63">
        <v>79.1</v>
      </c>
      <c r="L164" s="66">
        <v>77.5</v>
      </c>
      <c r="M164" s="63">
        <v>59.4</v>
      </c>
      <c r="N164" s="50">
        <v>72.34431714812794</v>
      </c>
      <c r="O164" s="61">
        <v>38.94240871416587</v>
      </c>
      <c r="P164" s="61">
        <v>-0.7544995056220464</v>
      </c>
    </row>
    <row r="165" spans="1:16" s="57" customFormat="1" ht="11.25" customHeight="1">
      <c r="A165" s="64">
        <v>2004</v>
      </c>
      <c r="B165" s="50">
        <v>67.4</v>
      </c>
      <c r="C165" s="50" t="s">
        <v>52</v>
      </c>
      <c r="D165" s="50" t="s">
        <v>52</v>
      </c>
      <c r="E165" s="50" t="s">
        <v>52</v>
      </c>
      <c r="F165" s="50" t="s">
        <v>52</v>
      </c>
      <c r="G165" s="50" t="s">
        <v>52</v>
      </c>
      <c r="H165" s="50" t="s">
        <v>52</v>
      </c>
      <c r="I165" s="50" t="s">
        <v>52</v>
      </c>
      <c r="J165" s="50" t="s">
        <v>52</v>
      </c>
      <c r="K165" s="50" t="s">
        <v>52</v>
      </c>
      <c r="L165" s="50" t="s">
        <v>52</v>
      </c>
      <c r="M165" s="50" t="s">
        <v>52</v>
      </c>
      <c r="N165" s="50">
        <v>67.4</v>
      </c>
      <c r="O165" s="61">
        <v>13.46801346801348</v>
      </c>
      <c r="P165" s="61">
        <v>-20.07760372427088</v>
      </c>
    </row>
    <row r="166" spans="1:16" s="57" customFormat="1" ht="11.25" customHeight="1">
      <c r="A166" s="67"/>
      <c r="B166" s="50"/>
      <c r="C166" s="50"/>
      <c r="D166" s="50"/>
      <c r="E166" s="50"/>
      <c r="F166" s="50"/>
      <c r="G166" s="50"/>
      <c r="H166" s="50"/>
      <c r="I166" s="50"/>
      <c r="J166" s="50"/>
      <c r="K166" s="50"/>
      <c r="L166" s="50"/>
      <c r="M166" s="50"/>
      <c r="N166" s="50"/>
      <c r="O166" s="61"/>
      <c r="P166" s="68"/>
    </row>
    <row r="167" spans="1:16" s="57" customFormat="1" ht="11.25" customHeight="1">
      <c r="A167" s="69" t="s">
        <v>119</v>
      </c>
      <c r="B167" s="50">
        <v>90.60167380526654</v>
      </c>
      <c r="C167" s="50">
        <v>69.03568803398775</v>
      </c>
      <c r="D167" s="50">
        <v>173.84441269791523</v>
      </c>
      <c r="E167" s="50">
        <v>74.35557685143601</v>
      </c>
      <c r="F167" s="50">
        <v>100.80762639306526</v>
      </c>
      <c r="G167" s="50">
        <v>89.76317391175719</v>
      </c>
      <c r="H167" s="50">
        <v>68.78542812269795</v>
      </c>
      <c r="I167" s="50">
        <v>75.80334294573514</v>
      </c>
      <c r="J167" s="50">
        <v>101.36810323886955</v>
      </c>
      <c r="K167" s="50">
        <v>134.7484996621318</v>
      </c>
      <c r="L167" s="50">
        <v>125.02349512793171</v>
      </c>
      <c r="M167" s="50">
        <v>95.86297913681044</v>
      </c>
      <c r="N167" s="50">
        <v>99.99999999396705</v>
      </c>
      <c r="O167" s="61"/>
      <c r="P167" s="59"/>
    </row>
    <row r="168" spans="1:16" s="57" customFormat="1" ht="11.25" customHeight="1">
      <c r="A168" s="62">
        <v>2001</v>
      </c>
      <c r="B168" s="50">
        <v>90.08428821106097</v>
      </c>
      <c r="C168" s="50">
        <v>112.81082381801835</v>
      </c>
      <c r="D168" s="50">
        <v>78.96460877022668</v>
      </c>
      <c r="E168" s="50">
        <v>74.03328366224918</v>
      </c>
      <c r="F168" s="50">
        <v>75.67604106051442</v>
      </c>
      <c r="G168" s="50">
        <v>57.91442848759323</v>
      </c>
      <c r="H168" s="50">
        <v>75.60261689082026</v>
      </c>
      <c r="I168" s="50">
        <v>69.84667729383554</v>
      </c>
      <c r="J168" s="50">
        <v>67.70243726142411</v>
      </c>
      <c r="K168" s="50">
        <v>93.49998996969111</v>
      </c>
      <c r="L168" s="50">
        <v>100.96458629504959</v>
      </c>
      <c r="M168" s="50">
        <v>59.360529514907746</v>
      </c>
      <c r="N168" s="50">
        <v>79.70502593628261</v>
      </c>
      <c r="O168" s="61">
        <v>-6.0280735877219485</v>
      </c>
      <c r="P168" s="61">
        <v>-0.5710552272109384</v>
      </c>
    </row>
    <row r="169" spans="1:16" s="57" customFormat="1" ht="11.25" customHeight="1">
      <c r="A169" s="64">
        <v>2002</v>
      </c>
      <c r="B169" s="63">
        <v>65.29813217834194</v>
      </c>
      <c r="C169" s="63">
        <v>75.61103141035865</v>
      </c>
      <c r="D169" s="63">
        <v>75.35953738507942</v>
      </c>
      <c r="E169" s="63">
        <v>84.41107399112462</v>
      </c>
      <c r="F169" s="63">
        <v>79.26903271184858</v>
      </c>
      <c r="G169" s="63">
        <v>119.82882690549697</v>
      </c>
      <c r="H169" s="63">
        <v>72.9759266193321</v>
      </c>
      <c r="I169" s="63">
        <v>65.66666654561753</v>
      </c>
      <c r="J169" s="63">
        <v>76.31024735913824</v>
      </c>
      <c r="K169" s="63">
        <v>80.98363087952902</v>
      </c>
      <c r="L169" s="63">
        <v>67.92898581214037</v>
      </c>
      <c r="M169" s="63">
        <v>86.31634801790949</v>
      </c>
      <c r="N169" s="50">
        <v>79.1632866513264</v>
      </c>
      <c r="O169" s="61">
        <v>10.00261067742503</v>
      </c>
      <c r="P169" s="61">
        <v>-27.514405147595603</v>
      </c>
    </row>
    <row r="170" spans="1:16" s="57" customFormat="1" ht="11.25" customHeight="1">
      <c r="A170" s="64">
        <v>2003</v>
      </c>
      <c r="B170" s="66">
        <v>69.04837903233151</v>
      </c>
      <c r="C170" s="63">
        <v>54.6</v>
      </c>
      <c r="D170" s="66">
        <v>81.8</v>
      </c>
      <c r="E170" s="63">
        <v>59.7</v>
      </c>
      <c r="F170" s="63">
        <v>48.7</v>
      </c>
      <c r="G170" s="63">
        <v>96</v>
      </c>
      <c r="H170" s="66">
        <v>55.9</v>
      </c>
      <c r="I170" s="66">
        <v>55.9</v>
      </c>
      <c r="J170" s="66">
        <v>114</v>
      </c>
      <c r="K170" s="63">
        <v>74.6</v>
      </c>
      <c r="L170" s="66">
        <v>65.2</v>
      </c>
      <c r="M170" s="63">
        <v>74.8</v>
      </c>
      <c r="N170" s="50">
        <v>70.85403158602763</v>
      </c>
      <c r="O170" s="61">
        <v>-20.00544437074088</v>
      </c>
      <c r="P170" s="61">
        <v>5.743268189887744</v>
      </c>
    </row>
    <row r="171" spans="1:16" s="57" customFormat="1" ht="11.25" customHeight="1">
      <c r="A171" s="64">
        <v>2004</v>
      </c>
      <c r="B171" s="50">
        <v>73.1</v>
      </c>
      <c r="C171" s="50" t="s">
        <v>52</v>
      </c>
      <c r="D171" s="50" t="s">
        <v>52</v>
      </c>
      <c r="E171" s="63" t="s">
        <v>52</v>
      </c>
      <c r="F171" s="50" t="s">
        <v>52</v>
      </c>
      <c r="G171" s="50" t="s">
        <v>52</v>
      </c>
      <c r="H171" s="50" t="s">
        <v>52</v>
      </c>
      <c r="I171" s="50" t="s">
        <v>52</v>
      </c>
      <c r="J171" s="50" t="s">
        <v>52</v>
      </c>
      <c r="K171" s="50" t="s">
        <v>52</v>
      </c>
      <c r="L171" s="50" t="s">
        <v>52</v>
      </c>
      <c r="M171" s="50" t="s">
        <v>52</v>
      </c>
      <c r="N171" s="50">
        <v>73.1</v>
      </c>
      <c r="O171" s="61">
        <v>-2.2727272727272765</v>
      </c>
      <c r="P171" s="61">
        <v>5.8678002647554335</v>
      </c>
    </row>
    <row r="172" spans="1:16" s="57" customFormat="1" ht="11.25" customHeight="1">
      <c r="A172" s="56"/>
      <c r="B172" s="56"/>
      <c r="C172" s="56"/>
      <c r="D172" s="56"/>
      <c r="E172" s="56"/>
      <c r="F172" s="56"/>
      <c r="G172" s="56"/>
      <c r="H172" s="56"/>
      <c r="I172" s="56"/>
      <c r="J172" s="56"/>
      <c r="K172" s="56"/>
      <c r="L172" s="56"/>
      <c r="M172" s="56"/>
      <c r="N172" s="77"/>
      <c r="O172" s="82"/>
      <c r="P172" s="82"/>
    </row>
    <row r="173" spans="1:16" s="57" customFormat="1" ht="11.25" customHeight="1">
      <c r="A173" s="45"/>
      <c r="B173" s="45"/>
      <c r="C173" s="45"/>
      <c r="D173" s="45"/>
      <c r="E173" s="45"/>
      <c r="F173" s="45"/>
      <c r="G173" s="45"/>
      <c r="H173" s="45"/>
      <c r="I173" s="45"/>
      <c r="J173" s="45"/>
      <c r="K173" s="45"/>
      <c r="L173" s="45"/>
      <c r="M173" s="45"/>
      <c r="N173" s="77"/>
      <c r="O173" s="48"/>
      <c r="P173" s="38"/>
    </row>
    <row r="174" spans="1:16" ht="12.75">
      <c r="A174" s="58"/>
      <c r="B174" s="58"/>
      <c r="C174" s="58"/>
      <c r="D174" s="58"/>
      <c r="E174" s="58"/>
      <c r="F174" s="58"/>
      <c r="G174" s="58"/>
      <c r="H174" s="58"/>
      <c r="I174" s="58"/>
      <c r="J174" s="58"/>
      <c r="K174" s="58"/>
      <c r="L174" s="58"/>
      <c r="M174" s="58"/>
      <c r="N174" s="79"/>
      <c r="O174" s="48"/>
      <c r="P174" s="48"/>
    </row>
    <row r="175" spans="1:16" s="57" customFormat="1" ht="11.25" customHeight="1">
      <c r="A175" s="448" t="s">
        <v>128</v>
      </c>
      <c r="B175" s="448"/>
      <c r="C175" s="448"/>
      <c r="D175" s="448"/>
      <c r="E175" s="448"/>
      <c r="F175" s="448"/>
      <c r="G175" s="448"/>
      <c r="H175" s="448"/>
      <c r="I175" s="448"/>
      <c r="J175" s="448"/>
      <c r="K175" s="448"/>
      <c r="L175" s="448"/>
      <c r="M175" s="448"/>
      <c r="N175" s="448"/>
      <c r="O175" s="448"/>
      <c r="P175" s="448"/>
    </row>
    <row r="176" spans="1:16" s="57" customFormat="1" ht="11.25" customHeight="1">
      <c r="A176" s="54"/>
      <c r="B176" s="54"/>
      <c r="C176" s="54"/>
      <c r="D176" s="54"/>
      <c r="E176" s="54"/>
      <c r="F176" s="54"/>
      <c r="G176" s="54"/>
      <c r="H176" s="54"/>
      <c r="I176" s="54"/>
      <c r="J176" s="54"/>
      <c r="K176" s="54"/>
      <c r="L176" s="54"/>
      <c r="M176" s="54"/>
      <c r="N176" s="54"/>
      <c r="O176" s="54"/>
      <c r="P176" s="54"/>
    </row>
    <row r="177" spans="1:16" s="57" customFormat="1" ht="11.25" customHeight="1">
      <c r="A177" s="58"/>
      <c r="B177" s="58"/>
      <c r="C177" s="58"/>
      <c r="D177" s="58"/>
      <c r="E177" s="58"/>
      <c r="F177" s="58"/>
      <c r="G177" s="58"/>
      <c r="H177" s="58"/>
      <c r="I177" s="58"/>
      <c r="J177" s="58"/>
      <c r="K177" s="58"/>
      <c r="L177" s="58"/>
      <c r="M177" s="58"/>
      <c r="N177" s="77"/>
      <c r="O177" s="48"/>
      <c r="P177" s="48"/>
    </row>
    <row r="178" spans="1:16" s="57" customFormat="1" ht="11.25" customHeight="1">
      <c r="A178" s="58"/>
      <c r="B178" s="50"/>
      <c r="C178" s="50"/>
      <c r="D178" s="50"/>
      <c r="E178" s="50"/>
      <c r="F178" s="50"/>
      <c r="G178" s="50"/>
      <c r="H178" s="50"/>
      <c r="I178" s="50"/>
      <c r="J178" s="50"/>
      <c r="K178" s="50"/>
      <c r="L178" s="50"/>
      <c r="M178" s="50"/>
      <c r="N178" s="50"/>
      <c r="O178" s="71"/>
      <c r="P178" s="71"/>
    </row>
    <row r="179" spans="1:16" s="57" customFormat="1" ht="11.25" customHeight="1">
      <c r="A179" s="60" t="s">
        <v>117</v>
      </c>
      <c r="B179" s="50">
        <v>86.50557271505419</v>
      </c>
      <c r="C179" s="50">
        <v>99.93994541167272</v>
      </c>
      <c r="D179" s="50">
        <v>107.14960960161031</v>
      </c>
      <c r="E179" s="50">
        <v>93.31255802959272</v>
      </c>
      <c r="F179" s="50">
        <v>102.39396643747365</v>
      </c>
      <c r="G179" s="50">
        <v>95.07121541148982</v>
      </c>
      <c r="H179" s="50">
        <v>97.66907251168492</v>
      </c>
      <c r="I179" s="50">
        <v>102.37095151229154</v>
      </c>
      <c r="J179" s="50">
        <v>106.67110260850707</v>
      </c>
      <c r="K179" s="50">
        <v>98.28140273087804</v>
      </c>
      <c r="L179" s="50">
        <v>113.41256667263198</v>
      </c>
      <c r="M179" s="50">
        <v>97.22203619230989</v>
      </c>
      <c r="N179" s="50">
        <v>99.9999999862664</v>
      </c>
      <c r="O179" s="59"/>
      <c r="P179" s="59"/>
    </row>
    <row r="180" spans="1:16" s="57" customFormat="1" ht="11.25" customHeight="1">
      <c r="A180" s="62">
        <v>2001</v>
      </c>
      <c r="B180" s="50">
        <v>107.99222938986152</v>
      </c>
      <c r="C180" s="50">
        <v>114.34116582010824</v>
      </c>
      <c r="D180" s="50">
        <v>124.32839191643474</v>
      </c>
      <c r="E180" s="50">
        <v>108.06734288936046</v>
      </c>
      <c r="F180" s="50">
        <v>114.3842143721876</v>
      </c>
      <c r="G180" s="50">
        <v>108.30961191224462</v>
      </c>
      <c r="H180" s="50">
        <v>109.88437441722778</v>
      </c>
      <c r="I180" s="50">
        <v>118.4445569872867</v>
      </c>
      <c r="J180" s="50">
        <v>117.22849860371937</v>
      </c>
      <c r="K180" s="50">
        <v>121.28822720073885</v>
      </c>
      <c r="L180" s="50">
        <v>118.09167949872554</v>
      </c>
      <c r="M180" s="50">
        <v>99.90518757005654</v>
      </c>
      <c r="N180" s="50">
        <v>113.522123381496</v>
      </c>
      <c r="O180" s="61">
        <v>11.077934200275</v>
      </c>
      <c r="P180" s="61">
        <v>24.83846531550459</v>
      </c>
    </row>
    <row r="181" spans="1:16" s="57" customFormat="1" ht="11.25" customHeight="1">
      <c r="A181" s="64">
        <v>2002</v>
      </c>
      <c r="B181" s="63">
        <v>115.58455113647153</v>
      </c>
      <c r="C181" s="63">
        <v>117.10244694826773</v>
      </c>
      <c r="D181" s="63">
        <v>126.61062964491745</v>
      </c>
      <c r="E181" s="63">
        <v>124.99281913970299</v>
      </c>
      <c r="F181" s="63">
        <v>115.16165654798417</v>
      </c>
      <c r="G181" s="63">
        <v>109.90391744743697</v>
      </c>
      <c r="H181" s="63">
        <v>116.78878220568032</v>
      </c>
      <c r="I181" s="63">
        <v>120.93347557857066</v>
      </c>
      <c r="J181" s="63">
        <v>121.92260606795384</v>
      </c>
      <c r="K181" s="63">
        <v>130.86627064140828</v>
      </c>
      <c r="L181" s="63">
        <v>125.89218936196444</v>
      </c>
      <c r="M181" s="63">
        <v>111.06675694067394</v>
      </c>
      <c r="N181" s="50">
        <v>119.73550847175271</v>
      </c>
      <c r="O181" s="61">
        <v>15.694243660190464</v>
      </c>
      <c r="P181" s="61">
        <v>7.030433383499342</v>
      </c>
    </row>
    <row r="182" spans="1:16" s="57" customFormat="1" ht="11.25" customHeight="1">
      <c r="A182" s="64">
        <v>2003</v>
      </c>
      <c r="B182" s="66">
        <v>128.58143637309638</v>
      </c>
      <c r="C182" s="66">
        <v>140.1</v>
      </c>
      <c r="D182" s="66">
        <v>133.7</v>
      </c>
      <c r="E182" s="66">
        <v>140</v>
      </c>
      <c r="F182" s="66">
        <v>127.9</v>
      </c>
      <c r="G182" s="66">
        <v>133.4</v>
      </c>
      <c r="H182" s="66">
        <v>145.8</v>
      </c>
      <c r="I182" s="66">
        <v>125</v>
      </c>
      <c r="J182" s="66">
        <v>146.3</v>
      </c>
      <c r="K182" s="63">
        <v>153.3</v>
      </c>
      <c r="L182" s="66">
        <v>151.5</v>
      </c>
      <c r="M182" s="63">
        <v>137.1</v>
      </c>
      <c r="N182" s="50">
        <v>138.55678636442468</v>
      </c>
      <c r="O182" s="61">
        <v>15.769506479583146</v>
      </c>
      <c r="P182" s="61">
        <v>11.244483028946775</v>
      </c>
    </row>
    <row r="183" spans="1:16" s="57" customFormat="1" ht="11.25" customHeight="1">
      <c r="A183" s="64">
        <v>2004</v>
      </c>
      <c r="B183" s="50">
        <v>125.68583727830969</v>
      </c>
      <c r="C183" s="50" t="s">
        <v>52</v>
      </c>
      <c r="D183" s="50" t="s">
        <v>52</v>
      </c>
      <c r="E183" s="50" t="s">
        <v>52</v>
      </c>
      <c r="F183" s="50" t="s">
        <v>52</v>
      </c>
      <c r="G183" s="50" t="s">
        <v>52</v>
      </c>
      <c r="H183" s="50" t="s">
        <v>52</v>
      </c>
      <c r="I183" s="50" t="s">
        <v>52</v>
      </c>
      <c r="J183" s="50" t="s">
        <v>52</v>
      </c>
      <c r="K183" s="50" t="s">
        <v>52</v>
      </c>
      <c r="L183" s="50" t="s">
        <v>52</v>
      </c>
      <c r="M183" s="50" t="s">
        <v>52</v>
      </c>
      <c r="N183" s="50">
        <v>125.68583727830969</v>
      </c>
      <c r="O183" s="61">
        <v>-8.325428681028669</v>
      </c>
      <c r="P183" s="61">
        <v>-2.251957340392993</v>
      </c>
    </row>
    <row r="184" spans="1:16" s="57" customFormat="1" ht="11.25" customHeight="1">
      <c r="A184" s="67"/>
      <c r="B184" s="50"/>
      <c r="C184" s="50"/>
      <c r="D184" s="50"/>
      <c r="E184" s="50"/>
      <c r="F184" s="50"/>
      <c r="G184" s="50"/>
      <c r="H184" s="50"/>
      <c r="I184" s="50"/>
      <c r="J184" s="50"/>
      <c r="K184" s="50"/>
      <c r="L184" s="50"/>
      <c r="M184" s="50"/>
      <c r="N184" s="50"/>
      <c r="O184" s="61"/>
      <c r="P184" s="61"/>
    </row>
    <row r="185" spans="1:16" s="57" customFormat="1" ht="11.25" customHeight="1">
      <c r="A185" s="69" t="s">
        <v>118</v>
      </c>
      <c r="B185" s="50">
        <v>86.65866563261831</v>
      </c>
      <c r="C185" s="50">
        <v>99.40627676559797</v>
      </c>
      <c r="D185" s="50">
        <v>108.89786366372283</v>
      </c>
      <c r="E185" s="50">
        <v>94.29109769203099</v>
      </c>
      <c r="F185" s="50">
        <v>103.12609059383942</v>
      </c>
      <c r="G185" s="50">
        <v>92.48675396636433</v>
      </c>
      <c r="H185" s="50">
        <v>97.88973422451967</v>
      </c>
      <c r="I185" s="50">
        <v>103.53550657305865</v>
      </c>
      <c r="J185" s="50">
        <v>106.87004050922539</v>
      </c>
      <c r="K185" s="50">
        <v>98.83468239606405</v>
      </c>
      <c r="L185" s="50">
        <v>111.40011607229465</v>
      </c>
      <c r="M185" s="50">
        <v>96.6031719009183</v>
      </c>
      <c r="N185" s="50">
        <v>99.99999999918789</v>
      </c>
      <c r="O185" s="61"/>
      <c r="P185" s="61"/>
    </row>
    <row r="186" spans="1:16" s="57" customFormat="1" ht="11.25" customHeight="1">
      <c r="A186" s="62">
        <v>2001</v>
      </c>
      <c r="B186" s="50">
        <v>105.0797754976799</v>
      </c>
      <c r="C186" s="50">
        <v>112.18846706193129</v>
      </c>
      <c r="D186" s="50">
        <v>121.11402665972038</v>
      </c>
      <c r="E186" s="50">
        <v>104.53340626614174</v>
      </c>
      <c r="F186" s="50">
        <v>112.28193625433727</v>
      </c>
      <c r="G186" s="50">
        <v>105.55584598281928</v>
      </c>
      <c r="H186" s="50">
        <v>103.17300125480722</v>
      </c>
      <c r="I186" s="50">
        <v>117.28096692670151</v>
      </c>
      <c r="J186" s="50">
        <v>116.35993308107267</v>
      </c>
      <c r="K186" s="50">
        <v>118.94513933738682</v>
      </c>
      <c r="L186" s="50">
        <v>114.82671367751962</v>
      </c>
      <c r="M186" s="50">
        <v>98.61362438400224</v>
      </c>
      <c r="N186" s="50">
        <v>110.82940303200998</v>
      </c>
      <c r="O186" s="61">
        <v>8.77466384380804</v>
      </c>
      <c r="P186" s="61">
        <v>21.25708921385456</v>
      </c>
    </row>
    <row r="187" spans="1:16" s="57" customFormat="1" ht="11.25" customHeight="1">
      <c r="A187" s="64">
        <v>2002</v>
      </c>
      <c r="B187" s="63">
        <v>113.75877519762835</v>
      </c>
      <c r="C187" s="63">
        <v>111.91550542565221</v>
      </c>
      <c r="D187" s="63">
        <v>116.94315702140001</v>
      </c>
      <c r="E187" s="63">
        <v>119.25110600328365</v>
      </c>
      <c r="F187" s="63">
        <v>111.8804170079077</v>
      </c>
      <c r="G187" s="63">
        <v>102.58556515132227</v>
      </c>
      <c r="H187" s="63">
        <v>112.37882299689596</v>
      </c>
      <c r="I187" s="63">
        <v>118.15879528328918</v>
      </c>
      <c r="J187" s="63">
        <v>117.35487480956188</v>
      </c>
      <c r="K187" s="63">
        <v>126.39221765889421</v>
      </c>
      <c r="L187" s="63">
        <v>119.38315159790666</v>
      </c>
      <c r="M187" s="63">
        <v>108.14847947769873</v>
      </c>
      <c r="N187" s="50">
        <v>114.84590563595339</v>
      </c>
      <c r="O187" s="61">
        <v>15.358071370189965</v>
      </c>
      <c r="P187" s="61">
        <v>8.259438753882831</v>
      </c>
    </row>
    <row r="188" spans="1:16" s="57" customFormat="1" ht="11.25" customHeight="1">
      <c r="A188" s="64">
        <v>2003</v>
      </c>
      <c r="B188" s="66">
        <v>124.93208629396007</v>
      </c>
      <c r="C188" s="66">
        <v>133.4</v>
      </c>
      <c r="D188" s="66">
        <v>130.8</v>
      </c>
      <c r="E188" s="66">
        <v>137.4</v>
      </c>
      <c r="F188" s="66">
        <v>125.3</v>
      </c>
      <c r="G188" s="66">
        <v>128.2</v>
      </c>
      <c r="H188" s="66">
        <v>145</v>
      </c>
      <c r="I188" s="66">
        <v>122.3</v>
      </c>
      <c r="J188" s="66">
        <v>143.9</v>
      </c>
      <c r="K188" s="63">
        <v>152.7</v>
      </c>
      <c r="L188" s="63">
        <v>147.9</v>
      </c>
      <c r="M188" s="63">
        <v>133.5</v>
      </c>
      <c r="N188" s="50">
        <v>135.44434052449668</v>
      </c>
      <c r="O188" s="61">
        <v>15.519040949366545</v>
      </c>
      <c r="P188" s="61">
        <v>9.821933364631247</v>
      </c>
    </row>
    <row r="189" spans="1:16" s="57" customFormat="1" ht="11.25" customHeight="1">
      <c r="A189" s="64">
        <v>2004</v>
      </c>
      <c r="B189" s="50">
        <v>123.70594253790405</v>
      </c>
      <c r="C189" s="50" t="s">
        <v>52</v>
      </c>
      <c r="D189" s="50" t="s">
        <v>52</v>
      </c>
      <c r="E189" s="50" t="s">
        <v>52</v>
      </c>
      <c r="F189" s="50" t="s">
        <v>52</v>
      </c>
      <c r="G189" s="50" t="s">
        <v>52</v>
      </c>
      <c r="H189" s="50" t="s">
        <v>52</v>
      </c>
      <c r="I189" s="50" t="s">
        <v>52</v>
      </c>
      <c r="J189" s="50" t="s">
        <v>52</v>
      </c>
      <c r="K189" s="50" t="s">
        <v>52</v>
      </c>
      <c r="L189" s="50" t="s">
        <v>52</v>
      </c>
      <c r="M189" s="50" t="s">
        <v>52</v>
      </c>
      <c r="N189" s="50">
        <v>123.70594253790405</v>
      </c>
      <c r="O189" s="61">
        <v>-7.336372630783483</v>
      </c>
      <c r="P189" s="61">
        <v>-0.9814482351402924</v>
      </c>
    </row>
    <row r="190" spans="1:16" s="57" customFormat="1" ht="11.25" customHeight="1">
      <c r="A190" s="67"/>
      <c r="B190" s="50"/>
      <c r="C190" s="50"/>
      <c r="D190" s="50"/>
      <c r="E190" s="50"/>
      <c r="F190" s="50"/>
      <c r="G190" s="50"/>
      <c r="H190" s="50"/>
      <c r="I190" s="50"/>
      <c r="J190" s="50"/>
      <c r="K190" s="50"/>
      <c r="L190" s="50"/>
      <c r="M190" s="50"/>
      <c r="N190" s="50"/>
      <c r="O190" s="61"/>
      <c r="P190" s="61"/>
    </row>
    <row r="191" spans="1:16" s="57" customFormat="1" ht="11.25" customHeight="1">
      <c r="A191" s="69" t="s">
        <v>119</v>
      </c>
      <c r="B191" s="50">
        <v>85.26954770108284</v>
      </c>
      <c r="C191" s="50">
        <v>104.24862199576891</v>
      </c>
      <c r="D191" s="50">
        <v>93.03474428391014</v>
      </c>
      <c r="E191" s="50">
        <v>85.41212995504067</v>
      </c>
      <c r="F191" s="50">
        <v>96.4830213598487</v>
      </c>
      <c r="G191" s="50">
        <v>115.93736212112535</v>
      </c>
      <c r="H191" s="50">
        <v>95.88751784562423</v>
      </c>
      <c r="I191" s="50">
        <v>92.96869235024545</v>
      </c>
      <c r="J191" s="50">
        <v>105.06493932887136</v>
      </c>
      <c r="K191" s="50">
        <v>93.81439304846552</v>
      </c>
      <c r="L191" s="50">
        <v>129.6604738229768</v>
      </c>
      <c r="M191" s="50">
        <v>102.2185562029356</v>
      </c>
      <c r="N191" s="50">
        <v>100.00000000132462</v>
      </c>
      <c r="O191" s="61"/>
      <c r="P191" s="61"/>
    </row>
    <row r="192" spans="1:16" s="57" customFormat="1" ht="11.25" customHeight="1">
      <c r="A192" s="62">
        <v>2001</v>
      </c>
      <c r="B192" s="50">
        <v>131.50648622529297</v>
      </c>
      <c r="C192" s="50">
        <v>131.72139345049158</v>
      </c>
      <c r="D192" s="50">
        <v>150.2801882453129</v>
      </c>
      <c r="E192" s="50">
        <v>136.59926009557384</v>
      </c>
      <c r="F192" s="50">
        <v>131.3573612645792</v>
      </c>
      <c r="G192" s="50">
        <v>130.54267095725004</v>
      </c>
      <c r="H192" s="50">
        <v>164.06993670201803</v>
      </c>
      <c r="I192" s="50">
        <v>127.83902529836202</v>
      </c>
      <c r="J192" s="50">
        <v>124.24102955858235</v>
      </c>
      <c r="K192" s="50">
        <v>140.2055979012257</v>
      </c>
      <c r="L192" s="50">
        <v>144.45200921055553</v>
      </c>
      <c r="M192" s="50">
        <v>110.33287150299356</v>
      </c>
      <c r="N192" s="50">
        <v>135.26231920101984</v>
      </c>
      <c r="O192" s="61">
        <v>28.65226345421249</v>
      </c>
      <c r="P192" s="61">
        <v>54.224444447971386</v>
      </c>
    </row>
    <row r="193" spans="1:16" ht="11.25" customHeight="1">
      <c r="A193" s="64">
        <v>2002</v>
      </c>
      <c r="B193" s="63">
        <v>130.32530450312717</v>
      </c>
      <c r="C193" s="63">
        <v>158.98021717460588</v>
      </c>
      <c r="D193" s="63">
        <v>204.66282955200836</v>
      </c>
      <c r="E193" s="63">
        <v>171.3496447093445</v>
      </c>
      <c r="F193" s="63">
        <v>141.65337525585292</v>
      </c>
      <c r="G193" s="63">
        <v>168.99004252004008</v>
      </c>
      <c r="H193" s="63">
        <v>152.3934362690541</v>
      </c>
      <c r="I193" s="63">
        <v>143.33539079424645</v>
      </c>
      <c r="J193" s="63">
        <v>158.80106312728014</v>
      </c>
      <c r="K193" s="63">
        <v>166.9883981321763</v>
      </c>
      <c r="L193" s="63">
        <v>178.44415790814512</v>
      </c>
      <c r="M193" s="63">
        <v>134.6280314987368</v>
      </c>
      <c r="N193" s="50">
        <v>159.21265762038482</v>
      </c>
      <c r="O193" s="61">
        <v>18.12010575614465</v>
      </c>
      <c r="P193" s="61">
        <v>-0.8981927478027495</v>
      </c>
    </row>
    <row r="194" spans="1:16" ht="11.25" customHeight="1">
      <c r="A194" s="64">
        <v>2003</v>
      </c>
      <c r="B194" s="66">
        <v>158.04516633982877</v>
      </c>
      <c r="C194" s="66">
        <v>193.9</v>
      </c>
      <c r="D194" s="63">
        <v>156.9</v>
      </c>
      <c r="E194" s="66">
        <v>161.7</v>
      </c>
      <c r="F194" s="63">
        <v>148.5</v>
      </c>
      <c r="G194" s="66">
        <v>175.6</v>
      </c>
      <c r="H194" s="63">
        <v>152.6</v>
      </c>
      <c r="I194" s="63">
        <v>146.2</v>
      </c>
      <c r="J194" s="63">
        <v>165.8</v>
      </c>
      <c r="K194" s="66">
        <v>158.4</v>
      </c>
      <c r="L194" s="66">
        <v>180.4</v>
      </c>
      <c r="M194" s="63">
        <v>166.1</v>
      </c>
      <c r="N194" s="50">
        <v>163.6787638616524</v>
      </c>
      <c r="O194" s="61">
        <v>17.39395175016854</v>
      </c>
      <c r="P194" s="61">
        <v>21.269746456672546</v>
      </c>
    </row>
    <row r="195" spans="1:16" ht="11.25" customHeight="1">
      <c r="A195" s="64">
        <v>2004</v>
      </c>
      <c r="B195" s="50">
        <v>141.6708984460569</v>
      </c>
      <c r="C195" s="50" t="s">
        <v>52</v>
      </c>
      <c r="D195" s="50" t="s">
        <v>52</v>
      </c>
      <c r="E195" s="50" t="s">
        <v>52</v>
      </c>
      <c r="F195" s="50" t="s">
        <v>52</v>
      </c>
      <c r="G195" s="50" t="s">
        <v>52</v>
      </c>
      <c r="H195" s="50" t="s">
        <v>52</v>
      </c>
      <c r="I195" s="50" t="s">
        <v>52</v>
      </c>
      <c r="J195" s="50" t="s">
        <v>52</v>
      </c>
      <c r="K195" s="50" t="s">
        <v>52</v>
      </c>
      <c r="L195" s="50" t="s">
        <v>52</v>
      </c>
      <c r="M195" s="50" t="s">
        <v>52</v>
      </c>
      <c r="N195" s="50">
        <v>141.6708984460569</v>
      </c>
      <c r="O195" s="61">
        <v>-14.707466317846539</v>
      </c>
      <c r="P195" s="61">
        <v>-10.360499009861469</v>
      </c>
    </row>
    <row r="196" ht="11.25" customHeight="1"/>
    <row r="197" ht="11.25" customHeight="1"/>
    <row r="198" ht="11.25" customHeight="1"/>
    <row r="199" ht="11.25" customHeight="1"/>
    <row r="200" ht="11.25" customHeight="1"/>
    <row r="201" ht="11.25" customHeight="1"/>
    <row r="202" ht="11.25" customHeight="1"/>
    <row r="203" spans="1:16" ht="12.75">
      <c r="A203" s="449" t="s">
        <v>120</v>
      </c>
      <c r="B203" s="449"/>
      <c r="C203" s="449"/>
      <c r="D203" s="449"/>
      <c r="E203" s="449"/>
      <c r="F203" s="449"/>
      <c r="G203" s="449"/>
      <c r="H203" s="449"/>
      <c r="I203" s="449"/>
      <c r="J203" s="449"/>
      <c r="K203" s="449"/>
      <c r="L203" s="449"/>
      <c r="M203" s="449"/>
      <c r="N203" s="449"/>
      <c r="O203" s="449"/>
      <c r="P203" s="449"/>
    </row>
    <row r="204" spans="1:16" ht="12.75">
      <c r="A204" s="18"/>
      <c r="B204" s="19"/>
      <c r="C204" s="19"/>
      <c r="D204" s="19"/>
      <c r="E204" s="19"/>
      <c r="F204" s="19"/>
      <c r="G204" s="19"/>
      <c r="H204" s="19"/>
      <c r="I204" s="19"/>
      <c r="J204" s="19"/>
      <c r="K204" s="19"/>
      <c r="L204" s="19"/>
      <c r="M204" s="19"/>
      <c r="N204" s="19"/>
      <c r="O204" s="19"/>
      <c r="P204" s="19"/>
    </row>
    <row r="205" spans="1:16" ht="12.75">
      <c r="A205" s="450" t="s">
        <v>121</v>
      </c>
      <c r="B205" s="450"/>
      <c r="C205" s="450"/>
      <c r="D205" s="450"/>
      <c r="E205" s="450"/>
      <c r="F205" s="450"/>
      <c r="G205" s="450"/>
      <c r="H205" s="450"/>
      <c r="I205" s="450"/>
      <c r="J205" s="450"/>
      <c r="K205" s="450"/>
      <c r="L205" s="450"/>
      <c r="M205" s="450"/>
      <c r="N205" s="450"/>
      <c r="O205" s="450"/>
      <c r="P205" s="450"/>
    </row>
    <row r="206" spans="1:16" ht="12.75" customHeight="1">
      <c r="A206" s="451" t="s">
        <v>122</v>
      </c>
      <c r="B206" s="451"/>
      <c r="C206" s="451"/>
      <c r="D206" s="451"/>
      <c r="E206" s="451"/>
      <c r="F206" s="451"/>
      <c r="G206" s="451"/>
      <c r="H206" s="451"/>
      <c r="I206" s="451"/>
      <c r="J206" s="451"/>
      <c r="K206" s="451"/>
      <c r="L206" s="451"/>
      <c r="M206" s="451"/>
      <c r="N206" s="451"/>
      <c r="O206" s="451"/>
      <c r="P206" s="451"/>
    </row>
    <row r="207" spans="1:16" ht="12.75">
      <c r="A207" s="451" t="s">
        <v>95</v>
      </c>
      <c r="B207" s="451"/>
      <c r="C207" s="451"/>
      <c r="D207" s="451"/>
      <c r="E207" s="451"/>
      <c r="F207" s="451"/>
      <c r="G207" s="451"/>
      <c r="H207" s="451"/>
      <c r="I207" s="451"/>
      <c r="J207" s="451"/>
      <c r="K207" s="451"/>
      <c r="L207" s="451"/>
      <c r="M207" s="451"/>
      <c r="N207" s="451"/>
      <c r="O207" s="451"/>
      <c r="P207" s="451"/>
    </row>
    <row r="208" spans="1:16" ht="12.75">
      <c r="A208" s="72"/>
      <c r="B208" s="19"/>
      <c r="C208" s="19"/>
      <c r="D208" s="19"/>
      <c r="E208" s="19"/>
      <c r="F208" s="19"/>
      <c r="G208" s="19"/>
      <c r="H208" s="19"/>
      <c r="I208" s="19"/>
      <c r="J208" s="19"/>
      <c r="K208" s="19"/>
      <c r="L208" s="19"/>
      <c r="M208" s="19"/>
      <c r="N208" s="19"/>
      <c r="O208" s="19"/>
      <c r="P208" s="19"/>
    </row>
    <row r="210" spans="1:16" s="57" customFormat="1" ht="12.75" customHeight="1">
      <c r="A210" s="26"/>
      <c r="B210" s="27"/>
      <c r="C210" s="28"/>
      <c r="D210" s="28"/>
      <c r="E210" s="28"/>
      <c r="F210" s="28"/>
      <c r="G210" s="28"/>
      <c r="H210" s="28"/>
      <c r="I210" s="28"/>
      <c r="J210" s="28"/>
      <c r="K210" s="28"/>
      <c r="L210" s="28"/>
      <c r="M210" s="28"/>
      <c r="N210" s="29"/>
      <c r="O210" s="452" t="s">
        <v>96</v>
      </c>
      <c r="P210" s="453"/>
    </row>
    <row r="211" spans="1:16" s="57" customFormat="1" ht="12.75" customHeight="1">
      <c r="A211" s="30"/>
      <c r="B211" s="31"/>
      <c r="C211" s="32"/>
      <c r="D211" s="32"/>
      <c r="E211" s="32"/>
      <c r="F211" s="32"/>
      <c r="G211" s="32"/>
      <c r="H211" s="32"/>
      <c r="I211" s="32"/>
      <c r="J211" s="32"/>
      <c r="K211" s="32"/>
      <c r="L211" s="32"/>
      <c r="M211" s="32"/>
      <c r="N211" s="33"/>
      <c r="O211" s="34" t="s">
        <v>97</v>
      </c>
      <c r="P211" s="35"/>
    </row>
    <row r="212" spans="1:16" s="57" customFormat="1" ht="12.75" customHeight="1">
      <c r="A212" s="36" t="s">
        <v>98</v>
      </c>
      <c r="B212" s="31" t="s">
        <v>99</v>
      </c>
      <c r="C212" s="32" t="s">
        <v>100</v>
      </c>
      <c r="D212" s="32" t="s">
        <v>101</v>
      </c>
      <c r="E212" s="32" t="s">
        <v>102</v>
      </c>
      <c r="F212" s="32" t="s">
        <v>103</v>
      </c>
      <c r="G212" s="32" t="s">
        <v>104</v>
      </c>
      <c r="H212" s="32" t="s">
        <v>105</v>
      </c>
      <c r="I212" s="32" t="s">
        <v>106</v>
      </c>
      <c r="J212" s="32" t="s">
        <v>107</v>
      </c>
      <c r="K212" s="32" t="s">
        <v>108</v>
      </c>
      <c r="L212" s="32" t="s">
        <v>109</v>
      </c>
      <c r="M212" s="32" t="s">
        <v>110</v>
      </c>
      <c r="N212" s="37" t="s">
        <v>111</v>
      </c>
      <c r="O212" s="454" t="s">
        <v>112</v>
      </c>
      <c r="P212" s="455"/>
    </row>
    <row r="213" spans="1:16" s="57" customFormat="1" ht="12.75" customHeight="1">
      <c r="A213" s="30"/>
      <c r="B213" s="31"/>
      <c r="C213" s="32"/>
      <c r="D213" s="32"/>
      <c r="E213" s="32"/>
      <c r="F213" s="32"/>
      <c r="G213" s="32"/>
      <c r="H213" s="32"/>
      <c r="I213" s="32"/>
      <c r="J213" s="32"/>
      <c r="K213" s="32"/>
      <c r="L213" s="32"/>
      <c r="M213" s="32"/>
      <c r="N213" s="33"/>
      <c r="O213" s="37" t="s">
        <v>113</v>
      </c>
      <c r="P213" s="38" t="s">
        <v>114</v>
      </c>
    </row>
    <row r="214" spans="1:16" s="57" customFormat="1" ht="12.75" customHeight="1">
      <c r="A214" s="39"/>
      <c r="B214" s="40"/>
      <c r="C214" s="41"/>
      <c r="D214" s="41"/>
      <c r="E214" s="41"/>
      <c r="F214" s="41"/>
      <c r="G214" s="41"/>
      <c r="H214" s="41"/>
      <c r="I214" s="41"/>
      <c r="J214" s="41"/>
      <c r="K214" s="41"/>
      <c r="L214" s="41"/>
      <c r="M214" s="41"/>
      <c r="N214" s="42"/>
      <c r="O214" s="43" t="s">
        <v>115</v>
      </c>
      <c r="P214" s="44" t="s">
        <v>116</v>
      </c>
    </row>
    <row r="218" spans="1:16" ht="12.75">
      <c r="A218" s="448" t="s">
        <v>123</v>
      </c>
      <c r="B218" s="448"/>
      <c r="C218" s="448"/>
      <c r="D218" s="448"/>
      <c r="E218" s="448"/>
      <c r="F218" s="448"/>
      <c r="G218" s="448"/>
      <c r="H218" s="448"/>
      <c r="I218" s="448"/>
      <c r="J218" s="448"/>
      <c r="K218" s="448"/>
      <c r="L218" s="448"/>
      <c r="M218" s="448"/>
      <c r="N218" s="448"/>
      <c r="O218" s="448"/>
      <c r="P218" s="448"/>
    </row>
    <row r="219" spans="1:16" ht="11.25" customHeight="1">
      <c r="A219" s="55"/>
      <c r="B219" s="73"/>
      <c r="C219" s="73"/>
      <c r="D219" s="73"/>
      <c r="E219" s="73"/>
      <c r="F219" s="73"/>
      <c r="G219" s="73"/>
      <c r="H219" s="73"/>
      <c r="I219" s="73"/>
      <c r="J219" s="73"/>
      <c r="K219" s="73"/>
      <c r="L219" s="73"/>
      <c r="M219" s="73"/>
      <c r="N219" s="74"/>
      <c r="O219" s="74"/>
      <c r="P219" s="74"/>
    </row>
    <row r="220" spans="1:16" s="57" customFormat="1" ht="11.25" customHeight="1">
      <c r="A220" s="75"/>
      <c r="B220" s="50"/>
      <c r="C220" s="50"/>
      <c r="D220" s="50"/>
      <c r="E220" s="50"/>
      <c r="F220" s="50"/>
      <c r="G220" s="50"/>
      <c r="H220" s="50"/>
      <c r="I220" s="50"/>
      <c r="J220" s="50"/>
      <c r="K220" s="50"/>
      <c r="L220" s="50"/>
      <c r="M220" s="50"/>
      <c r="N220" s="50"/>
      <c r="O220" s="71"/>
      <c r="P220" s="71"/>
    </row>
    <row r="221" spans="1:16" s="57" customFormat="1" ht="11.25" customHeight="1">
      <c r="A221" s="60" t="s">
        <v>117</v>
      </c>
      <c r="B221" s="50">
        <v>86.26284937845085</v>
      </c>
      <c r="C221" s="50">
        <v>91.74711444861607</v>
      </c>
      <c r="D221" s="50">
        <v>103.61453221510534</v>
      </c>
      <c r="E221" s="50">
        <v>90.48644217310681</v>
      </c>
      <c r="F221" s="50">
        <v>109.49767838098256</v>
      </c>
      <c r="G221" s="50">
        <v>96.67663057729581</v>
      </c>
      <c r="H221" s="50">
        <v>101.21922538602537</v>
      </c>
      <c r="I221" s="50">
        <v>102.18690461856679</v>
      </c>
      <c r="J221" s="50">
        <v>108.91096556226402</v>
      </c>
      <c r="K221" s="50">
        <v>105.95644826162469</v>
      </c>
      <c r="L221" s="50">
        <v>111.63602228967333</v>
      </c>
      <c r="M221" s="50">
        <v>91.80518672131834</v>
      </c>
      <c r="N221" s="50">
        <v>100.00000000108582</v>
      </c>
      <c r="O221" s="59"/>
      <c r="P221" s="59"/>
    </row>
    <row r="222" spans="1:16" s="57" customFormat="1" ht="11.25" customHeight="1">
      <c r="A222" s="62">
        <v>2001</v>
      </c>
      <c r="B222" s="50">
        <v>109.24408452903339</v>
      </c>
      <c r="C222" s="50">
        <v>111.31242363294307</v>
      </c>
      <c r="D222" s="50">
        <v>113.38452326987378</v>
      </c>
      <c r="E222" s="50">
        <v>104.09121795187272</v>
      </c>
      <c r="F222" s="50">
        <v>112.06412851850396</v>
      </c>
      <c r="G222" s="50">
        <v>108.72381975678105</v>
      </c>
      <c r="H222" s="50">
        <v>109.98060684182684</v>
      </c>
      <c r="I222" s="50">
        <v>112.00327467582385</v>
      </c>
      <c r="J222" s="50">
        <v>111.36546567625575</v>
      </c>
      <c r="K222" s="50">
        <v>116.7525789687215</v>
      </c>
      <c r="L222" s="50">
        <v>109.77724410839542</v>
      </c>
      <c r="M222" s="50">
        <v>87.67814483538369</v>
      </c>
      <c r="N222" s="50">
        <v>108.86479273045126</v>
      </c>
      <c r="O222" s="61">
        <v>18.995547452729614</v>
      </c>
      <c r="P222" s="61">
        <v>26.640941397332778</v>
      </c>
    </row>
    <row r="223" spans="1:16" s="65" customFormat="1" ht="11.25" customHeight="1">
      <c r="A223" s="64">
        <v>2002</v>
      </c>
      <c r="B223" s="50">
        <v>113.34890920976837</v>
      </c>
      <c r="C223" s="50">
        <v>109.543316081788</v>
      </c>
      <c r="D223" s="50">
        <v>115.918670310639</v>
      </c>
      <c r="E223" s="50">
        <v>118.20364940326942</v>
      </c>
      <c r="F223" s="50">
        <v>118.35372844492102</v>
      </c>
      <c r="G223" s="50">
        <v>113.30032166196744</v>
      </c>
      <c r="H223" s="50">
        <v>120.19975344969897</v>
      </c>
      <c r="I223" s="50">
        <v>113.97100949295076</v>
      </c>
      <c r="J223" s="50">
        <v>123.38051327688382</v>
      </c>
      <c r="K223" s="50">
        <v>126.04024630067616</v>
      </c>
      <c r="L223" s="50">
        <v>120.09578867321842</v>
      </c>
      <c r="M223" s="50">
        <v>97.74879316000833</v>
      </c>
      <c r="N223" s="50">
        <v>115.84205828881583</v>
      </c>
      <c r="O223" s="61">
        <v>29.278407318701497</v>
      </c>
      <c r="P223" s="61">
        <v>3.757480048857066</v>
      </c>
    </row>
    <row r="224" spans="1:16" s="57" customFormat="1" ht="11.25" customHeight="1">
      <c r="A224" s="64">
        <v>2003</v>
      </c>
      <c r="B224" s="66">
        <v>135.2</v>
      </c>
      <c r="C224" s="66">
        <v>124.5</v>
      </c>
      <c r="D224" s="50">
        <v>139.2</v>
      </c>
      <c r="E224" s="66">
        <v>133.99981463741253</v>
      </c>
      <c r="F224" s="50">
        <v>131.4</v>
      </c>
      <c r="G224" s="66">
        <v>132.1</v>
      </c>
      <c r="H224" s="66">
        <v>141</v>
      </c>
      <c r="I224" s="66">
        <v>129.2</v>
      </c>
      <c r="J224" s="66">
        <v>145.3</v>
      </c>
      <c r="K224" s="66">
        <v>146.1</v>
      </c>
      <c r="L224" s="66">
        <v>140.5</v>
      </c>
      <c r="M224" s="66">
        <v>114.1</v>
      </c>
      <c r="N224" s="50">
        <v>134.383317886451</v>
      </c>
      <c r="O224" s="61">
        <v>38.3137281078105</v>
      </c>
      <c r="P224" s="61">
        <v>19.27772480791417</v>
      </c>
    </row>
    <row r="225" spans="1:16" s="57" customFormat="1" ht="11.25" customHeight="1">
      <c r="A225" s="64">
        <v>2004</v>
      </c>
      <c r="B225" s="50">
        <v>141.93914625675404</v>
      </c>
      <c r="C225" s="50" t="s">
        <v>52</v>
      </c>
      <c r="D225" s="50" t="s">
        <v>52</v>
      </c>
      <c r="E225" s="50" t="s">
        <v>52</v>
      </c>
      <c r="F225" s="50" t="s">
        <v>52</v>
      </c>
      <c r="G225" s="50" t="s">
        <v>52</v>
      </c>
      <c r="H225" s="50" t="s">
        <v>52</v>
      </c>
      <c r="I225" s="50" t="s">
        <v>52</v>
      </c>
      <c r="J225" s="50" t="s">
        <v>52</v>
      </c>
      <c r="K225" s="50" t="s">
        <v>52</v>
      </c>
      <c r="L225" s="50" t="s">
        <v>52</v>
      </c>
      <c r="M225" s="50" t="s">
        <v>52</v>
      </c>
      <c r="N225" s="50">
        <v>141.93914625675404</v>
      </c>
      <c r="O225" s="61">
        <v>24.39890118909207</v>
      </c>
      <c r="P225" s="61">
        <v>4.984575633693828</v>
      </c>
    </row>
    <row r="226" spans="1:16" s="57" customFormat="1" ht="11.25" customHeight="1">
      <c r="A226" s="67"/>
      <c r="B226" s="50"/>
      <c r="C226" s="50"/>
      <c r="D226" s="50"/>
      <c r="E226" s="50"/>
      <c r="F226" s="50"/>
      <c r="G226" s="50"/>
      <c r="H226" s="50"/>
      <c r="I226" s="50"/>
      <c r="J226" s="50"/>
      <c r="K226" s="50"/>
      <c r="L226" s="50"/>
      <c r="M226" s="50"/>
      <c r="N226" s="50"/>
      <c r="O226" s="61"/>
      <c r="P226" s="61"/>
    </row>
    <row r="227" spans="1:16" s="57" customFormat="1" ht="11.25" customHeight="1">
      <c r="A227" s="69" t="s">
        <v>118</v>
      </c>
      <c r="B227" s="50">
        <v>85.26116684723875</v>
      </c>
      <c r="C227" s="50">
        <v>90.37205215418194</v>
      </c>
      <c r="D227" s="50">
        <v>103.14785565705165</v>
      </c>
      <c r="E227" s="50">
        <v>91.01139270897517</v>
      </c>
      <c r="F227" s="50">
        <v>110.01039763089653</v>
      </c>
      <c r="G227" s="50">
        <v>95.5848367966039</v>
      </c>
      <c r="H227" s="50">
        <v>101.83319434137061</v>
      </c>
      <c r="I227" s="50">
        <v>102.81782627700522</v>
      </c>
      <c r="J227" s="50">
        <v>108.11067884519836</v>
      </c>
      <c r="K227" s="50">
        <v>107.17961558710563</v>
      </c>
      <c r="L227" s="50">
        <v>112.44772440563618</v>
      </c>
      <c r="M227" s="50">
        <v>92.22325874683281</v>
      </c>
      <c r="N227" s="50">
        <v>99.9999999998414</v>
      </c>
      <c r="O227" s="61"/>
      <c r="P227" s="61"/>
    </row>
    <row r="228" spans="1:16" s="57" customFormat="1" ht="11.25" customHeight="1">
      <c r="A228" s="62">
        <v>2001</v>
      </c>
      <c r="B228" s="50">
        <v>108.17980179901738</v>
      </c>
      <c r="C228" s="50">
        <v>109.64932943836341</v>
      </c>
      <c r="D228" s="50">
        <v>112.1472235503337</v>
      </c>
      <c r="E228" s="50">
        <v>103.36793461289324</v>
      </c>
      <c r="F228" s="50">
        <v>112.51893639747637</v>
      </c>
      <c r="G228" s="50">
        <v>109.25627098897925</v>
      </c>
      <c r="H228" s="50">
        <v>109.85671530637748</v>
      </c>
      <c r="I228" s="50">
        <v>114.53695846361947</v>
      </c>
      <c r="J228" s="50">
        <v>111.34370617508328</v>
      </c>
      <c r="K228" s="50">
        <v>114.53480904572871</v>
      </c>
      <c r="L228" s="50">
        <v>111.84253618162727</v>
      </c>
      <c r="M228" s="50">
        <v>85.02871212746945</v>
      </c>
      <c r="N228" s="50">
        <v>108.52191117391409</v>
      </c>
      <c r="O228" s="61">
        <v>17.302081133337268</v>
      </c>
      <c r="P228" s="61">
        <v>26.880508207026566</v>
      </c>
    </row>
    <row r="229" spans="1:16" s="65" customFormat="1" ht="11.25" customHeight="1">
      <c r="A229" s="64">
        <v>2002</v>
      </c>
      <c r="B229" s="50">
        <v>109.59486437164887</v>
      </c>
      <c r="C229" s="50">
        <v>104.82111898289065</v>
      </c>
      <c r="D229" s="50">
        <v>110.51316914688203</v>
      </c>
      <c r="E229" s="50">
        <v>114.58326604267495</v>
      </c>
      <c r="F229" s="50">
        <v>113.45144439982033</v>
      </c>
      <c r="G229" s="50">
        <v>113.13197795644321</v>
      </c>
      <c r="H229" s="50">
        <v>118.47184637261519</v>
      </c>
      <c r="I229" s="50">
        <v>113.72117367921804</v>
      </c>
      <c r="J229" s="50">
        <v>119.43779461485364</v>
      </c>
      <c r="K229" s="50">
        <v>122.08648037709722</v>
      </c>
      <c r="L229" s="50">
        <v>116.73023986941465</v>
      </c>
      <c r="M229" s="50">
        <v>92.44015563605598</v>
      </c>
      <c r="N229" s="50">
        <v>112.41529428746789</v>
      </c>
      <c r="O229" s="61">
        <v>28.89159629673264</v>
      </c>
      <c r="P229" s="61">
        <v>1.3080654143372055</v>
      </c>
    </row>
    <row r="230" spans="1:16" s="57" customFormat="1" ht="11.25" customHeight="1">
      <c r="A230" s="64">
        <v>2003</v>
      </c>
      <c r="B230" s="66">
        <v>129.9</v>
      </c>
      <c r="C230" s="66">
        <v>116.5</v>
      </c>
      <c r="D230" s="66">
        <v>137.7</v>
      </c>
      <c r="E230" s="66">
        <v>129.3486124667541</v>
      </c>
      <c r="F230" s="50">
        <v>131.3</v>
      </c>
      <c r="G230" s="66">
        <v>132.3</v>
      </c>
      <c r="H230" s="66">
        <v>140</v>
      </c>
      <c r="I230" s="66">
        <v>126.5</v>
      </c>
      <c r="J230" s="66">
        <v>145</v>
      </c>
      <c r="K230" s="66">
        <v>145.1</v>
      </c>
      <c r="L230" s="66">
        <v>139.6</v>
      </c>
      <c r="M230" s="66">
        <v>110.5</v>
      </c>
      <c r="N230" s="50">
        <v>131.97905103889616</v>
      </c>
      <c r="O230" s="61">
        <v>40.52334627326497</v>
      </c>
      <c r="P230" s="61">
        <v>18.527451760416504</v>
      </c>
    </row>
    <row r="231" spans="1:16" s="57" customFormat="1" ht="11.25" customHeight="1">
      <c r="A231" s="64">
        <v>2004</v>
      </c>
      <c r="B231" s="50">
        <v>138.64516644228198</v>
      </c>
      <c r="C231" s="50" t="s">
        <v>52</v>
      </c>
      <c r="D231" s="50" t="s">
        <v>52</v>
      </c>
      <c r="E231" s="50" t="s">
        <v>52</v>
      </c>
      <c r="F231" s="50" t="s">
        <v>52</v>
      </c>
      <c r="G231" s="50" t="s">
        <v>52</v>
      </c>
      <c r="H231" s="50" t="s">
        <v>52</v>
      </c>
      <c r="I231" s="50" t="s">
        <v>52</v>
      </c>
      <c r="J231" s="50" t="s">
        <v>52</v>
      </c>
      <c r="K231" s="50" t="s">
        <v>52</v>
      </c>
      <c r="L231" s="50" t="s">
        <v>52</v>
      </c>
      <c r="M231" s="50" t="s">
        <v>52</v>
      </c>
      <c r="N231" s="50">
        <v>138.64516644228198</v>
      </c>
      <c r="O231" s="61">
        <v>25.47073886179364</v>
      </c>
      <c r="P231" s="61">
        <v>6.7322297477151425</v>
      </c>
    </row>
    <row r="232" spans="1:16" s="57" customFormat="1" ht="11.25" customHeight="1">
      <c r="A232" s="67"/>
      <c r="B232" s="50"/>
      <c r="C232" s="50"/>
      <c r="D232" s="50"/>
      <c r="E232" s="50"/>
      <c r="F232" s="50"/>
      <c r="G232" s="50"/>
      <c r="H232" s="50"/>
      <c r="I232" s="50"/>
      <c r="J232" s="50"/>
      <c r="K232" s="50"/>
      <c r="L232" s="50"/>
      <c r="M232" s="50"/>
      <c r="N232" s="50"/>
      <c r="O232" s="68"/>
      <c r="P232" s="68"/>
    </row>
    <row r="233" spans="1:16" s="57" customFormat="1" ht="11.25" customHeight="1">
      <c r="A233" s="69" t="s">
        <v>119</v>
      </c>
      <c r="B233" s="50">
        <v>89.47971266789087</v>
      </c>
      <c r="C233" s="50">
        <v>96.16307187978096</v>
      </c>
      <c r="D233" s="50">
        <v>105.11324526718124</v>
      </c>
      <c r="E233" s="50">
        <v>88.80058456481396</v>
      </c>
      <c r="F233" s="50">
        <v>107.85110105600131</v>
      </c>
      <c r="G233" s="50">
        <v>100.18288253152117</v>
      </c>
      <c r="H233" s="50">
        <v>99.2474886913354</v>
      </c>
      <c r="I233" s="50">
        <v>100.1607249974066</v>
      </c>
      <c r="J233" s="50">
        <v>111.48105426638293</v>
      </c>
      <c r="K233" s="50">
        <v>102.02829542160663</v>
      </c>
      <c r="L233" s="50">
        <v>109.02927347543306</v>
      </c>
      <c r="M233" s="50">
        <v>90.4625651645507</v>
      </c>
      <c r="N233" s="50">
        <v>99.99999999865872</v>
      </c>
      <c r="O233" s="59"/>
      <c r="P233" s="59"/>
    </row>
    <row r="234" spans="1:16" s="57" customFormat="1" ht="11.25" customHeight="1">
      <c r="A234" s="62">
        <v>2001</v>
      </c>
      <c r="B234" s="50">
        <v>112.6619858460292</v>
      </c>
      <c r="C234" s="50">
        <v>116.65338396396044</v>
      </c>
      <c r="D234" s="50">
        <v>117.35806171280419</v>
      </c>
      <c r="E234" s="50">
        <v>106.4140133943781</v>
      </c>
      <c r="F234" s="50">
        <v>110.60353123966904</v>
      </c>
      <c r="G234" s="50">
        <v>107.01387396173064</v>
      </c>
      <c r="H234" s="50">
        <v>110.37847953447239</v>
      </c>
      <c r="I234" s="50">
        <v>103.86645075079038</v>
      </c>
      <c r="J234" s="50">
        <v>111.43534543485383</v>
      </c>
      <c r="K234" s="50">
        <v>123.87485816614634</v>
      </c>
      <c r="L234" s="50">
        <v>103.14464139861398</v>
      </c>
      <c r="M234" s="50">
        <v>96.18669176457537</v>
      </c>
      <c r="N234" s="50">
        <v>109.96594309733531</v>
      </c>
      <c r="O234" s="61">
        <v>24.539897405184043</v>
      </c>
      <c r="P234" s="61">
        <v>25.907853844122947</v>
      </c>
    </row>
    <row r="235" spans="1:16" s="65" customFormat="1" ht="11.25" customHeight="1">
      <c r="A235" s="64">
        <v>2002</v>
      </c>
      <c r="B235" s="50">
        <v>125.40487371336494</v>
      </c>
      <c r="C235" s="50">
        <v>124.70846276122374</v>
      </c>
      <c r="D235" s="50">
        <v>133.2782206026526</v>
      </c>
      <c r="E235" s="50">
        <v>129.8303654295113</v>
      </c>
      <c r="F235" s="50">
        <v>134.09721713245676</v>
      </c>
      <c r="G235" s="50">
        <v>113.84095071666036</v>
      </c>
      <c r="H235" s="50">
        <v>125.74885775418201</v>
      </c>
      <c r="I235" s="50">
        <v>114.77334718637408</v>
      </c>
      <c r="J235" s="50">
        <v>136.0423962020408</v>
      </c>
      <c r="K235" s="50">
        <v>138.73760706327943</v>
      </c>
      <c r="L235" s="50">
        <v>130.90411373564632</v>
      </c>
      <c r="M235" s="50">
        <v>114.79726975688669</v>
      </c>
      <c r="N235" s="50">
        <v>126.84697350452325</v>
      </c>
      <c r="O235" s="61">
        <v>30.3765327747246</v>
      </c>
      <c r="P235" s="61">
        <v>11.31072541606976</v>
      </c>
    </row>
    <row r="236" spans="1:16" s="57" customFormat="1" ht="11.25" customHeight="1">
      <c r="A236" s="64">
        <v>2003</v>
      </c>
      <c r="B236" s="66">
        <v>152.2</v>
      </c>
      <c r="C236" s="50">
        <v>150.1</v>
      </c>
      <c r="D236" s="66">
        <v>144.1</v>
      </c>
      <c r="E236" s="66">
        <v>148.9369639491804</v>
      </c>
      <c r="F236" s="66">
        <v>131.7</v>
      </c>
      <c r="G236" s="66">
        <v>131.2</v>
      </c>
      <c r="H236" s="66">
        <v>143.9</v>
      </c>
      <c r="I236" s="66">
        <v>138</v>
      </c>
      <c r="J236" s="66">
        <v>146.4</v>
      </c>
      <c r="K236" s="50">
        <v>149.3</v>
      </c>
      <c r="L236" s="66">
        <v>143.6</v>
      </c>
      <c r="M236" s="66">
        <v>125.6</v>
      </c>
      <c r="N236" s="50">
        <v>142.08641366243168</v>
      </c>
      <c r="O236" s="61">
        <v>32.581550347254236</v>
      </c>
      <c r="P236" s="61">
        <v>21.366893879962007</v>
      </c>
    </row>
    <row r="237" spans="1:16" s="57" customFormat="1" ht="11.25" customHeight="1">
      <c r="A237" s="64">
        <v>2004</v>
      </c>
      <c r="B237" s="50">
        <v>152.51763037749458</v>
      </c>
      <c r="C237" s="50" t="s">
        <v>52</v>
      </c>
      <c r="D237" s="50" t="s">
        <v>52</v>
      </c>
      <c r="E237" s="50" t="s">
        <v>52</v>
      </c>
      <c r="F237" s="50" t="s">
        <v>52</v>
      </c>
      <c r="G237" s="50" t="s">
        <v>52</v>
      </c>
      <c r="H237" s="50" t="s">
        <v>52</v>
      </c>
      <c r="I237" s="50" t="s">
        <v>52</v>
      </c>
      <c r="J237" s="50" t="s">
        <v>52</v>
      </c>
      <c r="K237" s="50" t="s">
        <v>52</v>
      </c>
      <c r="L237" s="50" t="s">
        <v>52</v>
      </c>
      <c r="M237" s="50" t="s">
        <v>52</v>
      </c>
      <c r="N237" s="50">
        <v>152.51763037749458</v>
      </c>
      <c r="O237" s="61">
        <v>21.431234376986136</v>
      </c>
      <c r="P237" s="61">
        <v>0.20869275788081146</v>
      </c>
    </row>
    <row r="238" spans="1:16" ht="11.25" customHeight="1">
      <c r="A238" s="70"/>
      <c r="B238" s="73"/>
      <c r="C238" s="73"/>
      <c r="D238" s="73"/>
      <c r="E238" s="73"/>
      <c r="F238" s="73"/>
      <c r="G238" s="73"/>
      <c r="H238" s="73"/>
      <c r="I238" s="73"/>
      <c r="J238" s="73"/>
      <c r="K238" s="73"/>
      <c r="L238" s="73"/>
      <c r="M238" s="73"/>
      <c r="N238" s="74"/>
      <c r="O238" s="74"/>
      <c r="P238" s="74"/>
    </row>
    <row r="239" spans="1:16" ht="11.25" customHeight="1">
      <c r="A239" s="70"/>
      <c r="B239" s="73"/>
      <c r="C239" s="73"/>
      <c r="D239" s="73"/>
      <c r="E239" s="73"/>
      <c r="F239" s="73"/>
      <c r="G239" s="73"/>
      <c r="H239" s="73"/>
      <c r="I239" s="73"/>
      <c r="J239" s="73"/>
      <c r="K239" s="73"/>
      <c r="L239" s="73"/>
      <c r="M239" s="73"/>
      <c r="N239" s="74"/>
      <c r="O239" s="74"/>
      <c r="P239" s="74"/>
    </row>
    <row r="240" spans="1:16" ht="11.25" customHeight="1">
      <c r="A240" s="58"/>
      <c r="B240" s="73"/>
      <c r="C240" s="73"/>
      <c r="D240" s="73"/>
      <c r="E240" s="73"/>
      <c r="F240" s="73"/>
      <c r="G240" s="73"/>
      <c r="H240" s="73"/>
      <c r="I240" s="73"/>
      <c r="J240" s="73"/>
      <c r="K240" s="73"/>
      <c r="L240" s="73"/>
      <c r="M240" s="73"/>
      <c r="N240" s="74"/>
      <c r="O240" s="74"/>
      <c r="P240" s="74"/>
    </row>
    <row r="241" spans="1:16" ht="12.75">
      <c r="A241" s="448" t="s">
        <v>124</v>
      </c>
      <c r="B241" s="448"/>
      <c r="C241" s="448"/>
      <c r="D241" s="448"/>
      <c r="E241" s="448"/>
      <c r="F241" s="448"/>
      <c r="G241" s="448"/>
      <c r="H241" s="448"/>
      <c r="I241" s="448"/>
      <c r="J241" s="448"/>
      <c r="K241" s="448"/>
      <c r="L241" s="448"/>
      <c r="M241" s="448"/>
      <c r="N241" s="448"/>
      <c r="O241" s="448"/>
      <c r="P241" s="448"/>
    </row>
    <row r="242" spans="1:16" ht="12.75">
      <c r="A242" s="54"/>
      <c r="B242" s="54"/>
      <c r="C242" s="54"/>
      <c r="D242" s="54"/>
      <c r="E242" s="54"/>
      <c r="F242" s="54"/>
      <c r="G242" s="54"/>
      <c r="H242" s="54"/>
      <c r="I242" s="54"/>
      <c r="J242" s="54"/>
      <c r="K242" s="54"/>
      <c r="L242" s="54"/>
      <c r="M242" s="54"/>
      <c r="N242" s="54"/>
      <c r="O242" s="54"/>
      <c r="P242" s="54"/>
    </row>
    <row r="243" spans="1:16" ht="11.25" customHeight="1">
      <c r="A243" s="55"/>
      <c r="B243" s="73"/>
      <c r="C243" s="73"/>
      <c r="D243" s="73"/>
      <c r="E243" s="73"/>
      <c r="F243" s="73"/>
      <c r="G243" s="73"/>
      <c r="H243" s="73"/>
      <c r="I243" s="73"/>
      <c r="J243" s="73"/>
      <c r="K243" s="73"/>
      <c r="L243" s="73"/>
      <c r="M243" s="73"/>
      <c r="N243" s="74"/>
      <c r="O243" s="74"/>
      <c r="P243" s="74"/>
    </row>
    <row r="244" spans="1:16" s="57" customFormat="1" ht="11.25" customHeight="1">
      <c r="A244" s="56"/>
      <c r="B244" s="50"/>
      <c r="C244" s="50"/>
      <c r="D244" s="50"/>
      <c r="E244" s="50"/>
      <c r="F244" s="50"/>
      <c r="G244" s="50"/>
      <c r="H244" s="50"/>
      <c r="I244" s="50"/>
      <c r="J244" s="50"/>
      <c r="K244" s="50"/>
      <c r="L244" s="50"/>
      <c r="M244" s="50"/>
      <c r="N244" s="50"/>
      <c r="O244" s="71"/>
      <c r="P244" s="71"/>
    </row>
    <row r="245" spans="1:16" s="57" customFormat="1" ht="11.25" customHeight="1">
      <c r="A245" s="60" t="s">
        <v>117</v>
      </c>
      <c r="B245" s="50">
        <v>84.14612455876338</v>
      </c>
      <c r="C245" s="50">
        <v>101.26683229360911</v>
      </c>
      <c r="D245" s="50">
        <v>104.85378875027003</v>
      </c>
      <c r="E245" s="50">
        <v>98.11271857355476</v>
      </c>
      <c r="F245" s="50">
        <v>104.7226056906236</v>
      </c>
      <c r="G245" s="50">
        <v>90.95309789003639</v>
      </c>
      <c r="H245" s="50">
        <v>87.47678620214944</v>
      </c>
      <c r="I245" s="50">
        <v>87.81325519603853</v>
      </c>
      <c r="J245" s="50">
        <v>103.41079720233157</v>
      </c>
      <c r="K245" s="50">
        <v>115.79695326389809</v>
      </c>
      <c r="L245" s="50">
        <v>123.56420740964154</v>
      </c>
      <c r="M245" s="50">
        <v>97.88283297673811</v>
      </c>
      <c r="N245" s="50">
        <v>100.00000000063788</v>
      </c>
      <c r="O245" s="59"/>
      <c r="P245" s="59"/>
    </row>
    <row r="246" spans="1:16" s="65" customFormat="1" ht="11.25" customHeight="1">
      <c r="A246" s="62">
        <v>2001</v>
      </c>
      <c r="B246" s="50">
        <v>100.1627462611056</v>
      </c>
      <c r="C246" s="50">
        <v>95.5383988010259</v>
      </c>
      <c r="D246" s="50">
        <v>108.35144025075876</v>
      </c>
      <c r="E246" s="50">
        <v>84.71877987801822</v>
      </c>
      <c r="F246" s="50">
        <v>101.4859075972322</v>
      </c>
      <c r="G246" s="50">
        <v>83.1230881904882</v>
      </c>
      <c r="H246" s="50">
        <v>88.61918057177931</v>
      </c>
      <c r="I246" s="50">
        <v>83.17082485907015</v>
      </c>
      <c r="J246" s="50">
        <v>89.42129078046216</v>
      </c>
      <c r="K246" s="50">
        <v>90.52846984673043</v>
      </c>
      <c r="L246" s="50">
        <v>107.91664576452497</v>
      </c>
      <c r="M246" s="50">
        <v>93.73514966506441</v>
      </c>
      <c r="N246" s="50">
        <v>93.89766020552172</v>
      </c>
      <c r="O246" s="61">
        <v>2.3292269083683994</v>
      </c>
      <c r="P246" s="61">
        <v>19.034295145888777</v>
      </c>
    </row>
    <row r="247" spans="1:16" s="65" customFormat="1" ht="11.25" customHeight="1">
      <c r="A247" s="64">
        <v>2002</v>
      </c>
      <c r="B247" s="50">
        <v>85.66098507681107</v>
      </c>
      <c r="C247" s="50">
        <v>97.1977303798685</v>
      </c>
      <c r="D247" s="50">
        <v>113.52150259360772</v>
      </c>
      <c r="E247" s="50">
        <v>102.25300557607062</v>
      </c>
      <c r="F247" s="50">
        <v>89.96532207343422</v>
      </c>
      <c r="G247" s="50">
        <v>97.14344572626244</v>
      </c>
      <c r="H247" s="50">
        <v>84.3345884711729</v>
      </c>
      <c r="I247" s="50">
        <v>93.81864665266234</v>
      </c>
      <c r="J247" s="50">
        <v>109.6634652664147</v>
      </c>
      <c r="K247" s="50">
        <v>120.5395746194439</v>
      </c>
      <c r="L247" s="50">
        <v>124.95873752958357</v>
      </c>
      <c r="M247" s="50">
        <v>108.25376497363865</v>
      </c>
      <c r="N247" s="50">
        <v>102.2758974115809</v>
      </c>
      <c r="O247" s="61">
        <v>-8.61380668522325</v>
      </c>
      <c r="P247" s="61">
        <v>-14.478198457629285</v>
      </c>
    </row>
    <row r="248" spans="1:16" s="57" customFormat="1" ht="11.25" customHeight="1">
      <c r="A248" s="64">
        <v>2003</v>
      </c>
      <c r="B248" s="66">
        <v>102.9</v>
      </c>
      <c r="C248" s="66">
        <v>108.7</v>
      </c>
      <c r="D248" s="66">
        <v>121.2</v>
      </c>
      <c r="E248" s="66">
        <v>106.35937512138756</v>
      </c>
      <c r="F248" s="66">
        <v>98.1</v>
      </c>
      <c r="G248" s="66">
        <v>105.2</v>
      </c>
      <c r="H248" s="66">
        <v>103.3</v>
      </c>
      <c r="I248" s="66">
        <v>95</v>
      </c>
      <c r="J248" s="50">
        <v>125</v>
      </c>
      <c r="K248" s="66">
        <v>130.4</v>
      </c>
      <c r="L248" s="66">
        <v>132</v>
      </c>
      <c r="M248" s="66">
        <v>103.1</v>
      </c>
      <c r="N248" s="50">
        <v>110.93828126011563</v>
      </c>
      <c r="O248" s="61">
        <v>-4.945569306473882</v>
      </c>
      <c r="P248" s="61">
        <v>20.124698435035434</v>
      </c>
    </row>
    <row r="249" spans="1:16" s="57" customFormat="1" ht="11.25" customHeight="1">
      <c r="A249" s="64">
        <v>2004</v>
      </c>
      <c r="B249" s="50">
        <v>99.44823027209179</v>
      </c>
      <c r="C249" s="50" t="s">
        <v>52</v>
      </c>
      <c r="D249" s="50" t="s">
        <v>52</v>
      </c>
      <c r="E249" s="50" t="s">
        <v>52</v>
      </c>
      <c r="F249" s="50" t="s">
        <v>52</v>
      </c>
      <c r="G249" s="50" t="s">
        <v>52</v>
      </c>
      <c r="H249" s="50" t="s">
        <v>52</v>
      </c>
      <c r="I249" s="50" t="s">
        <v>52</v>
      </c>
      <c r="J249" s="50" t="s">
        <v>52</v>
      </c>
      <c r="K249" s="50" t="s">
        <v>52</v>
      </c>
      <c r="L249" s="50" t="s">
        <v>52</v>
      </c>
      <c r="M249" s="50" t="s">
        <v>52</v>
      </c>
      <c r="N249" s="50">
        <v>99.44823027209179</v>
      </c>
      <c r="O249" s="61">
        <v>-3.5419686982620786</v>
      </c>
      <c r="P249" s="61">
        <v>-3.354489531494863</v>
      </c>
    </row>
    <row r="250" spans="1:16" s="57" customFormat="1" ht="11.25" customHeight="1">
      <c r="A250" s="67"/>
      <c r="B250" s="50"/>
      <c r="C250" s="50"/>
      <c r="D250" s="50"/>
      <c r="E250" s="50"/>
      <c r="F250" s="50"/>
      <c r="G250" s="50"/>
      <c r="H250" s="50"/>
      <c r="I250" s="50"/>
      <c r="J250" s="50"/>
      <c r="K250" s="50"/>
      <c r="L250" s="50"/>
      <c r="M250" s="50"/>
      <c r="N250" s="50"/>
      <c r="O250" s="61"/>
      <c r="P250" s="68"/>
    </row>
    <row r="251" spans="1:16" s="57" customFormat="1" ht="11.25" customHeight="1">
      <c r="A251" s="69" t="s">
        <v>118</v>
      </c>
      <c r="B251" s="50">
        <v>81.6928998553175</v>
      </c>
      <c r="C251" s="50">
        <v>103.78159174883264</v>
      </c>
      <c r="D251" s="50">
        <v>111.09526293526173</v>
      </c>
      <c r="E251" s="50">
        <v>100.8917349762521</v>
      </c>
      <c r="F251" s="50">
        <v>99.25727351573076</v>
      </c>
      <c r="G251" s="50">
        <v>88.42506458983678</v>
      </c>
      <c r="H251" s="50">
        <v>84.51845323220088</v>
      </c>
      <c r="I251" s="50">
        <v>94.31048341940341</v>
      </c>
      <c r="J251" s="50">
        <v>108.08424678837531</v>
      </c>
      <c r="K251" s="50">
        <v>119.34236659838626</v>
      </c>
      <c r="L251" s="50">
        <v>115.86773474890731</v>
      </c>
      <c r="M251" s="50">
        <v>92.73288761062062</v>
      </c>
      <c r="N251" s="50">
        <v>100.00000000159376</v>
      </c>
      <c r="O251" s="61"/>
      <c r="P251" s="59"/>
    </row>
    <row r="252" spans="1:16" s="57" customFormat="1" ht="11.25" customHeight="1">
      <c r="A252" s="62">
        <v>2001</v>
      </c>
      <c r="B252" s="50">
        <v>96.1517187455501</v>
      </c>
      <c r="C252" s="50">
        <v>92.03292311753165</v>
      </c>
      <c r="D252" s="50">
        <v>105.4893182390063</v>
      </c>
      <c r="E252" s="50">
        <v>79.51224660538205</v>
      </c>
      <c r="F252" s="50">
        <v>97.37730295955228</v>
      </c>
      <c r="G252" s="50">
        <v>76.50485773337604</v>
      </c>
      <c r="H252" s="50">
        <v>87.06063063282198</v>
      </c>
      <c r="I252" s="50">
        <v>86.61513240482387</v>
      </c>
      <c r="J252" s="50">
        <v>90.43566808607198</v>
      </c>
      <c r="K252" s="50">
        <v>96.42983774777649</v>
      </c>
      <c r="L252" s="50">
        <v>100.1356472813457</v>
      </c>
      <c r="M252" s="50">
        <v>90.14011259759337</v>
      </c>
      <c r="N252" s="50">
        <v>91.49044967923597</v>
      </c>
      <c r="O252" s="61">
        <v>3.686751510731475</v>
      </c>
      <c r="P252" s="61">
        <v>17.698990874164014</v>
      </c>
    </row>
    <row r="253" spans="1:16" s="65" customFormat="1" ht="11.25" customHeight="1">
      <c r="A253" s="64">
        <v>2002</v>
      </c>
      <c r="B253" s="50">
        <v>83.55360883351116</v>
      </c>
      <c r="C253" s="50">
        <v>90.47876382060745</v>
      </c>
      <c r="D253" s="50">
        <v>110.99951474993735</v>
      </c>
      <c r="E253" s="50">
        <v>92.73245360623324</v>
      </c>
      <c r="F253" s="50">
        <v>79.55794332320775</v>
      </c>
      <c r="G253" s="50">
        <v>88.4449948661532</v>
      </c>
      <c r="H253" s="50">
        <v>80.3498334762366</v>
      </c>
      <c r="I253" s="50">
        <v>93.76664547350401</v>
      </c>
      <c r="J253" s="50">
        <v>99.53460978673769</v>
      </c>
      <c r="K253" s="50">
        <v>113.52123666863083</v>
      </c>
      <c r="L253" s="50">
        <v>111.49384516272853</v>
      </c>
      <c r="M253" s="50">
        <v>101.12381751660757</v>
      </c>
      <c r="N253" s="50">
        <v>95.46310560700795</v>
      </c>
      <c r="O253" s="61">
        <v>-7.3069619887051935</v>
      </c>
      <c r="P253" s="61">
        <v>-13.102324198049736</v>
      </c>
    </row>
    <row r="254" spans="1:16" s="57" customFormat="1" ht="11.25" customHeight="1">
      <c r="A254" s="64">
        <v>2003</v>
      </c>
      <c r="B254" s="66">
        <v>92.1</v>
      </c>
      <c r="C254" s="66">
        <v>100.3</v>
      </c>
      <c r="D254" s="66">
        <v>112.2</v>
      </c>
      <c r="E254" s="66">
        <v>99.5704100603192</v>
      </c>
      <c r="F254" s="66">
        <v>93</v>
      </c>
      <c r="G254" s="66">
        <v>97.3</v>
      </c>
      <c r="H254" s="66">
        <v>86</v>
      </c>
      <c r="I254" s="66">
        <v>90.7</v>
      </c>
      <c r="J254" s="50">
        <v>110.6</v>
      </c>
      <c r="K254" s="66">
        <v>105.3</v>
      </c>
      <c r="L254" s="66">
        <v>104.2</v>
      </c>
      <c r="M254" s="66">
        <v>92.3</v>
      </c>
      <c r="N254" s="50">
        <v>98.63086750502659</v>
      </c>
      <c r="O254" s="61">
        <v>-8.923533286434322</v>
      </c>
      <c r="P254" s="61">
        <v>10.228631995439434</v>
      </c>
    </row>
    <row r="255" spans="1:16" s="57" customFormat="1" ht="11.25" customHeight="1">
      <c r="A255" s="64">
        <v>2004</v>
      </c>
      <c r="B255" s="50">
        <v>85.18986374442899</v>
      </c>
      <c r="C255" s="50" t="s">
        <v>52</v>
      </c>
      <c r="D255" s="50" t="s">
        <v>52</v>
      </c>
      <c r="E255" s="50" t="s">
        <v>52</v>
      </c>
      <c r="F255" s="50" t="s">
        <v>52</v>
      </c>
      <c r="G255" s="50" t="s">
        <v>52</v>
      </c>
      <c r="H255" s="50" t="s">
        <v>52</v>
      </c>
      <c r="I255" s="50" t="s">
        <v>52</v>
      </c>
      <c r="J255" s="50" t="s">
        <v>52</v>
      </c>
      <c r="K255" s="50" t="s">
        <v>52</v>
      </c>
      <c r="L255" s="50" t="s">
        <v>52</v>
      </c>
      <c r="M255" s="50" t="s">
        <v>52</v>
      </c>
      <c r="N255" s="50">
        <v>85.18986374442899</v>
      </c>
      <c r="O255" s="61">
        <v>-7.703289550997841</v>
      </c>
      <c r="P255" s="61">
        <v>-7.502862383899027</v>
      </c>
    </row>
    <row r="256" spans="1:16" s="57" customFormat="1" ht="11.25" customHeight="1">
      <c r="A256" s="67"/>
      <c r="B256" s="50"/>
      <c r="C256" s="50"/>
      <c r="D256" s="50"/>
      <c r="E256" s="50"/>
      <c r="F256" s="50"/>
      <c r="G256" s="50"/>
      <c r="H256" s="50"/>
      <c r="I256" s="50"/>
      <c r="J256" s="50"/>
      <c r="K256" s="50"/>
      <c r="L256" s="50"/>
      <c r="M256" s="50"/>
      <c r="N256" s="50"/>
      <c r="O256" s="61"/>
      <c r="P256" s="61"/>
    </row>
    <row r="257" spans="1:16" s="57" customFormat="1" ht="11.25" customHeight="1">
      <c r="A257" s="69" t="s">
        <v>119</v>
      </c>
      <c r="B257" s="50">
        <v>89.24752493286672</v>
      </c>
      <c r="C257" s="50">
        <v>96.0374724148774</v>
      </c>
      <c r="D257" s="50">
        <v>91.87484771887789</v>
      </c>
      <c r="E257" s="50">
        <v>92.33384503258539</v>
      </c>
      <c r="F257" s="50">
        <v>116.08758484143453</v>
      </c>
      <c r="G257" s="50">
        <v>96.21006028936175</v>
      </c>
      <c r="H257" s="50">
        <v>93.62854266347948</v>
      </c>
      <c r="I257" s="50">
        <v>74.30248202359913</v>
      </c>
      <c r="J257" s="50">
        <v>93.69251193883188</v>
      </c>
      <c r="K257" s="50">
        <v>108.42438241836251</v>
      </c>
      <c r="L257" s="50">
        <v>139.56877008366985</v>
      </c>
      <c r="M257" s="50">
        <v>108.59197559440565</v>
      </c>
      <c r="N257" s="50">
        <v>99.99999999602933</v>
      </c>
      <c r="O257" s="61"/>
      <c r="P257" s="61"/>
    </row>
    <row r="258" spans="1:16" s="57" customFormat="1" ht="11.25" customHeight="1">
      <c r="A258" s="62">
        <v>2001</v>
      </c>
      <c r="B258" s="50">
        <v>108.50354653189112</v>
      </c>
      <c r="C258" s="50">
        <v>102.82792060457571</v>
      </c>
      <c r="D258" s="50">
        <v>114.30312917689747</v>
      </c>
      <c r="E258" s="50">
        <v>95.5455951931969</v>
      </c>
      <c r="F258" s="50">
        <v>110.0296162957457</v>
      </c>
      <c r="G258" s="50">
        <v>96.88548153816691</v>
      </c>
      <c r="H258" s="50">
        <v>91.86013409235451</v>
      </c>
      <c r="I258" s="50">
        <v>76.00850018873024</v>
      </c>
      <c r="J258" s="50">
        <v>87.3119264132122</v>
      </c>
      <c r="K258" s="50">
        <v>78.2567686875723</v>
      </c>
      <c r="L258" s="50">
        <v>124.09697711674623</v>
      </c>
      <c r="M258" s="50">
        <v>101.21091143162941</v>
      </c>
      <c r="N258" s="50">
        <v>98.90337560589323</v>
      </c>
      <c r="O258" s="61">
        <v>-0.08143240974344243</v>
      </c>
      <c r="P258" s="61">
        <v>21.57597268216575</v>
      </c>
    </row>
    <row r="259" spans="1:16" s="65" customFormat="1" ht="11.25" customHeight="1">
      <c r="A259" s="64">
        <v>2002</v>
      </c>
      <c r="B259" s="50">
        <v>90.04320491178419</v>
      </c>
      <c r="C259" s="50">
        <v>111.16960115037911</v>
      </c>
      <c r="D259" s="50">
        <v>118.76589366360453</v>
      </c>
      <c r="E259" s="50">
        <v>122.05068139712334</v>
      </c>
      <c r="F259" s="50">
        <v>111.60712512247093</v>
      </c>
      <c r="G259" s="50">
        <v>115.23158923080476</v>
      </c>
      <c r="H259" s="50">
        <v>92.62075589672114</v>
      </c>
      <c r="I259" s="50">
        <v>93.92678139813526</v>
      </c>
      <c r="J259" s="50">
        <v>130.72608830130005</v>
      </c>
      <c r="K259" s="50">
        <v>135.13397838738987</v>
      </c>
      <c r="L259" s="50">
        <v>152.95853994585264</v>
      </c>
      <c r="M259" s="50">
        <v>123.08025705253729</v>
      </c>
      <c r="N259" s="50">
        <v>116.44287470484191</v>
      </c>
      <c r="O259" s="61">
        <v>-11.034093421230873</v>
      </c>
      <c r="P259" s="61">
        <v>-17.01358362021937</v>
      </c>
    </row>
    <row r="260" spans="1:16" s="57" customFormat="1" ht="11.25" customHeight="1">
      <c r="A260" s="64">
        <v>2003</v>
      </c>
      <c r="B260" s="66">
        <v>125.1</v>
      </c>
      <c r="C260" s="66">
        <v>126.2</v>
      </c>
      <c r="D260" s="66">
        <v>139.8</v>
      </c>
      <c r="E260" s="66">
        <v>120.47680548224882</v>
      </c>
      <c r="F260" s="66">
        <v>108.8</v>
      </c>
      <c r="G260" s="66">
        <v>121.5</v>
      </c>
      <c r="H260" s="50">
        <v>139.3</v>
      </c>
      <c r="I260" s="66">
        <v>104</v>
      </c>
      <c r="J260" s="66">
        <v>155</v>
      </c>
      <c r="K260" s="66">
        <v>182.7</v>
      </c>
      <c r="L260" s="66">
        <v>189.9</v>
      </c>
      <c r="M260" s="50">
        <v>125.4</v>
      </c>
      <c r="N260" s="50">
        <v>136.51473379018742</v>
      </c>
      <c r="O260" s="61">
        <v>1.6409966925894277</v>
      </c>
      <c r="P260" s="61">
        <v>38.93330443153499</v>
      </c>
    </row>
    <row r="261" spans="1:16" s="57" customFormat="1" ht="11.25" customHeight="1">
      <c r="A261" s="64">
        <v>2004</v>
      </c>
      <c r="B261" s="50">
        <v>129.09803620352616</v>
      </c>
      <c r="C261" s="50" t="s">
        <v>52</v>
      </c>
      <c r="D261" s="50" t="s">
        <v>52</v>
      </c>
      <c r="E261" s="50" t="s">
        <v>52</v>
      </c>
      <c r="F261" s="50" t="s">
        <v>52</v>
      </c>
      <c r="G261" s="50" t="s">
        <v>52</v>
      </c>
      <c r="H261" s="50" t="s">
        <v>52</v>
      </c>
      <c r="I261" s="50" t="s">
        <v>52</v>
      </c>
      <c r="J261" s="50" t="s">
        <v>52</v>
      </c>
      <c r="K261" s="50" t="s">
        <v>52</v>
      </c>
      <c r="L261" s="50" t="s">
        <v>52</v>
      </c>
      <c r="M261" s="50" t="s">
        <v>52</v>
      </c>
      <c r="N261" s="50">
        <v>129.09803620352616</v>
      </c>
      <c r="O261" s="61">
        <v>2.9489921878199024</v>
      </c>
      <c r="P261" s="61">
        <v>3.195872265008928</v>
      </c>
    </row>
    <row r="262" spans="1:16" s="57" customFormat="1" ht="11.25" customHeight="1">
      <c r="A262" s="58"/>
      <c r="B262" s="58"/>
      <c r="C262" s="58"/>
      <c r="D262" s="58"/>
      <c r="E262" s="58"/>
      <c r="F262" s="58"/>
      <c r="G262" s="58"/>
      <c r="H262" s="58"/>
      <c r="I262" s="58"/>
      <c r="J262" s="58"/>
      <c r="K262" s="58"/>
      <c r="L262" s="58"/>
      <c r="M262" s="58"/>
      <c r="N262" s="47"/>
      <c r="O262" s="48"/>
      <c r="P262" s="48"/>
    </row>
    <row r="263" spans="14:16" s="57" customFormat="1" ht="11.25" customHeight="1">
      <c r="N263" s="76"/>
      <c r="O263" s="71"/>
      <c r="P263" s="71"/>
    </row>
    <row r="264" spans="14:16" s="57" customFormat="1" ht="11.25" customHeight="1">
      <c r="N264" s="76"/>
      <c r="O264" s="71"/>
      <c r="P264" s="71"/>
    </row>
    <row r="265" spans="14:16" s="57" customFormat="1" ht="11.25" customHeight="1">
      <c r="N265" s="76"/>
      <c r="O265" s="71"/>
      <c r="P265" s="71"/>
    </row>
    <row r="266" spans="14:16" s="57" customFormat="1" ht="11.25" customHeight="1">
      <c r="N266" s="76"/>
      <c r="O266" s="71"/>
      <c r="P266" s="71"/>
    </row>
    <row r="267" spans="14:16" s="57" customFormat="1" ht="11.25" customHeight="1">
      <c r="N267" s="76"/>
      <c r="O267" s="71"/>
      <c r="P267" s="71"/>
    </row>
    <row r="268" spans="14:16" s="57" customFormat="1" ht="11.25" customHeight="1">
      <c r="N268" s="76"/>
      <c r="O268" s="71"/>
      <c r="P268" s="71"/>
    </row>
    <row r="269" spans="1:16" s="57" customFormat="1" ht="11.25" customHeight="1">
      <c r="A269" s="70"/>
      <c r="B269" s="76"/>
      <c r="C269" s="75"/>
      <c r="D269" s="75"/>
      <c r="E269" s="75"/>
      <c r="F269" s="75"/>
      <c r="G269" s="75"/>
      <c r="H269" s="75"/>
      <c r="I269" s="75"/>
      <c r="J269" s="75"/>
      <c r="K269" s="75"/>
      <c r="L269" s="75"/>
      <c r="M269" s="75"/>
      <c r="N269" s="77"/>
      <c r="O269" s="68"/>
      <c r="P269" s="78"/>
    </row>
    <row r="270" spans="1:16" s="57" customFormat="1" ht="12.75" customHeight="1">
      <c r="A270" s="449" t="s">
        <v>125</v>
      </c>
      <c r="B270" s="449"/>
      <c r="C270" s="449"/>
      <c r="D270" s="449"/>
      <c r="E270" s="449"/>
      <c r="F270" s="449"/>
      <c r="G270" s="449"/>
      <c r="H270" s="449"/>
      <c r="I270" s="449"/>
      <c r="J270" s="449"/>
      <c r="K270" s="449"/>
      <c r="L270" s="449"/>
      <c r="M270" s="449"/>
      <c r="N270" s="449"/>
      <c r="O270" s="449"/>
      <c r="P270" s="449"/>
    </row>
    <row r="271" spans="1:16" s="57" customFormat="1" ht="12.75">
      <c r="A271" s="18"/>
      <c r="B271" s="56"/>
      <c r="C271" s="56"/>
      <c r="D271" s="56"/>
      <c r="E271" s="56"/>
      <c r="F271" s="56"/>
      <c r="G271" s="56"/>
      <c r="H271" s="56"/>
      <c r="I271" s="56"/>
      <c r="J271" s="56"/>
      <c r="K271" s="56"/>
      <c r="L271" s="56"/>
      <c r="M271" s="56"/>
      <c r="N271" s="79"/>
      <c r="O271" s="79"/>
      <c r="P271" s="79"/>
    </row>
    <row r="272" spans="1:16" ht="12.75">
      <c r="A272" s="451" t="s">
        <v>121</v>
      </c>
      <c r="B272" s="451"/>
      <c r="C272" s="451"/>
      <c r="D272" s="451"/>
      <c r="E272" s="451"/>
      <c r="F272" s="451"/>
      <c r="G272" s="451"/>
      <c r="H272" s="451"/>
      <c r="I272" s="451"/>
      <c r="J272" s="451"/>
      <c r="K272" s="451"/>
      <c r="L272" s="451"/>
      <c r="M272" s="451"/>
      <c r="N272" s="451"/>
      <c r="O272" s="451"/>
      <c r="P272" s="451"/>
    </row>
    <row r="273" spans="1:16" ht="12.75" customHeight="1">
      <c r="A273" s="451" t="s">
        <v>126</v>
      </c>
      <c r="B273" s="451"/>
      <c r="C273" s="451"/>
      <c r="D273" s="451"/>
      <c r="E273" s="451"/>
      <c r="F273" s="451"/>
      <c r="G273" s="451"/>
      <c r="H273" s="451"/>
      <c r="I273" s="451"/>
      <c r="J273" s="451"/>
      <c r="K273" s="451"/>
      <c r="L273" s="451"/>
      <c r="M273" s="451"/>
      <c r="N273" s="451"/>
      <c r="O273" s="451"/>
      <c r="P273" s="451"/>
    </row>
    <row r="274" spans="1:16" ht="12.75">
      <c r="A274" s="451" t="s">
        <v>95</v>
      </c>
      <c r="B274" s="451"/>
      <c r="C274" s="451"/>
      <c r="D274" s="451"/>
      <c r="E274" s="451"/>
      <c r="F274" s="451"/>
      <c r="G274" s="451"/>
      <c r="H274" s="451"/>
      <c r="I274" s="451"/>
      <c r="J274" s="451"/>
      <c r="K274" s="451"/>
      <c r="L274" s="451"/>
      <c r="M274" s="451"/>
      <c r="N274" s="451"/>
      <c r="O274" s="451"/>
      <c r="P274" s="451"/>
    </row>
    <row r="275" spans="1:16" ht="12.75">
      <c r="A275" s="72"/>
      <c r="B275" s="80"/>
      <c r="C275" s="80"/>
      <c r="D275" s="80"/>
      <c r="E275" s="80"/>
      <c r="F275" s="80"/>
      <c r="G275" s="80"/>
      <c r="H275" s="80"/>
      <c r="I275" s="80"/>
      <c r="J275" s="80"/>
      <c r="K275" s="80"/>
      <c r="L275" s="80"/>
      <c r="M275" s="80"/>
      <c r="N275" s="80"/>
      <c r="O275" s="80"/>
      <c r="P275" s="80"/>
    </row>
    <row r="276" ht="12.75" customHeight="1"/>
    <row r="277" spans="1:16" ht="12.75">
      <c r="A277" s="26"/>
      <c r="B277" s="27"/>
      <c r="C277" s="28"/>
      <c r="D277" s="28"/>
      <c r="E277" s="28"/>
      <c r="F277" s="28"/>
      <c r="G277" s="28"/>
      <c r="H277" s="28"/>
      <c r="I277" s="28"/>
      <c r="J277" s="28"/>
      <c r="K277" s="28"/>
      <c r="L277" s="28"/>
      <c r="M277" s="28"/>
      <c r="N277" s="29"/>
      <c r="O277" s="452" t="s">
        <v>96</v>
      </c>
      <c r="P277" s="453"/>
    </row>
    <row r="278" spans="1:16" ht="12.75">
      <c r="A278" s="30"/>
      <c r="B278" s="31"/>
      <c r="C278" s="32"/>
      <c r="D278" s="32"/>
      <c r="E278" s="32"/>
      <c r="F278" s="32"/>
      <c r="G278" s="32"/>
      <c r="H278" s="32"/>
      <c r="I278" s="32"/>
      <c r="J278" s="32"/>
      <c r="K278" s="32"/>
      <c r="L278" s="32"/>
      <c r="M278" s="32"/>
      <c r="N278" s="33"/>
      <c r="O278" s="34" t="s">
        <v>97</v>
      </c>
      <c r="P278" s="35"/>
    </row>
    <row r="279" spans="1:16" ht="12.75">
      <c r="A279" s="36" t="s">
        <v>98</v>
      </c>
      <c r="B279" s="31" t="s">
        <v>99</v>
      </c>
      <c r="C279" s="32" t="s">
        <v>100</v>
      </c>
      <c r="D279" s="32" t="s">
        <v>101</v>
      </c>
      <c r="E279" s="32" t="s">
        <v>102</v>
      </c>
      <c r="F279" s="32" t="s">
        <v>103</v>
      </c>
      <c r="G279" s="32" t="s">
        <v>104</v>
      </c>
      <c r="H279" s="32" t="s">
        <v>105</v>
      </c>
      <c r="I279" s="32" t="s">
        <v>106</v>
      </c>
      <c r="J279" s="32" t="s">
        <v>107</v>
      </c>
      <c r="K279" s="32" t="s">
        <v>108</v>
      </c>
      <c r="L279" s="32" t="s">
        <v>109</v>
      </c>
      <c r="M279" s="32" t="s">
        <v>110</v>
      </c>
      <c r="N279" s="37" t="s">
        <v>111</v>
      </c>
      <c r="O279" s="454" t="s">
        <v>112</v>
      </c>
      <c r="P279" s="455"/>
    </row>
    <row r="280" spans="1:16" ht="12.75">
      <c r="A280" s="30"/>
      <c r="B280" s="31"/>
      <c r="C280" s="32"/>
      <c r="D280" s="32"/>
      <c r="E280" s="32"/>
      <c r="F280" s="32"/>
      <c r="G280" s="32"/>
      <c r="H280" s="32"/>
      <c r="I280" s="32"/>
      <c r="J280" s="32"/>
      <c r="K280" s="32"/>
      <c r="L280" s="32"/>
      <c r="M280" s="32"/>
      <c r="N280" s="33"/>
      <c r="O280" s="37" t="s">
        <v>113</v>
      </c>
      <c r="P280" s="38" t="s">
        <v>114</v>
      </c>
    </row>
    <row r="281" spans="1:16" ht="12.75">
      <c r="A281" s="39"/>
      <c r="B281" s="40"/>
      <c r="C281" s="41"/>
      <c r="D281" s="41"/>
      <c r="E281" s="41"/>
      <c r="F281" s="41"/>
      <c r="G281" s="41"/>
      <c r="H281" s="41"/>
      <c r="I281" s="41"/>
      <c r="J281" s="41"/>
      <c r="K281" s="41"/>
      <c r="L281" s="41"/>
      <c r="M281" s="41"/>
      <c r="N281" s="42"/>
      <c r="O281" s="43" t="s">
        <v>115</v>
      </c>
      <c r="P281" s="44" t="s">
        <v>116</v>
      </c>
    </row>
    <row r="285" spans="1:16" ht="12.75">
      <c r="A285" s="448" t="s">
        <v>127</v>
      </c>
      <c r="B285" s="448"/>
      <c r="C285" s="448"/>
      <c r="D285" s="448"/>
      <c r="E285" s="448"/>
      <c r="F285" s="448"/>
      <c r="G285" s="448"/>
      <c r="H285" s="448"/>
      <c r="I285" s="448"/>
      <c r="J285" s="448"/>
      <c r="K285" s="448"/>
      <c r="L285" s="448"/>
      <c r="M285" s="448"/>
      <c r="N285" s="448"/>
      <c r="O285" s="448"/>
      <c r="P285" s="448"/>
    </row>
    <row r="286" spans="1:16" ht="12.75">
      <c r="A286" s="81"/>
      <c r="B286" s="74"/>
      <c r="C286" s="74"/>
      <c r="D286" s="74"/>
      <c r="E286" s="74"/>
      <c r="F286" s="74"/>
      <c r="G286" s="74"/>
      <c r="H286" s="74"/>
      <c r="I286" s="74"/>
      <c r="J286" s="74"/>
      <c r="K286" s="74"/>
      <c r="L286" s="74"/>
      <c r="M286" s="74"/>
      <c r="N286" s="74"/>
      <c r="O286" s="74"/>
      <c r="P286" s="74"/>
    </row>
    <row r="287" spans="1:16" s="57" customFormat="1" ht="11.25" customHeight="1">
      <c r="A287" s="76"/>
      <c r="B287" s="50"/>
      <c r="C287" s="50"/>
      <c r="D287" s="50"/>
      <c r="E287" s="50"/>
      <c r="F287" s="50"/>
      <c r="G287" s="50"/>
      <c r="H287" s="50"/>
      <c r="I287" s="50"/>
      <c r="J287" s="50"/>
      <c r="K287" s="50"/>
      <c r="L287" s="50"/>
      <c r="M287" s="50"/>
      <c r="N287" s="50"/>
      <c r="O287" s="76"/>
      <c r="P287" s="76"/>
    </row>
    <row r="288" spans="1:16" s="57" customFormat="1" ht="11.25" customHeight="1">
      <c r="A288" s="60" t="s">
        <v>117</v>
      </c>
      <c r="B288" s="50">
        <v>93.70443763755752</v>
      </c>
      <c r="C288" s="50">
        <v>95.38790179347033</v>
      </c>
      <c r="D288" s="50">
        <v>140.68230507933032</v>
      </c>
      <c r="E288" s="50">
        <v>92.80907518720032</v>
      </c>
      <c r="F288" s="50">
        <v>100.02812917748443</v>
      </c>
      <c r="G288" s="50">
        <v>92.24905165822359</v>
      </c>
      <c r="H288" s="50">
        <v>84.44503080232018</v>
      </c>
      <c r="I288" s="50">
        <v>87.43897048518478</v>
      </c>
      <c r="J288" s="50">
        <v>95.45185138583868</v>
      </c>
      <c r="K288" s="50">
        <v>111.81484347083168</v>
      </c>
      <c r="L288" s="50">
        <v>117.73275617265814</v>
      </c>
      <c r="M288" s="50">
        <v>88.25564709691123</v>
      </c>
      <c r="N288" s="50">
        <v>99.99999999558428</v>
      </c>
      <c r="O288" s="59"/>
      <c r="P288" s="59"/>
    </row>
    <row r="289" spans="1:16" s="57" customFormat="1" ht="11.25" customHeight="1">
      <c r="A289" s="62">
        <v>2001</v>
      </c>
      <c r="B289" s="50">
        <v>102.4039891381992</v>
      </c>
      <c r="C289" s="50">
        <v>101.4102879404044</v>
      </c>
      <c r="D289" s="50">
        <v>93.24696486105786</v>
      </c>
      <c r="E289" s="50">
        <v>89.43767928083463</v>
      </c>
      <c r="F289" s="50">
        <v>90.81307948784107</v>
      </c>
      <c r="G289" s="50">
        <v>75.68299783738802</v>
      </c>
      <c r="H289" s="50">
        <v>86.1121344819182</v>
      </c>
      <c r="I289" s="50">
        <v>82.47714005424359</v>
      </c>
      <c r="J289" s="50">
        <v>87.91342374865884</v>
      </c>
      <c r="K289" s="50">
        <v>103.4574713460552</v>
      </c>
      <c r="L289" s="50">
        <v>105.80486633156707</v>
      </c>
      <c r="M289" s="50">
        <v>81.2208830303715</v>
      </c>
      <c r="N289" s="50">
        <v>91.66507646154496</v>
      </c>
      <c r="O289" s="61">
        <v>16.03108980182541</v>
      </c>
      <c r="P289" s="61">
        <v>9.284033627405094</v>
      </c>
    </row>
    <row r="290" spans="1:16" s="65" customFormat="1" ht="11.25" customHeight="1">
      <c r="A290" s="64">
        <v>2002</v>
      </c>
      <c r="B290" s="50">
        <v>82.3294918222484</v>
      </c>
      <c r="C290" s="50">
        <v>79.50920815329307</v>
      </c>
      <c r="D290" s="50">
        <v>83.79935326497979</v>
      </c>
      <c r="E290" s="50">
        <v>86.41932310326014</v>
      </c>
      <c r="F290" s="50">
        <v>83.71569646948213</v>
      </c>
      <c r="G290" s="50">
        <v>93.88054753853777</v>
      </c>
      <c r="H290" s="50">
        <v>72.61689034858114</v>
      </c>
      <c r="I290" s="50">
        <v>73.41622136502876</v>
      </c>
      <c r="J290" s="50">
        <v>85.85955531484568</v>
      </c>
      <c r="K290" s="50">
        <v>84.99322941496983</v>
      </c>
      <c r="L290" s="50">
        <v>82.69836198024699</v>
      </c>
      <c r="M290" s="50">
        <v>69.48771574997029</v>
      </c>
      <c r="N290" s="50">
        <v>81.56046621045367</v>
      </c>
      <c r="O290" s="61">
        <v>1.364930730268414</v>
      </c>
      <c r="P290" s="61">
        <v>-19.60323761299892</v>
      </c>
    </row>
    <row r="291" spans="1:16" s="57" customFormat="1" ht="11.25" customHeight="1">
      <c r="A291" s="64">
        <v>2003</v>
      </c>
      <c r="B291" s="66">
        <v>83.3</v>
      </c>
      <c r="C291" s="50">
        <v>82.1</v>
      </c>
      <c r="D291" s="66">
        <v>84.7</v>
      </c>
      <c r="E291" s="66">
        <v>73.90203559159538</v>
      </c>
      <c r="F291" s="50">
        <v>64.3</v>
      </c>
      <c r="G291" s="66">
        <v>73.4</v>
      </c>
      <c r="H291" s="66">
        <v>69.7</v>
      </c>
      <c r="I291" s="66">
        <v>55.8</v>
      </c>
      <c r="J291" s="66">
        <v>87</v>
      </c>
      <c r="K291" s="50">
        <v>80.4</v>
      </c>
      <c r="L291" s="66">
        <v>76.6</v>
      </c>
      <c r="M291" s="50">
        <v>65.4</v>
      </c>
      <c r="N291" s="50">
        <v>74.71683629929962</v>
      </c>
      <c r="O291" s="61">
        <v>19.877303636989406</v>
      </c>
      <c r="P291" s="61">
        <v>1.178809872708738</v>
      </c>
    </row>
    <row r="292" spans="1:16" s="57" customFormat="1" ht="11.25" customHeight="1">
      <c r="A292" s="64">
        <v>2004</v>
      </c>
      <c r="B292" s="50">
        <v>70.8624003604445</v>
      </c>
      <c r="C292" s="50" t="s">
        <v>52</v>
      </c>
      <c r="D292" s="50" t="s">
        <v>52</v>
      </c>
      <c r="E292" s="50" t="s">
        <v>52</v>
      </c>
      <c r="F292" s="50" t="s">
        <v>52</v>
      </c>
      <c r="G292" s="50" t="s">
        <v>52</v>
      </c>
      <c r="H292" s="50" t="s">
        <v>52</v>
      </c>
      <c r="I292" s="50" t="s">
        <v>52</v>
      </c>
      <c r="J292" s="50" t="s">
        <v>52</v>
      </c>
      <c r="K292" s="50" t="s">
        <v>52</v>
      </c>
      <c r="L292" s="50" t="s">
        <v>52</v>
      </c>
      <c r="M292" s="50" t="s">
        <v>52</v>
      </c>
      <c r="N292" s="50">
        <v>70.8624003604445</v>
      </c>
      <c r="O292" s="61">
        <v>8.352294129120017</v>
      </c>
      <c r="P292" s="61">
        <v>-14.93109200426831</v>
      </c>
    </row>
    <row r="293" spans="1:16" s="57" customFormat="1" ht="11.25" customHeight="1">
      <c r="A293" s="67"/>
      <c r="B293" s="50"/>
      <c r="C293" s="50"/>
      <c r="D293" s="50"/>
      <c r="E293" s="50"/>
      <c r="F293" s="50"/>
      <c r="G293" s="50"/>
      <c r="H293" s="50"/>
      <c r="I293" s="50"/>
      <c r="J293" s="50"/>
      <c r="K293" s="50"/>
      <c r="L293" s="50"/>
      <c r="M293" s="50"/>
      <c r="N293" s="50"/>
      <c r="O293" s="61"/>
      <c r="P293" s="61"/>
    </row>
    <row r="294" spans="1:16" s="57" customFormat="1" ht="11.25" customHeight="1">
      <c r="A294" s="69" t="s">
        <v>118</v>
      </c>
      <c r="B294" s="50">
        <v>94.93111903553589</v>
      </c>
      <c r="C294" s="50">
        <v>104.42129711289809</v>
      </c>
      <c r="D294" s="50">
        <v>129.79947088939306</v>
      </c>
      <c r="E294" s="50">
        <v>99.14108351527928</v>
      </c>
      <c r="F294" s="50">
        <v>99.778107411717</v>
      </c>
      <c r="G294" s="50">
        <v>93.05677109405536</v>
      </c>
      <c r="H294" s="50">
        <v>89.69738532146924</v>
      </c>
      <c r="I294" s="50">
        <v>91.29834013352449</v>
      </c>
      <c r="J294" s="50">
        <v>93.30962913136122</v>
      </c>
      <c r="K294" s="50">
        <v>103.88493686010474</v>
      </c>
      <c r="L294" s="50">
        <v>115.1102989707462</v>
      </c>
      <c r="M294" s="50">
        <v>85.57156052683159</v>
      </c>
      <c r="N294" s="50">
        <v>100.000000000243</v>
      </c>
      <c r="O294" s="61"/>
      <c r="P294" s="61"/>
    </row>
    <row r="295" spans="1:16" s="57" customFormat="1" ht="11.25" customHeight="1">
      <c r="A295" s="62">
        <v>2001</v>
      </c>
      <c r="B295" s="50">
        <v>106.18558704911582</v>
      </c>
      <c r="C295" s="50">
        <v>97.0344883658733</v>
      </c>
      <c r="D295" s="50">
        <v>97.62385734824336</v>
      </c>
      <c r="E295" s="50">
        <v>94.15730408663757</v>
      </c>
      <c r="F295" s="50">
        <v>95.44411838752951</v>
      </c>
      <c r="G295" s="50">
        <v>81.2966700962568</v>
      </c>
      <c r="H295" s="50">
        <v>89.14301504213239</v>
      </c>
      <c r="I295" s="50">
        <v>86.2905762584778</v>
      </c>
      <c r="J295" s="50">
        <v>94.38743138656788</v>
      </c>
      <c r="K295" s="50">
        <v>106.1621893826554</v>
      </c>
      <c r="L295" s="50">
        <v>106.67825057887093</v>
      </c>
      <c r="M295" s="50">
        <v>88.30601095221347</v>
      </c>
      <c r="N295" s="50">
        <v>95.22579157788118</v>
      </c>
      <c r="O295" s="61">
        <v>24.0898102072365</v>
      </c>
      <c r="P295" s="61">
        <v>11.855404347827202</v>
      </c>
    </row>
    <row r="296" spans="1:16" s="65" customFormat="1" ht="11.25" customHeight="1">
      <c r="A296" s="64">
        <v>2002</v>
      </c>
      <c r="B296" s="50">
        <v>87.68738955647508</v>
      </c>
      <c r="C296" s="50">
        <v>80.37510629454462</v>
      </c>
      <c r="D296" s="50">
        <v>85.90690237251223</v>
      </c>
      <c r="E296" s="50">
        <v>86.43511962022896</v>
      </c>
      <c r="F296" s="50">
        <v>84.56560534458744</v>
      </c>
      <c r="G296" s="50">
        <v>84.01418358465445</v>
      </c>
      <c r="H296" s="50">
        <v>72.0642768560979</v>
      </c>
      <c r="I296" s="50">
        <v>75.4604927156238</v>
      </c>
      <c r="J296" s="50">
        <v>88.4152116299762</v>
      </c>
      <c r="K296" s="50">
        <v>85.57684029775596</v>
      </c>
      <c r="L296" s="50">
        <v>87.16068524007855</v>
      </c>
      <c r="M296" s="50">
        <v>62.88245630816366</v>
      </c>
      <c r="N296" s="50">
        <v>81.71202248505824</v>
      </c>
      <c r="O296" s="61">
        <v>-0.7005427932569076</v>
      </c>
      <c r="P296" s="61">
        <v>-17.420629302623205</v>
      </c>
    </row>
    <row r="297" spans="1:16" s="57" customFormat="1" ht="11.25" customHeight="1">
      <c r="A297" s="64">
        <v>2003</v>
      </c>
      <c r="B297" s="66">
        <v>87.5</v>
      </c>
      <c r="C297" s="50">
        <v>90.8</v>
      </c>
      <c r="D297" s="66">
        <v>84.7</v>
      </c>
      <c r="E297" s="66">
        <v>78.02524495362397</v>
      </c>
      <c r="F297" s="50">
        <v>69.3</v>
      </c>
      <c r="G297" s="66">
        <v>64.6</v>
      </c>
      <c r="H297" s="66">
        <v>74</v>
      </c>
      <c r="I297" s="66">
        <v>55.2</v>
      </c>
      <c r="J297" s="66">
        <v>76.4</v>
      </c>
      <c r="K297" s="50">
        <v>81.5</v>
      </c>
      <c r="L297" s="66">
        <v>79.7</v>
      </c>
      <c r="M297" s="50">
        <v>61.1</v>
      </c>
      <c r="N297" s="50">
        <v>75.23543707946867</v>
      </c>
      <c r="O297" s="61">
        <v>39.14850840303512</v>
      </c>
      <c r="P297" s="61">
        <v>-0.21370183035770976</v>
      </c>
    </row>
    <row r="298" spans="1:16" s="57" customFormat="1" ht="11.25" customHeight="1">
      <c r="A298" s="64">
        <v>2004</v>
      </c>
      <c r="B298" s="50">
        <v>69.48395379356937</v>
      </c>
      <c r="C298" s="50" t="s">
        <v>52</v>
      </c>
      <c r="D298" s="50" t="s">
        <v>52</v>
      </c>
      <c r="E298" s="50" t="s">
        <v>52</v>
      </c>
      <c r="F298" s="50" t="s">
        <v>52</v>
      </c>
      <c r="G298" s="50" t="s">
        <v>52</v>
      </c>
      <c r="H298" s="50" t="s">
        <v>52</v>
      </c>
      <c r="I298" s="50" t="s">
        <v>52</v>
      </c>
      <c r="J298" s="50" t="s">
        <v>52</v>
      </c>
      <c r="K298" s="50" t="s">
        <v>52</v>
      </c>
      <c r="L298" s="50" t="s">
        <v>52</v>
      </c>
      <c r="M298" s="50" t="s">
        <v>52</v>
      </c>
      <c r="N298" s="50">
        <v>69.48395379356937</v>
      </c>
      <c r="O298" s="61">
        <v>13.7216919698353</v>
      </c>
      <c r="P298" s="61">
        <v>-20.58976709306358</v>
      </c>
    </row>
    <row r="299" spans="1:16" s="57" customFormat="1" ht="11.25" customHeight="1">
      <c r="A299" s="67"/>
      <c r="B299" s="50"/>
      <c r="C299" s="50"/>
      <c r="D299" s="50"/>
      <c r="E299" s="50"/>
      <c r="F299" s="50"/>
      <c r="G299" s="50"/>
      <c r="H299" s="50"/>
      <c r="I299" s="50"/>
      <c r="J299" s="50"/>
      <c r="K299" s="50"/>
      <c r="L299" s="50"/>
      <c r="M299" s="50"/>
      <c r="N299" s="50"/>
      <c r="O299" s="61"/>
      <c r="P299" s="61"/>
    </row>
    <row r="300" spans="1:16" s="57" customFormat="1" ht="11.25" customHeight="1">
      <c r="A300" s="69" t="s">
        <v>119</v>
      </c>
      <c r="B300" s="50">
        <v>90.07275999116125</v>
      </c>
      <c r="C300" s="50">
        <v>68.64389148812567</v>
      </c>
      <c r="D300" s="50">
        <v>172.90171093283521</v>
      </c>
      <c r="E300" s="50">
        <v>74.06271349698002</v>
      </c>
      <c r="F300" s="50">
        <v>100.76833643801221</v>
      </c>
      <c r="G300" s="50">
        <v>89.8577407444376</v>
      </c>
      <c r="H300" s="50">
        <v>68.89506111918372</v>
      </c>
      <c r="I300" s="50">
        <v>76.01303173879927</v>
      </c>
      <c r="J300" s="50">
        <v>101.79405297947959</v>
      </c>
      <c r="K300" s="50">
        <v>135.29189687673687</v>
      </c>
      <c r="L300" s="50">
        <v>125.49672753963843</v>
      </c>
      <c r="M300" s="50">
        <v>96.20207659449869</v>
      </c>
      <c r="N300" s="50">
        <v>99.99999999499073</v>
      </c>
      <c r="O300" s="61"/>
      <c r="P300" s="61"/>
    </row>
    <row r="301" spans="1:16" s="57" customFormat="1" ht="11.25" customHeight="1">
      <c r="A301" s="62">
        <v>2001</v>
      </c>
      <c r="B301" s="50">
        <v>91.20829916233487</v>
      </c>
      <c r="C301" s="50">
        <v>114.3651542949969</v>
      </c>
      <c r="D301" s="50">
        <v>80.2888628863935</v>
      </c>
      <c r="E301" s="50">
        <v>75.46489386259026</v>
      </c>
      <c r="F301" s="50">
        <v>77.10255895505948</v>
      </c>
      <c r="G301" s="50">
        <v>59.063321246951375</v>
      </c>
      <c r="H301" s="50">
        <v>77.13899669641737</v>
      </c>
      <c r="I301" s="50">
        <v>71.18719054044904</v>
      </c>
      <c r="J301" s="50">
        <v>68.74666298602057</v>
      </c>
      <c r="K301" s="50">
        <v>95.44996094749906</v>
      </c>
      <c r="L301" s="50">
        <v>103.21915006771347</v>
      </c>
      <c r="M301" s="50">
        <v>60.244857134408335</v>
      </c>
      <c r="N301" s="50">
        <v>81.12332573173619</v>
      </c>
      <c r="O301" s="61">
        <v>-5.19092477931957</v>
      </c>
      <c r="P301" s="61">
        <v>1.2606909916883287</v>
      </c>
    </row>
    <row r="302" spans="1:16" s="65" customFormat="1" ht="11.25" customHeight="1">
      <c r="A302" s="64">
        <v>2002</v>
      </c>
      <c r="B302" s="50">
        <v>66.46705393244814</v>
      </c>
      <c r="C302" s="50">
        <v>76.94565503619347</v>
      </c>
      <c r="D302" s="50">
        <v>77.55980401639702</v>
      </c>
      <c r="E302" s="50">
        <v>86.37255640094902</v>
      </c>
      <c r="F302" s="50">
        <v>81.19948071432519</v>
      </c>
      <c r="G302" s="50">
        <v>123.09062084592475</v>
      </c>
      <c r="H302" s="50">
        <v>74.25294196691331</v>
      </c>
      <c r="I302" s="50">
        <v>67.36401042194561</v>
      </c>
      <c r="J302" s="50">
        <v>78.2933527584736</v>
      </c>
      <c r="K302" s="50">
        <v>83.2654078354155</v>
      </c>
      <c r="L302" s="50">
        <v>69.48733611629164</v>
      </c>
      <c r="M302" s="50">
        <v>89.04305684826677</v>
      </c>
      <c r="N302" s="50">
        <v>81.11177307446202</v>
      </c>
      <c r="O302" s="61">
        <v>10.328179190728049</v>
      </c>
      <c r="P302" s="61">
        <v>-27.126089903125624</v>
      </c>
    </row>
    <row r="303" spans="1:16" s="57" customFormat="1" ht="11.25" customHeight="1">
      <c r="A303" s="64">
        <v>2003</v>
      </c>
      <c r="B303" s="66">
        <v>71</v>
      </c>
      <c r="C303" s="50">
        <v>56.2</v>
      </c>
      <c r="D303" s="66">
        <v>84.9</v>
      </c>
      <c r="E303" s="50">
        <v>61.69498057698445</v>
      </c>
      <c r="F303" s="50">
        <v>49.7</v>
      </c>
      <c r="G303" s="50">
        <v>99.6</v>
      </c>
      <c r="H303" s="66">
        <v>57.1</v>
      </c>
      <c r="I303" s="66">
        <v>57.3</v>
      </c>
      <c r="J303" s="66">
        <v>118.4</v>
      </c>
      <c r="K303" s="50">
        <v>77</v>
      </c>
      <c r="L303" s="66">
        <v>67.2</v>
      </c>
      <c r="M303" s="50">
        <v>77.9</v>
      </c>
      <c r="N303" s="50">
        <v>73.16624838141537</v>
      </c>
      <c r="O303" s="61">
        <v>-20.263294508198346</v>
      </c>
      <c r="P303" s="61">
        <v>6.819839001979522</v>
      </c>
    </row>
    <row r="304" spans="1:16" s="57" customFormat="1" ht="11.25" customHeight="1">
      <c r="A304" s="64">
        <v>2004</v>
      </c>
      <c r="B304" s="50">
        <v>74.943389621751</v>
      </c>
      <c r="C304" s="50" t="s">
        <v>52</v>
      </c>
      <c r="D304" s="50" t="s">
        <v>52</v>
      </c>
      <c r="E304" s="50" t="s">
        <v>52</v>
      </c>
      <c r="F304" s="50" t="s">
        <v>52</v>
      </c>
      <c r="G304" s="50" t="s">
        <v>52</v>
      </c>
      <c r="H304" s="50" t="s">
        <v>52</v>
      </c>
      <c r="I304" s="50" t="s">
        <v>52</v>
      </c>
      <c r="J304" s="50" t="s">
        <v>52</v>
      </c>
      <c r="K304" s="50" t="s">
        <v>52</v>
      </c>
      <c r="L304" s="50" t="s">
        <v>52</v>
      </c>
      <c r="M304" s="50" t="s">
        <v>52</v>
      </c>
      <c r="N304" s="50">
        <v>74.943389621751</v>
      </c>
      <c r="O304" s="61">
        <v>-3.795392013156624</v>
      </c>
      <c r="P304" s="61">
        <v>5.554069889790134</v>
      </c>
    </row>
    <row r="305" spans="1:16" s="57" customFormat="1" ht="11.25" customHeight="1">
      <c r="A305" s="56"/>
      <c r="B305" s="56"/>
      <c r="C305" s="56"/>
      <c r="D305" s="56"/>
      <c r="E305" s="56"/>
      <c r="F305" s="56"/>
      <c r="G305" s="56"/>
      <c r="H305" s="56"/>
      <c r="I305" s="56"/>
      <c r="J305" s="56"/>
      <c r="K305" s="56"/>
      <c r="L305" s="56"/>
      <c r="M305" s="56"/>
      <c r="N305" s="76"/>
      <c r="O305" s="82"/>
      <c r="P305" s="82"/>
    </row>
    <row r="306" spans="1:16" s="57" customFormat="1" ht="11.25" customHeight="1">
      <c r="A306" s="45"/>
      <c r="B306" s="45"/>
      <c r="C306" s="45"/>
      <c r="D306" s="45"/>
      <c r="E306" s="45"/>
      <c r="F306" s="45"/>
      <c r="G306" s="45"/>
      <c r="H306" s="45"/>
      <c r="I306" s="45"/>
      <c r="J306" s="45"/>
      <c r="K306" s="45"/>
      <c r="L306" s="45"/>
      <c r="M306" s="45"/>
      <c r="N306" s="47"/>
      <c r="O306" s="48"/>
      <c r="P306" s="38"/>
    </row>
    <row r="307" spans="1:16" s="57" customFormat="1" ht="11.25" customHeight="1">
      <c r="A307" s="45"/>
      <c r="B307" s="45"/>
      <c r="C307" s="45"/>
      <c r="D307" s="45"/>
      <c r="E307" s="45"/>
      <c r="F307" s="45"/>
      <c r="G307" s="45"/>
      <c r="H307" s="45"/>
      <c r="I307" s="45"/>
      <c r="J307" s="45"/>
      <c r="K307" s="45"/>
      <c r="L307" s="45"/>
      <c r="M307" s="45"/>
      <c r="N307" s="47"/>
      <c r="O307" s="83"/>
      <c r="P307" s="38"/>
    </row>
    <row r="308" spans="1:16" ht="12.75">
      <c r="A308" s="448" t="s">
        <v>128</v>
      </c>
      <c r="B308" s="448"/>
      <c r="C308" s="448"/>
      <c r="D308" s="448"/>
      <c r="E308" s="448"/>
      <c r="F308" s="448"/>
      <c r="G308" s="448"/>
      <c r="H308" s="448"/>
      <c r="I308" s="448"/>
      <c r="J308" s="448"/>
      <c r="K308" s="448"/>
      <c r="L308" s="448"/>
      <c r="M308" s="448"/>
      <c r="N308" s="448"/>
      <c r="O308" s="448"/>
      <c r="P308" s="448"/>
    </row>
    <row r="309" spans="1:16" ht="12.75">
      <c r="A309" s="58"/>
      <c r="B309" s="58"/>
      <c r="C309" s="58"/>
      <c r="D309" s="58"/>
      <c r="E309" s="58"/>
      <c r="F309" s="58"/>
      <c r="G309" s="58"/>
      <c r="H309" s="58"/>
      <c r="I309" s="58"/>
      <c r="J309" s="58"/>
      <c r="K309" s="58"/>
      <c r="L309" s="58"/>
      <c r="M309" s="58"/>
      <c r="N309" s="47"/>
      <c r="O309" s="48"/>
      <c r="P309" s="48"/>
    </row>
    <row r="310" spans="1:16" s="57" customFormat="1" ht="11.25" customHeight="1">
      <c r="A310" s="58"/>
      <c r="B310" s="58"/>
      <c r="C310" s="58"/>
      <c r="D310" s="58"/>
      <c r="E310" s="58"/>
      <c r="F310" s="58"/>
      <c r="G310" s="58"/>
      <c r="H310" s="58"/>
      <c r="I310" s="58"/>
      <c r="J310" s="58"/>
      <c r="K310" s="58"/>
      <c r="L310" s="58"/>
      <c r="M310" s="58"/>
      <c r="N310" s="47"/>
      <c r="O310" s="48"/>
      <c r="P310" s="48"/>
    </row>
    <row r="311" spans="1:16" s="57" customFormat="1" ht="11.25" customHeight="1">
      <c r="A311" s="58"/>
      <c r="B311" s="50"/>
      <c r="C311" s="50"/>
      <c r="D311" s="50"/>
      <c r="E311" s="50"/>
      <c r="F311" s="50"/>
      <c r="G311" s="50"/>
      <c r="H311" s="50"/>
      <c r="I311" s="50"/>
      <c r="J311" s="50"/>
      <c r="K311" s="50"/>
      <c r="L311" s="50"/>
      <c r="M311" s="50"/>
      <c r="N311" s="50"/>
      <c r="O311" s="71"/>
      <c r="P311" s="71"/>
    </row>
    <row r="312" spans="1:16" s="57" customFormat="1" ht="11.25" customHeight="1">
      <c r="A312" s="60" t="s">
        <v>117</v>
      </c>
      <c r="B312" s="50">
        <v>86.04178945549343</v>
      </c>
      <c r="C312" s="50">
        <v>99.44097714974993</v>
      </c>
      <c r="D312" s="50">
        <v>106.70971672378253</v>
      </c>
      <c r="E312" s="50">
        <v>93.11351155433111</v>
      </c>
      <c r="F312" s="50">
        <v>102.36635315803433</v>
      </c>
      <c r="G312" s="50">
        <v>94.98269946265276</v>
      </c>
      <c r="H312" s="50">
        <v>97.71180122640634</v>
      </c>
      <c r="I312" s="50">
        <v>102.47631307877268</v>
      </c>
      <c r="J312" s="50">
        <v>106.91547193647337</v>
      </c>
      <c r="K312" s="50">
        <v>98.72634326605981</v>
      </c>
      <c r="L312" s="50">
        <v>113.92465202979555</v>
      </c>
      <c r="M312" s="50">
        <v>97.59037101375493</v>
      </c>
      <c r="N312" s="50">
        <v>100.00000000460892</v>
      </c>
      <c r="O312" s="59"/>
      <c r="P312" s="59"/>
    </row>
    <row r="313" spans="1:16" s="57" customFormat="1" ht="11.25" customHeight="1">
      <c r="A313" s="62">
        <v>2001</v>
      </c>
      <c r="B313" s="50">
        <v>109.41499387156696</v>
      </c>
      <c r="C313" s="50">
        <v>115.80499744960191</v>
      </c>
      <c r="D313" s="50">
        <v>126.49422534117289</v>
      </c>
      <c r="E313" s="50">
        <v>110.08443852630161</v>
      </c>
      <c r="F313" s="50">
        <v>116.63546468715376</v>
      </c>
      <c r="G313" s="50">
        <v>110.50007544074234</v>
      </c>
      <c r="H313" s="50">
        <v>111.85402547983882</v>
      </c>
      <c r="I313" s="50">
        <v>120.98062347175905</v>
      </c>
      <c r="J313" s="50">
        <v>119.75285066660548</v>
      </c>
      <c r="K313" s="50">
        <v>124.07380869414774</v>
      </c>
      <c r="L313" s="50">
        <v>120.83908781363341</v>
      </c>
      <c r="M313" s="50">
        <v>102.31231656757433</v>
      </c>
      <c r="N313" s="50">
        <v>115.72890900084151</v>
      </c>
      <c r="O313" s="61">
        <v>12.116587666364545</v>
      </c>
      <c r="P313" s="61">
        <v>27.16494457401275</v>
      </c>
    </row>
    <row r="314" spans="1:16" s="65" customFormat="1" ht="11.25" customHeight="1">
      <c r="A314" s="64">
        <v>2002</v>
      </c>
      <c r="B314" s="50">
        <v>117.99563933486672</v>
      </c>
      <c r="C314" s="50">
        <v>119.59631725549222</v>
      </c>
      <c r="D314" s="50">
        <v>129.17565335087184</v>
      </c>
      <c r="E314" s="50">
        <v>127.64159272800528</v>
      </c>
      <c r="F314" s="50">
        <v>117.73351333907863</v>
      </c>
      <c r="G314" s="50">
        <v>112.11837166220182</v>
      </c>
      <c r="H314" s="50">
        <v>118.83376979821175</v>
      </c>
      <c r="I314" s="50">
        <v>123.1465803823571</v>
      </c>
      <c r="J314" s="50">
        <v>124.11058876086396</v>
      </c>
      <c r="K314" s="50">
        <v>133.4553057636905</v>
      </c>
      <c r="L314" s="50">
        <v>128.12878986809827</v>
      </c>
      <c r="M314" s="50">
        <v>113.12951983876556</v>
      </c>
      <c r="N314" s="50">
        <v>122.08880350687531</v>
      </c>
      <c r="O314" s="61">
        <v>15.328870749333502</v>
      </c>
      <c r="P314" s="61">
        <v>7.842293966923634</v>
      </c>
    </row>
    <row r="315" spans="1:16" s="57" customFormat="1" ht="11.25" customHeight="1">
      <c r="A315" s="64">
        <v>2003</v>
      </c>
      <c r="B315" s="66">
        <v>130.8</v>
      </c>
      <c r="C315" s="66">
        <v>142.5</v>
      </c>
      <c r="D315" s="66">
        <v>136.1</v>
      </c>
      <c r="E315" s="66">
        <v>142.58245386255385</v>
      </c>
      <c r="F315" s="66">
        <v>130</v>
      </c>
      <c r="G315" s="66">
        <v>135.6</v>
      </c>
      <c r="H315" s="66">
        <v>147.9</v>
      </c>
      <c r="I315" s="66">
        <v>126.7</v>
      </c>
      <c r="J315" s="66">
        <v>148.6</v>
      </c>
      <c r="K315" s="66">
        <v>155.2</v>
      </c>
      <c r="L315" s="50">
        <v>153.2</v>
      </c>
      <c r="M315" s="50">
        <v>138.9</v>
      </c>
      <c r="N315" s="50">
        <v>140.67353782187948</v>
      </c>
      <c r="O315" s="61">
        <v>15.619689879722612</v>
      </c>
      <c r="P315" s="61">
        <v>10.851554122940971</v>
      </c>
    </row>
    <row r="316" spans="1:16" s="57" customFormat="1" ht="11.25" customHeight="1">
      <c r="A316" s="64">
        <v>2004</v>
      </c>
      <c r="B316" s="50">
        <v>127.47671850587588</v>
      </c>
      <c r="C316" s="50" t="s">
        <v>52</v>
      </c>
      <c r="D316" s="50" t="s">
        <v>52</v>
      </c>
      <c r="E316" s="50" t="s">
        <v>52</v>
      </c>
      <c r="F316" s="50" t="s">
        <v>52</v>
      </c>
      <c r="G316" s="50" t="s">
        <v>52</v>
      </c>
      <c r="H316" s="50" t="s">
        <v>52</v>
      </c>
      <c r="I316" s="50" t="s">
        <v>52</v>
      </c>
      <c r="J316" s="50" t="s">
        <v>52</v>
      </c>
      <c r="K316" s="50" t="s">
        <v>52</v>
      </c>
      <c r="L316" s="50" t="s">
        <v>52</v>
      </c>
      <c r="M316" s="50" t="s">
        <v>52</v>
      </c>
      <c r="N316" s="50">
        <v>127.47671850587588</v>
      </c>
      <c r="O316" s="61">
        <v>-8.224104747389578</v>
      </c>
      <c r="P316" s="61">
        <v>-2.540735087250865</v>
      </c>
    </row>
    <row r="317" spans="1:16" s="57" customFormat="1" ht="11.25" customHeight="1">
      <c r="A317" s="67"/>
      <c r="B317" s="50"/>
      <c r="C317" s="50"/>
      <c r="D317" s="50"/>
      <c r="E317" s="50"/>
      <c r="F317" s="50"/>
      <c r="G317" s="50"/>
      <c r="H317" s="50"/>
      <c r="I317" s="50"/>
      <c r="J317" s="50"/>
      <c r="K317" s="50"/>
      <c r="L317" s="50"/>
      <c r="M317" s="50"/>
      <c r="N317" s="50"/>
      <c r="O317" s="61"/>
      <c r="P317" s="61"/>
    </row>
    <row r="318" spans="1:16" s="57" customFormat="1" ht="11.25" customHeight="1">
      <c r="A318" s="69" t="s">
        <v>118</v>
      </c>
      <c r="B318" s="50">
        <v>86.24027099237914</v>
      </c>
      <c r="C318" s="50">
        <v>98.9432261390231</v>
      </c>
      <c r="D318" s="50">
        <v>108.46832405109488</v>
      </c>
      <c r="E318" s="50">
        <v>94.12712964674894</v>
      </c>
      <c r="F318" s="50">
        <v>103.1320506851552</v>
      </c>
      <c r="G318" s="50">
        <v>92.42726918417864</v>
      </c>
      <c r="H318" s="50">
        <v>97.94626313298289</v>
      </c>
      <c r="I318" s="50">
        <v>103.64282579826283</v>
      </c>
      <c r="J318" s="50">
        <v>107.08761933770579</v>
      </c>
      <c r="K318" s="50">
        <v>99.23151251063801</v>
      </c>
      <c r="L318" s="50">
        <v>111.83761754245111</v>
      </c>
      <c r="M318" s="50">
        <v>96.91589098549397</v>
      </c>
      <c r="N318" s="50">
        <v>100.00000000050954</v>
      </c>
      <c r="O318" s="61"/>
      <c r="P318" s="61"/>
    </row>
    <row r="319" spans="1:16" s="57" customFormat="1" ht="11.25" customHeight="1">
      <c r="A319" s="62">
        <v>2001</v>
      </c>
      <c r="B319" s="50">
        <v>106.56105405929475</v>
      </c>
      <c r="C319" s="50">
        <v>113.72949636167166</v>
      </c>
      <c r="D319" s="50">
        <v>123.2500821520619</v>
      </c>
      <c r="E319" s="50">
        <v>106.60177844411092</v>
      </c>
      <c r="F319" s="50">
        <v>114.6057341160375</v>
      </c>
      <c r="G319" s="50">
        <v>107.84923089064608</v>
      </c>
      <c r="H319" s="50">
        <v>105.25453599584765</v>
      </c>
      <c r="I319" s="50">
        <v>119.95847695217303</v>
      </c>
      <c r="J319" s="50">
        <v>119.0189508137103</v>
      </c>
      <c r="K319" s="50">
        <v>121.78948734033277</v>
      </c>
      <c r="L319" s="50">
        <v>117.65098787079116</v>
      </c>
      <c r="M319" s="50">
        <v>101.09611627767987</v>
      </c>
      <c r="N319" s="50">
        <v>113.11382760619644</v>
      </c>
      <c r="O319" s="61">
        <v>9.952096581606444</v>
      </c>
      <c r="P319" s="61">
        <v>23.56298610043945</v>
      </c>
    </row>
    <row r="320" spans="1:16" s="65" customFormat="1" ht="11.25" customHeight="1">
      <c r="A320" s="64">
        <v>2002</v>
      </c>
      <c r="B320" s="50">
        <v>116.27567976271776</v>
      </c>
      <c r="C320" s="50">
        <v>114.480250425439</v>
      </c>
      <c r="D320" s="50">
        <v>119.5482303497861</v>
      </c>
      <c r="E320" s="50">
        <v>122.01543415178564</v>
      </c>
      <c r="F320" s="50">
        <v>114.6020753142169</v>
      </c>
      <c r="G320" s="50">
        <v>104.91161149579602</v>
      </c>
      <c r="H320" s="50">
        <v>114.62257031573864</v>
      </c>
      <c r="I320" s="50">
        <v>120.5895625644142</v>
      </c>
      <c r="J320" s="50">
        <v>119.57236188215707</v>
      </c>
      <c r="K320" s="50">
        <v>129.07433402710683</v>
      </c>
      <c r="L320" s="50">
        <v>121.66645982968211</v>
      </c>
      <c r="M320" s="50">
        <v>110.36982765610743</v>
      </c>
      <c r="N320" s="50">
        <v>117.31069981457894</v>
      </c>
      <c r="O320" s="61">
        <v>15.014981825161618</v>
      </c>
      <c r="P320" s="61">
        <v>9.11648799759189</v>
      </c>
    </row>
    <row r="321" spans="1:16" s="57" customFormat="1" ht="11.25" customHeight="1">
      <c r="A321" s="64">
        <v>2003</v>
      </c>
      <c r="B321" s="66">
        <v>127.2</v>
      </c>
      <c r="C321" s="66">
        <v>135.9</v>
      </c>
      <c r="D321" s="66">
        <v>133.3</v>
      </c>
      <c r="E321" s="50">
        <v>140.02123141255237</v>
      </c>
      <c r="F321" s="66">
        <v>127.7</v>
      </c>
      <c r="G321" s="66">
        <v>130.5</v>
      </c>
      <c r="H321" s="66">
        <v>147.2</v>
      </c>
      <c r="I321" s="66">
        <v>124.1</v>
      </c>
      <c r="J321" s="66">
        <v>146.4</v>
      </c>
      <c r="K321" s="50">
        <v>154.7</v>
      </c>
      <c r="L321" s="66">
        <v>149.8</v>
      </c>
      <c r="M321" s="50">
        <v>135.4</v>
      </c>
      <c r="N321" s="50">
        <v>137.68510261771272</v>
      </c>
      <c r="O321" s="61">
        <v>15.248888850612657</v>
      </c>
      <c r="P321" s="61">
        <v>9.395189311793628</v>
      </c>
    </row>
    <row r="322" spans="1:16" s="57" customFormat="1" ht="11.25" customHeight="1">
      <c r="A322" s="64">
        <v>2004</v>
      </c>
      <c r="B322" s="50">
        <v>125.56526524212983</v>
      </c>
      <c r="C322" s="50" t="s">
        <v>52</v>
      </c>
      <c r="D322" s="50" t="s">
        <v>52</v>
      </c>
      <c r="E322" s="50" t="s">
        <v>52</v>
      </c>
      <c r="F322" s="50" t="s">
        <v>52</v>
      </c>
      <c r="G322" s="50" t="s">
        <v>52</v>
      </c>
      <c r="H322" s="50" t="s">
        <v>52</v>
      </c>
      <c r="I322" s="50" t="s">
        <v>52</v>
      </c>
      <c r="J322" s="50" t="s">
        <v>52</v>
      </c>
      <c r="K322" s="50" t="s">
        <v>52</v>
      </c>
      <c r="L322" s="50" t="s">
        <v>52</v>
      </c>
      <c r="M322" s="50" t="s">
        <v>52</v>
      </c>
      <c r="N322" s="50">
        <v>125.56526524212983</v>
      </c>
      <c r="O322" s="61">
        <v>-7.263467324867194</v>
      </c>
      <c r="P322" s="61">
        <v>-1.2851688348035983</v>
      </c>
    </row>
    <row r="323" spans="1:16" s="57" customFormat="1" ht="11.25" customHeight="1">
      <c r="A323" s="67"/>
      <c r="B323" s="50"/>
      <c r="C323" s="50"/>
      <c r="D323" s="50"/>
      <c r="E323" s="50"/>
      <c r="F323" s="50"/>
      <c r="G323" s="50"/>
      <c r="H323" s="50"/>
      <c r="I323" s="50"/>
      <c r="J323" s="50"/>
      <c r="K323" s="50"/>
      <c r="L323" s="50"/>
      <c r="M323" s="50"/>
      <c r="N323" s="50"/>
      <c r="O323" s="61"/>
      <c r="P323" s="68"/>
    </row>
    <row r="324" spans="1:16" s="57" customFormat="1" ht="11.25" customHeight="1">
      <c r="A324" s="69" t="s">
        <v>119</v>
      </c>
      <c r="B324" s="50">
        <v>84.43928497952416</v>
      </c>
      <c r="C324" s="50">
        <v>103.45972981080607</v>
      </c>
      <c r="D324" s="50">
        <v>92.51103547560679</v>
      </c>
      <c r="E324" s="50">
        <v>84.9297402290507</v>
      </c>
      <c r="F324" s="50">
        <v>96.18424815957009</v>
      </c>
      <c r="G324" s="50">
        <v>115.61478673160859</v>
      </c>
      <c r="H324" s="50">
        <v>95.81879767351508</v>
      </c>
      <c r="I324" s="50">
        <v>93.05809786105198</v>
      </c>
      <c r="J324" s="50">
        <v>105.52558455862567</v>
      </c>
      <c r="K324" s="50">
        <v>94.6476970536042</v>
      </c>
      <c r="L324" s="50">
        <v>130.7749953993984</v>
      </c>
      <c r="M324" s="50">
        <v>103.03600217337647</v>
      </c>
      <c r="N324" s="50">
        <v>100.00000000881153</v>
      </c>
      <c r="O324" s="61"/>
      <c r="P324" s="59"/>
    </row>
    <row r="325" spans="1:16" s="57" customFormat="1" ht="11.25" customHeight="1">
      <c r="A325" s="62">
        <v>2001</v>
      </c>
      <c r="B325" s="50">
        <v>132.45719375496316</v>
      </c>
      <c r="C325" s="50">
        <v>132.56222221333618</v>
      </c>
      <c r="D325" s="50">
        <v>152.6868575370816</v>
      </c>
      <c r="E325" s="50">
        <v>138.20281348782447</v>
      </c>
      <c r="F325" s="50">
        <v>133.0231464791721</v>
      </c>
      <c r="G325" s="50">
        <v>131.90252047940731</v>
      </c>
      <c r="H325" s="50">
        <v>165.1371239113475</v>
      </c>
      <c r="I325" s="50">
        <v>129.23325173171435</v>
      </c>
      <c r="J325" s="50">
        <v>125.67822686288612</v>
      </c>
      <c r="K325" s="50">
        <v>142.51701095653573</v>
      </c>
      <c r="L325" s="50">
        <v>146.57923685828737</v>
      </c>
      <c r="M325" s="50">
        <v>112.13170028813046</v>
      </c>
      <c r="N325" s="50">
        <v>136.84260871339052</v>
      </c>
      <c r="O325" s="61">
        <v>28.554282931203282</v>
      </c>
      <c r="P325" s="61">
        <v>56.86678752322803</v>
      </c>
    </row>
    <row r="326" spans="1:16" s="65" customFormat="1" ht="11.25" customHeight="1">
      <c r="A326" s="64">
        <v>2002</v>
      </c>
      <c r="B326" s="50">
        <v>131.88228545104278</v>
      </c>
      <c r="C326" s="50">
        <v>160.90252633218802</v>
      </c>
      <c r="D326" s="50">
        <v>206.90574576450786</v>
      </c>
      <c r="E326" s="50">
        <v>173.06619138425242</v>
      </c>
      <c r="F326" s="50">
        <v>143.01618418692553</v>
      </c>
      <c r="G326" s="50">
        <v>170.30446503646803</v>
      </c>
      <c r="H326" s="50">
        <v>152.83424165185133</v>
      </c>
      <c r="I326" s="50">
        <v>143.7914851530803</v>
      </c>
      <c r="J326" s="50">
        <v>160.75142135545184</v>
      </c>
      <c r="K326" s="50">
        <v>168.82648844674526</v>
      </c>
      <c r="L326" s="50">
        <v>180.30448744798318</v>
      </c>
      <c r="M326" s="50">
        <v>135.41078120593636</v>
      </c>
      <c r="N326" s="50">
        <v>160.66635861803607</v>
      </c>
      <c r="O326" s="61">
        <v>17.61373912297929</v>
      </c>
      <c r="P326" s="61">
        <v>-0.4340332809586186</v>
      </c>
    </row>
    <row r="327" spans="1:16" ht="11.25" customHeight="1">
      <c r="A327" s="64">
        <v>2003</v>
      </c>
      <c r="B327" s="66">
        <v>159.6</v>
      </c>
      <c r="C327" s="66">
        <v>195.7</v>
      </c>
      <c r="D327" s="66">
        <v>158.2</v>
      </c>
      <c r="E327" s="66">
        <v>163.26130607534262</v>
      </c>
      <c r="F327" s="50">
        <v>149</v>
      </c>
      <c r="G327" s="66">
        <v>177.1</v>
      </c>
      <c r="H327" s="50">
        <v>153.3</v>
      </c>
      <c r="I327" s="50">
        <v>147.9</v>
      </c>
      <c r="J327" s="50">
        <v>166.7</v>
      </c>
      <c r="K327" s="66">
        <v>158.9</v>
      </c>
      <c r="L327" s="66">
        <v>180.6</v>
      </c>
      <c r="M327" s="50">
        <v>167.5</v>
      </c>
      <c r="N327" s="50">
        <v>164.81344217294523</v>
      </c>
      <c r="O327" s="61">
        <v>17.863584109507514</v>
      </c>
      <c r="P327" s="61">
        <v>21.01701108239178</v>
      </c>
    </row>
    <row r="328" spans="1:16" ht="11.25" customHeight="1">
      <c r="A328" s="64">
        <v>2004</v>
      </c>
      <c r="B328" s="50">
        <v>142.90945045660632</v>
      </c>
      <c r="C328" s="50" t="s">
        <v>52</v>
      </c>
      <c r="D328" s="50" t="s">
        <v>52</v>
      </c>
      <c r="E328" s="50" t="s">
        <v>52</v>
      </c>
      <c r="F328" s="50" t="s">
        <v>52</v>
      </c>
      <c r="G328" s="50" t="s">
        <v>52</v>
      </c>
      <c r="H328" s="50" t="s">
        <v>52</v>
      </c>
      <c r="I328" s="50" t="s">
        <v>52</v>
      </c>
      <c r="J328" s="50" t="s">
        <v>52</v>
      </c>
      <c r="K328" s="50" t="s">
        <v>52</v>
      </c>
      <c r="L328" s="50" t="s">
        <v>52</v>
      </c>
      <c r="M328" s="50" t="s">
        <v>52</v>
      </c>
      <c r="N328" s="50">
        <v>142.90945045660632</v>
      </c>
      <c r="O328" s="61">
        <v>-14.680925100533539</v>
      </c>
      <c r="P328" s="61">
        <v>-10.457737809143905</v>
      </c>
    </row>
    <row r="329" ht="11.25" customHeight="1"/>
    <row r="330" ht="11.25" customHeight="1"/>
    <row r="331" ht="11.25" customHeight="1"/>
  </sheetData>
  <mergeCells count="39">
    <mergeCell ref="A69:P69"/>
    <mergeCell ref="A71:P71"/>
    <mergeCell ref="A72:P72"/>
    <mergeCell ref="O210:P210"/>
    <mergeCell ref="A273:P273"/>
    <mergeCell ref="A274:P274"/>
    <mergeCell ref="O76:P76"/>
    <mergeCell ref="A73:P73"/>
    <mergeCell ref="O212:P212"/>
    <mergeCell ref="A218:P218"/>
    <mergeCell ref="A241:P241"/>
    <mergeCell ref="A270:P270"/>
    <mergeCell ref="A272:P272"/>
    <mergeCell ref="A285:P285"/>
    <mergeCell ref="A308:P308"/>
    <mergeCell ref="A84:P84"/>
    <mergeCell ref="A107:P107"/>
    <mergeCell ref="A137:P137"/>
    <mergeCell ref="A139:P139"/>
    <mergeCell ref="O279:P279"/>
    <mergeCell ref="A207:P207"/>
    <mergeCell ref="O277:P277"/>
    <mergeCell ref="O146:P146"/>
    <mergeCell ref="A1:P1"/>
    <mergeCell ref="A3:P3"/>
    <mergeCell ref="A4:P4"/>
    <mergeCell ref="A16:P16"/>
    <mergeCell ref="O10:P10"/>
    <mergeCell ref="O8:P8"/>
    <mergeCell ref="A39:P39"/>
    <mergeCell ref="A203:P203"/>
    <mergeCell ref="A205:P205"/>
    <mergeCell ref="A206:P206"/>
    <mergeCell ref="A140:P140"/>
    <mergeCell ref="A141:P141"/>
    <mergeCell ref="A152:P152"/>
    <mergeCell ref="A175:P175"/>
    <mergeCell ref="O144:P144"/>
    <mergeCell ref="O78:P78"/>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8" max="255" man="1"/>
    <brk id="136" max="255" man="1"/>
    <brk id="202"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2004-07-22T10:52:07Z</cp:lastPrinted>
  <dcterms:created xsi:type="dcterms:W3CDTF">2004-07-13T09:26:37Z</dcterms:created>
  <dcterms:modified xsi:type="dcterms:W3CDTF">2008-02-26T13:33:46Z</dcterms:modified>
  <cp:category/>
  <cp:version/>
  <cp:contentType/>
  <cp:contentStatus/>
</cp:coreProperties>
</file>