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15" windowWidth="11970" windowHeight="3195" activeTab="0"/>
  </bookViews>
  <sheets>
    <sheet name="Impressum" sheetId="1" r:id="rId1"/>
    <sheet name="Zeichenerlär." sheetId="2" r:id="rId2"/>
    <sheet name="Inhaltsverz." sheetId="3" r:id="rId3"/>
    <sheet name="Vorbemerk." sheetId="4" r:id="rId4"/>
    <sheet name="Gesamteinschätz." sheetId="5" r:id="rId5"/>
    <sheet name="Gesamteinschätz.(2)" sheetId="6" r:id="rId6"/>
    <sheet name="GRAF 01+02" sheetId="7" r:id="rId7"/>
    <sheet name="TAB 01" sheetId="8" r:id="rId8"/>
    <sheet name="TAB 02" sheetId="9" r:id="rId9"/>
    <sheet name="TAB 03" sheetId="10" r:id="rId10"/>
    <sheet name="TAB 04" sheetId="11" r:id="rId11"/>
    <sheet name="Datentabelle zu Graf1+2" sheetId="12" r:id="rId12"/>
  </sheets>
  <definedNames>
    <definedName name="_xlnm.Print_Area" localSheetId="7">'TAB 01'!$A$1:$P$170</definedName>
    <definedName name="_xlnm.Print_Area" localSheetId="8">'TAB 02'!$A$1:$P$168</definedName>
    <definedName name="_xlnm.Print_Area" localSheetId="9">'TAB 03'!$A$1:$P$168</definedName>
    <definedName name="Z_08A8D61F_AA66_4754_9836_B58A6A6822D3_.wvu.PrintArea" localSheetId="7" hidden="1">'TAB 01'!$A$1:$P$170</definedName>
    <definedName name="Z_08A8D61F_AA66_4754_9836_B58A6A6822D3_.wvu.PrintArea" localSheetId="8" hidden="1">'TAB 02'!$A$1:$P$168</definedName>
    <definedName name="Z_08A8D61F_AA66_4754_9836_B58A6A6822D3_.wvu.PrintArea" localSheetId="9" hidden="1">'TAB 03'!$A$1:$P$168</definedName>
  </definedNames>
  <calcPr fullCalcOnLoad="1"/>
</workbook>
</file>

<file path=xl/sharedStrings.xml><?xml version="1.0" encoding="utf-8"?>
<sst xmlns="http://schemas.openxmlformats.org/spreadsheetml/2006/main" count="1197" uniqueCount="354">
  <si>
    <t>1. Jahresabschlüsse öffentlich bestimmter Fonds, Einrichtungen und</t>
  </si>
  <si>
    <t xml:space="preserve">Wirtschaftsunternehmen gegliedert nach der Rechtsform </t>
  </si>
  <si>
    <t>1.1 Aktiv- und</t>
  </si>
  <si>
    <t xml:space="preserve"> Passivseite</t>
  </si>
  <si>
    <t>Privat</t>
  </si>
  <si>
    <t>rechtlich</t>
  </si>
  <si>
    <t>Öffentlich-rechtlich</t>
  </si>
  <si>
    <t>Insgesamt</t>
  </si>
  <si>
    <r>
      <t>Prozent</t>
    </r>
    <r>
      <rPr>
        <vertAlign val="superscript"/>
        <sz val="9"/>
        <rFont val="Helvetica"/>
        <family val="2"/>
      </rPr>
      <t xml:space="preserve"> 1)</t>
    </r>
  </si>
  <si>
    <t>Aktivseite</t>
  </si>
  <si>
    <r>
      <t xml:space="preserve">Anlagevermögen </t>
    </r>
    <r>
      <rPr>
        <vertAlign val="superscript"/>
        <sz val="9"/>
        <rFont val="Helvetica"/>
        <family val="2"/>
      </rPr>
      <t>2)</t>
    </r>
  </si>
  <si>
    <t xml:space="preserve">  darunter</t>
  </si>
  <si>
    <t xml:space="preserve">  immaterielle Vermögensgegenstände</t>
  </si>
  <si>
    <t xml:space="preserve">  Sachanlagen</t>
  </si>
  <si>
    <t xml:space="preserve">    davon</t>
  </si>
  <si>
    <t xml:space="preserve">    Grundstücke und Gebäude</t>
  </si>
  <si>
    <t xml:space="preserve">    Betriebsanlagen</t>
  </si>
  <si>
    <t xml:space="preserve">    im Bau befindliche Anlagen</t>
  </si>
  <si>
    <t xml:space="preserve">  Finanzanlagen</t>
  </si>
  <si>
    <t>Umlaufvermögen</t>
  </si>
  <si>
    <t xml:space="preserve">  davon</t>
  </si>
  <si>
    <t xml:space="preserve">  Vorräte</t>
  </si>
  <si>
    <t xml:space="preserve">  Forderungen</t>
  </si>
  <si>
    <t xml:space="preserve">    darunter</t>
  </si>
  <si>
    <t xml:space="preserve">    aus Lieferungen und Leistungen</t>
  </si>
  <si>
    <t xml:space="preserve">    an Gebietskörperschaften, Eigenbe-</t>
  </si>
  <si>
    <t xml:space="preserve">     triebe und Einrichtungsträger</t>
  </si>
  <si>
    <t xml:space="preserve"> </t>
  </si>
  <si>
    <t>Passivseite</t>
  </si>
  <si>
    <t>Eigenkapital</t>
  </si>
  <si>
    <r>
      <t xml:space="preserve">  darunter </t>
    </r>
    <r>
      <rPr>
        <vertAlign val="superscript"/>
        <sz val="9"/>
        <rFont val="Helvetica"/>
        <family val="2"/>
      </rPr>
      <t>4)</t>
    </r>
  </si>
  <si>
    <t xml:space="preserve">  gezeichnetes Grund- bzw. Stammkapital</t>
  </si>
  <si>
    <t xml:space="preserve">  Rücklagen</t>
  </si>
  <si>
    <t xml:space="preserve">  Bilanzgewinn (nur Kapitalgesellschaften)</t>
  </si>
  <si>
    <t xml:space="preserve">  Bilanzverlust (nur Kapitalgesellschaften)</t>
  </si>
  <si>
    <t>Empfangene Ertragszuschüsse</t>
  </si>
  <si>
    <t>Rückstellungen</t>
  </si>
  <si>
    <t xml:space="preserve">  für Pensionen u. ä. Verpflichtungen</t>
  </si>
  <si>
    <t xml:space="preserve">  Steuerrückstellungen</t>
  </si>
  <si>
    <t xml:space="preserve">  sonstige Rückstellungen</t>
  </si>
  <si>
    <t>Verbindlichkeiten</t>
  </si>
  <si>
    <t xml:space="preserve">  darunter mit einer Restlaufzeit von</t>
  </si>
  <si>
    <t xml:space="preserve">  von 1 bis zu 5 Jahren</t>
  </si>
  <si>
    <t xml:space="preserve">  von mehr als 5 Jahren</t>
  </si>
  <si>
    <t xml:space="preserve">Bilanzsumme </t>
  </si>
  <si>
    <t>Anzahl der  Fonds, Einrichtungen und</t>
  </si>
  <si>
    <t>__________</t>
  </si>
  <si>
    <r>
      <t>1)</t>
    </r>
    <r>
      <rPr>
        <sz val="9"/>
        <rFont val="Helvetica"/>
        <family val="0"/>
      </rPr>
      <t xml:space="preserve"> bezogen auf die Bilanzsumme - </t>
    </r>
    <r>
      <rPr>
        <sz val="9"/>
        <rFont val="Helvetica"/>
        <family val="2"/>
      </rPr>
      <t xml:space="preserve">2) einschließlich kleine Kapitalgesellschaften entsprechend §§ 266, 267 HGB </t>
    </r>
  </si>
  <si>
    <t>3) mit Zuschüssen, Beihilfen und anderen Vermögensvorteilen gemäß § 31 Abs. 1 Nr. 3 des D-Markbilanzgesetz</t>
  </si>
  <si>
    <t xml:space="preserve">4) Summe der Einzelpositionen kann größer sein als die Gesamtsumme, da nicht alle Positionen, die sich mindernd </t>
  </si>
  <si>
    <t>Noch: 1. Jahresabschlüsse öffentlich bestimmter Fonds, Einrichtungen und</t>
  </si>
  <si>
    <t xml:space="preserve">1.2 Gewinn- und </t>
  </si>
  <si>
    <t>Verlustrechnung</t>
  </si>
  <si>
    <t>Umsatzerlöse insgesamt</t>
  </si>
  <si>
    <t>Bestandserhöhung oder -verminderung</t>
  </si>
  <si>
    <t xml:space="preserve">  Erhöhung</t>
  </si>
  <si>
    <t xml:space="preserve">  Verminderung</t>
  </si>
  <si>
    <t>Andere aktivierte Eigenleistungen</t>
  </si>
  <si>
    <t>Sonstige betriebliche Erträge</t>
  </si>
  <si>
    <t>Betriebsertrag</t>
  </si>
  <si>
    <t>Materialaufwand zusammen</t>
  </si>
  <si>
    <t xml:space="preserve">  für bezogene Leistungen</t>
  </si>
  <si>
    <t>Personalaufwand zusammen</t>
  </si>
  <si>
    <t xml:space="preserve">  Löhne und Gehälter</t>
  </si>
  <si>
    <t xml:space="preserve">  soziale Abgaben, Altersversorgung, Unterstützung</t>
  </si>
  <si>
    <t>Abschreibungen zusammen</t>
  </si>
  <si>
    <t xml:space="preserve">  auf immaterielle Vermögensgegenstände</t>
  </si>
  <si>
    <t xml:space="preserve">   und Sachanlagen</t>
  </si>
  <si>
    <t xml:space="preserve">  auf Vermögensgegenstände des Umlauf-</t>
  </si>
  <si>
    <t xml:space="preserve">   vermögens</t>
  </si>
  <si>
    <t>Sonstige betriebliche Aufwendungen</t>
  </si>
  <si>
    <t>Erträge aus Beteiligungen</t>
  </si>
  <si>
    <t>Erträge aus anderen Wertpapieren und Aus-</t>
  </si>
  <si>
    <t xml:space="preserve"> leihungen des Finanzanlagevermögens</t>
  </si>
  <si>
    <t>Sonstige Zinsen und ähnliche Erträge</t>
  </si>
  <si>
    <t>Abschreibungen auf Finanzanlagen und auf</t>
  </si>
  <si>
    <t xml:space="preserve"> Wertpapiere des Umlaufvermögens</t>
  </si>
  <si>
    <t>Zinsen und ähnliche Aufwendungen, übrige</t>
  </si>
  <si>
    <t xml:space="preserve"> Aufwendungen</t>
  </si>
  <si>
    <t>Außerordentliche Erträge</t>
  </si>
  <si>
    <t>Außerordentliche Aufwendungen</t>
  </si>
  <si>
    <t>Steuern vom Einkommen und vom Ertrag</t>
  </si>
  <si>
    <t>Sonstige Steuern</t>
  </si>
  <si>
    <t xml:space="preserve"> lust bzw. -fehlbetrag</t>
  </si>
  <si>
    <t xml:space="preserve">  Jahresverlust bzw. -fehlbetrag</t>
  </si>
  <si>
    <r>
      <t>1)</t>
    </r>
    <r>
      <rPr>
        <sz val="9"/>
        <rFont val="Helvetica"/>
        <family val="0"/>
      </rPr>
      <t xml:space="preserve"> bezogen auf den Betriebsertrag</t>
    </r>
  </si>
  <si>
    <t>1.3 Anlagespiegel und</t>
  </si>
  <si>
    <t>Ergebnisverwendung</t>
  </si>
  <si>
    <t>Anlagespiegel</t>
  </si>
  <si>
    <t>Immaterielle Vermögensgegenstände</t>
  </si>
  <si>
    <t>Sachanlagen zusammen</t>
  </si>
  <si>
    <t xml:space="preserve">  Grundstücke und Gebäude</t>
  </si>
  <si>
    <t xml:space="preserve">    mit Geschäfts- u.ä. Gebäuden</t>
  </si>
  <si>
    <t xml:space="preserve">    mit Wohngebäuden</t>
  </si>
  <si>
    <t xml:space="preserve">  Betriebsanlagen</t>
  </si>
  <si>
    <t xml:space="preserve">    Maschinen u. maschinelle Anlagen</t>
  </si>
  <si>
    <t xml:space="preserve">  Betriebs- und Geschäftsausstattung</t>
  </si>
  <si>
    <t xml:space="preserve">    Fahrzeuge für Personen-/Güterverkehr</t>
  </si>
  <si>
    <t xml:space="preserve">  Zuschüsse, Beihilfen u.a. Vermögensvorteile</t>
  </si>
  <si>
    <t>Finanzanlagen zusammen</t>
  </si>
  <si>
    <t xml:space="preserve">  Anteile an verbundenen Unternehmen</t>
  </si>
  <si>
    <t xml:space="preserve">  Beteiligungen</t>
  </si>
  <si>
    <t xml:space="preserve">  Ausleihungen zusammen</t>
  </si>
  <si>
    <t xml:space="preserve">    an verbundene Unternehmen</t>
  </si>
  <si>
    <t xml:space="preserve">    sonstige Ausleihungen</t>
  </si>
  <si>
    <t xml:space="preserve">  Wertpapiere des Anlagevermögens</t>
  </si>
  <si>
    <r>
      <t>Anlagevermögen insgesamt</t>
    </r>
    <r>
      <rPr>
        <b/>
        <vertAlign val="superscript"/>
        <sz val="9"/>
        <rFont val="Helvetica"/>
        <family val="0"/>
      </rPr>
      <t xml:space="preserve"> 2)</t>
    </r>
  </si>
  <si>
    <r>
      <t>1)</t>
    </r>
    <r>
      <rPr>
        <sz val="9"/>
        <rFont val="Helvetica"/>
        <family val="0"/>
      </rPr>
      <t xml:space="preserve"> bezogen auf das Anlagevermögen insgesamt - 2) ohne kleine Kapitalgesellschaften entsprechend §§ 266, 267 HGB</t>
    </r>
  </si>
  <si>
    <t>2. Jahresabschlüsse öffentlich bestimmter Fonds, Einrichtungen und</t>
  </si>
  <si>
    <t>Wirtschaftsunternehmen gegliedert nach Aufgabenbereichen</t>
  </si>
  <si>
    <t>2.1 Aktiv- und</t>
  </si>
  <si>
    <t>Da</t>
  </si>
  <si>
    <t>runter</t>
  </si>
  <si>
    <t>Einzelposition</t>
  </si>
  <si>
    <t>Wohnungswesen</t>
  </si>
  <si>
    <t xml:space="preserve">      triebe und Einrichtungsträger</t>
  </si>
  <si>
    <t>Noch: 2. Jahresabschlüsse öffentlich bestimmter Fonds, Einrichtungen und</t>
  </si>
  <si>
    <t xml:space="preserve">2.2 Gewinn- und </t>
  </si>
  <si>
    <t xml:space="preserve">    Erhöhung</t>
  </si>
  <si>
    <t xml:space="preserve">    Verminderung</t>
  </si>
  <si>
    <t xml:space="preserve">  Wertpapiere des Umlaufvermögens</t>
  </si>
  <si>
    <t xml:space="preserve">  lust bzw. -fehlbetrag</t>
  </si>
  <si>
    <t>2.3 Anlagespiegel und</t>
  </si>
  <si>
    <t>3. Jahresabschlüsse öffentlich bestimmter Fonds, Einrichtungen und</t>
  </si>
  <si>
    <t>Wirtschaftsunternehmen gegliedert nach wirtschaftlicher Tätigkeit</t>
  </si>
  <si>
    <t>3.1 Aktiv- und</t>
  </si>
  <si>
    <t>Einzelpositionen</t>
  </si>
  <si>
    <t>Noch: 3. Jahresabschlüsse öffentlich bestimmter Fonds, Einrichtungen und</t>
  </si>
  <si>
    <t xml:space="preserve">3.2 Gewinn- und </t>
  </si>
  <si>
    <t>3.3 Anlagespiegel und</t>
  </si>
  <si>
    <t xml:space="preserve">  Ausgleich bei negativem Eigenkapital</t>
  </si>
  <si>
    <t>Rechnungsabgrenzungsposten und</t>
  </si>
  <si>
    <t>Sonderposten mit Rücklageanteil und</t>
  </si>
  <si>
    <t>Jahresgewinn bzw. -überschuss, Jahresver-</t>
  </si>
  <si>
    <t xml:space="preserve">  Jahresgewinn bzw. -überschuss</t>
  </si>
  <si>
    <t xml:space="preserve"> wirtschaftlichen Unternehmen zusammen</t>
  </si>
  <si>
    <t xml:space="preserve">    kleine Kapitalgesellschaften</t>
  </si>
  <si>
    <t xml:space="preserve">Rechnungsabgrenzungsposten und </t>
  </si>
  <si>
    <t>Ausgleichsposten nach dem KHG</t>
  </si>
  <si>
    <t xml:space="preserve">  Wertpapiere, Bar- und</t>
  </si>
  <si>
    <t xml:space="preserve">   Buchgeldbestände</t>
  </si>
  <si>
    <t xml:space="preserve">    Maschinen u. maschinelle/technische Anlagen</t>
  </si>
  <si>
    <t xml:space="preserve">  geleistete Anzahlungen, Anlagen im Bau</t>
  </si>
  <si>
    <t xml:space="preserve">    ohne Anlagenachweis</t>
  </si>
  <si>
    <t xml:space="preserve">Passivseite </t>
  </si>
  <si>
    <t>Fördermittel nach dem KHG</t>
  </si>
  <si>
    <t>1000 EUR</t>
  </si>
  <si>
    <t>Eigenbetriebe</t>
  </si>
  <si>
    <t>Zweckverbände</t>
  </si>
  <si>
    <t>darunter</t>
  </si>
  <si>
    <t>insgesamt</t>
  </si>
  <si>
    <t>zusammen</t>
  </si>
  <si>
    <t xml:space="preserve">x  </t>
  </si>
  <si>
    <t xml:space="preserve">    Verteilungsanlagen</t>
  </si>
  <si>
    <t xml:space="preserve">    für Beschaffung, Erzeugung u.Ä.</t>
  </si>
  <si>
    <t xml:space="preserve">    Abwasseranlagen</t>
  </si>
  <si>
    <t xml:space="preserve">    Abfallanlagen</t>
  </si>
  <si>
    <t xml:space="preserve">    Gleisanlagen, Streckenausrüstungen u.Ä.</t>
  </si>
  <si>
    <t>Sonstige Passiva</t>
  </si>
  <si>
    <t>Versorgungsunternehmen</t>
  </si>
  <si>
    <t>Wohnungsunternehmen</t>
  </si>
  <si>
    <t>sonstige Aufgabenbereiche</t>
  </si>
  <si>
    <t>Entsorgungsunternehmen</t>
  </si>
  <si>
    <t>Krankenhäuser</t>
  </si>
  <si>
    <t>Verkehrsunternehmen</t>
  </si>
  <si>
    <t>Gasversorgung</t>
  </si>
  <si>
    <t>Elektrizitätsversorgung</t>
  </si>
  <si>
    <t>kombinierte Versorgung</t>
  </si>
  <si>
    <t>Wasserversorgung</t>
  </si>
  <si>
    <t>Abwasserentsorgung</t>
  </si>
  <si>
    <t>Abfallentsorgung</t>
  </si>
  <si>
    <t>Verkehr</t>
  </si>
  <si>
    <t xml:space="preserve">   sonstige Aktiva</t>
  </si>
  <si>
    <t xml:space="preserve">  Rechnungsabgrenzungsposten</t>
  </si>
  <si>
    <t>Die wichtigsten Positionen der Bilanz bzw. der Gewinn- und Verlustrechnung im Vergleich der Jahre</t>
  </si>
  <si>
    <t>Anlagevermögen</t>
  </si>
  <si>
    <t xml:space="preserve">  gez. Grund- bzw. Stammkapital</t>
  </si>
  <si>
    <t>Bilanzsumme</t>
  </si>
  <si>
    <t>Gewinn- und Verlustrechnung</t>
  </si>
  <si>
    <t>Umsatzerlöse</t>
  </si>
  <si>
    <t xml:space="preserve">  Materialaufwand</t>
  </si>
  <si>
    <t xml:space="preserve">  Personalaufwand</t>
  </si>
  <si>
    <t>Jahresgewinn, Jahresverlust (-)</t>
  </si>
  <si>
    <t>Anzahl der Fonds, Einrichtungen</t>
  </si>
  <si>
    <t>Mill. EUR</t>
  </si>
  <si>
    <t>Energieversorgung</t>
  </si>
  <si>
    <t>Inhaltsverzeichnis</t>
  </si>
  <si>
    <t>Seite</t>
  </si>
  <si>
    <t>Vorbemerkungen</t>
  </si>
  <si>
    <t>Gesamteinschätzung</t>
  </si>
  <si>
    <t>Grafiken</t>
  </si>
  <si>
    <t>1.</t>
  </si>
  <si>
    <t>2.</t>
  </si>
  <si>
    <t>Tabellen</t>
  </si>
  <si>
    <t>Jahresabschlüsse öffentlich bestimmter Fonds, Einrichtungen und Wirtschaftsunternehmen</t>
  </si>
  <si>
    <t>gegliedert nach der Rechtsform</t>
  </si>
  <si>
    <t>Aktiv- und Passivseite</t>
  </si>
  <si>
    <t>Anlagespiegel und Ergebnisverwendung</t>
  </si>
  <si>
    <t>gegliedert nach Aufgabenbereichen</t>
  </si>
  <si>
    <t>3.</t>
  </si>
  <si>
    <t>gegliedert nach wirtschaftlicher Tätigkeit</t>
  </si>
  <si>
    <t>4.</t>
  </si>
  <si>
    <t>Anzahl der Fonds, Einrichtungen und Wirtschaftsunternehmen nach der Gewinn- und</t>
  </si>
  <si>
    <t>Verlustsituation</t>
  </si>
  <si>
    <t>Mit dieser Veröffentlichung wird über die Jahresabschlüsse öffentlich bestimmter Fonds, Einrichtungen und Wirt-</t>
  </si>
  <si>
    <t>In Anpassung an die neue Abgrenzung des Sektors „Staat“ in der Volkswirtschaftlichen Gesamtrechnung werden</t>
  </si>
  <si>
    <t>ab 1998 die Daten der Krankenhäuser mit kaufmännischem Rechnungswesen finanzstatistisch nicht mehr dem</t>
  </si>
  <si>
    <t>öffentlichen Gesamthaushalt zugeordnet.</t>
  </si>
  <si>
    <t>Sie werden ab Jahresabschlussstatistik 1998 im Berichtskreis der Fonds, Einrichtungen und Wirtschaftsunter-</t>
  </si>
  <si>
    <t>nehmen (FPStatG §2 Abs. 1 Nr. 10) nachgewiesen und sind in dieser Veröffentlichung mit enthalten.</t>
  </si>
  <si>
    <t>Dargestellt werden die Bilanz (Aktiv- und Passivseite) und ausgewählte Positionen der Gewinn- und Verlustrech-</t>
  </si>
  <si>
    <t>nung sowie des Anlagespiegels. Eine Gliederung erfolgt nach der Rechtsform, dem Aufgabenbereich und der</t>
  </si>
  <si>
    <t>wirtschaftlichen Tätigkeit des Unternehmens. Alle Einheiten mit mehreren Tätigkeiten wurden nach dem Überwie-</t>
  </si>
  <si>
    <t>gensprinzip zugeordnet. Als Kriterium für die Signierung nach der Haushaltssystematik steht die Aufgabe im Vor-</t>
  </si>
  <si>
    <t>dergrund, während bei der Wirtschaftszweig-Systematik ausschließlich die wirtschaftliche Tätigkeit berücksichtigt</t>
  </si>
  <si>
    <t>wird.</t>
  </si>
  <si>
    <t>Rechtsgrundlage</t>
  </si>
  <si>
    <t>Rechtsgrundlage bildet das Gesetz über die Statistiken der öffentlichen Finanzen und des Personals im öffentli-</t>
  </si>
  <si>
    <t>Berichtskreis</t>
  </si>
  <si>
    <t>Zum Kreis der Auskunftspflichtigen gehören alle staatlichen oder kommunalen Fonds, Einrichtungen und Wirt-</t>
  </si>
  <si>
    <t xml:space="preserve">schaftsunternehmen ohne eigene Rechtspersönlichkeit oder in rechtlich selbständiger Form, an denen der Bund, </t>
  </si>
  <si>
    <t>die Länder, die Gemeinden oder Gemeindeverbände unmittelbar oder mittelbar mit mehr als 50 % des Nennkapi-</t>
  </si>
  <si>
    <t>tals oder Stimmrechts beteiligt sind, sowie Zweckverbände oder andere juristische Personen zwischengemeindli-</t>
  </si>
  <si>
    <t xml:space="preserve">cher Zusammenarbeit, soweit sie anstelle kommunaler Körperschaften kommunale Aufgaben erfüllen. Nicht im </t>
  </si>
  <si>
    <t>Methodische Hinweise</t>
  </si>
  <si>
    <t xml:space="preserve">Die Durchführung der Statistik der Jahresabschlüsse ist ein Bestandteil der Finanzstatistiken und erfolgt nach </t>
  </si>
  <si>
    <t>bundeseinheitlichen Richtlinien. Die Fonds, Einrichtungen und Wirtschaftsunternehmen melden das Zahlenmate-</t>
  </si>
  <si>
    <t>rial ihres Jahresabschlusses (Bilanz, Gewinn- und Verlustrechnung, Anlagespiegel) auf einheitlichem Erhebungs-</t>
  </si>
  <si>
    <t xml:space="preserve">bogen an das Thüringer Landesamt für Statistik. Dort wird das Material plausibilisiert und nach verschiedenen </t>
  </si>
  <si>
    <t>Gesichtspunkten aufbereitet und zusammengefasst.</t>
  </si>
  <si>
    <t>Abkürzungen</t>
  </si>
  <si>
    <t>u.ä.                  und ähnliche</t>
  </si>
  <si>
    <t>u.Ä.                  und Ähnliches</t>
  </si>
  <si>
    <t>u.a.                  und andere</t>
  </si>
  <si>
    <t>bzw.                 beziehungsweise</t>
  </si>
  <si>
    <t>d. öff.               der öffentlichen</t>
  </si>
  <si>
    <t>gez.                 gezeichnetes</t>
  </si>
  <si>
    <t>KHG                Krankenhausgesetz</t>
  </si>
  <si>
    <t>HGB                Handelsgesetzbuch</t>
  </si>
  <si>
    <t xml:space="preserve">schem Rechnungswesen. Diese Einheiten stehen in einem engen Bezug zu den Gemeinden, Landkreisen oder </t>
  </si>
  <si>
    <t xml:space="preserve">dem Land. Sie werden entweder in privatrechtlicher Form, z.B. als GmbH, oder in öffentlich-rechtlicher Form z.B. </t>
  </si>
  <si>
    <t>Grundstücke und Gebäude beim Wohnungswesen und für Betriebsanlagen bei Wasserver- und Abwasserentsor-</t>
  </si>
  <si>
    <t xml:space="preserve">gungsbetrieben, die als Sachanlagen den Hauptanteil am Anlagevermögen bilden. Das Umlaufvermögen bestand </t>
  </si>
  <si>
    <t>im Wesentlichen aus Forderungen, Bar- und Buchgeldbeständen.</t>
  </si>
  <si>
    <r>
      <t xml:space="preserve">Die </t>
    </r>
    <r>
      <rPr>
        <b/>
        <sz val="9"/>
        <rFont val="Helvetica"/>
        <family val="0"/>
      </rPr>
      <t>Kapitalstruktur</t>
    </r>
    <r>
      <rPr>
        <sz val="9"/>
        <rFont val="Helvetica"/>
        <family val="0"/>
      </rPr>
      <t xml:space="preserve"> war durch fast gleichgroße Anteile von Eigenkapital und Verbindlichkeiten bestimmt. Das </t>
    </r>
  </si>
  <si>
    <t xml:space="preserve">                                                                                                    </t>
  </si>
  <si>
    <t xml:space="preserve">                                                                             </t>
  </si>
  <si>
    <t xml:space="preserve">Zahlenmaterial enthalten sind alle Erhebungseinheiten, an denen der Bund mittel- oder unmittelbar beteiligt ist,  </t>
  </si>
  <si>
    <t>da die Erhebung und Aufbereitung dieser Unternehmen dem Statistischen Bundesamt unterliegen.</t>
  </si>
  <si>
    <t xml:space="preserve">Verbindlichkeiten betrafen das Wohnungswesen. </t>
  </si>
  <si>
    <t>4. Anzahl der Fonds, Einrichtungen und Wirtschaftsunternehmen 
nach der Gewinn- und Verlustsituation</t>
  </si>
  <si>
    <t>Aufgabenbereich</t>
  </si>
  <si>
    <t>Anzahl der Fonds, Einrichtungen und Wirtschaftsunternehmen</t>
  </si>
  <si>
    <t>mit Jahresgewinn
bzw. -überschuss</t>
  </si>
  <si>
    <t>mit Jahresverlust
bzw. -fehlbetrag</t>
  </si>
  <si>
    <t>davon</t>
  </si>
  <si>
    <t>Kunst und Kulturpflege</t>
  </si>
  <si>
    <t>Sport und Erholung</t>
  </si>
  <si>
    <t>Entsorgung</t>
  </si>
  <si>
    <t>Abwasser</t>
  </si>
  <si>
    <t>Abfall</t>
  </si>
  <si>
    <t>Versorgung</t>
  </si>
  <si>
    <t>Elektrizität</t>
  </si>
  <si>
    <t>Gas</t>
  </si>
  <si>
    <t>Wasser</t>
  </si>
  <si>
    <t>Staatsbäder</t>
  </si>
  <si>
    <t>Lfd.
Nr.</t>
  </si>
  <si>
    <t>darunter
100 % öffentlich bestimmt</t>
  </si>
  <si>
    <t>darunter
100% öffentlich bestimmt</t>
  </si>
  <si>
    <t>Wohnungs-
wesen</t>
  </si>
  <si>
    <t>Entsorgungs-
unternehmen</t>
  </si>
  <si>
    <t>Versorgungs-
unternehmen</t>
  </si>
  <si>
    <t>Kranken-
häuser</t>
  </si>
  <si>
    <t>Grundstücks- und
Wohnungswesen</t>
  </si>
  <si>
    <t>Erbringung von
Dienstleistungen</t>
  </si>
  <si>
    <t>Kultur, Sport und
Unterhaltung</t>
  </si>
  <si>
    <t>Kombinierte Unternehmen</t>
  </si>
  <si>
    <t xml:space="preserve">Sie gingen vorwiegend an Betriebe in den Aufgabenbereichen Wasserver- und Abwasserentsorgung sowie </t>
  </si>
  <si>
    <t xml:space="preserve">Verkehrsunternehmen. Der Anteil der öffentlich-rechtlichen Zweckverbände und Eigenbetriebe an den gesamten </t>
  </si>
  <si>
    <t>als Zweckverbände oder Eigenbetriebe geführt. Bei den FEU in Thüringen handelt es sich u.a. um kommunale</t>
  </si>
  <si>
    <t>Wohnungswirtschaftsunternehmen, Verkehrs- und Versorgungsbetriebe (Strom, Gas), Krankenhäuser, Wasser-,</t>
  </si>
  <si>
    <t>Abwasser- und Abfallzweckverbände oder Eigenbetriebe.</t>
  </si>
  <si>
    <t xml:space="preserve">Bilanzsumme) und ein geringes Umlaufvermögen. Dies ist bedingt durch die Struktur der FEU mit hohen Werten für </t>
  </si>
  <si>
    <t xml:space="preserve">chen Dienst (Finanz- und Personalstatistikgesetz - FPStatG) in der Bekanntmachung der Neufassung vom </t>
  </si>
  <si>
    <t>und wirtschaftlichen Unternehmen</t>
  </si>
  <si>
    <t>Zuweisungen/Zuschüsse d. öff. Hand (KHG)</t>
  </si>
  <si>
    <t xml:space="preserve">  für Roh-, Hilfs- u. Betriebsstoffe, Waren</t>
  </si>
  <si>
    <t>Gastgewerbe</t>
  </si>
  <si>
    <t>weder mit Gewinn
noch mit Verlust</t>
  </si>
  <si>
    <t>Werte eingefügt</t>
  </si>
  <si>
    <t>Anteil ausgewählter Aufgabenbereiche am Anlagevermögen 2007</t>
  </si>
  <si>
    <t>Umsatzerlöse ausgewählter Aufgabenbereiche 2007</t>
  </si>
  <si>
    <t>schaftsunternehmen des Jahres 2007 in Thüringen informiert.</t>
  </si>
  <si>
    <t>2005 bis 2007 sind der nachfolgenden Übersicht zu entnehmen:</t>
  </si>
  <si>
    <t>2007 gab es 552 öffentlich bestimmte Fonds, Einrichtungen und Wirtschaftsunternehmen (FEU) mit kaufmänni-</t>
  </si>
  <si>
    <r>
      <t xml:space="preserve">Die </t>
    </r>
    <r>
      <rPr>
        <b/>
        <sz val="9"/>
        <rFont val="Helvetica"/>
        <family val="0"/>
      </rPr>
      <t>Bilanzsumme</t>
    </r>
    <r>
      <rPr>
        <sz val="9"/>
        <rFont val="Helvetica"/>
        <family val="0"/>
      </rPr>
      <t xml:space="preserve"> aller öffentlich bestimmten Fonds, Einrichtungen und Wirtschaftsunternehmen belief sich 2007 </t>
    </r>
  </si>
  <si>
    <t>Die Wohnungswirtschafts- und Versorgungsunternehmen haben mit 27 bzw. 28 Prozent die größten Anteile.</t>
  </si>
  <si>
    <r>
      <t xml:space="preserve">Die </t>
    </r>
    <r>
      <rPr>
        <b/>
        <sz val="9"/>
        <rFont val="Helvetica"/>
        <family val="0"/>
      </rPr>
      <t>Vermögensstruktur</t>
    </r>
    <r>
      <rPr>
        <sz val="9"/>
        <rFont val="Helvetica"/>
        <family val="0"/>
      </rPr>
      <t xml:space="preserve"> war auch 2007 gekennzeichnet durch eine hohe Anlagenintensität (82 Prozent Anteil an der</t>
    </r>
  </si>
  <si>
    <t xml:space="preserve">waren überwiegend (90 Prozent) mittel- und langfristig fällig. 38 Prozent der Rücklagen und 41 Prozent der </t>
  </si>
  <si>
    <t>Ertragszuschüssen betrug 80 Prozent.</t>
  </si>
  <si>
    <t>EUR mehr als 2006.</t>
  </si>
  <si>
    <r>
      <t xml:space="preserve">Insgesamt wiesen diese Einheiten einen </t>
    </r>
    <r>
      <rPr>
        <b/>
        <sz val="9"/>
        <rFont val="Helvetica"/>
        <family val="0"/>
      </rPr>
      <t>Jahresverlust</t>
    </r>
    <r>
      <rPr>
        <sz val="9"/>
        <rFont val="Helvetica"/>
        <family val="0"/>
      </rPr>
      <t xml:space="preserve"> bzw. -fehlbetrag in Höhe von 35 Millionen EUR aus. </t>
    </r>
  </si>
  <si>
    <t>Im Geschäftsjahr 2006 war es ein Jahresgewinn bzw. -überschuss von 108 Millionen EUR.</t>
  </si>
  <si>
    <t xml:space="preserve">- </t>
  </si>
  <si>
    <t>-</t>
  </si>
  <si>
    <t xml:space="preserve">    Betriebs- und Geschäftsausstattung </t>
  </si>
  <si>
    <r>
      <t xml:space="preserve">  Rücklagen </t>
    </r>
    <r>
      <rPr>
        <vertAlign val="superscript"/>
        <sz val="9"/>
        <rFont val="Helvetica"/>
        <family val="2"/>
      </rPr>
      <t>3)</t>
    </r>
  </si>
  <si>
    <t>22. Februar 2006 (BGBl. I, Nr. 10, S. 438 ff.) zuletzt geändert durch Artikel 15 Abs. 79 des Gesetzes vom 5. Februar</t>
  </si>
  <si>
    <t xml:space="preserve">2009 (BGBl. I, S. 160) in Verbindung mit dem Gesetz über die Statistik für Bundeszwecke (Bundesstatistikgesetz - </t>
  </si>
  <si>
    <t>BStatG) vom 22. Januar 1987 (BGBl. I, S. 462, 565), zuletzt geändert durch Artikel 3 des Gesetzes vom</t>
  </si>
  <si>
    <t>7. September 2007 (BGBl. I, S. 2246).</t>
  </si>
  <si>
    <t xml:space="preserve">auf 19,4 Milliarden EUR, 446 Millionen EUR mehr als ein Jahr zuvor. </t>
  </si>
  <si>
    <t xml:space="preserve">Eigenkapital ergab sich fast vollständig aus Rücklagen. Die Verbindlichkeiten in Höhe von 7,1 Milliarden EUR  </t>
  </si>
  <si>
    <r>
      <t xml:space="preserve">Die 552 FEU erwirtschafteten im Jahr 2007 insgesamt 4,9 Milliarden EUR an </t>
    </r>
    <r>
      <rPr>
        <b/>
        <sz val="9"/>
        <rFont val="Helvetica"/>
        <family val="0"/>
      </rPr>
      <t>Umsatzerlösen</t>
    </r>
    <r>
      <rPr>
        <sz val="9"/>
        <rFont val="Helvetica"/>
        <family val="0"/>
      </rPr>
      <t xml:space="preserve">, 149 Millionen </t>
    </r>
  </si>
  <si>
    <t xml:space="preserve">Die Ertragszuschüsse stiegen auf 2,1 Milliarden EUR und sind damit 247 Millionen EUR höher als im 
Vorjahr.  </t>
  </si>
  <si>
    <t>auswirken, enthalten sind.</t>
  </si>
  <si>
    <t>übrige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</si>
  <si>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</si>
  <si>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</si>
  <si>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</si>
  <si>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</si>
  <si>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</si>
  <si>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</si>
  <si>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</si>
  <si>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</si>
  <si>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</si>
  <si>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</si>
  <si>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</si>
  <si>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</si>
  <si>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</si>
  <si>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</si>
  <si>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</si>
  <si>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</si>
  <si>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</si>
  <si>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</si>
  <si>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</si>
  <si>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</si>
  <si>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</si>
  <si>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</si>
  <si>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</si>
  <si>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</si>
  <si>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</si>
  <si>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</si>
  <si>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</si>
  <si>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</si>
  <si>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</si>
  <si>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</si>
  <si>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</si>
  <si>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</si>
  <si>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</si>
  <si>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</si>
  <si>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</si>
  <si>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Jahresabschlüsse öffentlich bestimmter Fonds, Einrichtungen und Wirtschaftsunternehmen in Thüringen 2007</t>
  </si>
  <si>
    <t>Erscheinungsweise: jährlich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</si>
</sst>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#,##0"/>
    <numFmt numFmtId="169" formatCode="#,###,##0\ "/>
    <numFmt numFmtId="170" formatCode="#,##0.0"/>
    <numFmt numFmtId="171" formatCode="#,##0.0\ \ "/>
    <numFmt numFmtId="172" formatCode="#\ ##0\ &quot;DM&quot;"/>
    <numFmt numFmtId="173" formatCode="#\ ###\ ##0\ "/>
    <numFmt numFmtId="174" formatCode="#\ ##0\ "/>
    <numFmt numFmtId="175" formatCode="#,##0\ _D_M;\-_D#,##0\ "/>
    <numFmt numFmtId="176" formatCode="0.0\ "/>
    <numFmt numFmtId="177" formatCode="\ 0.0\ "/>
    <numFmt numFmtId="178" formatCode="#\ ###\ ##0\ \ \ \ \ \ \ \ \ \ \ \ \ \ \ \ "/>
    <numFmt numFmtId="179" formatCode="\ \ \ \ \ \ #\ ###\ ##0\ \ \ \ \ \ \ \ \ \ \ \ \ \ \ \ "/>
    <numFmt numFmtId="180" formatCode="0\ "/>
    <numFmt numFmtId="181" formatCode="#,##0\ _D_M"/>
    <numFmt numFmtId="182" formatCode="\ \ \ \ General"/>
    <numFmt numFmtId="183" formatCode="\ \ General"/>
    <numFmt numFmtId="184" formatCode="0.0000000"/>
    <numFmt numFmtId="185" formatCode="0.0"/>
    <numFmt numFmtId="186" formatCode="0.000"/>
    <numFmt numFmtId="187" formatCode="#\ ##0.0\ "/>
    <numFmt numFmtId="188" formatCode="#,##0.0000"/>
    <numFmt numFmtId="189" formatCode="#,##0.000"/>
    <numFmt numFmtId="190" formatCode="##0.0\ ;\-\ ##0.0\ ;"/>
    <numFmt numFmtId="191" formatCode="##0\ ;\-\ ##0\ ;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vertAlign val="superscript"/>
      <sz val="9"/>
      <name val="Helvetica"/>
      <family val="2"/>
    </font>
    <font>
      <sz val="9"/>
      <name val="Arial"/>
      <family val="0"/>
    </font>
    <font>
      <b/>
      <vertAlign val="superscript"/>
      <sz val="9"/>
      <name val="Helvetic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Helvetica"/>
      <family val="2"/>
    </font>
    <font>
      <sz val="12"/>
      <name val="Arial"/>
      <family val="0"/>
    </font>
    <font>
      <sz val="12"/>
      <name val="Helvetica"/>
      <family val="2"/>
    </font>
    <font>
      <sz val="9"/>
      <color indexed="8"/>
      <name val="Helvetica"/>
      <family val="0"/>
    </font>
    <font>
      <b/>
      <sz val="12"/>
      <color indexed="8"/>
      <name val="Helvetica"/>
      <family val="0"/>
    </font>
    <font>
      <b/>
      <sz val="9"/>
      <color indexed="8"/>
      <name val="Helvetica"/>
      <family val="0"/>
    </font>
    <font>
      <sz val="11.75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 horizontal="centerContinuous"/>
    </xf>
    <xf numFmtId="17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1" fontId="4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1" fontId="4" fillId="0" borderId="1" xfId="0" applyNumberFormat="1" applyFont="1" applyBorder="1" applyAlignment="1">
      <alignment/>
    </xf>
    <xf numFmtId="171" fontId="4" fillId="0" borderId="1" xfId="0" applyNumberFormat="1" applyFont="1" applyBorder="1" applyAlignment="1">
      <alignment horizontal="centerContinuous"/>
    </xf>
    <xf numFmtId="168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3" xfId="0" applyNumberFormat="1" applyFont="1" applyBorder="1" applyAlignment="1">
      <alignment horizontal="centerContinuous"/>
    </xf>
    <xf numFmtId="168" fontId="4" fillId="0" borderId="4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left"/>
    </xf>
    <xf numFmtId="171" fontId="4" fillId="0" borderId="6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 horizontal="centerContinuous"/>
    </xf>
    <xf numFmtId="168" fontId="4" fillId="0" borderId="5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71" fontId="4" fillId="0" borderId="7" xfId="0" applyNumberFormat="1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 quotePrefix="1">
      <alignment horizontal="centerContinuous"/>
    </xf>
    <xf numFmtId="168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168" fontId="4" fillId="0" borderId="9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8" fontId="5" fillId="0" borderId="0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168" fontId="6" fillId="0" borderId="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9" xfId="0" applyFont="1" applyBorder="1" applyAlignment="1">
      <alignment/>
    </xf>
    <xf numFmtId="168" fontId="4" fillId="0" borderId="0" xfId="0" applyNumberFormat="1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Continuous"/>
    </xf>
    <xf numFmtId="171" fontId="5" fillId="0" borderId="0" xfId="0" applyNumberFormat="1" applyFont="1" applyBorder="1" applyAlignment="1">
      <alignment horizontal="centerContinuous"/>
    </xf>
    <xf numFmtId="170" fontId="4" fillId="0" borderId="0" xfId="0" applyNumberFormat="1" applyFont="1" applyAlignment="1">
      <alignment horizontal="centerContinuous"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170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170" fontId="4" fillId="0" borderId="6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2" fontId="4" fillId="0" borderId="0" xfId="0" applyNumberFormat="1" applyFont="1" applyBorder="1" applyAlignment="1">
      <alignment horizontal="centerContinuous"/>
    </xf>
    <xf numFmtId="170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8" fontId="4" fillId="0" borderId="0" xfId="0" applyNumberFormat="1" applyFont="1" applyBorder="1" applyAlignment="1">
      <alignment/>
    </xf>
    <xf numFmtId="170" fontId="4" fillId="0" borderId="5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9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4" fontId="4" fillId="0" borderId="10" xfId="0" applyNumberFormat="1" applyFont="1" applyBorder="1" applyAlignment="1">
      <alignment horizontal="centerContinuous"/>
    </xf>
    <xf numFmtId="169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3" fontId="5" fillId="0" borderId="0" xfId="0" applyNumberFormat="1" applyFont="1" applyAlignment="1">
      <alignment horizontal="right"/>
    </xf>
    <xf numFmtId="174" fontId="4" fillId="0" borderId="11" xfId="0" applyNumberFormat="1" applyFont="1" applyBorder="1" applyAlignment="1">
      <alignment horizontal="centerContinuous"/>
    </xf>
    <xf numFmtId="175" fontId="5" fillId="0" borderId="0" xfId="0" applyNumberFormat="1" applyFont="1" applyAlignment="1">
      <alignment horizontal="right"/>
    </xf>
    <xf numFmtId="171" fontId="4" fillId="0" borderId="12" xfId="0" applyNumberFormat="1" applyFont="1" applyBorder="1" applyAlignment="1" quotePrefix="1">
      <alignment horizontal="centerContinuous"/>
    </xf>
    <xf numFmtId="170" fontId="4" fillId="0" borderId="12" xfId="0" applyNumberFormat="1" applyFont="1" applyBorder="1" applyAlignment="1">
      <alignment/>
    </xf>
    <xf numFmtId="171" fontId="4" fillId="0" borderId="12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178" fontId="4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4" fontId="4" fillId="0" borderId="15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2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 indent="3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3"/>
    </xf>
    <xf numFmtId="49" fontId="15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4" fillId="0" borderId="2" xfId="0" applyFont="1" applyBorder="1" applyAlignment="1">
      <alignment/>
    </xf>
    <xf numFmtId="185" fontId="0" fillId="0" borderId="0" xfId="0" applyNumberForma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190" fontId="4" fillId="0" borderId="0" xfId="0" applyNumberFormat="1" applyFont="1" applyAlignment="1">
      <alignment horizontal="right"/>
    </xf>
    <xf numFmtId="191" fontId="5" fillId="0" borderId="0" xfId="0" applyNumberFormat="1" applyFont="1" applyAlignment="1">
      <alignment horizontal="right"/>
    </xf>
    <xf numFmtId="190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4" fillId="0" borderId="20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168" fontId="4" fillId="0" borderId="22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8" fontId="4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CFF95"/>
      <rgbColor rgb="000000FF"/>
      <rgbColor rgb="00FFFF00"/>
      <rgbColor rgb="00FEF5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B984D"/>
      <rgbColor rgb="00FF6600"/>
      <rgbColor rgb="00666699"/>
      <rgbColor rgb="00969696"/>
      <rgbColor rgb="00003366"/>
      <rgbColor rgb="0033D600"/>
      <rgbColor rgb="00EBFFEB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25"/>
          <c:y val="0.20725"/>
          <c:w val="0.6595"/>
          <c:h val="0.48175"/>
        </c:manualLayout>
      </c:layout>
      <c:ofPieChart>
        <c:ofPieType val="bar"/>
        <c:varyColors val="1"/>
        <c:ser>
          <c:idx val="0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BFFEB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9CFF95"/>
              </a:solidFill>
            </c:spPr>
          </c:dPt>
          <c:dPt>
            <c:idx val="3"/>
            <c:spPr>
              <a:solidFill>
                <a:srgbClr val="33D6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EF5EA"/>
              </a:solidFill>
            </c:spPr>
          </c:dPt>
          <c:dPt>
            <c:idx val="6"/>
            <c:spPr>
              <a:solidFill>
                <a:srgbClr val="FFCC99"/>
              </a:solidFill>
            </c:spPr>
          </c:dPt>
          <c:dPt>
            <c:idx val="7"/>
            <c:spPr>
              <a:solidFill>
                <a:srgbClr val="FB984D"/>
              </a:solidFill>
            </c:spPr>
          </c:dPt>
          <c:dPt>
            <c:idx val="8"/>
            <c:spPr>
              <a:solidFill>
                <a:srgbClr val="FF6600"/>
              </a:solidFill>
            </c:spPr>
          </c:dPt>
          <c:dPt>
            <c:idx val="9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4 679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2 596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2 049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1 317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4 423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'Datentabelle zu Graf1+2'!$A$2:$A$10</c:f>
              <c:strCache>
                <c:ptCount val="9"/>
                <c:pt idx="0">
                  <c:v>Wohnungsunternehmen</c:v>
                </c:pt>
                <c:pt idx="1">
                  <c:v>sonstige Aufgabenbereiche</c:v>
                </c:pt>
                <c:pt idx="2">
                  <c:v>Entsorgungsunternehmen</c:v>
                </c:pt>
                <c:pt idx="3">
                  <c:v>Krankenhäuser</c:v>
                </c:pt>
                <c:pt idx="4">
                  <c:v>Verkehrsunternehmen</c:v>
                </c:pt>
                <c:pt idx="5">
                  <c:v>Gas</c:v>
                </c:pt>
                <c:pt idx="6">
                  <c:v>Elektrizität</c:v>
                </c:pt>
                <c:pt idx="7">
                  <c:v>Kombinierte Unternehmen</c:v>
                </c:pt>
                <c:pt idx="8">
                  <c:v>Wasser</c:v>
                </c:pt>
              </c:strCache>
            </c:strRef>
          </c:cat>
          <c:val>
            <c:numRef>
              <c:f>'Datentabelle zu Graf1+2'!$B$2:$B$10</c:f>
              <c:numCache>
                <c:ptCount val="9"/>
                <c:pt idx="0">
                  <c:v>4678.526</c:v>
                </c:pt>
                <c:pt idx="1">
                  <c:v>2595.905</c:v>
                </c:pt>
                <c:pt idx="2">
                  <c:v>2048.597</c:v>
                </c:pt>
                <c:pt idx="3">
                  <c:v>1316.515</c:v>
                </c:pt>
                <c:pt idx="4">
                  <c:v>718.703</c:v>
                </c:pt>
                <c:pt idx="5">
                  <c:v>190.875</c:v>
                </c:pt>
                <c:pt idx="6">
                  <c:v>202.45</c:v>
                </c:pt>
                <c:pt idx="7">
                  <c:v>652.42</c:v>
                </c:pt>
                <c:pt idx="8">
                  <c:v>3377.463</c:v>
                </c:pt>
              </c:numCache>
            </c:numRef>
          </c:val>
        </c:ser>
        <c:gapWidth val="200"/>
        <c:splitType val="pos"/>
        <c:splitPos val="4"/>
        <c:secondPieSize val="100"/>
        <c:serLines>
          <c:spPr>
            <a:ln w="3175">
              <a:solidFill/>
              <a:prstDash val="dash"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575"/>
          <c:w val="0.83925"/>
          <c:h val="0.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CFF9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'Datentabelle zu Graf1+2'!$A$13:$A$20</c:f>
              <c:strCache>
                <c:ptCount val="8"/>
                <c:pt idx="0">
                  <c:v>Verkehrsunternehmen</c:v>
                </c:pt>
                <c:pt idx="1">
                  <c:v>Abfallentsorgung</c:v>
                </c:pt>
                <c:pt idx="2">
                  <c:v>Abwasserentsorgung</c:v>
                </c:pt>
                <c:pt idx="3">
                  <c:v>Wasserversorgung</c:v>
                </c:pt>
                <c:pt idx="4">
                  <c:v>Gasversorgung</c:v>
                </c:pt>
                <c:pt idx="5">
                  <c:v>Elektrizitätsversorgung</c:v>
                </c:pt>
                <c:pt idx="6">
                  <c:v>Krankenhäuser</c:v>
                </c:pt>
                <c:pt idx="7">
                  <c:v>Wohnungswesen</c:v>
                </c:pt>
              </c:strCache>
            </c:strRef>
          </c:cat>
          <c:val>
            <c:numRef>
              <c:f>'Datentabelle zu Graf1+2'!$B$13:$B$20</c:f>
              <c:numCache>
                <c:ptCount val="8"/>
                <c:pt idx="0">
                  <c:v>237.262</c:v>
                </c:pt>
                <c:pt idx="1">
                  <c:v>237.043</c:v>
                </c:pt>
                <c:pt idx="2">
                  <c:v>182.068</c:v>
                </c:pt>
                <c:pt idx="3">
                  <c:v>377.972</c:v>
                </c:pt>
                <c:pt idx="4">
                  <c:v>290.561</c:v>
                </c:pt>
                <c:pt idx="5">
                  <c:v>228.452</c:v>
                </c:pt>
                <c:pt idx="6">
                  <c:v>813.453</c:v>
                </c:pt>
                <c:pt idx="7">
                  <c:v>611.465</c:v>
                </c:pt>
              </c:numCache>
            </c:numRef>
          </c:val>
        </c:ser>
        <c:gapWidth val="40"/>
        <c:axId val="5064877"/>
        <c:axId val="45583894"/>
      </c:barChart>
      <c:catAx>
        <c:axId val="50648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83894"/>
        <c:crosses val="autoZero"/>
        <c:auto val="1"/>
        <c:lblOffset val="100"/>
        <c:noMultiLvlLbl val="0"/>
      </c:catAx>
      <c:valAx>
        <c:axId val="45583894"/>
        <c:scaling>
          <c:orientation val="minMax"/>
          <c:max val="8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4877"/>
        <c:crossesAt val="1"/>
        <c:crossBetween val="between"/>
        <c:dispUnits/>
        <c:majorUnit val="170"/>
        <c:minorUnit val="4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29888691"/>
        <c:axId val="562764"/>
      </c:barChart>
      <c:catAx>
        <c:axId val="29888691"/>
        <c:scaling>
          <c:orientation val="minMax"/>
        </c:scaling>
        <c:axPos val="b"/>
        <c:delete val="1"/>
        <c:majorTickMark val="none"/>
        <c:minorTickMark val="none"/>
        <c:tickLblPos val="nextTo"/>
        <c:crossAx val="562764"/>
        <c:crosses val="autoZero"/>
        <c:auto val="1"/>
        <c:lblOffset val="100"/>
        <c:noMultiLvlLbl val="0"/>
      </c:catAx>
      <c:valAx>
        <c:axId val="562764"/>
        <c:scaling>
          <c:orientation val="minMax"/>
        </c:scaling>
        <c:axPos val="l"/>
        <c:delete val="1"/>
        <c:majorTickMark val="none"/>
        <c:minorTickMark val="none"/>
        <c:tickLblPos val="nextTo"/>
        <c:crossAx val="29888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&amp;C- 5 -</oddHead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0.0165</cdr:y>
    </cdr:from>
    <cdr:to>
      <cdr:x>0.995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7150"/>
          <a:ext cx="5267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 Anteil ausgewählter Aufgabenbereiche am Anlagevermögen 2007</a:t>
          </a:r>
        </a:p>
      </cdr:txBody>
    </cdr:sp>
  </cdr:relSizeAnchor>
  <cdr:relSizeAnchor xmlns:cdr="http://schemas.openxmlformats.org/drawingml/2006/chartDrawing">
    <cdr:from>
      <cdr:x>0.4475</cdr:x>
      <cdr:y>0.705</cdr:y>
    </cdr:from>
    <cdr:to>
      <cdr:x>0.602</cdr:x>
      <cdr:y>0.74325</cdr:y>
    </cdr:to>
    <cdr:sp>
      <cdr:nvSpPr>
        <cdr:cNvPr id="2" name="TextBox 2"/>
        <cdr:cNvSpPr txBox="1">
          <a:spLocks noChangeArrowheads="1"/>
        </cdr:cNvSpPr>
      </cdr:nvSpPr>
      <cdr:spPr>
        <a:xfrm>
          <a:off x="2390775" y="2543175"/>
          <a:ext cx="828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0.02275</cdr:y>
    </cdr:from>
    <cdr:to>
      <cdr:x>0.99825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381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 Umsatzerlöse ausgewählter Aufgabenbereiche 2007</a:t>
          </a:r>
        </a:p>
      </cdr:txBody>
    </cdr:sp>
  </cdr:relSizeAnchor>
  <cdr:relSizeAnchor xmlns:cdr="http://schemas.openxmlformats.org/drawingml/2006/chartDrawing">
    <cdr:from>
      <cdr:x>0</cdr:x>
      <cdr:y>0.96025</cdr:y>
    </cdr:from>
    <cdr:to>
      <cdr:x>0.395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43275"/>
          <a:ext cx="2133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0.77525</cdr:x>
      <cdr:y>0.9065</cdr:y>
    </cdr:from>
    <cdr:to>
      <cdr:x>0.92875</cdr:x>
      <cdr:y>0.94625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71950" y="3152775"/>
          <a:ext cx="828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0.9945</cdr:x>
      <cdr:y>0.42425</cdr:y>
    </cdr:to>
    <cdr:graphicFrame>
      <cdr:nvGraphicFramePr>
        <cdr:cNvPr id="1" name="Chart 1"/>
        <cdr:cNvGraphicFramePr/>
      </cdr:nvGraphicFramePr>
      <cdr:xfrm>
        <a:off x="0" y="0"/>
        <a:ext cx="5362575" cy="36099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0.01125</cdr:x>
      <cdr:y>0.40625</cdr:y>
    </cdr:from>
    <cdr:to>
      <cdr:x>0.39975</cdr:x>
      <cdr:y>0.4255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3457575"/>
          <a:ext cx="2095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0.82475</cdr:x>
      <cdr:y>0.201</cdr:y>
    </cdr:from>
    <cdr:to>
      <cdr:x>0.911</cdr:x>
      <cdr:y>0.219</cdr:y>
    </cdr:to>
    <cdr:sp>
      <cdr:nvSpPr>
        <cdr:cNvPr id="3" name="TextBox 3"/>
        <cdr:cNvSpPr txBox="1">
          <a:spLocks noChangeArrowheads="1"/>
        </cdr:cNvSpPr>
      </cdr:nvSpPr>
      <cdr:spPr>
        <a:xfrm>
          <a:off x="4438650" y="1704975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76,4 %</a:t>
          </a:r>
        </a:p>
      </cdr:txBody>
    </cdr:sp>
  </cdr:relSizeAnchor>
  <cdr:relSizeAnchor xmlns:cdr="http://schemas.openxmlformats.org/drawingml/2006/chartDrawing">
    <cdr:from>
      <cdr:x>0.82475</cdr:x>
      <cdr:y>0.12175</cdr:y>
    </cdr:from>
    <cdr:to>
      <cdr:x>0.911</cdr:x>
      <cdr:y>0.13975</cdr:y>
    </cdr:to>
    <cdr:sp>
      <cdr:nvSpPr>
        <cdr:cNvPr id="4" name="TextBox 4"/>
        <cdr:cNvSpPr txBox="1">
          <a:spLocks noChangeArrowheads="1"/>
        </cdr:cNvSpPr>
      </cdr:nvSpPr>
      <cdr:spPr>
        <a:xfrm>
          <a:off x="4438650" y="10287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14,7 %</a:t>
          </a:r>
        </a:p>
      </cdr:txBody>
    </cdr:sp>
  </cdr:relSizeAnchor>
  <cdr:relSizeAnchor xmlns:cdr="http://schemas.openxmlformats.org/drawingml/2006/chartDrawing">
    <cdr:from>
      <cdr:x>0.8315</cdr:x>
      <cdr:y>0.104</cdr:y>
    </cdr:from>
    <cdr:to>
      <cdr:x>0.91775</cdr:x>
      <cdr:y>0.122</cdr:y>
    </cdr:to>
    <cdr:sp>
      <cdr:nvSpPr>
        <cdr:cNvPr id="5" name="TextBox 5"/>
        <cdr:cNvSpPr txBox="1">
          <a:spLocks noChangeArrowheads="1"/>
        </cdr:cNvSpPr>
      </cdr:nvSpPr>
      <cdr:spPr>
        <a:xfrm>
          <a:off x="4476750" y="8763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4,6 %</a:t>
          </a:r>
        </a:p>
      </cdr:txBody>
    </cdr:sp>
  </cdr:relSizeAnchor>
  <cdr:relSizeAnchor xmlns:cdr="http://schemas.openxmlformats.org/drawingml/2006/chartDrawing">
    <cdr:from>
      <cdr:x>0.8315</cdr:x>
      <cdr:y>0.0865</cdr:y>
    </cdr:from>
    <cdr:to>
      <cdr:x>0.91775</cdr:x>
      <cdr:y>0.108</cdr:y>
    </cdr:to>
    <cdr:sp>
      <cdr:nvSpPr>
        <cdr:cNvPr id="6" name="TextBox 6"/>
        <cdr:cNvSpPr txBox="1">
          <a:spLocks noChangeArrowheads="1"/>
        </cdr:cNvSpPr>
      </cdr:nvSpPr>
      <cdr:spPr>
        <a:xfrm>
          <a:off x="4476750" y="733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4,3 %</a:t>
          </a:r>
        </a:p>
      </cdr:txBody>
    </cdr:sp>
  </cdr:relSizeAnchor>
  <cdr:relSizeAnchor xmlns:cdr="http://schemas.openxmlformats.org/drawingml/2006/chartDrawing">
    <cdr:from>
      <cdr:x>0.0285</cdr:x>
      <cdr:y>0.3425</cdr:y>
    </cdr:from>
    <cdr:to>
      <cdr:x>0.071</cdr:x>
      <cdr:y>0.3525</cdr:y>
    </cdr:to>
    <cdr:sp>
      <cdr:nvSpPr>
        <cdr:cNvPr id="7" name="Rectangle 7"/>
        <cdr:cNvSpPr>
          <a:spLocks/>
        </cdr:cNvSpPr>
      </cdr:nvSpPr>
      <cdr:spPr>
        <a:xfrm>
          <a:off x="152400" y="2914650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0.33975</cdr:y>
    </cdr:from>
    <cdr:to>
      <cdr:x>0.32425</cdr:x>
      <cdr:y>0.359</cdr:y>
    </cdr:to>
    <cdr:sp>
      <cdr:nvSpPr>
        <cdr:cNvPr id="8" name="TextBox 8"/>
        <cdr:cNvSpPr txBox="1">
          <a:spLocks noChangeArrowheads="1"/>
        </cdr:cNvSpPr>
      </cdr:nvSpPr>
      <cdr:spPr>
        <a:xfrm>
          <a:off x="428625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Versorgungsunternehmen</a:t>
          </a:r>
        </a:p>
      </cdr:txBody>
    </cdr:sp>
  </cdr:relSizeAnchor>
  <cdr:relSizeAnchor xmlns:cdr="http://schemas.openxmlformats.org/drawingml/2006/chartDrawing">
    <cdr:from>
      <cdr:x>0.0815</cdr:x>
      <cdr:y>0.35325</cdr:y>
    </cdr:from>
    <cdr:to>
      <cdr:x>0.326</cdr:x>
      <cdr:y>0.3725</cdr:y>
    </cdr:to>
    <cdr:sp>
      <cdr:nvSpPr>
        <cdr:cNvPr id="9" name="TextBox 9"/>
        <cdr:cNvSpPr txBox="1">
          <a:spLocks noChangeArrowheads="1"/>
        </cdr:cNvSpPr>
      </cdr:nvSpPr>
      <cdr:spPr>
        <a:xfrm>
          <a:off x="4381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Wohnungswesen</a:t>
          </a:r>
        </a:p>
      </cdr:txBody>
    </cdr:sp>
  </cdr:relSizeAnchor>
  <cdr:relSizeAnchor xmlns:cdr="http://schemas.openxmlformats.org/drawingml/2006/chartDrawing">
    <cdr:from>
      <cdr:x>0.07975</cdr:x>
      <cdr:y>0.369</cdr:y>
    </cdr:from>
    <cdr:to>
      <cdr:x>0.38725</cdr:x>
      <cdr:y>0.387</cdr:y>
    </cdr:to>
    <cdr:sp>
      <cdr:nvSpPr>
        <cdr:cNvPr id="10" name="TextBox 10"/>
        <cdr:cNvSpPr txBox="1">
          <a:spLocks noChangeArrowheads="1"/>
        </cdr:cNvSpPr>
      </cdr:nvSpPr>
      <cdr:spPr>
        <a:xfrm>
          <a:off x="428625" y="3133725"/>
          <a:ext cx="1657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Aufgabenbereiche</a:t>
          </a:r>
        </a:p>
      </cdr:txBody>
    </cdr:sp>
  </cdr:relSizeAnchor>
  <cdr:relSizeAnchor xmlns:cdr="http://schemas.openxmlformats.org/drawingml/2006/chartDrawing">
    <cdr:from>
      <cdr:x>0.0285</cdr:x>
      <cdr:y>0.35725</cdr:y>
    </cdr:from>
    <cdr:to>
      <cdr:x>0.07</cdr:x>
      <cdr:y>0.367</cdr:y>
    </cdr:to>
    <cdr:sp>
      <cdr:nvSpPr>
        <cdr:cNvPr id="11" name="Rectangle 11"/>
        <cdr:cNvSpPr>
          <a:spLocks/>
        </cdr:cNvSpPr>
      </cdr:nvSpPr>
      <cdr:spPr>
        <a:xfrm>
          <a:off x="152400" y="3038475"/>
          <a:ext cx="219075" cy="85725"/>
        </a:xfrm>
        <a:prstGeom prst="rect">
          <a:avLst/>
        </a:prstGeom>
        <a:solidFill>
          <a:srgbClr val="EBFFEB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0.0285</cdr:x>
      <cdr:y>0.373</cdr:y>
    </cdr:from>
    <cdr:to>
      <cdr:x>0.071</cdr:x>
      <cdr:y>0.38275</cdr:y>
    </cdr:to>
    <cdr:sp>
      <cdr:nvSpPr>
        <cdr:cNvPr id="12" name="Rectangle 12"/>
        <cdr:cNvSpPr>
          <a:spLocks/>
        </cdr:cNvSpPr>
      </cdr:nvSpPr>
      <cdr:spPr>
        <a:xfrm>
          <a:off x="152400" y="3171825"/>
          <a:ext cx="228600" cy="85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0.3425</cdr:y>
    </cdr:from>
    <cdr:to>
      <cdr:x>0.3785</cdr:x>
      <cdr:y>0.3525</cdr:y>
    </cdr:to>
    <cdr:sp>
      <cdr:nvSpPr>
        <cdr:cNvPr id="13" name="Rectangle 13"/>
        <cdr:cNvSpPr>
          <a:spLocks/>
        </cdr:cNvSpPr>
      </cdr:nvSpPr>
      <cdr:spPr>
        <a:xfrm>
          <a:off x="1809750" y="2914650"/>
          <a:ext cx="228600" cy="85725"/>
        </a:xfrm>
        <a:prstGeom prst="rect">
          <a:avLst/>
        </a:prstGeom>
        <a:solidFill>
          <a:srgbClr val="9CFF95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0.33975</cdr:y>
    </cdr:from>
    <cdr:to>
      <cdr:x>0.62975</cdr:x>
      <cdr:y>0.359</cdr:y>
    </cdr:to>
    <cdr:sp>
      <cdr:nvSpPr>
        <cdr:cNvPr id="14" name="TextBox 14"/>
        <cdr:cNvSpPr txBox="1">
          <a:spLocks noChangeArrowheads="1"/>
        </cdr:cNvSpPr>
      </cdr:nvSpPr>
      <cdr:spPr>
        <a:xfrm>
          <a:off x="207645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Entsorgungsunternehmen</a:t>
          </a:r>
        </a:p>
      </cdr:txBody>
    </cdr:sp>
  </cdr:relSizeAnchor>
  <cdr:relSizeAnchor xmlns:cdr="http://schemas.openxmlformats.org/drawingml/2006/chartDrawing">
    <cdr:from>
      <cdr:x>0.38625</cdr:x>
      <cdr:y>0.35325</cdr:y>
    </cdr:from>
    <cdr:to>
      <cdr:x>0.63075</cdr:x>
      <cdr:y>0.3725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0764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Krankenhäuser</a:t>
          </a:r>
        </a:p>
      </cdr:txBody>
    </cdr:sp>
  </cdr:relSizeAnchor>
  <cdr:relSizeAnchor xmlns:cdr="http://schemas.openxmlformats.org/drawingml/2006/chartDrawing">
    <cdr:from>
      <cdr:x>0.38525</cdr:x>
      <cdr:y>0.369</cdr:y>
    </cdr:from>
    <cdr:to>
      <cdr:x>0.60825</cdr:x>
      <cdr:y>0.38375</cdr:y>
    </cdr:to>
    <cdr:sp>
      <cdr:nvSpPr>
        <cdr:cNvPr id="16" name="TextBox 16"/>
        <cdr:cNvSpPr txBox="1">
          <a:spLocks noChangeArrowheads="1"/>
        </cdr:cNvSpPr>
      </cdr:nvSpPr>
      <cdr:spPr>
        <a:xfrm>
          <a:off x="2076450" y="3133725"/>
          <a:ext cx="1200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Verkehrsunternehmen</a:t>
          </a:r>
        </a:p>
      </cdr:txBody>
    </cdr:sp>
  </cdr:relSizeAnchor>
  <cdr:relSizeAnchor xmlns:cdr="http://schemas.openxmlformats.org/drawingml/2006/chartDrawing">
    <cdr:from>
      <cdr:x>0.336</cdr:x>
      <cdr:y>0.35725</cdr:y>
    </cdr:from>
    <cdr:to>
      <cdr:x>0.3785</cdr:x>
      <cdr:y>0.367</cdr:y>
    </cdr:to>
    <cdr:sp>
      <cdr:nvSpPr>
        <cdr:cNvPr id="17" name="Rectangle 17"/>
        <cdr:cNvSpPr>
          <a:spLocks/>
        </cdr:cNvSpPr>
      </cdr:nvSpPr>
      <cdr:spPr>
        <a:xfrm>
          <a:off x="1809750" y="3038475"/>
          <a:ext cx="228600" cy="85725"/>
        </a:xfrm>
        <a:prstGeom prst="rect">
          <a:avLst/>
        </a:prstGeom>
        <a:solidFill>
          <a:srgbClr val="33D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0.373</cdr:y>
    </cdr:from>
    <cdr:to>
      <cdr:x>0.3785</cdr:x>
      <cdr:y>0.38275</cdr:y>
    </cdr:to>
    <cdr:sp>
      <cdr:nvSpPr>
        <cdr:cNvPr id="18" name="Rectangle 18"/>
        <cdr:cNvSpPr>
          <a:spLocks/>
        </cdr:cNvSpPr>
      </cdr:nvSpPr>
      <cdr:spPr>
        <a:xfrm>
          <a:off x="1809750" y="3171825"/>
          <a:ext cx="228600" cy="857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0.3425</cdr:y>
    </cdr:from>
    <cdr:to>
      <cdr:x>0.7015</cdr:x>
      <cdr:y>0.3525</cdr:y>
    </cdr:to>
    <cdr:sp>
      <cdr:nvSpPr>
        <cdr:cNvPr id="19" name="Rectangle 19"/>
        <cdr:cNvSpPr>
          <a:spLocks/>
        </cdr:cNvSpPr>
      </cdr:nvSpPr>
      <cdr:spPr>
        <a:xfrm>
          <a:off x="3543300" y="2914650"/>
          <a:ext cx="228600" cy="85725"/>
        </a:xfrm>
        <a:prstGeom prst="rect">
          <a:avLst/>
        </a:prstGeom>
        <a:solidFill>
          <a:srgbClr val="FEF5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0.33975</cdr:y>
    </cdr:from>
    <cdr:to>
      <cdr:x>0.95275</cdr:x>
      <cdr:y>0.359</cdr:y>
    </cdr:to>
    <cdr:sp>
      <cdr:nvSpPr>
        <cdr:cNvPr id="20" name="TextBox 20"/>
        <cdr:cNvSpPr txBox="1">
          <a:spLocks noChangeArrowheads="1"/>
        </cdr:cNvSpPr>
      </cdr:nvSpPr>
      <cdr:spPr>
        <a:xfrm>
          <a:off x="381000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Gasversorgung</a:t>
          </a:r>
        </a:p>
      </cdr:txBody>
    </cdr:sp>
  </cdr:relSizeAnchor>
  <cdr:relSizeAnchor xmlns:cdr="http://schemas.openxmlformats.org/drawingml/2006/chartDrawing">
    <cdr:from>
      <cdr:x>0.70825</cdr:x>
      <cdr:y>0.35325</cdr:y>
    </cdr:from>
    <cdr:to>
      <cdr:x>0.95275</cdr:x>
      <cdr:y>0.37575</cdr:y>
    </cdr:to>
    <cdr:sp>
      <cdr:nvSpPr>
        <cdr:cNvPr id="21" name="TextBox 21"/>
        <cdr:cNvSpPr txBox="1">
          <a:spLocks noChangeArrowheads="1"/>
        </cdr:cNvSpPr>
      </cdr:nvSpPr>
      <cdr:spPr>
        <a:xfrm>
          <a:off x="3810000" y="3000375"/>
          <a:ext cx="1314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Elektrizitätsversorgung</a:t>
          </a:r>
        </a:p>
      </cdr:txBody>
    </cdr:sp>
  </cdr:relSizeAnchor>
  <cdr:relSizeAnchor xmlns:cdr="http://schemas.openxmlformats.org/drawingml/2006/chartDrawing">
    <cdr:from>
      <cdr:x>0.70825</cdr:x>
      <cdr:y>0.37</cdr:y>
    </cdr:from>
    <cdr:to>
      <cdr:x>0.95275</cdr:x>
      <cdr:y>0.388</cdr:y>
    </cdr:to>
    <cdr:sp>
      <cdr:nvSpPr>
        <cdr:cNvPr id="22" name="TextBox 22"/>
        <cdr:cNvSpPr txBox="1">
          <a:spLocks noChangeArrowheads="1"/>
        </cdr:cNvSpPr>
      </cdr:nvSpPr>
      <cdr:spPr>
        <a:xfrm>
          <a:off x="3810000" y="3143250"/>
          <a:ext cx="1314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Kombinierte Versorgung</a:t>
          </a:r>
        </a:p>
      </cdr:txBody>
    </cdr:sp>
  </cdr:relSizeAnchor>
  <cdr:relSizeAnchor xmlns:cdr="http://schemas.openxmlformats.org/drawingml/2006/chartDrawing">
    <cdr:from>
      <cdr:x>0.659</cdr:x>
      <cdr:y>0.35725</cdr:y>
    </cdr:from>
    <cdr:to>
      <cdr:x>0.7015</cdr:x>
      <cdr:y>0.367</cdr:y>
    </cdr:to>
    <cdr:sp>
      <cdr:nvSpPr>
        <cdr:cNvPr id="23" name="Rectangle 23"/>
        <cdr:cNvSpPr>
          <a:spLocks/>
        </cdr:cNvSpPr>
      </cdr:nvSpPr>
      <cdr:spPr>
        <a:xfrm>
          <a:off x="3543300" y="3038475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0.373</cdr:y>
    </cdr:from>
    <cdr:to>
      <cdr:x>0.7015</cdr:x>
      <cdr:y>0.38275</cdr:y>
    </cdr:to>
    <cdr:sp>
      <cdr:nvSpPr>
        <cdr:cNvPr id="24" name="Rectangle 24"/>
        <cdr:cNvSpPr>
          <a:spLocks/>
        </cdr:cNvSpPr>
      </cdr:nvSpPr>
      <cdr:spPr>
        <a:xfrm>
          <a:off x="3543300" y="3171825"/>
          <a:ext cx="228600" cy="85725"/>
        </a:xfrm>
        <a:prstGeom prst="rect">
          <a:avLst/>
        </a:prstGeom>
        <a:solidFill>
          <a:srgbClr val="FB984D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0.3895</cdr:y>
    </cdr:from>
    <cdr:to>
      <cdr:x>0.7015</cdr:x>
      <cdr:y>0.39925</cdr:y>
    </cdr:to>
    <cdr:sp>
      <cdr:nvSpPr>
        <cdr:cNvPr id="25" name="Rectangle 25"/>
        <cdr:cNvSpPr>
          <a:spLocks/>
        </cdr:cNvSpPr>
      </cdr:nvSpPr>
      <cdr:spPr>
        <a:xfrm>
          <a:off x="3543300" y="3314700"/>
          <a:ext cx="228600" cy="857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0.3865</cdr:y>
    </cdr:from>
    <cdr:to>
      <cdr:x>0.95275</cdr:x>
      <cdr:y>0.4035</cdr:y>
    </cdr:to>
    <cdr:sp>
      <cdr:nvSpPr>
        <cdr:cNvPr id="26" name="TextBox 26"/>
        <cdr:cNvSpPr txBox="1">
          <a:spLocks noChangeArrowheads="1"/>
        </cdr:cNvSpPr>
      </cdr:nvSpPr>
      <cdr:spPr>
        <a:xfrm>
          <a:off x="3810000" y="3286125"/>
          <a:ext cx="1314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Wasserversorgung</a:t>
          </a:r>
        </a:p>
      </cdr:txBody>
    </cdr:sp>
  </cdr:relSizeAnchor>
  <cdr:relSizeAnchor xmlns:cdr="http://schemas.openxmlformats.org/drawingml/2006/chartDrawing">
    <cdr:from>
      <cdr:x>0</cdr:x>
      <cdr:y>0.591</cdr:y>
    </cdr:from>
    <cdr:to>
      <cdr:x>1</cdr:x>
      <cdr:y>1</cdr:y>
    </cdr:to>
    <cdr:graphicFrame>
      <cdr:nvGraphicFramePr>
        <cdr:cNvPr id="27" name="Chart 27"/>
        <cdr:cNvGraphicFramePr/>
      </cdr:nvGraphicFramePr>
      <cdr:xfrm>
        <a:off x="0" y="5029200"/>
        <a:ext cx="5391150" cy="348615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3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4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5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6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49"/>
        <xdr:cNvSpPr txBox="1">
          <a:spLocks noChangeArrowheads="1"/>
        </xdr:cNvSpPr>
      </xdr:nvSpPr>
      <xdr:spPr>
        <a:xfrm>
          <a:off x="3124200" y="647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2" name="Text 51"/>
        <xdr:cNvSpPr txBox="1">
          <a:spLocks noChangeArrowheads="1"/>
        </xdr:cNvSpPr>
      </xdr:nvSpPr>
      <xdr:spPr>
        <a:xfrm>
          <a:off x="117443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70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124200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70</xdr:row>
      <xdr:rowOff>0</xdr:rowOff>
    </xdr:to>
    <xdr:sp>
      <xdr:nvSpPr>
        <xdr:cNvPr id="4" name="Text 56"/>
        <xdr:cNvSpPr txBox="1">
          <a:spLocks noChangeArrowheads="1"/>
        </xdr:cNvSpPr>
      </xdr:nvSpPr>
      <xdr:spPr>
        <a:xfrm>
          <a:off x="11744325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152400</xdr:rowOff>
    </xdr:to>
    <xdr:sp>
      <xdr:nvSpPr>
        <xdr:cNvPr id="5" name="Text 59"/>
        <xdr:cNvSpPr txBox="1">
          <a:spLocks noChangeArrowheads="1"/>
        </xdr:cNvSpPr>
      </xdr:nvSpPr>
      <xdr:spPr>
        <a:xfrm>
          <a:off x="3124200" y="18935700"/>
          <a:ext cx="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123825</xdr:rowOff>
    </xdr:to>
    <xdr:sp>
      <xdr:nvSpPr>
        <xdr:cNvPr id="6" name="Text 61"/>
        <xdr:cNvSpPr txBox="1">
          <a:spLocks noChangeArrowheads="1"/>
        </xdr:cNvSpPr>
      </xdr:nvSpPr>
      <xdr:spPr>
        <a:xfrm>
          <a:off x="11744325" y="18935700"/>
          <a:ext cx="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7" name="Text 49"/>
        <xdr:cNvSpPr txBox="1">
          <a:spLocks noChangeArrowheads="1"/>
        </xdr:cNvSpPr>
      </xdr:nvSpPr>
      <xdr:spPr>
        <a:xfrm>
          <a:off x="3124200" y="10201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8" name="Text 51"/>
        <xdr:cNvSpPr txBox="1">
          <a:spLocks noChangeArrowheads="1"/>
        </xdr:cNvSpPr>
      </xdr:nvSpPr>
      <xdr:spPr>
        <a:xfrm>
          <a:off x="11744325" y="10201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124200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11744325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11" name="Text 49"/>
        <xdr:cNvSpPr txBox="1">
          <a:spLocks noChangeArrowheads="1"/>
        </xdr:cNvSpPr>
      </xdr:nvSpPr>
      <xdr:spPr>
        <a:xfrm>
          <a:off x="3124200" y="18935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12" name="Text 51"/>
        <xdr:cNvSpPr txBox="1">
          <a:spLocks noChangeArrowheads="1"/>
        </xdr:cNvSpPr>
      </xdr:nvSpPr>
      <xdr:spPr>
        <a:xfrm>
          <a:off x="11744325" y="18935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69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152400</xdr:rowOff>
    </xdr:to>
    <xdr:sp>
      <xdr:nvSpPr>
        <xdr:cNvPr id="2" name="Text 71"/>
        <xdr:cNvSpPr txBox="1">
          <a:spLocks noChangeArrowheads="1"/>
        </xdr:cNvSpPr>
      </xdr:nvSpPr>
      <xdr:spPr>
        <a:xfrm>
          <a:off x="117348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3" name="Text 72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11734800" y="676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65</xdr:row>
      <xdr:rowOff>0</xdr:rowOff>
    </xdr:from>
    <xdr:to>
      <xdr:col>12</xdr:col>
      <xdr:colOff>561975</xdr:colOff>
      <xdr:row>65</xdr:row>
      <xdr:rowOff>0</xdr:rowOff>
    </xdr:to>
    <xdr:sp>
      <xdr:nvSpPr>
        <xdr:cNvPr id="5" name="Text 74"/>
        <xdr:cNvSpPr txBox="1">
          <a:spLocks noChangeArrowheads="1"/>
        </xdr:cNvSpPr>
      </xdr:nvSpPr>
      <xdr:spPr>
        <a:xfrm>
          <a:off x="890587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65</xdr:row>
      <xdr:rowOff>0</xdr:rowOff>
    </xdr:from>
    <xdr:to>
      <xdr:col>14</xdr:col>
      <xdr:colOff>561975</xdr:colOff>
      <xdr:row>65</xdr:row>
      <xdr:rowOff>0</xdr:rowOff>
    </xdr:to>
    <xdr:sp>
      <xdr:nvSpPr>
        <xdr:cNvPr id="6" name="Text 75"/>
        <xdr:cNvSpPr txBox="1">
          <a:spLocks noChangeArrowheads="1"/>
        </xdr:cNvSpPr>
      </xdr:nvSpPr>
      <xdr:spPr>
        <a:xfrm>
          <a:off x="103346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65</xdr:row>
      <xdr:rowOff>0</xdr:rowOff>
    </xdr:from>
    <xdr:to>
      <xdr:col>6</xdr:col>
      <xdr:colOff>561975</xdr:colOff>
      <xdr:row>65</xdr:row>
      <xdr:rowOff>0</xdr:rowOff>
    </xdr:to>
    <xdr:sp>
      <xdr:nvSpPr>
        <xdr:cNvPr id="7" name="Text 76"/>
        <xdr:cNvSpPr txBox="1">
          <a:spLocks noChangeArrowheads="1"/>
        </xdr:cNvSpPr>
      </xdr:nvSpPr>
      <xdr:spPr>
        <a:xfrm>
          <a:off x="45815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" name="Text 77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4</xdr:col>
      <xdr:colOff>561975</xdr:colOff>
      <xdr:row>65</xdr:row>
      <xdr:rowOff>0</xdr:rowOff>
    </xdr:to>
    <xdr:sp>
      <xdr:nvSpPr>
        <xdr:cNvPr id="9" name="Text 78"/>
        <xdr:cNvSpPr txBox="1">
          <a:spLocks noChangeArrowheads="1"/>
        </xdr:cNvSpPr>
      </xdr:nvSpPr>
      <xdr:spPr>
        <a:xfrm>
          <a:off x="3133725" y="10077450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0" name="Text 79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1" name="Text 80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2" name="Text 81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122</xdr:row>
      <xdr:rowOff>0</xdr:rowOff>
    </xdr:from>
    <xdr:to>
      <xdr:col>12</xdr:col>
      <xdr:colOff>561975</xdr:colOff>
      <xdr:row>122</xdr:row>
      <xdr:rowOff>0</xdr:rowOff>
    </xdr:to>
    <xdr:sp>
      <xdr:nvSpPr>
        <xdr:cNvPr id="13" name="Text 82"/>
        <xdr:cNvSpPr txBox="1">
          <a:spLocks noChangeArrowheads="1"/>
        </xdr:cNvSpPr>
      </xdr:nvSpPr>
      <xdr:spPr>
        <a:xfrm>
          <a:off x="890587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122</xdr:row>
      <xdr:rowOff>0</xdr:rowOff>
    </xdr:from>
    <xdr:to>
      <xdr:col>14</xdr:col>
      <xdr:colOff>561975</xdr:colOff>
      <xdr:row>122</xdr:row>
      <xdr:rowOff>0</xdr:rowOff>
    </xdr:to>
    <xdr:sp>
      <xdr:nvSpPr>
        <xdr:cNvPr id="14" name="Text 83"/>
        <xdr:cNvSpPr txBox="1">
          <a:spLocks noChangeArrowheads="1"/>
        </xdr:cNvSpPr>
      </xdr:nvSpPr>
      <xdr:spPr>
        <a:xfrm>
          <a:off x="103346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122</xdr:row>
      <xdr:rowOff>0</xdr:rowOff>
    </xdr:from>
    <xdr:to>
      <xdr:col>6</xdr:col>
      <xdr:colOff>561975</xdr:colOff>
      <xdr:row>122</xdr:row>
      <xdr:rowOff>0</xdr:rowOff>
    </xdr:to>
    <xdr:sp>
      <xdr:nvSpPr>
        <xdr:cNvPr id="15" name="Text 84"/>
        <xdr:cNvSpPr txBox="1">
          <a:spLocks noChangeArrowheads="1"/>
        </xdr:cNvSpPr>
      </xdr:nvSpPr>
      <xdr:spPr>
        <a:xfrm>
          <a:off x="45815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6" name="Text 85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122</xdr:row>
      <xdr:rowOff>0</xdr:rowOff>
    </xdr:from>
    <xdr:to>
      <xdr:col>4</xdr:col>
      <xdr:colOff>561975</xdr:colOff>
      <xdr:row>122</xdr:row>
      <xdr:rowOff>0</xdr:rowOff>
    </xdr:to>
    <xdr:sp>
      <xdr:nvSpPr>
        <xdr:cNvPr id="17" name="Text 86"/>
        <xdr:cNvSpPr txBox="1">
          <a:spLocks noChangeArrowheads="1"/>
        </xdr:cNvSpPr>
      </xdr:nvSpPr>
      <xdr:spPr>
        <a:xfrm>
          <a:off x="3133725" y="18830925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18" name="Text 87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9" name="Text 88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20" name="Text 89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1" name="Text 54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2" name="Text 59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3" name="Text 77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4" name="Text 80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5" name="Text 85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6" name="Text 88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19050</xdr:colOff>
      <xdr:row>122</xdr:row>
      <xdr:rowOff>0</xdr:rowOff>
    </xdr:from>
    <xdr:to>
      <xdr:col>16</xdr:col>
      <xdr:colOff>0</xdr:colOff>
      <xdr:row>122</xdr:row>
      <xdr:rowOff>0</xdr:rowOff>
    </xdr:to>
    <xdr:sp>
      <xdr:nvSpPr>
        <xdr:cNvPr id="27" name="Text 87"/>
        <xdr:cNvSpPr txBox="1">
          <a:spLocks noChangeArrowheads="1"/>
        </xdr:cNvSpPr>
      </xdr:nvSpPr>
      <xdr:spPr>
        <a:xfrm>
          <a:off x="11753850" y="188309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8" name="Text 79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9" name="Text 81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0" name="Text 69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152400</xdr:rowOff>
    </xdr:to>
    <xdr:sp>
      <xdr:nvSpPr>
        <xdr:cNvPr id="31" name="Text 71"/>
        <xdr:cNvSpPr txBox="1">
          <a:spLocks noChangeArrowheads="1"/>
        </xdr:cNvSpPr>
      </xdr:nvSpPr>
      <xdr:spPr>
        <a:xfrm>
          <a:off x="117348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2" name="Text 72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33" name="Text 73"/>
        <xdr:cNvSpPr txBox="1">
          <a:spLocks noChangeArrowheads="1"/>
        </xdr:cNvSpPr>
      </xdr:nvSpPr>
      <xdr:spPr>
        <a:xfrm>
          <a:off x="11734800" y="1026795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4" name="Text 69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152400</xdr:rowOff>
    </xdr:to>
    <xdr:sp>
      <xdr:nvSpPr>
        <xdr:cNvPr id="35" name="Text 71"/>
        <xdr:cNvSpPr txBox="1">
          <a:spLocks noChangeArrowheads="1"/>
        </xdr:cNvSpPr>
      </xdr:nvSpPr>
      <xdr:spPr>
        <a:xfrm>
          <a:off x="117348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6" name="Text 72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37" name="Text 73"/>
        <xdr:cNvSpPr txBox="1">
          <a:spLocks noChangeArrowheads="1"/>
        </xdr:cNvSpPr>
      </xdr:nvSpPr>
      <xdr:spPr>
        <a:xfrm>
          <a:off x="11734800" y="1902142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1" customWidth="1"/>
  </cols>
  <sheetData>
    <row r="1" ht="15.75">
      <c r="A1" s="209" t="s">
        <v>339</v>
      </c>
    </row>
    <row r="4" ht="25.5">
      <c r="A4" s="211" t="s">
        <v>352</v>
      </c>
    </row>
    <row r="5" ht="14.25">
      <c r="A5" s="210"/>
    </row>
    <row r="6" ht="14.25">
      <c r="A6" s="210"/>
    </row>
    <row r="7" ht="12.75">
      <c r="A7" s="151" t="s">
        <v>340</v>
      </c>
    </row>
    <row r="10" ht="12.75">
      <c r="A10" s="151" t="s">
        <v>353</v>
      </c>
    </row>
    <row r="11" ht="12.75">
      <c r="A11" s="151" t="s">
        <v>341</v>
      </c>
    </row>
    <row r="14" ht="12.75">
      <c r="A14" s="151" t="s">
        <v>342</v>
      </c>
    </row>
    <row r="17" ht="12.75">
      <c r="A17" s="151" t="s">
        <v>343</v>
      </c>
    </row>
    <row r="18" ht="12.75">
      <c r="A18" s="151" t="s">
        <v>344</v>
      </c>
    </row>
    <row r="19" ht="12.75">
      <c r="A19" s="151" t="s">
        <v>345</v>
      </c>
    </row>
    <row r="20" ht="12.75">
      <c r="A20" s="151" t="s">
        <v>346</v>
      </c>
    </row>
    <row r="21" ht="12.75">
      <c r="A21" s="151" t="s">
        <v>347</v>
      </c>
    </row>
    <row r="24" ht="12.75">
      <c r="A24" s="211" t="s">
        <v>348</v>
      </c>
    </row>
    <row r="25" ht="38.25">
      <c r="A25" s="212" t="s">
        <v>349</v>
      </c>
    </row>
    <row r="28" ht="12.75">
      <c r="A28" s="211" t="s">
        <v>350</v>
      </c>
    </row>
    <row r="29" ht="51">
      <c r="A29" s="212" t="s">
        <v>351</v>
      </c>
    </row>
    <row r="30" ht="12.75">
      <c r="A30" s="151" t="s">
        <v>27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3" sqref="A3"/>
    </sheetView>
  </sheetViews>
  <sheetFormatPr defaultColWidth="11.421875" defaultRowHeight="12.75"/>
  <cols>
    <col min="1" max="1" width="25.7109375" style="0" customWidth="1"/>
    <col min="2" max="2" width="13.7109375" style="0" customWidth="1"/>
    <col min="3" max="6" width="15.7109375" style="0" customWidth="1"/>
  </cols>
  <sheetData>
    <row r="1" spans="1:7" ht="12.75" customHeight="1">
      <c r="A1" s="193" t="s">
        <v>250</v>
      </c>
      <c r="B1" s="194"/>
      <c r="C1" s="194"/>
      <c r="D1" s="194"/>
      <c r="E1" s="194"/>
      <c r="F1" s="132"/>
      <c r="G1" s="132"/>
    </row>
    <row r="2" spans="1:7" ht="12.75">
      <c r="A2" s="194"/>
      <c r="B2" s="194"/>
      <c r="C2" s="194"/>
      <c r="D2" s="194"/>
      <c r="E2" s="194"/>
      <c r="F2" s="132"/>
      <c r="G2" s="132"/>
    </row>
    <row r="4" spans="1:5" ht="13.5" thickBot="1">
      <c r="A4" s="133"/>
      <c r="B4" s="133"/>
      <c r="C4" s="133"/>
      <c r="D4" s="133"/>
      <c r="E4" s="133"/>
    </row>
    <row r="5" spans="1:5" ht="12.75">
      <c r="A5" s="173" t="s">
        <v>251</v>
      </c>
      <c r="B5" s="196" t="s">
        <v>252</v>
      </c>
      <c r="C5" s="196"/>
      <c r="D5" s="196"/>
      <c r="E5" s="196"/>
    </row>
    <row r="6" spans="1:5" ht="12.75">
      <c r="A6" s="171"/>
      <c r="B6" s="165"/>
      <c r="C6" s="165"/>
      <c r="D6" s="165"/>
      <c r="E6" s="165"/>
    </row>
    <row r="7" spans="1:5" ht="12.75">
      <c r="A7" s="171"/>
      <c r="B7" s="197" t="s">
        <v>150</v>
      </c>
      <c r="C7" s="199" t="s">
        <v>253</v>
      </c>
      <c r="D7" s="197" t="s">
        <v>254</v>
      </c>
      <c r="E7" s="201" t="s">
        <v>288</v>
      </c>
    </row>
    <row r="8" spans="1:5" ht="13.5" thickBot="1">
      <c r="A8" s="195"/>
      <c r="B8" s="198"/>
      <c r="C8" s="200"/>
      <c r="D8" s="198"/>
      <c r="E8" s="202"/>
    </row>
    <row r="9" ht="24" customHeight="1">
      <c r="A9" s="134"/>
    </row>
    <row r="10" spans="1:5" ht="24" customHeight="1">
      <c r="A10" s="135" t="s">
        <v>7</v>
      </c>
      <c r="B10" s="136">
        <v>552</v>
      </c>
      <c r="C10" s="136">
        <v>287</v>
      </c>
      <c r="D10" s="136">
        <v>181</v>
      </c>
      <c r="E10" s="136">
        <v>84</v>
      </c>
    </row>
    <row r="11" spans="1:5" ht="24" customHeight="1">
      <c r="A11" s="137" t="s">
        <v>255</v>
      </c>
      <c r="B11" s="136"/>
      <c r="C11" s="136"/>
      <c r="D11" s="136"/>
      <c r="E11" s="136"/>
    </row>
    <row r="12" spans="1:5" ht="24" customHeight="1">
      <c r="A12" s="137" t="s">
        <v>256</v>
      </c>
      <c r="B12" s="136">
        <v>25</v>
      </c>
      <c r="C12" s="136">
        <v>11</v>
      </c>
      <c r="D12" s="136">
        <v>12</v>
      </c>
      <c r="E12" s="136">
        <v>2</v>
      </c>
    </row>
    <row r="13" spans="1:5" ht="24" customHeight="1">
      <c r="A13" s="137" t="s">
        <v>257</v>
      </c>
      <c r="B13" s="136">
        <v>24</v>
      </c>
      <c r="C13" s="136">
        <v>8</v>
      </c>
      <c r="D13" s="136">
        <v>11</v>
      </c>
      <c r="E13" s="136">
        <v>5</v>
      </c>
    </row>
    <row r="14" spans="1:5" ht="24" customHeight="1">
      <c r="A14" s="137" t="s">
        <v>114</v>
      </c>
      <c r="B14" s="136">
        <v>95</v>
      </c>
      <c r="C14" s="136">
        <v>43</v>
      </c>
      <c r="D14" s="136">
        <v>46</v>
      </c>
      <c r="E14" s="136">
        <v>6</v>
      </c>
    </row>
    <row r="15" spans="1:5" ht="24" customHeight="1">
      <c r="A15" s="137" t="s">
        <v>258</v>
      </c>
      <c r="B15" s="136">
        <v>61</v>
      </c>
      <c r="C15" s="136">
        <v>34</v>
      </c>
      <c r="D15" s="136">
        <v>24</v>
      </c>
      <c r="E15" s="136">
        <v>3</v>
      </c>
    </row>
    <row r="16" spans="1:5" ht="24" customHeight="1">
      <c r="A16" s="138" t="s">
        <v>255</v>
      </c>
      <c r="B16" s="136"/>
      <c r="C16" s="136"/>
      <c r="D16" s="136"/>
      <c r="E16" s="136"/>
    </row>
    <row r="17" spans="1:5" ht="24" customHeight="1">
      <c r="A17" s="138" t="s">
        <v>259</v>
      </c>
      <c r="B17" s="136">
        <v>33</v>
      </c>
      <c r="C17" s="136">
        <v>15</v>
      </c>
      <c r="D17" s="136">
        <v>18</v>
      </c>
      <c r="E17" s="136" t="s">
        <v>304</v>
      </c>
    </row>
    <row r="18" spans="1:5" ht="24" customHeight="1">
      <c r="A18" s="138" t="s">
        <v>260</v>
      </c>
      <c r="B18" s="136">
        <v>28</v>
      </c>
      <c r="C18" s="136">
        <v>19</v>
      </c>
      <c r="D18" s="136">
        <v>6</v>
      </c>
      <c r="E18" s="136">
        <v>3</v>
      </c>
    </row>
    <row r="19" spans="1:5" ht="24" customHeight="1">
      <c r="A19" s="137" t="s">
        <v>261</v>
      </c>
      <c r="B19" s="136">
        <v>107</v>
      </c>
      <c r="C19" s="136">
        <v>52</v>
      </c>
      <c r="D19" s="136">
        <v>29</v>
      </c>
      <c r="E19" s="136">
        <v>26</v>
      </c>
    </row>
    <row r="20" spans="1:5" ht="24" customHeight="1">
      <c r="A20" s="138" t="s">
        <v>255</v>
      </c>
      <c r="B20" s="136"/>
      <c r="C20" s="136"/>
      <c r="D20" s="136"/>
      <c r="E20" s="136"/>
    </row>
    <row r="21" spans="1:5" ht="24" customHeight="1">
      <c r="A21" s="138" t="s">
        <v>262</v>
      </c>
      <c r="B21" s="136">
        <v>11</v>
      </c>
      <c r="C21" s="136">
        <v>7</v>
      </c>
      <c r="D21" s="136">
        <v>1</v>
      </c>
      <c r="E21" s="136">
        <v>3</v>
      </c>
    </row>
    <row r="22" spans="1:5" ht="24" customHeight="1">
      <c r="A22" s="138" t="s">
        <v>263</v>
      </c>
      <c r="B22" s="136">
        <v>12</v>
      </c>
      <c r="C22" s="136">
        <v>6</v>
      </c>
      <c r="D22" s="136">
        <v>2</v>
      </c>
      <c r="E22" s="136">
        <v>4</v>
      </c>
    </row>
    <row r="23" spans="1:5" ht="24" customHeight="1">
      <c r="A23" s="138" t="s">
        <v>264</v>
      </c>
      <c r="B23" s="136">
        <v>54</v>
      </c>
      <c r="C23" s="136">
        <v>30</v>
      </c>
      <c r="D23" s="136">
        <v>23</v>
      </c>
      <c r="E23" s="136">
        <v>1</v>
      </c>
    </row>
    <row r="24" spans="1:5" ht="24" customHeight="1">
      <c r="A24" s="138" t="s">
        <v>167</v>
      </c>
      <c r="B24" s="136">
        <v>30</v>
      </c>
      <c r="C24" s="136">
        <v>9</v>
      </c>
      <c r="D24" s="136">
        <v>3</v>
      </c>
      <c r="E24" s="136">
        <v>18</v>
      </c>
    </row>
    <row r="25" spans="1:5" ht="24" customHeight="1">
      <c r="A25" s="137" t="s">
        <v>171</v>
      </c>
      <c r="B25" s="136">
        <v>38</v>
      </c>
      <c r="C25" s="136">
        <v>14</v>
      </c>
      <c r="D25" s="136">
        <v>13</v>
      </c>
      <c r="E25" s="136">
        <v>11</v>
      </c>
    </row>
    <row r="26" spans="1:5" ht="24" customHeight="1">
      <c r="A26" s="137" t="s">
        <v>265</v>
      </c>
      <c r="B26" s="136">
        <v>5</v>
      </c>
      <c r="C26" s="136">
        <v>2</v>
      </c>
      <c r="D26" s="136">
        <v>2</v>
      </c>
      <c r="E26" s="136">
        <v>1</v>
      </c>
    </row>
    <row r="27" spans="1:5" ht="24" customHeight="1">
      <c r="A27" s="137" t="s">
        <v>163</v>
      </c>
      <c r="B27" s="136">
        <v>16</v>
      </c>
      <c r="C27" s="136">
        <v>12</v>
      </c>
      <c r="D27" s="136">
        <v>4</v>
      </c>
      <c r="E27" s="136" t="s">
        <v>304</v>
      </c>
    </row>
    <row r="28" spans="1:5" ht="24" customHeight="1">
      <c r="A28" s="137" t="s">
        <v>316</v>
      </c>
      <c r="B28" s="136">
        <v>181</v>
      </c>
      <c r="C28" s="136">
        <v>111</v>
      </c>
      <c r="D28" s="136">
        <v>40</v>
      </c>
      <c r="E28" s="136">
        <v>30</v>
      </c>
    </row>
  </sheetData>
  <mergeCells count="7">
    <mergeCell ref="A1:E2"/>
    <mergeCell ref="A5:A8"/>
    <mergeCell ref="B5:E6"/>
    <mergeCell ref="B7:B8"/>
    <mergeCell ref="C7:C8"/>
    <mergeCell ref="D7:D8"/>
    <mergeCell ref="E7:E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0" bestFit="1" customWidth="1"/>
    <col min="3" max="3" width="22.421875" style="0" bestFit="1" customWidth="1"/>
  </cols>
  <sheetData>
    <row r="1" spans="1:2" ht="12.75">
      <c r="A1" t="s">
        <v>159</v>
      </c>
      <c r="B1">
        <v>4423.208</v>
      </c>
    </row>
    <row r="2" spans="1:2" ht="12.75">
      <c r="A2" t="s">
        <v>160</v>
      </c>
      <c r="B2">
        <v>4678.526</v>
      </c>
    </row>
    <row r="3" spans="1:2" ht="12.75">
      <c r="A3" t="s">
        <v>161</v>
      </c>
      <c r="B3">
        <v>2595.905</v>
      </c>
    </row>
    <row r="4" spans="1:2" ht="12.75">
      <c r="A4" t="s">
        <v>162</v>
      </c>
      <c r="B4">
        <v>2048.597</v>
      </c>
    </row>
    <row r="5" spans="1:2" ht="12.75">
      <c r="A5" t="s">
        <v>163</v>
      </c>
      <c r="B5">
        <v>1316.515</v>
      </c>
    </row>
    <row r="6" spans="1:2" ht="12.75">
      <c r="A6" t="s">
        <v>164</v>
      </c>
      <c r="B6">
        <v>718.703</v>
      </c>
    </row>
    <row r="7" spans="1:3" ht="12.75">
      <c r="A7" t="s">
        <v>263</v>
      </c>
      <c r="B7">
        <v>190.875</v>
      </c>
      <c r="C7" s="143">
        <f>(B7*100)/B1</f>
        <v>4.315306899426842</v>
      </c>
    </row>
    <row r="8" spans="1:3" ht="12.75">
      <c r="A8" t="s">
        <v>262</v>
      </c>
      <c r="B8">
        <v>202.45</v>
      </c>
      <c r="C8" s="143">
        <f>(B8*100)/B1</f>
        <v>4.5769947965368125</v>
      </c>
    </row>
    <row r="9" spans="1:3" ht="12.75">
      <c r="A9" t="s">
        <v>276</v>
      </c>
      <c r="B9">
        <v>652.42</v>
      </c>
      <c r="C9" s="143">
        <f>(B9*100)/B1</f>
        <v>14.749928106478375</v>
      </c>
    </row>
    <row r="10" spans="1:3" ht="12.75">
      <c r="A10" t="s">
        <v>264</v>
      </c>
      <c r="B10">
        <v>3377.463</v>
      </c>
      <c r="C10" s="143">
        <f>(B10*100)/B1</f>
        <v>76.35777019755798</v>
      </c>
    </row>
    <row r="11" ht="12.75">
      <c r="C11" s="140"/>
    </row>
    <row r="13" spans="1:2" ht="12.75">
      <c r="A13" t="s">
        <v>164</v>
      </c>
      <c r="B13">
        <v>237.262</v>
      </c>
    </row>
    <row r="14" spans="1:2" ht="12.75">
      <c r="A14" t="s">
        <v>170</v>
      </c>
      <c r="B14">
        <v>237.043</v>
      </c>
    </row>
    <row r="15" spans="1:2" ht="12.75">
      <c r="A15" t="s">
        <v>169</v>
      </c>
      <c r="B15">
        <v>182.068</v>
      </c>
    </row>
    <row r="16" spans="1:2" ht="12.75">
      <c r="A16" t="s">
        <v>168</v>
      </c>
      <c r="B16">
        <v>377.972</v>
      </c>
    </row>
    <row r="17" spans="1:2" ht="12.75">
      <c r="A17" t="s">
        <v>165</v>
      </c>
      <c r="B17">
        <v>290.561</v>
      </c>
    </row>
    <row r="18" spans="1:2" ht="12.75">
      <c r="A18" t="s">
        <v>166</v>
      </c>
      <c r="B18">
        <v>228.452</v>
      </c>
    </row>
    <row r="19" spans="1:2" ht="12.75">
      <c r="A19" t="s">
        <v>163</v>
      </c>
      <c r="B19">
        <v>813.453</v>
      </c>
    </row>
    <row r="20" spans="1:2" ht="12.75">
      <c r="A20" t="s">
        <v>114</v>
      </c>
      <c r="B20">
        <v>611.465</v>
      </c>
    </row>
    <row r="23" ht="12.75">
      <c r="A23" t="s">
        <v>289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03" t="s">
        <v>317</v>
      </c>
      <c r="B1" s="204"/>
    </row>
    <row r="6" spans="1:2" ht="14.25">
      <c r="A6" s="205">
        <v>0</v>
      </c>
      <c r="B6" s="206" t="s">
        <v>318</v>
      </c>
    </row>
    <row r="7" spans="1:2" ht="14.25">
      <c r="A7" s="207"/>
      <c r="B7" s="206" t="s">
        <v>319</v>
      </c>
    </row>
    <row r="8" spans="1:2" ht="14.25">
      <c r="A8" s="205" t="s">
        <v>304</v>
      </c>
      <c r="B8" s="206" t="s">
        <v>320</v>
      </c>
    </row>
    <row r="9" spans="1:2" ht="14.25">
      <c r="A9" s="205" t="s">
        <v>321</v>
      </c>
      <c r="B9" s="206" t="s">
        <v>322</v>
      </c>
    </row>
    <row r="10" spans="1:2" ht="14.25">
      <c r="A10" s="205" t="s">
        <v>323</v>
      </c>
      <c r="B10" s="206" t="s">
        <v>324</v>
      </c>
    </row>
    <row r="11" spans="1:2" ht="14.25">
      <c r="A11" s="205" t="s">
        <v>325</v>
      </c>
      <c r="B11" s="206" t="s">
        <v>326</v>
      </c>
    </row>
    <row r="12" spans="1:2" ht="14.25">
      <c r="A12" s="205" t="s">
        <v>327</v>
      </c>
      <c r="B12" s="206" t="s">
        <v>328</v>
      </c>
    </row>
    <row r="13" spans="1:2" ht="14.25">
      <c r="A13" s="205" t="s">
        <v>329</v>
      </c>
      <c r="B13" s="206" t="s">
        <v>330</v>
      </c>
    </row>
    <row r="14" spans="1:2" ht="14.25">
      <c r="A14" s="205" t="s">
        <v>331</v>
      </c>
      <c r="B14" s="206" t="s">
        <v>332</v>
      </c>
    </row>
    <row r="15" spans="1:2" ht="14.25">
      <c r="A15" s="205" t="s">
        <v>333</v>
      </c>
      <c r="B15" s="206" t="s">
        <v>334</v>
      </c>
    </row>
    <row r="16" ht="14.25">
      <c r="A16" s="206"/>
    </row>
    <row r="17" spans="1:2" ht="14.25">
      <c r="A17" s="206" t="s">
        <v>335</v>
      </c>
      <c r="B17" s="208" t="s">
        <v>336</v>
      </c>
    </row>
    <row r="18" spans="1:2" ht="14.25">
      <c r="A18" s="206" t="s">
        <v>337</v>
      </c>
      <c r="B18" s="208" t="s">
        <v>338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6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0.421875" style="0" customWidth="1"/>
  </cols>
  <sheetData>
    <row r="1" s="51" customFormat="1" ht="10.5" customHeight="1"/>
    <row r="2" s="51" customFormat="1" ht="10.5" customHeight="1"/>
    <row r="3" spans="1:2" s="119" customFormat="1" ht="12.75" customHeight="1">
      <c r="A3" s="117" t="s">
        <v>186</v>
      </c>
      <c r="B3" s="118"/>
    </row>
    <row r="4" s="2" customFormat="1" ht="10.5" customHeight="1">
      <c r="B4" s="51"/>
    </row>
    <row r="5" s="2" customFormat="1" ht="10.5" customHeight="1">
      <c r="B5" s="51"/>
    </row>
    <row r="6" spans="2:8" s="2" customFormat="1" ht="10.5" customHeight="1">
      <c r="B6" s="51"/>
      <c r="H6" s="1" t="s">
        <v>187</v>
      </c>
    </row>
    <row r="7" spans="2:8" s="2" customFormat="1" ht="10.5" customHeight="1">
      <c r="B7" s="51"/>
      <c r="H7" s="1"/>
    </row>
    <row r="8" s="2" customFormat="1" ht="10.5" customHeight="1">
      <c r="B8" s="51"/>
    </row>
    <row r="9" s="2" customFormat="1" ht="10.5" customHeight="1">
      <c r="B9" s="51"/>
    </row>
    <row r="10" spans="1:8" s="2" customFormat="1" ht="10.5" customHeight="1">
      <c r="A10" s="5" t="s">
        <v>188</v>
      </c>
      <c r="B10" s="51"/>
      <c r="H10" s="120">
        <v>2</v>
      </c>
    </row>
    <row r="11" spans="1:8" s="2" customFormat="1" ht="10.5" customHeight="1">
      <c r="A11" s="5"/>
      <c r="B11" s="51"/>
      <c r="H11" s="120"/>
    </row>
    <row r="12" spans="2:8" s="2" customFormat="1" ht="10.5" customHeight="1">
      <c r="B12" s="51"/>
      <c r="H12" s="120"/>
    </row>
    <row r="13" spans="1:8" s="2" customFormat="1" ht="10.5" customHeight="1">
      <c r="A13" s="5" t="s">
        <v>189</v>
      </c>
      <c r="B13" s="51"/>
      <c r="H13" s="120">
        <v>3</v>
      </c>
    </row>
    <row r="14" spans="1:8" s="2" customFormat="1" ht="10.5" customHeight="1">
      <c r="A14" s="5"/>
      <c r="B14" s="51"/>
      <c r="H14" s="120"/>
    </row>
    <row r="15" spans="1:8" s="2" customFormat="1" ht="10.5" customHeight="1">
      <c r="A15" s="5"/>
      <c r="B15" s="51"/>
      <c r="H15" s="120"/>
    </row>
    <row r="16" spans="1:8" s="2" customFormat="1" ht="10.5" customHeight="1">
      <c r="A16" s="5"/>
      <c r="B16" s="51"/>
      <c r="H16" s="120"/>
    </row>
    <row r="17" spans="1:8" s="2" customFormat="1" ht="10.5" customHeight="1">
      <c r="A17" s="5"/>
      <c r="B17" s="51"/>
      <c r="H17" s="120"/>
    </row>
    <row r="18" s="2" customFormat="1" ht="10.5" customHeight="1">
      <c r="A18" s="5" t="s">
        <v>190</v>
      </c>
    </row>
    <row r="19" s="2" customFormat="1" ht="10.5" customHeight="1"/>
    <row r="20" spans="1:8" s="2" customFormat="1" ht="10.5" customHeight="1">
      <c r="A20" s="2" t="s">
        <v>191</v>
      </c>
      <c r="B20" s="2" t="s">
        <v>290</v>
      </c>
      <c r="H20" s="120">
        <v>5</v>
      </c>
    </row>
    <row r="21" s="2" customFormat="1" ht="10.5" customHeight="1"/>
    <row r="22" spans="1:8" s="2" customFormat="1" ht="10.5" customHeight="1">
      <c r="A22" s="2" t="s">
        <v>192</v>
      </c>
      <c r="B22" s="2" t="s">
        <v>291</v>
      </c>
      <c r="H22" s="120">
        <v>5</v>
      </c>
    </row>
    <row r="23" spans="1:8" s="2" customFormat="1" ht="10.5" customHeight="1">
      <c r="A23" s="5"/>
      <c r="B23" s="51"/>
      <c r="H23" s="120"/>
    </row>
    <row r="24" spans="1:8" s="2" customFormat="1" ht="10.5" customHeight="1">
      <c r="A24" s="5"/>
      <c r="B24" s="51"/>
      <c r="H24" s="120"/>
    </row>
    <row r="25" spans="2:8" s="2" customFormat="1" ht="10.5" customHeight="1">
      <c r="B25" s="51"/>
      <c r="H25" s="1"/>
    </row>
    <row r="26" spans="2:8" s="2" customFormat="1" ht="10.5" customHeight="1">
      <c r="B26" s="51"/>
      <c r="H26" s="1"/>
    </row>
    <row r="27" spans="1:8" s="2" customFormat="1" ht="10.5" customHeight="1">
      <c r="A27" s="5" t="s">
        <v>193</v>
      </c>
      <c r="B27" s="51"/>
      <c r="H27" s="1"/>
    </row>
    <row r="28" spans="1:8" s="2" customFormat="1" ht="10.5" customHeight="1">
      <c r="A28" s="5"/>
      <c r="B28" s="51"/>
      <c r="H28" s="1"/>
    </row>
    <row r="29" s="2" customFormat="1" ht="10.5" customHeight="1">
      <c r="H29" s="1"/>
    </row>
    <row r="30" spans="1:8" s="2" customFormat="1" ht="10.5" customHeight="1">
      <c r="A30" s="2" t="s">
        <v>191</v>
      </c>
      <c r="B30" s="2" t="s">
        <v>194</v>
      </c>
      <c r="H30" s="1"/>
    </row>
    <row r="31" spans="2:8" s="2" customFormat="1" ht="10.5" customHeight="1">
      <c r="B31" s="2" t="s">
        <v>195</v>
      </c>
      <c r="H31" s="120">
        <v>6</v>
      </c>
    </row>
    <row r="32" s="2" customFormat="1" ht="10.5" customHeight="1">
      <c r="H32" s="1"/>
    </row>
    <row r="33" spans="1:8" s="2" customFormat="1" ht="10.5" customHeight="1">
      <c r="A33" s="121" t="str">
        <f>"1.1"</f>
        <v>1.1</v>
      </c>
      <c r="B33" s="2" t="s">
        <v>196</v>
      </c>
      <c r="H33" s="120">
        <v>6</v>
      </c>
    </row>
    <row r="34" s="2" customFormat="1" ht="10.5" customHeight="1">
      <c r="H34" s="122"/>
    </row>
    <row r="35" spans="1:8" s="2" customFormat="1" ht="10.5" customHeight="1">
      <c r="A35" s="2" t="str">
        <f>"1.2"</f>
        <v>1.2</v>
      </c>
      <c r="B35" s="2" t="s">
        <v>178</v>
      </c>
      <c r="H35" s="120">
        <v>8</v>
      </c>
    </row>
    <row r="36" s="2" customFormat="1" ht="10.5" customHeight="1">
      <c r="H36" s="122"/>
    </row>
    <row r="37" spans="1:8" s="2" customFormat="1" ht="10.5" customHeight="1">
      <c r="A37" s="2" t="str">
        <f>"1.3"</f>
        <v>1.3</v>
      </c>
      <c r="B37" s="2" t="s">
        <v>197</v>
      </c>
      <c r="H37" s="122">
        <v>10</v>
      </c>
    </row>
    <row r="38" spans="2:8" s="2" customFormat="1" ht="10.5" customHeight="1">
      <c r="B38" s="51"/>
      <c r="H38" s="122"/>
    </row>
    <row r="39" spans="1:8" s="2" customFormat="1" ht="10.5" customHeight="1">
      <c r="A39" s="2" t="s">
        <v>192</v>
      </c>
      <c r="B39" s="51" t="s">
        <v>194</v>
      </c>
      <c r="H39" s="122"/>
    </row>
    <row r="40" spans="2:8" s="2" customFormat="1" ht="10.5" customHeight="1">
      <c r="B40" s="2" t="s">
        <v>198</v>
      </c>
      <c r="H40" s="122">
        <v>12</v>
      </c>
    </row>
    <row r="41" s="2" customFormat="1" ht="10.5" customHeight="1">
      <c r="H41" s="122"/>
    </row>
    <row r="42" spans="1:8" s="2" customFormat="1" ht="10.5" customHeight="1">
      <c r="A42" s="2" t="str">
        <f>"2.1"</f>
        <v>2.1</v>
      </c>
      <c r="B42" s="2" t="s">
        <v>196</v>
      </c>
      <c r="H42" s="122">
        <v>12</v>
      </c>
    </row>
    <row r="43" s="2" customFormat="1" ht="10.5" customHeight="1">
      <c r="H43" s="122"/>
    </row>
    <row r="44" spans="1:8" s="2" customFormat="1" ht="10.5" customHeight="1">
      <c r="A44" s="2" t="str">
        <f>"2.2"</f>
        <v>2.2</v>
      </c>
      <c r="B44" s="2" t="s">
        <v>178</v>
      </c>
      <c r="H44" s="122">
        <v>14</v>
      </c>
    </row>
    <row r="45" s="2" customFormat="1" ht="10.5" customHeight="1">
      <c r="H45" s="122"/>
    </row>
    <row r="46" spans="1:8" s="2" customFormat="1" ht="10.5" customHeight="1">
      <c r="A46" s="2" t="str">
        <f>"2.3"</f>
        <v>2.3</v>
      </c>
      <c r="B46" s="2" t="s">
        <v>197</v>
      </c>
      <c r="H46" s="122">
        <v>16</v>
      </c>
    </row>
    <row r="47" s="2" customFormat="1" ht="10.5" customHeight="1">
      <c r="H47" s="122"/>
    </row>
    <row r="48" spans="1:8" s="2" customFormat="1" ht="10.5" customHeight="1">
      <c r="A48" s="2" t="s">
        <v>199</v>
      </c>
      <c r="B48" s="2" t="s">
        <v>194</v>
      </c>
      <c r="H48" s="122"/>
    </row>
    <row r="49" spans="2:8" s="2" customFormat="1" ht="10.5" customHeight="1">
      <c r="B49" s="2" t="s">
        <v>200</v>
      </c>
      <c r="H49" s="122">
        <v>18</v>
      </c>
    </row>
    <row r="50" s="2" customFormat="1" ht="10.5" customHeight="1">
      <c r="H50" s="122"/>
    </row>
    <row r="51" spans="1:8" s="2" customFormat="1" ht="10.5" customHeight="1">
      <c r="A51" s="2" t="str">
        <f>"3.1"</f>
        <v>3.1</v>
      </c>
      <c r="B51" s="2" t="s">
        <v>196</v>
      </c>
      <c r="H51" s="122">
        <v>18</v>
      </c>
    </row>
    <row r="52" s="2" customFormat="1" ht="10.5" customHeight="1">
      <c r="H52" s="122"/>
    </row>
    <row r="53" spans="1:8" s="2" customFormat="1" ht="10.5" customHeight="1">
      <c r="A53" s="2" t="str">
        <f>"3.2"</f>
        <v>3.2</v>
      </c>
      <c r="B53" s="2" t="s">
        <v>178</v>
      </c>
      <c r="H53" s="122">
        <v>20</v>
      </c>
    </row>
    <row r="54" s="2" customFormat="1" ht="10.5" customHeight="1">
      <c r="H54" s="122"/>
    </row>
    <row r="55" spans="1:8" s="2" customFormat="1" ht="10.5" customHeight="1">
      <c r="A55" s="2" t="str">
        <f>"3.3"</f>
        <v>3.3</v>
      </c>
      <c r="B55" s="2" t="s">
        <v>197</v>
      </c>
      <c r="H55" s="122">
        <v>22</v>
      </c>
    </row>
    <row r="56" s="2" customFormat="1" ht="10.5" customHeight="1">
      <c r="H56" s="122"/>
    </row>
    <row r="57" spans="1:8" s="2" customFormat="1" ht="10.5" customHeight="1">
      <c r="A57" s="2" t="s">
        <v>201</v>
      </c>
      <c r="B57" s="2" t="s">
        <v>202</v>
      </c>
      <c r="H57" s="122"/>
    </row>
    <row r="58" spans="2:8" s="2" customFormat="1" ht="10.5" customHeight="1">
      <c r="B58" s="2" t="s">
        <v>203</v>
      </c>
      <c r="H58" s="122">
        <v>24</v>
      </c>
    </row>
    <row r="59" s="2" customFormat="1" ht="10.5" customHeight="1">
      <c r="H59" s="122"/>
    </row>
    <row r="60" s="2" customFormat="1" ht="10.5" customHeight="1">
      <c r="H60" s="122"/>
    </row>
    <row r="61" s="2" customFormat="1" ht="10.5" customHeight="1">
      <c r="H61" s="122"/>
    </row>
    <row r="62" s="2" customFormat="1" ht="10.5" customHeight="1">
      <c r="H62" s="122"/>
    </row>
    <row r="63" s="2" customFormat="1" ht="10.5" customHeight="1">
      <c r="H63" s="122"/>
    </row>
    <row r="64" s="2" customFormat="1" ht="10.5" customHeight="1">
      <c r="H64" s="122"/>
    </row>
    <row r="65" s="2" customFormat="1" ht="10.5" customHeight="1">
      <c r="H65" s="122"/>
    </row>
    <row r="66" s="51" customFormat="1" ht="10.5" customHeight="1"/>
    <row r="67" s="51" customFormat="1" ht="10.5" customHeight="1"/>
    <row r="68" s="51" customFormat="1" ht="10.5" customHeight="1"/>
    <row r="69" s="51" customFormat="1" ht="10.5" customHeight="1"/>
    <row r="70" s="51" customFormat="1" ht="10.5" customHeight="1"/>
    <row r="71" s="51" customFormat="1" ht="10.5" customHeight="1"/>
    <row r="72" s="51" customFormat="1" ht="10.5" customHeight="1"/>
    <row r="73" s="51" customFormat="1" ht="10.5" customHeight="1"/>
    <row r="74" s="51" customFormat="1" ht="10.5" customHeight="1"/>
    <row r="75" s="51" customFormat="1" ht="10.5" customHeight="1"/>
    <row r="76" s="51" customFormat="1" ht="10.5" customHeight="1"/>
    <row r="77" s="51" customFormat="1" ht="10.5" customHeight="1"/>
    <row r="78" s="51" customFormat="1" ht="10.5" customHeight="1"/>
    <row r="79" s="51" customFormat="1" ht="10.5" customHeight="1"/>
    <row r="80" s="51" customFormat="1" ht="10.5" customHeight="1"/>
    <row r="81" s="51" customFormat="1" ht="10.5" customHeight="1"/>
    <row r="82" s="51" customFormat="1" ht="10.5" customHeight="1"/>
    <row r="83" s="51" customFormat="1" ht="10.5" customHeight="1"/>
    <row r="84" s="51" customFormat="1" ht="10.5" customHeight="1"/>
    <row r="85" s="51" customFormat="1" ht="10.5" customHeight="1"/>
    <row r="86" s="51" customFormat="1" ht="10.5" customHeight="1"/>
    <row r="87" s="51" customFormat="1" ht="10.5" customHeight="1"/>
    <row r="88" s="51" customFormat="1" ht="10.5" customHeight="1"/>
    <row r="89" s="51" customFormat="1" ht="10.5" customHeight="1"/>
    <row r="90" s="51" customFormat="1" ht="10.5" customHeight="1"/>
    <row r="91" s="51" customFormat="1" ht="10.5" customHeight="1"/>
    <row r="92" s="51" customFormat="1" ht="10.5" customHeight="1"/>
    <row r="93" s="51" customFormat="1" ht="10.5" customHeight="1"/>
    <row r="94" s="51" customFormat="1" ht="10.5" customHeight="1"/>
    <row r="95" s="51" customFormat="1" ht="10.5" customHeight="1"/>
    <row r="96" s="51" customFormat="1" ht="10.5" customHeight="1"/>
    <row r="97" s="51" customFormat="1" ht="10.5" customHeight="1"/>
    <row r="98" s="51" customFormat="1" ht="10.5" customHeight="1"/>
    <row r="99" s="51" customFormat="1" ht="10.5" customHeight="1"/>
    <row r="100" s="51" customFormat="1" ht="10.5" customHeight="1"/>
    <row r="101" s="51" customFormat="1" ht="10.5" customHeight="1"/>
    <row r="102" s="123" customFormat="1" ht="10.5" customHeight="1"/>
    <row r="103" s="123" customFormat="1" ht="10.5" customHeight="1"/>
    <row r="104" s="123" customFormat="1" ht="10.5" customHeight="1"/>
    <row r="105" s="123" customFormat="1" ht="10.5" customHeight="1"/>
    <row r="106" s="123" customFormat="1" ht="10.5" customHeight="1"/>
    <row r="107" s="123" customFormat="1" ht="10.5" customHeight="1"/>
    <row r="108" s="123" customFormat="1" ht="10.5" customHeight="1"/>
    <row r="109" s="123" customFormat="1" ht="10.5" customHeight="1"/>
    <row r="110" s="123" customFormat="1" ht="10.5" customHeight="1"/>
    <row r="111" s="123" customFormat="1" ht="10.5" customHeight="1"/>
    <row r="112" s="123" customFormat="1" ht="10.5" customHeight="1"/>
    <row r="113" s="123" customFormat="1" ht="10.5" customHeight="1"/>
    <row r="114" s="123" customFormat="1" ht="10.5" customHeight="1"/>
    <row r="115" s="123" customFormat="1" ht="10.5" customHeight="1"/>
    <row r="116" s="123" customFormat="1" ht="10.5" customHeight="1"/>
    <row r="117" s="123" customFormat="1" ht="10.5" customHeight="1"/>
    <row r="118" s="123" customFormat="1" ht="10.5" customHeight="1"/>
    <row r="119" s="123" customFormat="1" ht="10.5" customHeight="1"/>
    <row r="120" s="123" customFormat="1" ht="10.5" customHeight="1"/>
    <row r="121" s="123" customFormat="1" ht="10.5" customHeight="1"/>
    <row r="122" s="123" customFormat="1" ht="10.5" customHeight="1"/>
    <row r="123" s="123" customFormat="1" ht="10.5" customHeight="1"/>
    <row r="124" s="123" customFormat="1" ht="10.5" customHeight="1"/>
    <row r="125" s="123" customFormat="1" ht="10.5" customHeight="1"/>
    <row r="126" s="123" customFormat="1" ht="10.5" customHeight="1"/>
    <row r="127" s="123" customFormat="1" ht="10.5" customHeight="1"/>
    <row r="128" s="123" customFormat="1" ht="10.5" customHeight="1"/>
    <row r="129" s="123" customFormat="1" ht="10.5" customHeight="1"/>
    <row r="130" s="123" customFormat="1" ht="10.5" customHeight="1"/>
    <row r="131" s="123" customFormat="1" ht="10.5" customHeight="1"/>
    <row r="132" s="123" customFormat="1" ht="10.5" customHeight="1"/>
    <row r="133" s="123" customFormat="1" ht="10.5" customHeight="1"/>
    <row r="134" s="123" customFormat="1" ht="10.5" customHeight="1"/>
    <row r="135" s="123" customFormat="1" ht="10.5" customHeight="1"/>
    <row r="136" s="123" customFormat="1" ht="10.5" customHeight="1"/>
    <row r="137" s="123" customFormat="1" ht="10.5" customHeight="1"/>
    <row r="138" s="123" customFormat="1" ht="10.5" customHeight="1"/>
    <row r="139" s="123" customFormat="1" ht="10.5" customHeight="1"/>
    <row r="140" s="123" customFormat="1" ht="10.5" customHeight="1"/>
    <row r="141" s="123" customFormat="1" ht="10.5" customHeight="1"/>
    <row r="142" s="123" customFormat="1" ht="10.5" customHeight="1"/>
    <row r="143" s="123" customFormat="1" ht="10.5" customHeight="1"/>
    <row r="144" s="123" customFormat="1" ht="10.5" customHeight="1"/>
    <row r="145" s="123" customFormat="1" ht="10.5" customHeight="1"/>
    <row r="146" s="123" customFormat="1" ht="10.5" customHeight="1"/>
    <row r="147" s="123" customFormat="1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</sheetData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0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s="125" customFormat="1" ht="12.75">
      <c r="A1" s="124" t="s">
        <v>245</v>
      </c>
    </row>
    <row r="2" ht="15.75">
      <c r="A2" s="126" t="s">
        <v>188</v>
      </c>
    </row>
    <row r="3" ht="4.5" customHeight="1">
      <c r="A3" s="127"/>
    </row>
    <row r="4" ht="12.75">
      <c r="A4" s="127" t="s">
        <v>204</v>
      </c>
    </row>
    <row r="5" ht="12.75">
      <c r="A5" s="127" t="s">
        <v>292</v>
      </c>
    </row>
    <row r="6" ht="12.75">
      <c r="A6" s="127" t="s">
        <v>205</v>
      </c>
    </row>
    <row r="7" ht="12.75">
      <c r="A7" s="127" t="s">
        <v>206</v>
      </c>
    </row>
    <row r="8" ht="12.75">
      <c r="A8" s="127" t="s">
        <v>207</v>
      </c>
    </row>
    <row r="9" ht="12.75">
      <c r="A9" s="127" t="s">
        <v>208</v>
      </c>
    </row>
    <row r="10" ht="12.75">
      <c r="A10" s="127" t="s">
        <v>209</v>
      </c>
    </row>
    <row r="11" ht="4.5" customHeight="1">
      <c r="A11" s="127"/>
    </row>
    <row r="12" ht="12.75">
      <c r="A12" s="127" t="s">
        <v>210</v>
      </c>
    </row>
    <row r="13" ht="12.75">
      <c r="A13" s="127" t="s">
        <v>211</v>
      </c>
    </row>
    <row r="14" ht="12.75">
      <c r="A14" s="127" t="s">
        <v>212</v>
      </c>
    </row>
    <row r="15" ht="12.75">
      <c r="A15" s="127" t="s">
        <v>213</v>
      </c>
    </row>
    <row r="16" ht="12.75">
      <c r="A16" s="127" t="s">
        <v>214</v>
      </c>
    </row>
    <row r="17" ht="12.75">
      <c r="A17" s="127" t="s">
        <v>215</v>
      </c>
    </row>
    <row r="18" ht="12.75">
      <c r="A18" s="127"/>
    </row>
    <row r="19" ht="12.75">
      <c r="A19" s="128" t="s">
        <v>216</v>
      </c>
    </row>
    <row r="20" ht="4.5" customHeight="1">
      <c r="A20" s="127"/>
    </row>
    <row r="21" ht="12.75">
      <c r="A21" s="127" t="s">
        <v>217</v>
      </c>
    </row>
    <row r="22" ht="12.75">
      <c r="A22" s="127" t="s">
        <v>283</v>
      </c>
    </row>
    <row r="23" ht="12.75">
      <c r="A23" s="127" t="s">
        <v>307</v>
      </c>
    </row>
    <row r="24" ht="12.75">
      <c r="A24" s="127" t="s">
        <v>308</v>
      </c>
    </row>
    <row r="25" ht="12.75">
      <c r="A25" s="127" t="s">
        <v>309</v>
      </c>
    </row>
    <row r="26" ht="12.75">
      <c r="A26" s="127" t="s">
        <v>310</v>
      </c>
    </row>
    <row r="27" ht="12.75">
      <c r="A27" s="127"/>
    </row>
    <row r="28" ht="12.75">
      <c r="A28" s="128" t="s">
        <v>218</v>
      </c>
    </row>
    <row r="29" ht="4.5" customHeight="1">
      <c r="A29" s="127"/>
    </row>
    <row r="30" ht="12.75">
      <c r="A30" s="127" t="s">
        <v>219</v>
      </c>
    </row>
    <row r="31" ht="12.75">
      <c r="A31" s="127" t="s">
        <v>220</v>
      </c>
    </row>
    <row r="32" ht="12.75">
      <c r="A32" s="127" t="s">
        <v>221</v>
      </c>
    </row>
    <row r="33" ht="12.75">
      <c r="A33" s="127" t="s">
        <v>222</v>
      </c>
    </row>
    <row r="34" ht="12.75">
      <c r="A34" s="127" t="s">
        <v>223</v>
      </c>
    </row>
    <row r="35" ht="12.75">
      <c r="A35" s="127" t="s">
        <v>247</v>
      </c>
    </row>
    <row r="36" ht="12.75">
      <c r="A36" s="127" t="s">
        <v>248</v>
      </c>
    </row>
    <row r="37" ht="12.75">
      <c r="A37" s="127"/>
    </row>
    <row r="38" ht="12.75">
      <c r="A38" s="128" t="s">
        <v>224</v>
      </c>
    </row>
    <row r="39" ht="4.5" customHeight="1">
      <c r="A39" s="127"/>
    </row>
    <row r="40" ht="12.75">
      <c r="A40" s="127" t="s">
        <v>225</v>
      </c>
    </row>
    <row r="41" ht="12.75">
      <c r="A41" s="127" t="s">
        <v>226</v>
      </c>
    </row>
    <row r="42" ht="12.75">
      <c r="A42" s="127" t="s">
        <v>227</v>
      </c>
    </row>
    <row r="43" ht="12.75">
      <c r="A43" s="127" t="s">
        <v>228</v>
      </c>
    </row>
    <row r="44" ht="12.75">
      <c r="A44" s="127" t="s">
        <v>229</v>
      </c>
    </row>
    <row r="45" ht="12.75">
      <c r="A45" s="127"/>
    </row>
    <row r="46" ht="12.75">
      <c r="A46" s="128"/>
    </row>
    <row r="47" ht="4.5" customHeight="1">
      <c r="A47" s="127"/>
    </row>
    <row r="48" ht="12.75">
      <c r="A48" s="127"/>
    </row>
    <row r="49" ht="12.75">
      <c r="A49" s="139"/>
    </row>
    <row r="50" ht="12.75">
      <c r="A50" s="127"/>
    </row>
    <row r="51" ht="12.75">
      <c r="A51" s="128" t="s">
        <v>230</v>
      </c>
    </row>
    <row r="52" ht="4.5" customHeight="1">
      <c r="A52" s="127"/>
    </row>
    <row r="53" ht="12.75">
      <c r="A53" s="127" t="s">
        <v>231</v>
      </c>
    </row>
    <row r="54" ht="12.75">
      <c r="A54" s="127" t="s">
        <v>232</v>
      </c>
    </row>
    <row r="55" ht="12.75">
      <c r="A55" s="127" t="s">
        <v>233</v>
      </c>
    </row>
    <row r="56" ht="12.75">
      <c r="A56" s="127" t="s">
        <v>234</v>
      </c>
    </row>
    <row r="57" ht="12.75">
      <c r="A57" s="127" t="s">
        <v>235</v>
      </c>
    </row>
    <row r="58" ht="12.75">
      <c r="A58" s="127" t="s">
        <v>236</v>
      </c>
    </row>
    <row r="59" ht="12.75">
      <c r="A59" s="127" t="s">
        <v>237</v>
      </c>
    </row>
    <row r="60" ht="12.75">
      <c r="A60" s="127" t="s">
        <v>238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ht="12.75">
      <c r="A1" s="124" t="s">
        <v>246</v>
      </c>
    </row>
    <row r="2" ht="12.75">
      <c r="A2" s="124"/>
    </row>
    <row r="3" ht="15.75">
      <c r="A3" s="129" t="s">
        <v>189</v>
      </c>
    </row>
    <row r="4" ht="12.75">
      <c r="A4" s="86"/>
    </row>
    <row r="5" ht="12.75">
      <c r="A5" s="86"/>
    </row>
    <row r="6" ht="12.75">
      <c r="A6" s="86"/>
    </row>
    <row r="7" ht="12.75">
      <c r="A7" s="86" t="s">
        <v>294</v>
      </c>
    </row>
    <row r="8" ht="12.75">
      <c r="A8" s="86" t="s">
        <v>239</v>
      </c>
    </row>
    <row r="9" ht="12.75">
      <c r="A9" s="86" t="s">
        <v>240</v>
      </c>
    </row>
    <row r="10" ht="12.75">
      <c r="A10" s="86" t="s">
        <v>279</v>
      </c>
    </row>
    <row r="11" ht="12.75">
      <c r="A11" s="86" t="s">
        <v>280</v>
      </c>
    </row>
    <row r="12" ht="12.75">
      <c r="A12" s="86" t="s">
        <v>281</v>
      </c>
    </row>
    <row r="13" ht="12.75">
      <c r="A13" s="86"/>
    </row>
    <row r="14" ht="12.75">
      <c r="A14" s="86"/>
    </row>
    <row r="15" ht="12.75">
      <c r="A15" s="86" t="s">
        <v>295</v>
      </c>
    </row>
    <row r="16" ht="12.75">
      <c r="A16" s="86" t="s">
        <v>311</v>
      </c>
    </row>
    <row r="17" ht="12.75">
      <c r="A17" s="86" t="s">
        <v>296</v>
      </c>
    </row>
    <row r="18" ht="12.75">
      <c r="A18" s="86"/>
    </row>
    <row r="19" ht="12.75">
      <c r="A19" s="86"/>
    </row>
    <row r="20" ht="12.75">
      <c r="A20" s="86" t="s">
        <v>297</v>
      </c>
    </row>
    <row r="21" ht="12.75">
      <c r="A21" s="86" t="s">
        <v>282</v>
      </c>
    </row>
    <row r="22" ht="12.75">
      <c r="A22" s="86" t="s">
        <v>241</v>
      </c>
    </row>
    <row r="23" ht="12.75">
      <c r="A23" s="86" t="s">
        <v>242</v>
      </c>
    </row>
    <row r="24" ht="12.75">
      <c r="A24" s="86" t="s">
        <v>243</v>
      </c>
    </row>
    <row r="25" ht="12.75">
      <c r="A25" s="86"/>
    </row>
    <row r="26" ht="12.75">
      <c r="A26" s="130"/>
    </row>
    <row r="27" ht="12.75">
      <c r="A27" s="86" t="s">
        <v>244</v>
      </c>
    </row>
    <row r="28" ht="12.75">
      <c r="A28" s="86" t="s">
        <v>312</v>
      </c>
    </row>
    <row r="29" ht="12.75">
      <c r="A29" s="86" t="s">
        <v>298</v>
      </c>
    </row>
    <row r="30" ht="12.75">
      <c r="A30" s="86" t="s">
        <v>249</v>
      </c>
    </row>
    <row r="31" ht="24">
      <c r="A31" s="147" t="s">
        <v>314</v>
      </c>
    </row>
    <row r="32" ht="12.75">
      <c r="A32" s="86" t="s">
        <v>277</v>
      </c>
    </row>
    <row r="33" ht="12.75">
      <c r="A33" s="86" t="s">
        <v>278</v>
      </c>
    </row>
    <row r="34" ht="12.75">
      <c r="A34" s="86" t="s">
        <v>299</v>
      </c>
    </row>
    <row r="35" ht="12.75">
      <c r="A35" s="86"/>
    </row>
    <row r="36" ht="12.75">
      <c r="A36" s="86"/>
    </row>
    <row r="37" ht="12.75">
      <c r="A37" s="86" t="s">
        <v>313</v>
      </c>
    </row>
    <row r="38" ht="12.75">
      <c r="A38" s="86" t="s">
        <v>300</v>
      </c>
    </row>
    <row r="39" ht="12.75">
      <c r="A39" s="86"/>
    </row>
    <row r="40" ht="12.75">
      <c r="A40" s="86"/>
    </row>
    <row r="41" ht="12.75">
      <c r="A41" s="131" t="s">
        <v>301</v>
      </c>
    </row>
    <row r="42" ht="12.75">
      <c r="A42" s="131" t="s">
        <v>302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1">
      <selection activeCell="A1" sqref="A1"/>
    </sheetView>
  </sheetViews>
  <sheetFormatPr defaultColWidth="11.421875" defaultRowHeight="13.5" customHeight="1"/>
  <cols>
    <col min="1" max="1" width="29.7109375" style="0" customWidth="1"/>
    <col min="2" max="4" width="16.421875" style="0" customWidth="1"/>
    <col min="5" max="5" width="13.28125" style="0" customWidth="1"/>
  </cols>
  <sheetData>
    <row r="1" ht="13.5" customHeight="1">
      <c r="A1" s="2" t="s">
        <v>174</v>
      </c>
    </row>
    <row r="2" ht="13.5" customHeight="1">
      <c r="A2" s="2" t="s">
        <v>293</v>
      </c>
    </row>
    <row r="3" s="2" customFormat="1" ht="13.5" customHeight="1"/>
    <row r="4" s="2" customFormat="1" ht="13.5" customHeight="1"/>
    <row r="5" s="2" customFormat="1" ht="13.5" customHeight="1"/>
    <row r="6" spans="1:4" s="2" customFormat="1" ht="13.5" customHeight="1" thickBot="1">
      <c r="A6" s="11"/>
      <c r="B6" s="11"/>
      <c r="C6" s="11"/>
      <c r="D6" s="11"/>
    </row>
    <row r="7" spans="1:5" s="2" customFormat="1" ht="24" customHeight="1">
      <c r="A7" s="141"/>
      <c r="B7" s="107">
        <v>2005</v>
      </c>
      <c r="C7" s="107">
        <v>2006</v>
      </c>
      <c r="D7" s="146">
        <v>2007</v>
      </c>
      <c r="E7" s="15"/>
    </row>
    <row r="8" spans="1:5" s="2" customFormat="1" ht="24" customHeight="1" thickBot="1">
      <c r="A8" s="108" t="s">
        <v>113</v>
      </c>
      <c r="B8" s="145"/>
      <c r="C8" s="144" t="s">
        <v>184</v>
      </c>
      <c r="D8" s="109"/>
      <c r="E8" s="15"/>
    </row>
    <row r="9" spans="1:5" s="2" customFormat="1" ht="13.5" customHeight="1">
      <c r="A9" s="142"/>
      <c r="B9" s="110"/>
      <c r="C9" s="15"/>
      <c r="D9" s="15"/>
      <c r="E9" s="15"/>
    </row>
    <row r="10" spans="1:5" s="2" customFormat="1" ht="13.5" customHeight="1">
      <c r="A10" s="113" t="s">
        <v>9</v>
      </c>
      <c r="B10" s="110"/>
      <c r="C10" s="15"/>
      <c r="D10" s="15"/>
      <c r="E10" s="15"/>
    </row>
    <row r="11" spans="1:5" s="2" customFormat="1" ht="13.5" customHeight="1">
      <c r="A11" s="142"/>
      <c r="B11" s="110"/>
      <c r="C11" s="15"/>
      <c r="D11" s="15"/>
      <c r="E11" s="15"/>
    </row>
    <row r="12" spans="1:5" s="2" customFormat="1" ht="13.5" customHeight="1">
      <c r="A12" s="142" t="s">
        <v>175</v>
      </c>
      <c r="B12" s="112">
        <v>15513</v>
      </c>
      <c r="C12" s="112">
        <v>15590</v>
      </c>
      <c r="D12" s="112">
        <v>15781.454</v>
      </c>
      <c r="E12" s="15"/>
    </row>
    <row r="13" spans="1:5" s="2" customFormat="1" ht="13.5" customHeight="1">
      <c r="A13" s="142" t="s">
        <v>11</v>
      </c>
      <c r="B13" s="112"/>
      <c r="C13" s="112"/>
      <c r="D13" s="112"/>
      <c r="E13" s="15"/>
    </row>
    <row r="14" spans="1:5" s="2" customFormat="1" ht="13.5" customHeight="1">
      <c r="A14" s="142" t="s">
        <v>13</v>
      </c>
      <c r="B14" s="112">
        <v>14183</v>
      </c>
      <c r="C14" s="112">
        <v>14226</v>
      </c>
      <c r="D14" s="112">
        <v>14411.565</v>
      </c>
      <c r="E14" s="15"/>
    </row>
    <row r="15" spans="1:5" s="2" customFormat="1" ht="13.5" customHeight="1">
      <c r="A15" s="142" t="s">
        <v>18</v>
      </c>
      <c r="B15" s="112">
        <v>1131</v>
      </c>
      <c r="C15" s="112">
        <v>1155</v>
      </c>
      <c r="D15" s="112">
        <v>1089.54</v>
      </c>
      <c r="E15" s="15"/>
    </row>
    <row r="16" spans="1:5" s="2" customFormat="1" ht="13.5" customHeight="1">
      <c r="A16" s="142"/>
      <c r="B16" s="112"/>
      <c r="C16" s="112"/>
      <c r="D16" s="112"/>
      <c r="E16" s="15"/>
    </row>
    <row r="17" spans="1:5" s="2" customFormat="1" ht="13.5" customHeight="1">
      <c r="A17" s="142" t="s">
        <v>19</v>
      </c>
      <c r="B17" s="112">
        <v>3016</v>
      </c>
      <c r="C17" s="112">
        <v>3140</v>
      </c>
      <c r="D17" s="112">
        <v>3389.444</v>
      </c>
      <c r="E17" s="15"/>
    </row>
    <row r="18" spans="1:5" s="2" customFormat="1" ht="13.5" customHeight="1">
      <c r="A18" s="142" t="s">
        <v>11</v>
      </c>
      <c r="B18" s="112"/>
      <c r="C18" s="112"/>
      <c r="D18" s="112"/>
      <c r="E18" s="15"/>
    </row>
    <row r="19" spans="1:5" s="2" customFormat="1" ht="13.5" customHeight="1">
      <c r="A19" s="142" t="s">
        <v>22</v>
      </c>
      <c r="B19" s="112">
        <v>1466</v>
      </c>
      <c r="C19" s="112">
        <v>1572</v>
      </c>
      <c r="D19" s="112">
        <v>1636.403</v>
      </c>
      <c r="E19" s="15"/>
    </row>
    <row r="20" spans="1:5" s="2" customFormat="1" ht="13.5" customHeight="1">
      <c r="A20" s="142"/>
      <c r="B20" s="112"/>
      <c r="C20" s="112"/>
      <c r="D20" s="112"/>
      <c r="E20" s="15"/>
    </row>
    <row r="21" spans="1:5" s="2" customFormat="1" ht="13.5" customHeight="1">
      <c r="A21" s="113" t="s">
        <v>28</v>
      </c>
      <c r="B21" s="112"/>
      <c r="C21" s="112"/>
      <c r="D21" s="112"/>
      <c r="E21" s="15"/>
    </row>
    <row r="22" spans="1:5" s="2" customFormat="1" ht="13.5" customHeight="1">
      <c r="A22" s="142"/>
      <c r="B22" s="112"/>
      <c r="C22" s="112"/>
      <c r="D22" s="112"/>
      <c r="E22" s="15"/>
    </row>
    <row r="23" spans="1:5" s="2" customFormat="1" ht="13.5" customHeight="1">
      <c r="A23" s="142" t="s">
        <v>29</v>
      </c>
      <c r="B23" s="112">
        <v>6946</v>
      </c>
      <c r="C23" s="112">
        <v>7036</v>
      </c>
      <c r="D23" s="112">
        <v>7105.938</v>
      </c>
      <c r="E23" s="15"/>
    </row>
    <row r="24" spans="1:5" s="2" customFormat="1" ht="13.5" customHeight="1">
      <c r="A24" s="142" t="s">
        <v>11</v>
      </c>
      <c r="B24" s="112"/>
      <c r="C24" s="112"/>
      <c r="D24" s="112"/>
      <c r="E24" s="15"/>
    </row>
    <row r="25" spans="1:5" s="2" customFormat="1" ht="13.5" customHeight="1">
      <c r="A25" s="142" t="s">
        <v>176</v>
      </c>
      <c r="B25" s="112">
        <v>1119</v>
      </c>
      <c r="C25" s="112">
        <v>1086</v>
      </c>
      <c r="D25" s="112">
        <v>1126.578</v>
      </c>
      <c r="E25" s="15"/>
    </row>
    <row r="26" spans="1:5" s="2" customFormat="1" ht="13.5" customHeight="1">
      <c r="A26" s="142" t="s">
        <v>32</v>
      </c>
      <c r="B26" s="112">
        <v>6966</v>
      </c>
      <c r="C26" s="112">
        <v>6970</v>
      </c>
      <c r="D26" s="112">
        <v>7089.478</v>
      </c>
      <c r="E26" s="15"/>
    </row>
    <row r="27" spans="1:5" s="2" customFormat="1" ht="13.5" customHeight="1">
      <c r="A27" s="142"/>
      <c r="B27" s="112"/>
      <c r="C27" s="112"/>
      <c r="D27" s="112"/>
      <c r="E27" s="15"/>
    </row>
    <row r="28" spans="1:5" s="2" customFormat="1" ht="13.5" customHeight="1">
      <c r="A28" s="142" t="s">
        <v>35</v>
      </c>
      <c r="B28" s="112">
        <v>1782</v>
      </c>
      <c r="C28" s="112">
        <v>1827</v>
      </c>
      <c r="D28" s="112">
        <v>2073.772</v>
      </c>
      <c r="E28" s="15"/>
    </row>
    <row r="29" spans="1:5" s="2" customFormat="1" ht="13.5" customHeight="1">
      <c r="A29" s="142"/>
      <c r="B29" s="112"/>
      <c r="C29" s="112"/>
      <c r="D29" s="112"/>
      <c r="E29" s="15"/>
    </row>
    <row r="30" spans="1:5" s="2" customFormat="1" ht="13.5" customHeight="1">
      <c r="A30" s="142" t="s">
        <v>36</v>
      </c>
      <c r="B30" s="112">
        <v>801</v>
      </c>
      <c r="C30" s="112">
        <v>878</v>
      </c>
      <c r="D30" s="112">
        <v>899.854</v>
      </c>
      <c r="E30" s="15"/>
    </row>
    <row r="31" spans="1:5" s="2" customFormat="1" ht="13.5" customHeight="1">
      <c r="A31" s="142"/>
      <c r="B31" s="112"/>
      <c r="C31" s="112"/>
      <c r="D31" s="112"/>
      <c r="E31" s="15"/>
    </row>
    <row r="32" spans="1:5" s="2" customFormat="1" ht="13.5" customHeight="1">
      <c r="A32" s="142" t="s">
        <v>40</v>
      </c>
      <c r="B32" s="112">
        <v>6954</v>
      </c>
      <c r="C32" s="112">
        <v>6913</v>
      </c>
      <c r="D32" s="112">
        <v>7106.707</v>
      </c>
      <c r="E32" s="15"/>
    </row>
    <row r="33" spans="1:5" s="2" customFormat="1" ht="13.5" customHeight="1">
      <c r="A33" s="142"/>
      <c r="B33" s="112"/>
      <c r="C33" s="112"/>
      <c r="D33" s="112"/>
      <c r="E33" s="15"/>
    </row>
    <row r="34" spans="1:5" s="49" customFormat="1" ht="13.5" customHeight="1">
      <c r="A34" s="113" t="s">
        <v>177</v>
      </c>
      <c r="B34" s="114">
        <v>18713</v>
      </c>
      <c r="C34" s="114">
        <v>18915</v>
      </c>
      <c r="D34" s="114">
        <v>19360.478</v>
      </c>
      <c r="E34" s="111"/>
    </row>
    <row r="35" spans="1:5" s="2" customFormat="1" ht="13.5" customHeight="1">
      <c r="A35" s="142"/>
      <c r="B35" s="112"/>
      <c r="C35" s="112"/>
      <c r="D35" s="112"/>
      <c r="E35" s="15"/>
    </row>
    <row r="36" spans="1:5" s="2" customFormat="1" ht="13.5" customHeight="1">
      <c r="A36" s="113" t="s">
        <v>178</v>
      </c>
      <c r="B36" s="112"/>
      <c r="C36" s="112"/>
      <c r="D36" s="112"/>
      <c r="E36" s="15"/>
    </row>
    <row r="37" spans="1:5" s="2" customFormat="1" ht="13.5" customHeight="1">
      <c r="A37" s="142"/>
      <c r="B37" s="112"/>
      <c r="C37" s="112"/>
      <c r="D37" s="112"/>
      <c r="E37" s="15"/>
    </row>
    <row r="38" spans="1:5" s="2" customFormat="1" ht="13.5" customHeight="1">
      <c r="A38" s="142" t="s">
        <v>179</v>
      </c>
      <c r="B38" s="112">
        <v>4271</v>
      </c>
      <c r="C38" s="112">
        <v>4766</v>
      </c>
      <c r="D38" s="112">
        <v>4914.151</v>
      </c>
      <c r="E38" s="15"/>
    </row>
    <row r="39" spans="1:5" s="2" customFormat="1" ht="13.5" customHeight="1">
      <c r="A39" s="142"/>
      <c r="B39" s="112"/>
      <c r="C39" s="112"/>
      <c r="D39" s="112"/>
      <c r="E39" s="15"/>
    </row>
    <row r="40" spans="1:5" s="2" customFormat="1" ht="13.5" customHeight="1">
      <c r="A40" s="142" t="s">
        <v>59</v>
      </c>
      <c r="B40" s="112">
        <v>5118</v>
      </c>
      <c r="C40" s="112">
        <v>5544</v>
      </c>
      <c r="D40" s="112">
        <v>5807.164</v>
      </c>
      <c r="E40" s="15"/>
    </row>
    <row r="41" spans="1:5" s="2" customFormat="1" ht="13.5" customHeight="1">
      <c r="A41" s="142" t="s">
        <v>11</v>
      </c>
      <c r="B41" s="112"/>
      <c r="C41" s="112"/>
      <c r="D41" s="112"/>
      <c r="E41" s="15"/>
    </row>
    <row r="42" spans="1:5" s="2" customFormat="1" ht="13.5" customHeight="1">
      <c r="A42" s="142" t="s">
        <v>180</v>
      </c>
      <c r="B42" s="112">
        <v>1938</v>
      </c>
      <c r="C42" s="112">
        <v>2350</v>
      </c>
      <c r="D42" s="112">
        <v>2481.962</v>
      </c>
      <c r="E42" s="15"/>
    </row>
    <row r="43" spans="1:5" s="2" customFormat="1" ht="13.5" customHeight="1">
      <c r="A43" s="142" t="s">
        <v>181</v>
      </c>
      <c r="B43" s="112">
        <v>1317</v>
      </c>
      <c r="C43" s="112">
        <v>1316</v>
      </c>
      <c r="D43" s="112">
        <v>1383.433</v>
      </c>
      <c r="E43" s="15"/>
    </row>
    <row r="44" spans="1:5" s="2" customFormat="1" ht="13.5" customHeight="1">
      <c r="A44" s="142"/>
      <c r="B44" s="112"/>
      <c r="C44" s="112"/>
      <c r="D44" s="112"/>
      <c r="E44" s="15"/>
    </row>
    <row r="45" spans="1:5" s="2" customFormat="1" ht="13.5" customHeight="1">
      <c r="A45" s="142" t="s">
        <v>182</v>
      </c>
      <c r="B45" s="112">
        <v>-44</v>
      </c>
      <c r="C45" s="112">
        <v>108</v>
      </c>
      <c r="D45" s="112">
        <v>-34.74</v>
      </c>
      <c r="E45" s="15"/>
    </row>
    <row r="46" spans="1:5" s="2" customFormat="1" ht="13.5" customHeight="1">
      <c r="A46" s="142" t="s">
        <v>134</v>
      </c>
      <c r="B46" s="112">
        <v>162</v>
      </c>
      <c r="C46" s="112">
        <v>220</v>
      </c>
      <c r="D46" s="112">
        <v>206.086</v>
      </c>
      <c r="E46" s="15"/>
    </row>
    <row r="47" spans="1:5" s="2" customFormat="1" ht="13.5" customHeight="1">
      <c r="A47" s="142" t="s">
        <v>84</v>
      </c>
      <c r="B47" s="112">
        <v>206</v>
      </c>
      <c r="C47" s="112">
        <v>112</v>
      </c>
      <c r="D47" s="112">
        <v>240.827</v>
      </c>
      <c r="E47" s="15"/>
    </row>
    <row r="48" spans="1:5" s="2" customFormat="1" ht="13.5" customHeight="1">
      <c r="A48" s="142"/>
      <c r="B48" s="112"/>
      <c r="C48" s="112"/>
      <c r="D48" s="112"/>
      <c r="E48" s="15"/>
    </row>
    <row r="49" spans="1:5" s="2" customFormat="1" ht="13.5" customHeight="1">
      <c r="A49" s="142" t="s">
        <v>183</v>
      </c>
      <c r="B49" s="112"/>
      <c r="C49" s="112"/>
      <c r="D49" s="112"/>
      <c r="E49" s="15"/>
    </row>
    <row r="50" spans="1:5" s="2" customFormat="1" ht="13.5" customHeight="1">
      <c r="A50" s="142" t="s">
        <v>284</v>
      </c>
      <c r="B50" s="112">
        <v>502</v>
      </c>
      <c r="C50" s="112">
        <v>493</v>
      </c>
      <c r="D50" s="112">
        <v>552</v>
      </c>
      <c r="E50" s="15"/>
    </row>
    <row r="51" s="2" customFormat="1" ht="13.5" customHeight="1">
      <c r="E51" s="15"/>
    </row>
    <row r="52" s="2" customFormat="1" ht="13.5" customHeight="1">
      <c r="E52" s="15"/>
    </row>
    <row r="53" s="2" customFormat="1" ht="13.5" customHeight="1">
      <c r="E53" s="15"/>
    </row>
    <row r="54" s="2" customFormat="1" ht="13.5" customHeight="1"/>
    <row r="55" s="2" customFormat="1" ht="13.5" customHeight="1"/>
  </sheetData>
  <printOptions/>
  <pageMargins left="0.984251968503937" right="0.5905511811023623" top="0.7874015748031497" bottom="0.6692913385826772" header="0.4724409448818898" footer="0.4724409448818898"/>
  <pageSetup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70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7109375" style="2" customWidth="1"/>
    <col min="4" max="4" width="12.7109375" style="38" customWidth="1"/>
    <col min="5" max="5" width="8.7109375" style="6" customWidth="1"/>
    <col min="6" max="6" width="12.7109375" style="38" customWidth="1"/>
    <col min="7" max="7" width="8.7109375" style="6" customWidth="1"/>
    <col min="8" max="8" width="13.28125" style="38" customWidth="1"/>
    <col min="9" max="9" width="8.7109375" style="6" customWidth="1"/>
    <col min="10" max="10" width="12.7109375" style="38" customWidth="1"/>
    <col min="11" max="11" width="8.7109375" style="6" customWidth="1"/>
    <col min="12" max="12" width="12.7109375" style="38" customWidth="1"/>
    <col min="13" max="13" width="8.7109375" style="6" customWidth="1"/>
    <col min="14" max="14" width="12.7109375" style="38" customWidth="1"/>
    <col min="15" max="15" width="8.7109375" style="6" customWidth="1"/>
    <col min="16" max="16" width="4.00390625" style="1" customWidth="1"/>
    <col min="17" max="16384" width="11.421875" style="2" customWidth="1"/>
  </cols>
  <sheetData>
    <row r="1" spans="4:17" ht="12">
      <c r="D1" s="2"/>
      <c r="E1" s="3"/>
      <c r="F1" s="2"/>
      <c r="G1" s="4" t="s">
        <v>0</v>
      </c>
      <c r="H1" s="5" t="s">
        <v>1</v>
      </c>
      <c r="J1" s="2"/>
      <c r="K1" s="4"/>
      <c r="L1" s="2"/>
      <c r="M1" s="4"/>
      <c r="N1" s="2"/>
      <c r="O1" s="4"/>
      <c r="Q1" s="7"/>
    </row>
    <row r="2" spans="4:17" ht="12">
      <c r="D2" s="2"/>
      <c r="E2" s="3"/>
      <c r="F2" s="2"/>
      <c r="G2" s="4"/>
      <c r="H2" s="2"/>
      <c r="I2" s="4"/>
      <c r="J2" s="2"/>
      <c r="K2" s="4"/>
      <c r="L2" s="2"/>
      <c r="M2" s="4"/>
      <c r="N2" s="2"/>
      <c r="O2" s="4"/>
      <c r="Q2" s="7"/>
    </row>
    <row r="3" spans="3:17" ht="12">
      <c r="C3" s="8"/>
      <c r="D3" s="2"/>
      <c r="E3" s="3"/>
      <c r="F3" s="2"/>
      <c r="G3" s="9" t="s">
        <v>2</v>
      </c>
      <c r="H3" s="2" t="s">
        <v>3</v>
      </c>
      <c r="I3" s="4"/>
      <c r="J3" s="2"/>
      <c r="K3" s="4"/>
      <c r="L3" s="2"/>
      <c r="M3" s="4"/>
      <c r="N3" s="2"/>
      <c r="O3" s="4"/>
      <c r="Q3" s="7"/>
    </row>
    <row r="4" spans="1:18" ht="12.75" thickBot="1">
      <c r="A4" s="10"/>
      <c r="B4" s="10"/>
      <c r="C4" s="11"/>
      <c r="D4" s="11"/>
      <c r="E4" s="12"/>
      <c r="F4" s="11"/>
      <c r="G4" s="13"/>
      <c r="H4" s="11"/>
      <c r="I4" s="13"/>
      <c r="J4" s="11"/>
      <c r="K4" s="13"/>
      <c r="L4" s="11"/>
      <c r="M4" s="13"/>
      <c r="N4" s="11"/>
      <c r="O4" s="13"/>
      <c r="P4" s="10"/>
      <c r="Q4" s="14"/>
      <c r="R4" s="15"/>
    </row>
    <row r="5" spans="1:18" ht="12">
      <c r="A5" s="16"/>
      <c r="B5" s="17"/>
      <c r="C5" s="154" t="s">
        <v>113</v>
      </c>
      <c r="D5" s="172" t="s">
        <v>7</v>
      </c>
      <c r="E5" s="173"/>
      <c r="F5" s="18"/>
      <c r="G5" s="115" t="s">
        <v>4</v>
      </c>
      <c r="H5" s="21" t="s">
        <v>5</v>
      </c>
      <c r="I5" s="22"/>
      <c r="J5" s="19" t="s">
        <v>6</v>
      </c>
      <c r="K5" s="23"/>
      <c r="L5" s="19"/>
      <c r="M5" s="23"/>
      <c r="N5" s="28"/>
      <c r="O5" s="23"/>
      <c r="P5" s="24"/>
      <c r="Q5" s="25"/>
      <c r="R5" s="26"/>
    </row>
    <row r="6" spans="1:18" ht="12" customHeight="1">
      <c r="A6" s="170" t="s">
        <v>266</v>
      </c>
      <c r="B6" s="17"/>
      <c r="C6" s="155"/>
      <c r="D6" s="174"/>
      <c r="E6" s="171"/>
      <c r="F6" s="162" t="s">
        <v>151</v>
      </c>
      <c r="G6" s="163"/>
      <c r="H6" s="177" t="s">
        <v>267</v>
      </c>
      <c r="I6" s="178"/>
      <c r="J6" s="162" t="s">
        <v>151</v>
      </c>
      <c r="K6" s="163"/>
      <c r="L6" s="157" t="s">
        <v>149</v>
      </c>
      <c r="M6" s="158"/>
      <c r="N6" s="158"/>
      <c r="O6" s="159"/>
      <c r="P6" s="152" t="s">
        <v>266</v>
      </c>
      <c r="Q6" s="26"/>
      <c r="R6" s="26"/>
    </row>
    <row r="7" spans="1:18" ht="12" customHeight="1">
      <c r="A7" s="171"/>
      <c r="B7" s="17"/>
      <c r="C7" s="155"/>
      <c r="D7" s="175"/>
      <c r="E7" s="176"/>
      <c r="F7" s="164"/>
      <c r="G7" s="165"/>
      <c r="H7" s="165"/>
      <c r="I7" s="176"/>
      <c r="J7" s="164"/>
      <c r="K7" s="165"/>
      <c r="L7" s="160" t="s">
        <v>147</v>
      </c>
      <c r="M7" s="161"/>
      <c r="N7" s="160" t="s">
        <v>148</v>
      </c>
      <c r="O7" s="161"/>
      <c r="P7" s="153"/>
      <c r="Q7" s="25"/>
      <c r="R7" s="15"/>
    </row>
    <row r="8" spans="1:18" ht="14.25" thickBot="1">
      <c r="A8" s="29"/>
      <c r="B8" s="10"/>
      <c r="C8" s="156"/>
      <c r="D8" s="94" t="s">
        <v>146</v>
      </c>
      <c r="E8" s="30" t="s">
        <v>8</v>
      </c>
      <c r="F8" s="116" t="s">
        <v>146</v>
      </c>
      <c r="G8" s="13" t="s">
        <v>8</v>
      </c>
      <c r="H8" s="99" t="s">
        <v>146</v>
      </c>
      <c r="I8" s="30" t="s">
        <v>8</v>
      </c>
      <c r="J8" s="94" t="s">
        <v>146</v>
      </c>
      <c r="K8" s="30" t="s">
        <v>8</v>
      </c>
      <c r="L8" s="94" t="s">
        <v>146</v>
      </c>
      <c r="M8" s="30" t="s">
        <v>8</v>
      </c>
      <c r="N8" s="94" t="s">
        <v>146</v>
      </c>
      <c r="O8" s="30" t="s">
        <v>8</v>
      </c>
      <c r="P8" s="31"/>
      <c r="Q8" s="32"/>
      <c r="R8" s="15"/>
    </row>
    <row r="9" spans="1:18" ht="12">
      <c r="A9" s="17"/>
      <c r="B9" s="17"/>
      <c r="C9" s="15"/>
      <c r="D9" s="15"/>
      <c r="E9" s="33"/>
      <c r="F9" s="15"/>
      <c r="G9" s="33"/>
      <c r="H9" s="15"/>
      <c r="I9" s="33"/>
      <c r="J9" s="15"/>
      <c r="K9" s="33"/>
      <c r="L9" s="15"/>
      <c r="M9" s="33"/>
      <c r="N9" s="15"/>
      <c r="O9" s="33"/>
      <c r="P9" s="17"/>
      <c r="Q9" s="34"/>
      <c r="R9" s="15"/>
    </row>
    <row r="10" spans="1:18" ht="12">
      <c r="A10" s="17"/>
      <c r="B10" s="17"/>
      <c r="C10" s="35" t="s">
        <v>9</v>
      </c>
      <c r="D10" s="36"/>
      <c r="E10" s="33"/>
      <c r="F10" s="36"/>
      <c r="G10" s="33"/>
      <c r="H10" s="37" t="s">
        <v>9</v>
      </c>
      <c r="I10" s="33"/>
      <c r="J10" s="36"/>
      <c r="K10" s="33"/>
      <c r="L10" s="36"/>
      <c r="M10" s="33"/>
      <c r="N10" s="36"/>
      <c r="O10" s="33"/>
      <c r="P10" s="17"/>
      <c r="Q10" s="34"/>
      <c r="R10" s="15"/>
    </row>
    <row r="11" spans="1:18" ht="12">
      <c r="A11" s="17"/>
      <c r="B11" s="17"/>
      <c r="C11" s="15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15781454</v>
      </c>
      <c r="E12" s="148">
        <v>81.51376221186274</v>
      </c>
      <c r="F12" s="96">
        <v>9037656</v>
      </c>
      <c r="G12" s="148">
        <v>79.02235881013924</v>
      </c>
      <c r="H12" s="96">
        <v>7949560</v>
      </c>
      <c r="I12" s="148">
        <v>81.10153198561312</v>
      </c>
      <c r="J12" s="96">
        <v>6743798</v>
      </c>
      <c r="K12" s="148">
        <v>85.10980553896667</v>
      </c>
      <c r="L12" s="96">
        <v>3192069</v>
      </c>
      <c r="M12" s="148">
        <v>84.72653985564948</v>
      </c>
      <c r="N12" s="96">
        <v>2993140</v>
      </c>
      <c r="O12" s="148">
        <v>84.50705020664155</v>
      </c>
      <c r="P12" s="24">
        <v>1</v>
      </c>
    </row>
    <row r="13" spans="1:16" ht="12">
      <c r="A13" s="16"/>
      <c r="B13" s="17"/>
      <c r="C13" s="39" t="s">
        <v>11</v>
      </c>
      <c r="E13" s="148"/>
      <c r="G13" s="148"/>
      <c r="I13" s="148"/>
      <c r="K13" s="148"/>
      <c r="M13" s="148"/>
      <c r="O13" s="148"/>
      <c r="P13" s="24"/>
    </row>
    <row r="14" spans="1:16" ht="12">
      <c r="A14" s="16">
        <v>2</v>
      </c>
      <c r="B14" s="17"/>
      <c r="C14" s="39" t="s">
        <v>12</v>
      </c>
      <c r="D14" s="96">
        <v>92078</v>
      </c>
      <c r="E14" s="148">
        <v>0.4755977615841923</v>
      </c>
      <c r="F14" s="96">
        <v>41722</v>
      </c>
      <c r="G14" s="148">
        <v>0.36480375600450266</v>
      </c>
      <c r="H14" s="96">
        <v>25028</v>
      </c>
      <c r="I14" s="148">
        <v>0.25533603652729525</v>
      </c>
      <c r="J14" s="96">
        <v>50356</v>
      </c>
      <c r="K14" s="148">
        <v>0.6355156794020529</v>
      </c>
      <c r="L14" s="96">
        <v>29952</v>
      </c>
      <c r="M14" s="148">
        <v>0.795010797622612</v>
      </c>
      <c r="N14" s="96">
        <v>13859</v>
      </c>
      <c r="O14" s="148">
        <v>0.39128915079610216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14411565</v>
      </c>
      <c r="E15" s="148">
        <v>74.43806397755262</v>
      </c>
      <c r="F15" s="96">
        <v>7946099</v>
      </c>
      <c r="G15" s="148">
        <v>69.478135295135</v>
      </c>
      <c r="H15" s="96">
        <v>6989053</v>
      </c>
      <c r="I15" s="148">
        <v>71.30242496800393</v>
      </c>
      <c r="J15" s="96">
        <v>6465465</v>
      </c>
      <c r="K15" s="148">
        <v>81.59711617533549</v>
      </c>
      <c r="L15" s="96">
        <v>3116542</v>
      </c>
      <c r="M15" s="148">
        <v>82.72183965158821</v>
      </c>
      <c r="N15" s="96">
        <v>2963829</v>
      </c>
      <c r="O15" s="148">
        <v>83.67949581606615</v>
      </c>
      <c r="P15" s="24">
        <v>3</v>
      </c>
    </row>
    <row r="16" spans="1:16" ht="12">
      <c r="A16" s="16"/>
      <c r="B16" s="17"/>
      <c r="C16" s="39" t="s">
        <v>14</v>
      </c>
      <c r="E16" s="148"/>
      <c r="G16" s="148"/>
      <c r="I16" s="148"/>
      <c r="K16" s="148"/>
      <c r="M16" s="148"/>
      <c r="O16" s="148"/>
      <c r="P16" s="24"/>
    </row>
    <row r="17" spans="1:16" ht="12">
      <c r="A17" s="16">
        <v>4</v>
      </c>
      <c r="B17" s="17"/>
      <c r="C17" s="39" t="s">
        <v>15</v>
      </c>
      <c r="D17" s="96">
        <v>7318999</v>
      </c>
      <c r="E17" s="148">
        <v>37.80381352154632</v>
      </c>
      <c r="F17" s="96">
        <v>6098864</v>
      </c>
      <c r="G17" s="148">
        <v>53.32650626913008</v>
      </c>
      <c r="H17" s="96">
        <v>5874028</v>
      </c>
      <c r="I17" s="148">
        <v>59.9269229650933</v>
      </c>
      <c r="J17" s="96">
        <v>1220134</v>
      </c>
      <c r="K17" s="148">
        <v>15.398647390013988</v>
      </c>
      <c r="L17" s="96">
        <v>1018788</v>
      </c>
      <c r="M17" s="148">
        <v>27.04151510711624</v>
      </c>
      <c r="N17" s="96">
        <v>156721</v>
      </c>
      <c r="O17" s="148">
        <v>4.424794501906049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6107749</v>
      </c>
      <c r="E18" s="148">
        <v>31.54751137859303</v>
      </c>
      <c r="F18" s="96">
        <v>1272436</v>
      </c>
      <c r="G18" s="148">
        <v>11.125771345461516</v>
      </c>
      <c r="H18" s="96">
        <v>571005</v>
      </c>
      <c r="I18" s="148">
        <v>5.825401691596141</v>
      </c>
      <c r="J18" s="96">
        <v>4835313</v>
      </c>
      <c r="K18" s="148">
        <v>61.02385468100283</v>
      </c>
      <c r="L18" s="96">
        <v>1926653</v>
      </c>
      <c r="M18" s="148">
        <v>51.13882005448712</v>
      </c>
      <c r="N18" s="96">
        <v>2641191</v>
      </c>
      <c r="O18" s="148">
        <v>74.57027083341568</v>
      </c>
      <c r="P18" s="24">
        <v>5</v>
      </c>
    </row>
    <row r="19" spans="1:16" ht="12">
      <c r="A19" s="16">
        <v>6</v>
      </c>
      <c r="B19" s="17"/>
      <c r="C19" s="39" t="s">
        <v>305</v>
      </c>
      <c r="D19" s="96">
        <v>542632</v>
      </c>
      <c r="E19" s="148">
        <v>2.8027820387492497</v>
      </c>
      <c r="F19" s="96">
        <v>362836</v>
      </c>
      <c r="G19" s="148">
        <v>3.172521346379601</v>
      </c>
      <c r="H19" s="96">
        <v>344050</v>
      </c>
      <c r="I19" s="148">
        <v>3.510003330957964</v>
      </c>
      <c r="J19" s="96">
        <v>179795</v>
      </c>
      <c r="K19" s="148">
        <v>2.269094876044406</v>
      </c>
      <c r="L19" s="96">
        <v>83198</v>
      </c>
      <c r="M19" s="148">
        <v>2.208310241072585</v>
      </c>
      <c r="N19" s="96">
        <v>95260</v>
      </c>
      <c r="O19" s="148">
        <v>2.689530594186932</v>
      </c>
      <c r="P19" s="24">
        <v>6</v>
      </c>
    </row>
    <row r="20" spans="1:16" ht="12">
      <c r="A20" s="16">
        <v>7</v>
      </c>
      <c r="B20" s="17"/>
      <c r="C20" s="39" t="s">
        <v>17</v>
      </c>
      <c r="D20" s="96">
        <v>442184</v>
      </c>
      <c r="E20" s="148">
        <v>2.283951873502297</v>
      </c>
      <c r="F20" s="96">
        <v>211962</v>
      </c>
      <c r="G20" s="148">
        <v>1.8533275904852688</v>
      </c>
      <c r="H20" s="96">
        <v>199969</v>
      </c>
      <c r="I20" s="148">
        <v>2.0400867783413257</v>
      </c>
      <c r="J20" s="96">
        <v>230221</v>
      </c>
      <c r="K20" s="148">
        <v>2.90549398736238</v>
      </c>
      <c r="L20" s="96">
        <v>87902</v>
      </c>
      <c r="M20" s="148">
        <v>2.3331677060838287</v>
      </c>
      <c r="N20" s="96">
        <v>70655</v>
      </c>
      <c r="O20" s="148">
        <v>1.9948434194024534</v>
      </c>
      <c r="P20" s="24">
        <v>7</v>
      </c>
    </row>
    <row r="21" spans="1:16" ht="12">
      <c r="A21" s="16">
        <v>8</v>
      </c>
      <c r="B21" s="17"/>
      <c r="C21" s="39" t="s">
        <v>18</v>
      </c>
      <c r="D21" s="96">
        <v>1089540</v>
      </c>
      <c r="E21" s="148">
        <v>5.627650309047121</v>
      </c>
      <c r="F21" s="96">
        <v>861564</v>
      </c>
      <c r="G21" s="148">
        <v>7.533238656782113</v>
      </c>
      <c r="H21" s="96">
        <v>756245</v>
      </c>
      <c r="I21" s="148">
        <v>7.715222987996819</v>
      </c>
      <c r="J21" s="96">
        <v>227976</v>
      </c>
      <c r="K21" s="148">
        <v>2.8771610637731833</v>
      </c>
      <c r="L21" s="96">
        <v>45574</v>
      </c>
      <c r="M21" s="148">
        <v>1.209662863610207</v>
      </c>
      <c r="N21" s="96">
        <v>15451</v>
      </c>
      <c r="O21" s="148">
        <v>0.4362370062017876</v>
      </c>
      <c r="P21" s="24">
        <v>8</v>
      </c>
    </row>
    <row r="22" spans="1:16" ht="12">
      <c r="A22" s="16">
        <v>9</v>
      </c>
      <c r="B22" s="17"/>
      <c r="C22" s="39" t="s">
        <v>19</v>
      </c>
      <c r="D22" s="96">
        <v>3389444</v>
      </c>
      <c r="E22" s="148">
        <v>17.50702642775659</v>
      </c>
      <c r="F22" s="96">
        <v>2280836</v>
      </c>
      <c r="G22" s="148">
        <v>19.942896784197444</v>
      </c>
      <c r="H22" s="96">
        <v>1754490</v>
      </c>
      <c r="I22" s="148">
        <v>17.899333655376946</v>
      </c>
      <c r="J22" s="96">
        <v>1108608</v>
      </c>
      <c r="K22" s="148">
        <v>13.99113842065595</v>
      </c>
      <c r="L22" s="96">
        <v>571566</v>
      </c>
      <c r="M22" s="148">
        <v>15.170978283719478</v>
      </c>
      <c r="N22" s="96">
        <v>482526</v>
      </c>
      <c r="O22" s="148">
        <v>13.623435224550112</v>
      </c>
      <c r="P22" s="24">
        <v>9</v>
      </c>
    </row>
    <row r="23" spans="1:16" ht="12">
      <c r="A23" s="16"/>
      <c r="B23" s="17"/>
      <c r="C23" s="39" t="s">
        <v>20</v>
      </c>
      <c r="E23" s="148"/>
      <c r="G23" s="148"/>
      <c r="I23" s="148"/>
      <c r="K23" s="148"/>
      <c r="M23" s="148"/>
      <c r="O23" s="148"/>
      <c r="P23" s="24"/>
    </row>
    <row r="24" spans="1:16" ht="12">
      <c r="A24" s="16">
        <v>10</v>
      </c>
      <c r="B24" s="17"/>
      <c r="C24" s="39" t="s">
        <v>21</v>
      </c>
      <c r="D24" s="96">
        <v>521520</v>
      </c>
      <c r="E24" s="148">
        <v>2.6937351443492252</v>
      </c>
      <c r="F24" s="96">
        <v>485519</v>
      </c>
      <c r="G24" s="148">
        <v>4.245222060580752</v>
      </c>
      <c r="H24" s="96">
        <v>440383</v>
      </c>
      <c r="I24" s="148">
        <v>4.49279406161099</v>
      </c>
      <c r="J24" s="96">
        <v>36001</v>
      </c>
      <c r="K24" s="148">
        <v>0.4543490343584341</v>
      </c>
      <c r="L24" s="96">
        <v>33505</v>
      </c>
      <c r="M24" s="148">
        <v>0.8893174670922013</v>
      </c>
      <c r="N24" s="96">
        <v>2089</v>
      </c>
      <c r="O24" s="148">
        <v>0.058979943431204086</v>
      </c>
      <c r="P24" s="24">
        <v>10</v>
      </c>
    </row>
    <row r="25" spans="1:16" ht="12">
      <c r="A25" s="16">
        <v>11</v>
      </c>
      <c r="B25" s="17"/>
      <c r="C25" s="39" t="s">
        <v>22</v>
      </c>
      <c r="D25" s="96">
        <v>1636403</v>
      </c>
      <c r="E25" s="148">
        <v>8.452286147067237</v>
      </c>
      <c r="F25" s="96">
        <v>1053502</v>
      </c>
      <c r="G25" s="148">
        <v>9.21148282820228</v>
      </c>
      <c r="H25" s="96">
        <v>725959</v>
      </c>
      <c r="I25" s="148">
        <v>7.40624475552656</v>
      </c>
      <c r="J25" s="96">
        <v>582900</v>
      </c>
      <c r="K25" s="148">
        <v>7.356463768437855</v>
      </c>
      <c r="L25" s="96">
        <v>270172</v>
      </c>
      <c r="M25" s="148">
        <v>7.171129046985053</v>
      </c>
      <c r="N25" s="96">
        <v>304798</v>
      </c>
      <c r="O25" s="148">
        <v>8.605537959762634</v>
      </c>
      <c r="P25" s="24">
        <v>11</v>
      </c>
    </row>
    <row r="26" spans="1:16" ht="12">
      <c r="A26" s="16"/>
      <c r="B26" s="17"/>
      <c r="C26" s="39" t="s">
        <v>23</v>
      </c>
      <c r="E26" s="148"/>
      <c r="G26" s="148"/>
      <c r="I26" s="148"/>
      <c r="K26" s="148"/>
      <c r="M26" s="148"/>
      <c r="O26" s="148"/>
      <c r="P26" s="24"/>
    </row>
    <row r="27" spans="1:16" ht="12">
      <c r="A27" s="16">
        <v>12</v>
      </c>
      <c r="B27" s="17"/>
      <c r="C27" s="39" t="s">
        <v>24</v>
      </c>
      <c r="D27" s="96">
        <v>704367</v>
      </c>
      <c r="E27" s="148">
        <v>3.6381694708157517</v>
      </c>
      <c r="F27" s="96">
        <v>319670</v>
      </c>
      <c r="G27" s="148">
        <v>2.7950917185647706</v>
      </c>
      <c r="H27" s="96">
        <v>149893</v>
      </c>
      <c r="I27" s="148">
        <v>1.529210664982654</v>
      </c>
      <c r="J27" s="96">
        <v>384697</v>
      </c>
      <c r="K27" s="148">
        <v>4.855051539417975</v>
      </c>
      <c r="L27" s="96">
        <v>186145</v>
      </c>
      <c r="M27" s="148">
        <v>4.940814801130512</v>
      </c>
      <c r="N27" s="96">
        <v>198071</v>
      </c>
      <c r="O27" s="148">
        <v>5.592252932198193</v>
      </c>
      <c r="P27" s="24">
        <v>12</v>
      </c>
    </row>
    <row r="28" spans="1:16" ht="12">
      <c r="A28" s="16">
        <v>13</v>
      </c>
      <c r="B28" s="17"/>
      <c r="C28" s="39" t="s">
        <v>25</v>
      </c>
      <c r="E28" s="148"/>
      <c r="G28" s="148"/>
      <c r="I28" s="148"/>
      <c r="K28" s="148"/>
      <c r="M28" s="148"/>
      <c r="O28" s="148"/>
      <c r="P28" s="24"/>
    </row>
    <row r="29" spans="1:16" ht="12">
      <c r="A29" s="16"/>
      <c r="B29" s="17"/>
      <c r="C29" s="39" t="s">
        <v>26</v>
      </c>
      <c r="D29" s="96">
        <v>265989</v>
      </c>
      <c r="E29" s="148">
        <v>1.3738762028499503</v>
      </c>
      <c r="F29" s="96">
        <v>200522</v>
      </c>
      <c r="G29" s="148">
        <v>1.7532999079990144</v>
      </c>
      <c r="H29" s="96">
        <v>195131</v>
      </c>
      <c r="I29" s="148">
        <v>1.9907294287840678</v>
      </c>
      <c r="J29" s="96">
        <v>65466</v>
      </c>
      <c r="K29" s="148">
        <v>0.8262107686816823</v>
      </c>
      <c r="L29" s="96">
        <v>37279</v>
      </c>
      <c r="M29" s="148">
        <v>0.9894901016484158</v>
      </c>
      <c r="N29" s="96">
        <v>26337</v>
      </c>
      <c r="O29" s="148">
        <v>0.7435877310424233</v>
      </c>
      <c r="P29" s="24">
        <v>13</v>
      </c>
    </row>
    <row r="30" spans="1:16" ht="12">
      <c r="A30" s="16">
        <v>14</v>
      </c>
      <c r="B30" s="17"/>
      <c r="C30" s="39" t="s">
        <v>139</v>
      </c>
      <c r="E30" s="148"/>
      <c r="G30" s="148"/>
      <c r="I30" s="148"/>
      <c r="K30" s="148"/>
      <c r="M30" s="148"/>
      <c r="O30" s="148"/>
      <c r="P30" s="24"/>
    </row>
    <row r="31" spans="1:16" ht="12">
      <c r="A31" s="16"/>
      <c r="B31" s="17"/>
      <c r="C31" s="39" t="s">
        <v>140</v>
      </c>
      <c r="D31" s="96">
        <v>1231520</v>
      </c>
      <c r="E31" s="148">
        <v>6.360999971178398</v>
      </c>
      <c r="F31" s="96">
        <v>741813</v>
      </c>
      <c r="G31" s="148">
        <v>6.486174408057335</v>
      </c>
      <c r="H31" s="96">
        <v>588147</v>
      </c>
      <c r="I31" s="148">
        <v>6.000284636224193</v>
      </c>
      <c r="J31" s="96">
        <v>489705</v>
      </c>
      <c r="K31" s="148">
        <v>6.180300376947778</v>
      </c>
      <c r="L31" s="96">
        <v>267888</v>
      </c>
      <c r="M31" s="148">
        <v>7.110505226813777</v>
      </c>
      <c r="N31" s="96">
        <v>175638</v>
      </c>
      <c r="O31" s="148">
        <v>4.958889087778757</v>
      </c>
      <c r="P31" s="24">
        <v>14</v>
      </c>
    </row>
    <row r="32" spans="1:16" ht="12">
      <c r="A32" s="16">
        <v>15</v>
      </c>
      <c r="B32" s="17"/>
      <c r="C32" s="39" t="s">
        <v>138</v>
      </c>
      <c r="D32" s="96">
        <v>81749</v>
      </c>
      <c r="E32" s="148">
        <v>0.42224680609641974</v>
      </c>
      <c r="F32" s="96">
        <v>81749</v>
      </c>
      <c r="G32" s="148">
        <v>0.7147869768853863</v>
      </c>
      <c r="H32" s="96">
        <v>81749</v>
      </c>
      <c r="I32" s="148">
        <v>0.8340045409169673</v>
      </c>
      <c r="J32" s="96" t="s">
        <v>303</v>
      </c>
      <c r="K32" s="148" t="s">
        <v>303</v>
      </c>
      <c r="L32" s="96" t="s">
        <v>303</v>
      </c>
      <c r="M32" s="148" t="s">
        <v>303</v>
      </c>
      <c r="N32" s="96" t="s">
        <v>303</v>
      </c>
      <c r="O32" s="148" t="s">
        <v>303</v>
      </c>
      <c r="P32" s="24">
        <v>15</v>
      </c>
    </row>
    <row r="33" spans="1:16" ht="12">
      <c r="A33" s="16">
        <v>16</v>
      </c>
      <c r="B33" s="17"/>
      <c r="C33" s="39" t="s">
        <v>131</v>
      </c>
      <c r="E33" s="148"/>
      <c r="G33" s="148"/>
      <c r="I33" s="148"/>
      <c r="K33" s="148"/>
      <c r="M33" s="148"/>
      <c r="O33" s="148"/>
      <c r="P33" s="24"/>
    </row>
    <row r="34" spans="1:16" ht="12">
      <c r="A34" s="16"/>
      <c r="B34" s="17"/>
      <c r="C34" s="39" t="s">
        <v>172</v>
      </c>
      <c r="D34" s="96">
        <v>107829</v>
      </c>
      <c r="E34" s="148">
        <v>0.5569542239607927</v>
      </c>
      <c r="F34" s="96">
        <v>36591</v>
      </c>
      <c r="G34" s="148">
        <v>0.31993994142085125</v>
      </c>
      <c r="H34" s="96">
        <v>16183</v>
      </c>
      <c r="I34" s="148">
        <v>0.16509921204735573</v>
      </c>
      <c r="J34" s="96">
        <v>71237</v>
      </c>
      <c r="K34" s="148">
        <v>0.8990434199214402</v>
      </c>
      <c r="L34" s="96">
        <v>3859</v>
      </c>
      <c r="M34" s="148">
        <v>0.10242877497414729</v>
      </c>
      <c r="N34" s="96">
        <v>66215</v>
      </c>
      <c r="O34" s="148">
        <v>1.869486335230818</v>
      </c>
      <c r="P34" s="24">
        <v>16</v>
      </c>
    </row>
    <row r="35" spans="1:16" ht="12">
      <c r="A35" s="17"/>
      <c r="B35" s="17"/>
      <c r="C35" s="41" t="s">
        <v>27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82" t="s">
        <v>28</v>
      </c>
      <c r="D36" s="182"/>
      <c r="E36" s="182"/>
      <c r="F36" s="182"/>
      <c r="G36" s="182"/>
      <c r="H36" s="169" t="s">
        <v>28</v>
      </c>
      <c r="I36" s="169"/>
      <c r="J36" s="169"/>
      <c r="K36" s="169"/>
      <c r="L36" s="169"/>
      <c r="M36" s="169"/>
      <c r="N36" s="169"/>
      <c r="O36" s="169"/>
      <c r="P36" s="78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29</v>
      </c>
      <c r="D38" s="96">
        <v>7105938</v>
      </c>
      <c r="E38" s="148">
        <v>36.70331899863216</v>
      </c>
      <c r="F38" s="96">
        <v>3910219</v>
      </c>
      <c r="G38" s="148">
        <v>34.18969795312234</v>
      </c>
      <c r="H38" s="96">
        <v>3304363</v>
      </c>
      <c r="I38" s="148">
        <v>33.71116156574408</v>
      </c>
      <c r="J38" s="96">
        <v>3195719</v>
      </c>
      <c r="K38" s="148">
        <v>40.3314308416683</v>
      </c>
      <c r="L38" s="96">
        <v>1497040</v>
      </c>
      <c r="M38" s="148">
        <v>39.735675897200686</v>
      </c>
      <c r="N38" s="96">
        <v>1107205</v>
      </c>
      <c r="O38" s="148">
        <v>31.26035819375123</v>
      </c>
      <c r="P38" s="24">
        <v>17</v>
      </c>
    </row>
    <row r="39" spans="1:16" ht="13.5">
      <c r="A39" s="16"/>
      <c r="B39" s="17"/>
      <c r="C39" s="39" t="s">
        <v>30</v>
      </c>
      <c r="E39" s="148"/>
      <c r="G39" s="148"/>
      <c r="I39" s="148"/>
      <c r="K39" s="148"/>
      <c r="M39" s="148"/>
      <c r="O39" s="148"/>
      <c r="P39" s="24"/>
    </row>
    <row r="40" spans="1:16" ht="12">
      <c r="A40" s="16">
        <v>18</v>
      </c>
      <c r="B40" s="17"/>
      <c r="C40" s="39" t="s">
        <v>31</v>
      </c>
      <c r="D40" s="96">
        <v>1126578</v>
      </c>
      <c r="E40" s="148">
        <v>5.818957569126134</v>
      </c>
      <c r="F40" s="96">
        <v>733047</v>
      </c>
      <c r="G40" s="148">
        <v>6.409527321984388</v>
      </c>
      <c r="H40" s="96">
        <v>524103</v>
      </c>
      <c r="I40" s="148">
        <v>5.346906774495166</v>
      </c>
      <c r="J40" s="96">
        <v>393530</v>
      </c>
      <c r="K40" s="148">
        <v>4.966528026751328</v>
      </c>
      <c r="L40" s="96">
        <v>101123</v>
      </c>
      <c r="M40" s="148">
        <v>2.684090440971935</v>
      </c>
      <c r="N40" s="96">
        <v>172407</v>
      </c>
      <c r="O40" s="148">
        <v>4.867666398824128</v>
      </c>
      <c r="P40" s="24">
        <v>18</v>
      </c>
    </row>
    <row r="41" spans="1:16" ht="12">
      <c r="A41" s="16">
        <v>19</v>
      </c>
      <c r="B41" s="17"/>
      <c r="C41" s="39" t="s">
        <v>130</v>
      </c>
      <c r="D41" s="96">
        <v>3564</v>
      </c>
      <c r="E41" s="148">
        <v>0.01840863639833686</v>
      </c>
      <c r="F41" s="96" t="s">
        <v>303</v>
      </c>
      <c r="G41" s="148" t="s">
        <v>303</v>
      </c>
      <c r="H41" s="96" t="s">
        <v>303</v>
      </c>
      <c r="I41" s="148" t="s">
        <v>303</v>
      </c>
      <c r="J41" s="96">
        <v>3564</v>
      </c>
      <c r="K41" s="148">
        <v>0.044979304976346744</v>
      </c>
      <c r="L41" s="96">
        <v>1248</v>
      </c>
      <c r="M41" s="148">
        <v>0.03312544990094216</v>
      </c>
      <c r="N41" s="96">
        <v>2316</v>
      </c>
      <c r="O41" s="148">
        <v>0.06538896552736652</v>
      </c>
      <c r="P41" s="24">
        <v>19</v>
      </c>
    </row>
    <row r="42" spans="1:16" ht="13.5">
      <c r="A42" s="16">
        <v>20</v>
      </c>
      <c r="B42" s="17"/>
      <c r="C42" s="39" t="s">
        <v>306</v>
      </c>
      <c r="D42" s="96">
        <v>7089478</v>
      </c>
      <c r="E42" s="148">
        <v>36.61830043659046</v>
      </c>
      <c r="F42" s="96">
        <v>4004877</v>
      </c>
      <c r="G42" s="148">
        <v>35.017357076267785</v>
      </c>
      <c r="H42" s="96">
        <v>3650191</v>
      </c>
      <c r="I42" s="148">
        <v>37.23930407973487</v>
      </c>
      <c r="J42" s="96">
        <v>3084600</v>
      </c>
      <c r="K42" s="148">
        <v>38.92905839787855</v>
      </c>
      <c r="L42" s="96">
        <v>1467058</v>
      </c>
      <c r="M42" s="148">
        <v>38.93986881472469</v>
      </c>
      <c r="N42" s="96">
        <v>1126363</v>
      </c>
      <c r="O42" s="148">
        <v>31.801257071805328</v>
      </c>
      <c r="P42" s="24">
        <v>20</v>
      </c>
    </row>
    <row r="43" spans="1:16" ht="12">
      <c r="A43" s="16">
        <v>21</v>
      </c>
      <c r="B43" s="17"/>
      <c r="C43" s="39" t="s">
        <v>33</v>
      </c>
      <c r="D43" s="96">
        <v>137357</v>
      </c>
      <c r="E43" s="148">
        <v>0.7094711194630628</v>
      </c>
      <c r="F43" s="96">
        <v>117524</v>
      </c>
      <c r="G43" s="148">
        <v>1.0275920766184068</v>
      </c>
      <c r="H43" s="96">
        <v>81365</v>
      </c>
      <c r="I43" s="148">
        <v>0.8300869670786071</v>
      </c>
      <c r="J43" s="96">
        <v>19832</v>
      </c>
      <c r="K43" s="148">
        <v>0.25028888223650636</v>
      </c>
      <c r="L43" s="96">
        <v>11522</v>
      </c>
      <c r="M43" s="148">
        <v>0.30582646935789715</v>
      </c>
      <c r="N43" s="96">
        <v>8310</v>
      </c>
      <c r="O43" s="148">
        <v>0.23462102915907418</v>
      </c>
      <c r="P43" s="24">
        <v>21</v>
      </c>
    </row>
    <row r="44" spans="1:16" ht="12">
      <c r="A44" s="16">
        <v>22</v>
      </c>
      <c r="B44" s="17"/>
      <c r="C44" s="39" t="s">
        <v>34</v>
      </c>
      <c r="D44" s="96">
        <v>894714</v>
      </c>
      <c r="E44" s="148">
        <v>4.621342510241741</v>
      </c>
      <c r="F44" s="96">
        <v>867926</v>
      </c>
      <c r="G44" s="148">
        <v>7.588865939647284</v>
      </c>
      <c r="H44" s="96">
        <v>862975</v>
      </c>
      <c r="I44" s="148">
        <v>8.804084070726491</v>
      </c>
      <c r="J44" s="96">
        <v>26788</v>
      </c>
      <c r="K44" s="148">
        <v>0.33807677376722123</v>
      </c>
      <c r="L44" s="96">
        <v>5736</v>
      </c>
      <c r="M44" s="148">
        <v>0.15224966396779188</v>
      </c>
      <c r="N44" s="96">
        <v>1346</v>
      </c>
      <c r="O44" s="148">
        <v>0.03800239533671647</v>
      </c>
      <c r="P44" s="24">
        <v>22</v>
      </c>
    </row>
    <row r="45" spans="1:16" ht="12">
      <c r="A45" s="16">
        <v>23</v>
      </c>
      <c r="B45" s="17"/>
      <c r="C45" s="39" t="s">
        <v>35</v>
      </c>
      <c r="D45" s="96">
        <v>2073772</v>
      </c>
      <c r="E45" s="148">
        <v>10.711367766849557</v>
      </c>
      <c r="F45" s="96">
        <v>405009</v>
      </c>
      <c r="G45" s="148">
        <v>3.5412685014051966</v>
      </c>
      <c r="H45" s="96">
        <v>260573</v>
      </c>
      <c r="I45" s="148">
        <v>2.6583697077683754</v>
      </c>
      <c r="J45" s="96">
        <v>1668763</v>
      </c>
      <c r="K45" s="148">
        <v>21.060549918699024</v>
      </c>
      <c r="L45" s="96">
        <v>675945</v>
      </c>
      <c r="M45" s="148">
        <v>17.94149217411246</v>
      </c>
      <c r="N45" s="96">
        <v>992768</v>
      </c>
      <c r="O45" s="148">
        <v>28.029392283537398</v>
      </c>
      <c r="P45" s="24">
        <v>23</v>
      </c>
    </row>
    <row r="46" spans="1:16" ht="12">
      <c r="A46" s="16">
        <v>24</v>
      </c>
      <c r="B46" s="17"/>
      <c r="C46" s="39" t="s">
        <v>36</v>
      </c>
      <c r="D46" s="96">
        <v>899854</v>
      </c>
      <c r="E46" s="148">
        <v>4.647891441523293</v>
      </c>
      <c r="F46" s="96">
        <v>518992</v>
      </c>
      <c r="G46" s="148">
        <v>4.537899212316975</v>
      </c>
      <c r="H46" s="96">
        <v>348840</v>
      </c>
      <c r="I46" s="148">
        <v>3.558870983785427</v>
      </c>
      <c r="J46" s="96">
        <v>380862</v>
      </c>
      <c r="K46" s="148">
        <v>4.806652090881418</v>
      </c>
      <c r="L46" s="96">
        <v>182891</v>
      </c>
      <c r="M46" s="148">
        <v>4.8544444373663564</v>
      </c>
      <c r="N46" s="96">
        <v>188143</v>
      </c>
      <c r="O46" s="148">
        <v>5.311949974618014</v>
      </c>
      <c r="P46" s="24">
        <v>24</v>
      </c>
    </row>
    <row r="47" spans="1:16" ht="12">
      <c r="A47" s="16"/>
      <c r="B47" s="17"/>
      <c r="C47" s="39" t="s">
        <v>20</v>
      </c>
      <c r="E47" s="148"/>
      <c r="G47" s="148"/>
      <c r="I47" s="148"/>
      <c r="K47" s="148"/>
      <c r="M47" s="148"/>
      <c r="O47" s="148"/>
      <c r="P47" s="24"/>
    </row>
    <row r="48" spans="1:16" ht="12">
      <c r="A48" s="16">
        <v>25</v>
      </c>
      <c r="B48" s="17"/>
      <c r="C48" s="39" t="s">
        <v>37</v>
      </c>
      <c r="D48" s="96">
        <v>33765</v>
      </c>
      <c r="E48" s="148">
        <v>0.17440168574350282</v>
      </c>
      <c r="F48" s="96">
        <v>20806</v>
      </c>
      <c r="G48" s="148">
        <v>0.18192097568260587</v>
      </c>
      <c r="H48" s="96">
        <v>12089</v>
      </c>
      <c r="I48" s="148">
        <v>0.12333216180192073</v>
      </c>
      <c r="J48" s="96">
        <v>12958</v>
      </c>
      <c r="K48" s="148">
        <v>0.16353586809301376</v>
      </c>
      <c r="L48" s="96">
        <v>11659</v>
      </c>
      <c r="M48" s="148">
        <v>0.30946283685503584</v>
      </c>
      <c r="N48" s="96">
        <v>1298</v>
      </c>
      <c r="O48" s="148">
        <v>0.03664718361594203</v>
      </c>
      <c r="P48" s="24">
        <v>25</v>
      </c>
    </row>
    <row r="49" spans="1:16" ht="12">
      <c r="A49" s="16">
        <v>26</v>
      </c>
      <c r="B49" s="17"/>
      <c r="C49" s="39" t="s">
        <v>38</v>
      </c>
      <c r="D49" s="96">
        <v>45205</v>
      </c>
      <c r="E49" s="148">
        <v>0.23349113591100384</v>
      </c>
      <c r="F49" s="96">
        <v>41075</v>
      </c>
      <c r="G49" s="148">
        <v>0.3591465959897643</v>
      </c>
      <c r="H49" s="96">
        <v>29562</v>
      </c>
      <c r="I49" s="148">
        <v>0.30159197346251804</v>
      </c>
      <c r="J49" s="96">
        <v>4129</v>
      </c>
      <c r="K49" s="148">
        <v>0.05210986258342752</v>
      </c>
      <c r="L49" s="96">
        <v>407</v>
      </c>
      <c r="M49" s="148">
        <v>0.010802931177630978</v>
      </c>
      <c r="N49" s="96">
        <v>2311</v>
      </c>
      <c r="O49" s="148">
        <v>0.06524779763978586</v>
      </c>
      <c r="P49" s="24">
        <v>26</v>
      </c>
    </row>
    <row r="50" spans="1:16" ht="12">
      <c r="A50" s="16">
        <v>27</v>
      </c>
      <c r="B50" s="17"/>
      <c r="C50" s="39" t="s">
        <v>39</v>
      </c>
      <c r="D50" s="96">
        <v>820884</v>
      </c>
      <c r="E50" s="148">
        <v>4.2399986198687865</v>
      </c>
      <c r="F50" s="96">
        <v>457110</v>
      </c>
      <c r="G50" s="148">
        <v>3.9968228969660657</v>
      </c>
      <c r="H50" s="96">
        <v>307188</v>
      </c>
      <c r="I50" s="148">
        <v>3.1339366465057843</v>
      </c>
      <c r="J50" s="96">
        <v>363774</v>
      </c>
      <c r="K50" s="148">
        <v>4.590993739749035</v>
      </c>
      <c r="L50" s="96">
        <v>170824</v>
      </c>
      <c r="M50" s="148">
        <v>4.534152126505244</v>
      </c>
      <c r="N50" s="96">
        <v>184533</v>
      </c>
      <c r="O50" s="148">
        <v>5.210026759784769</v>
      </c>
      <c r="P50" s="24">
        <v>27</v>
      </c>
    </row>
    <row r="51" spans="1:16" ht="12">
      <c r="A51" s="16">
        <v>28</v>
      </c>
      <c r="B51" s="17"/>
      <c r="C51" s="39" t="s">
        <v>40</v>
      </c>
      <c r="D51" s="96">
        <v>7106707</v>
      </c>
      <c r="E51" s="148">
        <v>36.70729100800094</v>
      </c>
      <c r="F51" s="96">
        <v>5132603</v>
      </c>
      <c r="G51" s="148">
        <v>44.87783070034941</v>
      </c>
      <c r="H51" s="96">
        <v>4545038</v>
      </c>
      <c r="I51" s="148">
        <v>46.36854677904527</v>
      </c>
      <c r="J51" s="96">
        <v>1974103</v>
      </c>
      <c r="K51" s="148">
        <v>24.914079935948664</v>
      </c>
      <c r="L51" s="96">
        <v>832841</v>
      </c>
      <c r="M51" s="148">
        <v>22.105955786018086</v>
      </c>
      <c r="N51" s="96">
        <v>1134811</v>
      </c>
      <c r="O51" s="148">
        <v>32.03977433466163</v>
      </c>
      <c r="P51" s="24">
        <v>28</v>
      </c>
    </row>
    <row r="52" spans="1:16" ht="12">
      <c r="A52" s="16"/>
      <c r="B52" s="17"/>
      <c r="C52" s="39" t="s">
        <v>41</v>
      </c>
      <c r="E52" s="148"/>
      <c r="G52" s="148"/>
      <c r="I52" s="148"/>
      <c r="K52" s="148"/>
      <c r="M52" s="148"/>
      <c r="O52" s="148"/>
      <c r="P52" s="24"/>
    </row>
    <row r="53" spans="1:16" ht="12">
      <c r="A53" s="16">
        <v>29</v>
      </c>
      <c r="B53" s="17"/>
      <c r="C53" s="39" t="s">
        <v>42</v>
      </c>
      <c r="D53" s="96">
        <v>5017377</v>
      </c>
      <c r="E53" s="148">
        <v>25.915563654988272</v>
      </c>
      <c r="F53" s="96">
        <v>3342921</v>
      </c>
      <c r="G53" s="148">
        <v>29.229426605300034</v>
      </c>
      <c r="H53" s="96">
        <v>2886802</v>
      </c>
      <c r="I53" s="148">
        <v>29.451197895120224</v>
      </c>
      <c r="J53" s="96">
        <v>1674456</v>
      </c>
      <c r="K53" s="148">
        <v>21.132398174375325</v>
      </c>
      <c r="L53" s="96">
        <v>638844</v>
      </c>
      <c r="M53" s="148">
        <v>16.956726695927482</v>
      </c>
      <c r="N53" s="96">
        <v>1029161</v>
      </c>
      <c r="O53" s="148">
        <v>29.056896870082063</v>
      </c>
      <c r="P53" s="24">
        <v>29</v>
      </c>
    </row>
    <row r="54" spans="1:16" ht="12">
      <c r="A54" s="16">
        <v>30</v>
      </c>
      <c r="B54" s="17"/>
      <c r="C54" s="39" t="s">
        <v>43</v>
      </c>
      <c r="D54" s="96">
        <v>1392737</v>
      </c>
      <c r="E54" s="148">
        <v>7.193711849469833</v>
      </c>
      <c r="F54" s="96">
        <v>1204347</v>
      </c>
      <c r="G54" s="148">
        <v>10.53042301741898</v>
      </c>
      <c r="H54" s="96">
        <v>1201267</v>
      </c>
      <c r="I54" s="148">
        <v>12.255344198139458</v>
      </c>
      <c r="J54" s="96">
        <v>188389</v>
      </c>
      <c r="K54" s="148">
        <v>2.377555074407684</v>
      </c>
      <c r="L54" s="96">
        <v>107368</v>
      </c>
      <c r="M54" s="148">
        <v>2.8498504046188766</v>
      </c>
      <c r="N54" s="96">
        <v>81021</v>
      </c>
      <c r="O54" s="148">
        <v>2.287512683934699</v>
      </c>
      <c r="P54" s="24">
        <v>30</v>
      </c>
    </row>
    <row r="55" spans="1:16" ht="12">
      <c r="A55" s="16">
        <v>31</v>
      </c>
      <c r="B55" s="17"/>
      <c r="C55" s="39" t="s">
        <v>132</v>
      </c>
      <c r="E55" s="148"/>
      <c r="G55" s="148"/>
      <c r="I55" s="148"/>
      <c r="K55" s="148"/>
      <c r="M55" s="148"/>
      <c r="O55" s="148"/>
      <c r="P55" s="24"/>
    </row>
    <row r="56" spans="1:16" ht="12">
      <c r="A56" s="16"/>
      <c r="B56" s="17"/>
      <c r="C56" s="39" t="s">
        <v>173</v>
      </c>
      <c r="D56" s="96">
        <v>1058770</v>
      </c>
      <c r="E56" s="148">
        <v>5.468718282678765</v>
      </c>
      <c r="F56" s="96">
        <v>670320</v>
      </c>
      <c r="G56" s="148">
        <v>5.861062598268017</v>
      </c>
      <c r="H56" s="96">
        <v>550197</v>
      </c>
      <c r="I56" s="148">
        <v>5.613118159229993</v>
      </c>
      <c r="J56" s="96">
        <v>388450</v>
      </c>
      <c r="K56" s="148">
        <v>4.90241611056731</v>
      </c>
      <c r="L56" s="96">
        <v>290617</v>
      </c>
      <c r="M56" s="148">
        <v>7.713797174568998</v>
      </c>
      <c r="N56" s="96">
        <v>91364</v>
      </c>
      <c r="O56" s="148">
        <v>2.5795325761840737</v>
      </c>
      <c r="P56" s="24">
        <v>31</v>
      </c>
    </row>
    <row r="57" spans="1:16" ht="12">
      <c r="A57" s="16">
        <v>32</v>
      </c>
      <c r="B57" s="17"/>
      <c r="C57" s="39" t="s">
        <v>158</v>
      </c>
      <c r="D57" s="96">
        <v>1115432</v>
      </c>
      <c r="E57" s="148">
        <v>5.761386676506644</v>
      </c>
      <c r="F57" s="96">
        <v>799686</v>
      </c>
      <c r="G57" s="148">
        <v>6.99219731614536</v>
      </c>
      <c r="H57" s="96">
        <v>792972</v>
      </c>
      <c r="I57" s="148">
        <v>8.08991240039645</v>
      </c>
      <c r="J57" s="96">
        <v>315744</v>
      </c>
      <c r="K57" s="148">
        <v>3.9848332408674594</v>
      </c>
      <c r="L57" s="96">
        <v>288157</v>
      </c>
      <c r="M57" s="148">
        <v>7.648501816591179</v>
      </c>
      <c r="N57" s="96">
        <v>27587</v>
      </c>
      <c r="O57" s="148">
        <v>0.7788797029375908</v>
      </c>
      <c r="P57" s="24">
        <v>32</v>
      </c>
    </row>
    <row r="58" spans="1:16" s="49" customFormat="1" ht="12">
      <c r="A58" s="16"/>
      <c r="B58" s="17"/>
      <c r="C58" s="39" t="s">
        <v>27</v>
      </c>
      <c r="E58" s="104"/>
      <c r="G58" s="104"/>
      <c r="I58" s="104"/>
      <c r="K58" s="104"/>
      <c r="M58" s="104"/>
      <c r="O58" s="104"/>
      <c r="P58" s="24"/>
    </row>
    <row r="59" spans="1:16" s="49" customFormat="1" ht="12">
      <c r="A59" s="43">
        <v>33</v>
      </c>
      <c r="B59" s="44"/>
      <c r="C59" s="45" t="s">
        <v>44</v>
      </c>
      <c r="D59" s="98">
        <v>19360478</v>
      </c>
      <c r="E59" s="106">
        <v>100</v>
      </c>
      <c r="F59" s="98">
        <v>11436834</v>
      </c>
      <c r="G59" s="106">
        <v>100</v>
      </c>
      <c r="H59" s="98">
        <v>9801985</v>
      </c>
      <c r="I59" s="106">
        <v>100</v>
      </c>
      <c r="J59" s="98">
        <v>7923644</v>
      </c>
      <c r="K59" s="106">
        <v>100</v>
      </c>
      <c r="L59" s="98">
        <v>3767496</v>
      </c>
      <c r="M59" s="106">
        <v>100</v>
      </c>
      <c r="N59" s="98">
        <v>3541882</v>
      </c>
      <c r="O59" s="106">
        <v>100</v>
      </c>
      <c r="P59" s="48">
        <v>33</v>
      </c>
    </row>
    <row r="60" spans="1:16" s="49" customFormat="1" ht="12">
      <c r="A60" s="50" t="s">
        <v>46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47</v>
      </c>
      <c r="B61" s="44"/>
      <c r="C61" s="51"/>
      <c r="D61" s="53"/>
      <c r="E61" s="47"/>
      <c r="F61" s="53"/>
      <c r="G61" s="47"/>
      <c r="H61" s="55" t="s">
        <v>48</v>
      </c>
      <c r="I61" s="47"/>
      <c r="J61" s="53"/>
      <c r="K61" s="47"/>
      <c r="L61" s="53"/>
      <c r="M61" s="47"/>
      <c r="N61" s="53"/>
      <c r="O61" s="47"/>
      <c r="P61" s="87"/>
    </row>
    <row r="62" spans="1:16" s="49" customFormat="1" ht="12">
      <c r="A62" s="87" t="s">
        <v>49</v>
      </c>
      <c r="B62" s="44"/>
      <c r="C62" s="51"/>
      <c r="D62" s="53"/>
      <c r="E62" s="47"/>
      <c r="F62" s="53"/>
      <c r="G62" s="47"/>
      <c r="H62" s="55" t="s">
        <v>315</v>
      </c>
      <c r="I62" s="47"/>
      <c r="J62" s="53"/>
      <c r="K62" s="47"/>
      <c r="L62" s="53"/>
      <c r="M62" s="47"/>
      <c r="N62" s="53"/>
      <c r="O62" s="47"/>
      <c r="P62" s="87"/>
    </row>
    <row r="63" spans="1:16" s="49" customFormat="1" ht="12">
      <c r="A63" s="1"/>
      <c r="B63" s="1"/>
      <c r="C63" s="2"/>
      <c r="D63" s="2"/>
      <c r="E63" s="3"/>
      <c r="F63" s="2"/>
      <c r="G63" s="9" t="s">
        <v>50</v>
      </c>
      <c r="H63" s="2" t="s">
        <v>1</v>
      </c>
      <c r="I63" s="6"/>
      <c r="J63" s="2"/>
      <c r="K63" s="56"/>
      <c r="L63" s="2"/>
      <c r="M63" s="56"/>
      <c r="N63" s="2"/>
      <c r="O63" s="56"/>
      <c r="P63" s="1"/>
    </row>
    <row r="64" spans="1:16" s="49" customFormat="1" ht="12">
      <c r="A64" s="1"/>
      <c r="B64" s="1"/>
      <c r="C64" s="2"/>
      <c r="D64" s="2"/>
      <c r="E64" s="3"/>
      <c r="F64" s="2"/>
      <c r="G64" s="9"/>
      <c r="H64" s="2"/>
      <c r="I64" s="56"/>
      <c r="J64" s="2"/>
      <c r="K64" s="56"/>
      <c r="L64" s="2"/>
      <c r="M64" s="56"/>
      <c r="N64" s="2"/>
      <c r="O64" s="56"/>
      <c r="P64" s="1"/>
    </row>
    <row r="65" spans="1:16" s="49" customFormat="1" ht="12">
      <c r="A65" s="1"/>
      <c r="B65" s="1"/>
      <c r="C65" s="2"/>
      <c r="D65" s="2"/>
      <c r="E65" s="3"/>
      <c r="F65" s="2"/>
      <c r="G65" s="56" t="s">
        <v>51</v>
      </c>
      <c r="H65" s="2" t="s">
        <v>52</v>
      </c>
      <c r="I65" s="56"/>
      <c r="J65" s="2"/>
      <c r="K65" s="56"/>
      <c r="L65" s="2"/>
      <c r="M65" s="56"/>
      <c r="N65" s="2"/>
      <c r="O65" s="56"/>
      <c r="P65" s="1"/>
    </row>
    <row r="66" spans="1:16" s="49" customFormat="1" ht="12">
      <c r="A66" s="1"/>
      <c r="B66" s="1"/>
      <c r="C66" s="2"/>
      <c r="D66" s="2"/>
      <c r="E66" s="3"/>
      <c r="F66" s="2"/>
      <c r="G66" s="56"/>
      <c r="H66" s="2"/>
      <c r="I66" s="56"/>
      <c r="J66" s="2"/>
      <c r="K66" s="56"/>
      <c r="L66" s="2"/>
      <c r="M66" s="56"/>
      <c r="N66" s="2"/>
      <c r="O66" s="56"/>
      <c r="P66" s="1"/>
    </row>
    <row r="67" spans="1:20" ht="12.75" thickBot="1">
      <c r="A67" s="10"/>
      <c r="B67" s="10"/>
      <c r="C67" s="11"/>
      <c r="D67" s="11"/>
      <c r="E67" s="12"/>
      <c r="F67" s="11"/>
      <c r="G67" s="13"/>
      <c r="H67" s="11"/>
      <c r="I67" s="13"/>
      <c r="J67" s="11"/>
      <c r="K67" s="13"/>
      <c r="L67" s="11"/>
      <c r="M67" s="13"/>
      <c r="N67" s="11"/>
      <c r="O67" s="13"/>
      <c r="P67" s="10"/>
      <c r="Q67" s="49"/>
      <c r="R67" s="49"/>
      <c r="S67" s="49"/>
      <c r="T67" s="49"/>
    </row>
    <row r="68" spans="1:17" ht="12">
      <c r="A68" s="16"/>
      <c r="B68" s="179" t="s">
        <v>113</v>
      </c>
      <c r="C68" s="180"/>
      <c r="D68" s="172" t="s">
        <v>7</v>
      </c>
      <c r="E68" s="173"/>
      <c r="F68" s="19"/>
      <c r="G68" s="20" t="s">
        <v>4</v>
      </c>
      <c r="H68" s="21" t="s">
        <v>5</v>
      </c>
      <c r="I68" s="22"/>
      <c r="J68" s="19" t="s">
        <v>6</v>
      </c>
      <c r="K68" s="23"/>
      <c r="L68" s="19"/>
      <c r="M68" s="23"/>
      <c r="N68" s="28"/>
      <c r="O68" s="23"/>
      <c r="P68" s="24"/>
      <c r="Q68" s="57"/>
    </row>
    <row r="69" spans="1:17" ht="12">
      <c r="A69" s="170" t="s">
        <v>266</v>
      </c>
      <c r="B69" s="153"/>
      <c r="C69" s="155"/>
      <c r="D69" s="174"/>
      <c r="E69" s="171"/>
      <c r="F69" s="162" t="s">
        <v>151</v>
      </c>
      <c r="G69" s="163"/>
      <c r="H69" s="177" t="s">
        <v>267</v>
      </c>
      <c r="I69" s="178"/>
      <c r="J69" s="162" t="s">
        <v>151</v>
      </c>
      <c r="K69" s="163"/>
      <c r="L69" s="157" t="s">
        <v>149</v>
      </c>
      <c r="M69" s="158"/>
      <c r="N69" s="158"/>
      <c r="O69" s="159"/>
      <c r="P69" s="152" t="s">
        <v>266</v>
      </c>
      <c r="Q69" s="57"/>
    </row>
    <row r="70" spans="1:17" ht="12">
      <c r="A70" s="171"/>
      <c r="B70" s="153"/>
      <c r="C70" s="155"/>
      <c r="D70" s="175"/>
      <c r="E70" s="176"/>
      <c r="F70" s="164"/>
      <c r="G70" s="165"/>
      <c r="H70" s="165"/>
      <c r="I70" s="176"/>
      <c r="J70" s="164"/>
      <c r="K70" s="165"/>
      <c r="L70" s="160" t="s">
        <v>147</v>
      </c>
      <c r="M70" s="161"/>
      <c r="N70" s="160" t="s">
        <v>148</v>
      </c>
      <c r="O70" s="161"/>
      <c r="P70" s="153"/>
      <c r="Q70" s="57"/>
    </row>
    <row r="71" spans="1:18" ht="14.25" thickBot="1">
      <c r="A71" s="29"/>
      <c r="B71" s="181"/>
      <c r="C71" s="156"/>
      <c r="D71" s="94" t="s">
        <v>146</v>
      </c>
      <c r="E71" s="30" t="s">
        <v>8</v>
      </c>
      <c r="F71" s="94" t="s">
        <v>146</v>
      </c>
      <c r="G71" s="13" t="s">
        <v>8</v>
      </c>
      <c r="H71" s="99" t="s">
        <v>146</v>
      </c>
      <c r="I71" s="30" t="s">
        <v>8</v>
      </c>
      <c r="J71" s="94" t="s">
        <v>146</v>
      </c>
      <c r="K71" s="30" t="s">
        <v>8</v>
      </c>
      <c r="L71" s="94" t="s">
        <v>146</v>
      </c>
      <c r="M71" s="30" t="s">
        <v>8</v>
      </c>
      <c r="N71" s="94" t="s">
        <v>146</v>
      </c>
      <c r="O71" s="30" t="s">
        <v>8</v>
      </c>
      <c r="P71" s="31"/>
      <c r="Q71" s="32"/>
      <c r="R71" s="15"/>
    </row>
    <row r="72" spans="1:18" ht="12">
      <c r="A72" s="16"/>
      <c r="C72" s="58"/>
      <c r="D72" s="15"/>
      <c r="E72" s="33"/>
      <c r="F72" s="15"/>
      <c r="G72" s="33"/>
      <c r="H72" s="15"/>
      <c r="I72" s="33"/>
      <c r="J72" s="15"/>
      <c r="K72" s="33"/>
      <c r="L72" s="15"/>
      <c r="M72" s="33"/>
      <c r="N72" s="15"/>
      <c r="O72" s="101"/>
      <c r="P72" s="17"/>
      <c r="Q72" s="14"/>
      <c r="R72" s="15"/>
    </row>
    <row r="73" spans="1:18" ht="12">
      <c r="A73" s="16">
        <v>34</v>
      </c>
      <c r="C73" s="58" t="s">
        <v>53</v>
      </c>
      <c r="D73" s="96">
        <v>4914151</v>
      </c>
      <c r="E73" s="148">
        <v>84.62221834961093</v>
      </c>
      <c r="F73" s="96">
        <v>3694057</v>
      </c>
      <c r="G73" s="148">
        <v>85.8729945454985</v>
      </c>
      <c r="H73" s="96">
        <v>2211520</v>
      </c>
      <c r="I73" s="148">
        <v>82.18666963970493</v>
      </c>
      <c r="J73" s="96">
        <v>1220094</v>
      </c>
      <c r="K73" s="148">
        <v>81.04825852668274</v>
      </c>
      <c r="L73" s="96">
        <v>776348</v>
      </c>
      <c r="M73" s="148">
        <v>78.58226638581375</v>
      </c>
      <c r="N73" s="96">
        <v>392975</v>
      </c>
      <c r="O73" s="148">
        <v>86.56885746070559</v>
      </c>
      <c r="P73" s="24">
        <v>34</v>
      </c>
      <c r="Q73" s="25"/>
      <c r="R73" s="15"/>
    </row>
    <row r="74" spans="1:18" ht="12">
      <c r="A74" s="16">
        <v>35</v>
      </c>
      <c r="C74" s="58" t="s">
        <v>54</v>
      </c>
      <c r="D74" s="96">
        <v>45289</v>
      </c>
      <c r="E74" s="148">
        <v>0.7798815394226855</v>
      </c>
      <c r="F74" s="96">
        <v>44910</v>
      </c>
      <c r="G74" s="148">
        <v>1.0439893550744717</v>
      </c>
      <c r="H74" s="96">
        <v>45948</v>
      </c>
      <c r="I74" s="148">
        <v>1.7075645242209712</v>
      </c>
      <c r="J74" s="96">
        <v>378</v>
      </c>
      <c r="K74" s="148">
        <v>0.02510973885871587</v>
      </c>
      <c r="L74" s="96">
        <v>334</v>
      </c>
      <c r="M74" s="148">
        <v>0.033807618455720626</v>
      </c>
      <c r="N74" s="96" t="s">
        <v>303</v>
      </c>
      <c r="O74" s="148" t="s">
        <v>303</v>
      </c>
      <c r="P74" s="24">
        <v>35</v>
      </c>
      <c r="Q74" s="26"/>
      <c r="R74" s="15"/>
    </row>
    <row r="75" spans="1:18" ht="12">
      <c r="A75" s="16"/>
      <c r="C75" s="58" t="s">
        <v>20</v>
      </c>
      <c r="E75" s="148"/>
      <c r="G75" s="148"/>
      <c r="I75" s="148"/>
      <c r="K75" s="148"/>
      <c r="M75" s="148"/>
      <c r="O75" s="148"/>
      <c r="P75" s="24"/>
      <c r="Q75" s="25"/>
      <c r="R75" s="15"/>
    </row>
    <row r="76" spans="1:18" ht="12">
      <c r="A76" s="16">
        <v>36</v>
      </c>
      <c r="C76" s="58" t="s">
        <v>55</v>
      </c>
      <c r="D76" s="96">
        <v>61838</v>
      </c>
      <c r="E76" s="148">
        <v>1.0648571316394715</v>
      </c>
      <c r="F76" s="96">
        <v>60659</v>
      </c>
      <c r="G76" s="148">
        <v>1.4100946401572563</v>
      </c>
      <c r="H76" s="96">
        <v>57761</v>
      </c>
      <c r="I76" s="148">
        <v>2.1465707861828047</v>
      </c>
      <c r="J76" s="96">
        <v>1179</v>
      </c>
      <c r="K76" s="148">
        <v>0.07831847120218521</v>
      </c>
      <c r="L76" s="96">
        <v>1134</v>
      </c>
      <c r="M76" s="148">
        <v>0.11478395008618918</v>
      </c>
      <c r="N76" s="96" t="s">
        <v>303</v>
      </c>
      <c r="O76" s="148" t="s">
        <v>303</v>
      </c>
      <c r="P76" s="24">
        <v>36</v>
      </c>
      <c r="Q76" s="32"/>
      <c r="R76" s="15"/>
    </row>
    <row r="77" spans="1:18" ht="12">
      <c r="A77" s="16">
        <v>37</v>
      </c>
      <c r="C77" s="58" t="s">
        <v>56</v>
      </c>
      <c r="D77" s="96">
        <v>16549</v>
      </c>
      <c r="E77" s="148">
        <v>0.28497559221678603</v>
      </c>
      <c r="F77" s="96">
        <v>15748</v>
      </c>
      <c r="G77" s="148">
        <v>0.36608203882682655</v>
      </c>
      <c r="H77" s="96">
        <v>11812</v>
      </c>
      <c r="I77" s="148">
        <v>0.43896909898359254</v>
      </c>
      <c r="J77" s="96">
        <v>800</v>
      </c>
      <c r="K77" s="148">
        <v>0.05314230446289073</v>
      </c>
      <c r="L77" s="96">
        <v>800</v>
      </c>
      <c r="M77" s="148">
        <v>0.08097633163046856</v>
      </c>
      <c r="N77" s="96" t="s">
        <v>303</v>
      </c>
      <c r="O77" s="148" t="s">
        <v>303</v>
      </c>
      <c r="P77" s="24">
        <v>37</v>
      </c>
      <c r="Q77" s="59"/>
      <c r="R77" s="15"/>
    </row>
    <row r="78" spans="1:18" ht="12">
      <c r="A78" s="16">
        <v>38</v>
      </c>
      <c r="C78" s="58" t="s">
        <v>57</v>
      </c>
      <c r="D78" s="96">
        <v>17194</v>
      </c>
      <c r="E78" s="148">
        <v>0.29608256284823364</v>
      </c>
      <c r="F78" s="96">
        <v>8224</v>
      </c>
      <c r="G78" s="148">
        <v>0.19117720899871868</v>
      </c>
      <c r="H78" s="96">
        <v>5525</v>
      </c>
      <c r="I78" s="148">
        <v>0.20532545478194622</v>
      </c>
      <c r="J78" s="96">
        <v>8969</v>
      </c>
      <c r="K78" s="148">
        <v>0.5957916609095837</v>
      </c>
      <c r="L78" s="96">
        <v>2997</v>
      </c>
      <c r="M78" s="148">
        <v>0.30335758237064286</v>
      </c>
      <c r="N78" s="96">
        <v>5771</v>
      </c>
      <c r="O78" s="148">
        <v>1.2712993864895528</v>
      </c>
      <c r="P78" s="24">
        <v>38</v>
      </c>
      <c r="Q78" s="15"/>
      <c r="R78" s="15"/>
    </row>
    <row r="79" spans="1:18" ht="12">
      <c r="A79" s="16">
        <v>39</v>
      </c>
      <c r="C79" s="58" t="s">
        <v>285</v>
      </c>
      <c r="D79" s="96">
        <v>249109</v>
      </c>
      <c r="E79" s="148">
        <v>4.28968425896014</v>
      </c>
      <c r="F79" s="96">
        <v>109825</v>
      </c>
      <c r="G79" s="148">
        <v>2.5530200605890414</v>
      </c>
      <c r="H79" s="96">
        <v>100624</v>
      </c>
      <c r="I79" s="148">
        <v>3.7394875225300557</v>
      </c>
      <c r="J79" s="96">
        <v>139283</v>
      </c>
      <c r="K79" s="148">
        <v>9.252274490631011</v>
      </c>
      <c r="L79" s="96">
        <v>132149</v>
      </c>
      <c r="M79" s="148">
        <v>13.376176560793487</v>
      </c>
      <c r="N79" s="96">
        <v>7133</v>
      </c>
      <c r="O79" s="148">
        <v>1.5713357345052814</v>
      </c>
      <c r="P79" s="24">
        <v>39</v>
      </c>
      <c r="Q79" s="15"/>
      <c r="R79" s="15"/>
    </row>
    <row r="80" spans="1:18" ht="12">
      <c r="A80" s="16">
        <v>40</v>
      </c>
      <c r="C80" s="58" t="s">
        <v>58</v>
      </c>
      <c r="D80" s="96">
        <v>581421</v>
      </c>
      <c r="E80" s="148">
        <v>10.012133289158012</v>
      </c>
      <c r="F80" s="96">
        <v>444752</v>
      </c>
      <c r="G80" s="148">
        <v>10.338818829839266</v>
      </c>
      <c r="H80" s="96">
        <v>327233</v>
      </c>
      <c r="I80" s="148">
        <v>12.160952858762101</v>
      </c>
      <c r="J80" s="96">
        <v>136668</v>
      </c>
      <c r="K80" s="148">
        <v>9.078565582917937</v>
      </c>
      <c r="L80" s="96">
        <v>76115</v>
      </c>
      <c r="M80" s="148">
        <v>7.704391852566393</v>
      </c>
      <c r="N80" s="96">
        <v>48066</v>
      </c>
      <c r="O80" s="148">
        <v>10.588507418299574</v>
      </c>
      <c r="P80" s="24">
        <v>40</v>
      </c>
      <c r="Q80" s="15"/>
      <c r="R80" s="15"/>
    </row>
    <row r="81" spans="1:18" ht="12">
      <c r="A81" s="16"/>
      <c r="C81" s="58"/>
      <c r="E81" s="148"/>
      <c r="G81" s="148"/>
      <c r="I81" s="148"/>
      <c r="K81" s="148"/>
      <c r="M81" s="148"/>
      <c r="O81" s="148"/>
      <c r="P81" s="24"/>
      <c r="Q81" s="15"/>
      <c r="R81" s="15"/>
    </row>
    <row r="82" spans="1:16" ht="12">
      <c r="A82" s="43">
        <v>41</v>
      </c>
      <c r="B82" s="60"/>
      <c r="C82" s="61" t="s">
        <v>59</v>
      </c>
      <c r="D82" s="98">
        <v>5807164</v>
      </c>
      <c r="E82" s="149">
        <v>100</v>
      </c>
      <c r="F82" s="98">
        <v>4301768</v>
      </c>
      <c r="G82" s="149">
        <v>100</v>
      </c>
      <c r="H82" s="98">
        <v>2690850</v>
      </c>
      <c r="I82" s="149">
        <v>100</v>
      </c>
      <c r="J82" s="98">
        <v>1505392</v>
      </c>
      <c r="K82" s="149">
        <v>100</v>
      </c>
      <c r="L82" s="98">
        <v>987943</v>
      </c>
      <c r="M82" s="149">
        <v>100</v>
      </c>
      <c r="N82" s="98">
        <v>453945</v>
      </c>
      <c r="O82" s="149">
        <v>100</v>
      </c>
      <c r="P82" s="48">
        <v>41</v>
      </c>
    </row>
    <row r="83" spans="1:16" ht="12">
      <c r="A83" s="43"/>
      <c r="B83" s="60"/>
      <c r="C83" s="61"/>
      <c r="D83" s="96"/>
      <c r="E83" s="148"/>
      <c r="F83" s="96"/>
      <c r="G83" s="148"/>
      <c r="H83" s="96"/>
      <c r="I83" s="148"/>
      <c r="J83" s="96"/>
      <c r="K83" s="148"/>
      <c r="L83" s="96"/>
      <c r="M83" s="148"/>
      <c r="N83" s="96"/>
      <c r="O83" s="148"/>
      <c r="P83" s="48"/>
    </row>
    <row r="84" spans="1:16" ht="12">
      <c r="A84" s="16">
        <v>42</v>
      </c>
      <c r="C84" s="58" t="s">
        <v>60</v>
      </c>
      <c r="D84" s="96">
        <v>2481962</v>
      </c>
      <c r="E84" s="148">
        <v>42.73965743002953</v>
      </c>
      <c r="F84" s="96">
        <v>2069095</v>
      </c>
      <c r="G84" s="148">
        <v>48.09871197144988</v>
      </c>
      <c r="H84" s="96">
        <v>1009639</v>
      </c>
      <c r="I84" s="148">
        <v>37.52119218834197</v>
      </c>
      <c r="J84" s="96">
        <v>412866</v>
      </c>
      <c r="K84" s="148">
        <v>27.425813342969803</v>
      </c>
      <c r="L84" s="96">
        <v>244717</v>
      </c>
      <c r="M84" s="148">
        <v>24.770356184516718</v>
      </c>
      <c r="N84" s="96">
        <v>160060</v>
      </c>
      <c r="O84" s="148">
        <v>35.259778166958554</v>
      </c>
      <c r="P84" s="24">
        <v>42</v>
      </c>
    </row>
    <row r="85" spans="1:16" ht="12">
      <c r="A85" s="16"/>
      <c r="C85" s="58" t="s">
        <v>11</v>
      </c>
      <c r="E85" s="148"/>
      <c r="G85" s="148"/>
      <c r="I85" s="148"/>
      <c r="K85" s="148"/>
      <c r="M85" s="148"/>
      <c r="O85" s="148"/>
      <c r="P85" s="24"/>
    </row>
    <row r="86" spans="1:20" s="49" customFormat="1" ht="12">
      <c r="A86" s="16">
        <v>43</v>
      </c>
      <c r="B86" s="1"/>
      <c r="C86" s="58" t="s">
        <v>286</v>
      </c>
      <c r="D86" s="96">
        <v>1543593</v>
      </c>
      <c r="E86" s="148">
        <v>26.580840492880863</v>
      </c>
      <c r="F86" s="96">
        <v>1366612</v>
      </c>
      <c r="G86" s="148">
        <v>31.768612347295345</v>
      </c>
      <c r="H86" s="96">
        <v>502513</v>
      </c>
      <c r="I86" s="148">
        <v>18.674879684857945</v>
      </c>
      <c r="J86" s="96">
        <v>176980</v>
      </c>
      <c r="K86" s="148">
        <v>11.756406304803</v>
      </c>
      <c r="L86" s="96">
        <v>140438</v>
      </c>
      <c r="M86" s="148">
        <v>14.21519257689968</v>
      </c>
      <c r="N86" s="96">
        <v>34004</v>
      </c>
      <c r="O86" s="148">
        <v>7.490775314190045</v>
      </c>
      <c r="P86" s="24">
        <v>43</v>
      </c>
      <c r="Q86" s="2"/>
      <c r="R86" s="2"/>
      <c r="S86" s="2"/>
      <c r="T86" s="2"/>
    </row>
    <row r="87" spans="1:16" s="49" customFormat="1" ht="12">
      <c r="A87" s="16">
        <v>44</v>
      </c>
      <c r="B87" s="1"/>
      <c r="C87" s="58" t="s">
        <v>61</v>
      </c>
      <c r="D87" s="96">
        <v>938369</v>
      </c>
      <c r="E87" s="148">
        <v>16.158816937148668</v>
      </c>
      <c r="F87" s="96">
        <v>702483</v>
      </c>
      <c r="G87" s="148">
        <v>16.330099624154535</v>
      </c>
      <c r="H87" s="96">
        <v>507125</v>
      </c>
      <c r="I87" s="148">
        <v>18.846275340505787</v>
      </c>
      <c r="J87" s="96">
        <v>235885</v>
      </c>
      <c r="K87" s="148">
        <v>15.669340610286225</v>
      </c>
      <c r="L87" s="96">
        <v>104279</v>
      </c>
      <c r="M87" s="148">
        <v>10.555163607617038</v>
      </c>
      <c r="N87" s="96">
        <v>126055</v>
      </c>
      <c r="O87" s="148">
        <v>27.76878256176409</v>
      </c>
      <c r="P87" s="24">
        <v>44</v>
      </c>
    </row>
    <row r="88" spans="1:20" ht="12">
      <c r="A88" s="16">
        <v>45</v>
      </c>
      <c r="C88" s="58" t="s">
        <v>62</v>
      </c>
      <c r="D88" s="96">
        <v>1383433</v>
      </c>
      <c r="E88" s="148">
        <v>23.822867754380624</v>
      </c>
      <c r="F88" s="96">
        <v>983127</v>
      </c>
      <c r="G88" s="148">
        <v>22.85402188123581</v>
      </c>
      <c r="H88" s="96">
        <v>843839</v>
      </c>
      <c r="I88" s="148">
        <v>31.359570395971534</v>
      </c>
      <c r="J88" s="96">
        <v>400305</v>
      </c>
      <c r="K88" s="148">
        <v>26.59141273502184</v>
      </c>
      <c r="L88" s="96">
        <v>339802</v>
      </c>
      <c r="M88" s="148">
        <v>34.3948993008706</v>
      </c>
      <c r="N88" s="96">
        <v>49670</v>
      </c>
      <c r="O88" s="148">
        <v>10.941854189384177</v>
      </c>
      <c r="P88" s="24">
        <v>45</v>
      </c>
      <c r="Q88" s="49"/>
      <c r="R88" s="49"/>
      <c r="S88" s="49"/>
      <c r="T88" s="49"/>
    </row>
    <row r="89" spans="1:16" ht="12">
      <c r="A89" s="16"/>
      <c r="C89" s="58" t="s">
        <v>20</v>
      </c>
      <c r="E89" s="148"/>
      <c r="G89" s="148"/>
      <c r="I89" s="148"/>
      <c r="K89" s="148"/>
      <c r="M89" s="148"/>
      <c r="O89" s="148"/>
      <c r="P89" s="24"/>
    </row>
    <row r="90" spans="1:16" ht="12">
      <c r="A90" s="16">
        <v>46</v>
      </c>
      <c r="C90" s="58" t="s">
        <v>63</v>
      </c>
      <c r="D90" s="96">
        <v>1137796</v>
      </c>
      <c r="E90" s="148">
        <v>19.592971715625733</v>
      </c>
      <c r="F90" s="96">
        <v>809945</v>
      </c>
      <c r="G90" s="148">
        <v>18.828188781914786</v>
      </c>
      <c r="H90" s="96">
        <v>694747</v>
      </c>
      <c r="I90" s="148">
        <v>25.818867644052993</v>
      </c>
      <c r="J90" s="96">
        <v>327851</v>
      </c>
      <c r="K90" s="148">
        <v>21.778447075578985</v>
      </c>
      <c r="L90" s="96">
        <v>279024</v>
      </c>
      <c r="M90" s="148">
        <v>28.242924946074822</v>
      </c>
      <c r="N90" s="96">
        <v>40000</v>
      </c>
      <c r="O90" s="148">
        <v>8.811640176673386</v>
      </c>
      <c r="P90" s="24">
        <v>46</v>
      </c>
    </row>
    <row r="91" spans="1:16" ht="12">
      <c r="A91" s="16">
        <v>47</v>
      </c>
      <c r="C91" s="58" t="s">
        <v>64</v>
      </c>
      <c r="D91" s="96">
        <v>245637</v>
      </c>
      <c r="E91" s="148">
        <v>4.22989603875489</v>
      </c>
      <c r="F91" s="96">
        <v>173182</v>
      </c>
      <c r="G91" s="148">
        <v>4.025833099321023</v>
      </c>
      <c r="H91" s="96">
        <v>149092</v>
      </c>
      <c r="I91" s="148">
        <v>5.540702751918539</v>
      </c>
      <c r="J91" s="96">
        <v>72454</v>
      </c>
      <c r="K91" s="148">
        <v>4.812965659442856</v>
      </c>
      <c r="L91" s="96">
        <v>60778</v>
      </c>
      <c r="M91" s="148">
        <v>6.151974354795772</v>
      </c>
      <c r="N91" s="96">
        <v>9669</v>
      </c>
      <c r="O91" s="148">
        <v>2.129993721706374</v>
      </c>
      <c r="P91" s="24">
        <v>47</v>
      </c>
    </row>
    <row r="92" spans="1:16" ht="12">
      <c r="A92" s="16">
        <v>48</v>
      </c>
      <c r="C92" s="58" t="s">
        <v>145</v>
      </c>
      <c r="D92" s="96">
        <v>77420</v>
      </c>
      <c r="E92" s="148">
        <v>1.3331808779638392</v>
      </c>
      <c r="F92" s="96">
        <v>44964</v>
      </c>
      <c r="G92" s="148">
        <v>1.0452446528962045</v>
      </c>
      <c r="H92" s="96">
        <v>44964</v>
      </c>
      <c r="I92" s="148">
        <v>1.6709961536317521</v>
      </c>
      <c r="J92" s="96">
        <v>32455</v>
      </c>
      <c r="K92" s="148">
        <v>2.155916864178898</v>
      </c>
      <c r="L92" s="96">
        <v>32455</v>
      </c>
      <c r="M92" s="148">
        <v>3.2851085538335716</v>
      </c>
      <c r="N92" s="96" t="s">
        <v>303</v>
      </c>
      <c r="O92" s="148" t="s">
        <v>303</v>
      </c>
      <c r="P92" s="24">
        <v>48</v>
      </c>
    </row>
    <row r="93" spans="1:16" ht="12">
      <c r="A93" s="16">
        <v>49</v>
      </c>
      <c r="C93" s="58" t="s">
        <v>65</v>
      </c>
      <c r="D93" s="96">
        <v>719056</v>
      </c>
      <c r="E93" s="148">
        <v>12.38222306103289</v>
      </c>
      <c r="F93" s="96">
        <v>443492</v>
      </c>
      <c r="G93" s="148">
        <v>10.309528547332167</v>
      </c>
      <c r="H93" s="96">
        <v>355562</v>
      </c>
      <c r="I93" s="148">
        <v>13.21374286935355</v>
      </c>
      <c r="J93" s="96">
        <v>275563</v>
      </c>
      <c r="K93" s="148">
        <v>18.30506605588445</v>
      </c>
      <c r="L93" s="96">
        <v>157961</v>
      </c>
      <c r="M93" s="148">
        <v>15.988877900850555</v>
      </c>
      <c r="N93" s="96">
        <v>102867</v>
      </c>
      <c r="O93" s="148">
        <v>22.66067475134653</v>
      </c>
      <c r="P93" s="24">
        <v>49</v>
      </c>
    </row>
    <row r="94" spans="1:16" ht="12">
      <c r="A94" s="16"/>
      <c r="C94" s="58" t="s">
        <v>20</v>
      </c>
      <c r="E94" s="148"/>
      <c r="G94" s="148"/>
      <c r="I94" s="148"/>
      <c r="K94" s="148"/>
      <c r="M94" s="148"/>
      <c r="O94" s="148"/>
      <c r="P94" s="24"/>
    </row>
    <row r="95" spans="1:16" ht="12">
      <c r="A95" s="16">
        <v>50</v>
      </c>
      <c r="C95" s="58" t="s">
        <v>66</v>
      </c>
      <c r="E95" s="148"/>
      <c r="G95" s="148"/>
      <c r="I95" s="148"/>
      <c r="K95" s="148"/>
      <c r="M95" s="148"/>
      <c r="O95" s="148"/>
      <c r="P95" s="24"/>
    </row>
    <row r="96" spans="1:16" ht="12">
      <c r="A96" s="16"/>
      <c r="C96" s="58" t="s">
        <v>67</v>
      </c>
      <c r="D96" s="96">
        <v>701333</v>
      </c>
      <c r="E96" s="148">
        <v>12.07703106025592</v>
      </c>
      <c r="F96" s="96">
        <v>435117</v>
      </c>
      <c r="G96" s="148">
        <v>10.114841153683788</v>
      </c>
      <c r="H96" s="96">
        <v>347752</v>
      </c>
      <c r="I96" s="148">
        <v>12.923500009290745</v>
      </c>
      <c r="J96" s="96">
        <v>266215</v>
      </c>
      <c r="K96" s="148">
        <v>17.68409822823557</v>
      </c>
      <c r="L96" s="96">
        <v>148613</v>
      </c>
      <c r="M96" s="148">
        <v>15.04266946574853</v>
      </c>
      <c r="N96" s="96">
        <v>102866</v>
      </c>
      <c r="O96" s="148">
        <v>22.660454460342113</v>
      </c>
      <c r="P96" s="24">
        <v>50</v>
      </c>
    </row>
    <row r="97" spans="1:16" ht="12">
      <c r="A97" s="16">
        <v>51</v>
      </c>
      <c r="C97" s="58" t="s">
        <v>68</v>
      </c>
      <c r="E97" s="148"/>
      <c r="G97" s="148"/>
      <c r="I97" s="148"/>
      <c r="K97" s="148"/>
      <c r="M97" s="148"/>
      <c r="O97" s="148"/>
      <c r="P97" s="24"/>
    </row>
    <row r="98" spans="1:16" ht="12">
      <c r="A98" s="16"/>
      <c r="C98" s="58" t="s">
        <v>69</v>
      </c>
      <c r="D98" s="96">
        <v>17723</v>
      </c>
      <c r="E98" s="148">
        <v>0.30519200077697134</v>
      </c>
      <c r="F98" s="96">
        <v>8374</v>
      </c>
      <c r="G98" s="148">
        <v>0.19466414739242097</v>
      </c>
      <c r="H98" s="96">
        <v>7809</v>
      </c>
      <c r="I98" s="148">
        <v>0.29020569708456434</v>
      </c>
      <c r="J98" s="96">
        <v>9348</v>
      </c>
      <c r="K98" s="148">
        <v>0.6209678276488781</v>
      </c>
      <c r="L98" s="96">
        <v>9348</v>
      </c>
      <c r="M98" s="148">
        <v>0.9462084351020251</v>
      </c>
      <c r="N98" s="96" t="s">
        <v>303</v>
      </c>
      <c r="O98" s="148" t="s">
        <v>303</v>
      </c>
      <c r="P98" s="24">
        <v>51</v>
      </c>
    </row>
    <row r="99" spans="1:16" ht="12">
      <c r="A99" s="16">
        <v>52</v>
      </c>
      <c r="C99" s="58" t="s">
        <v>70</v>
      </c>
      <c r="D99" s="96">
        <v>1012042</v>
      </c>
      <c r="E99" s="148">
        <v>17.427474064793074</v>
      </c>
      <c r="F99" s="96">
        <v>549978</v>
      </c>
      <c r="G99" s="148">
        <v>12.784929359277395</v>
      </c>
      <c r="H99" s="96">
        <v>385692</v>
      </c>
      <c r="I99" s="148">
        <v>14.333463403757177</v>
      </c>
      <c r="J99" s="96">
        <v>462064</v>
      </c>
      <c r="K99" s="148">
        <v>30.693932211676426</v>
      </c>
      <c r="L99" s="96">
        <v>208285</v>
      </c>
      <c r="M99" s="148">
        <v>21.08269404206518</v>
      </c>
      <c r="N99" s="96">
        <v>237946</v>
      </c>
      <c r="O99" s="148">
        <v>52.41736333696814</v>
      </c>
      <c r="P99" s="24">
        <v>52</v>
      </c>
    </row>
    <row r="100" spans="1:16" ht="12">
      <c r="A100" s="16">
        <v>53</v>
      </c>
      <c r="C100" s="58" t="s">
        <v>71</v>
      </c>
      <c r="D100" s="96">
        <v>48075</v>
      </c>
      <c r="E100" s="148">
        <v>0.8278567645067368</v>
      </c>
      <c r="F100" s="96">
        <v>45070</v>
      </c>
      <c r="G100" s="148">
        <v>1.0477087560277543</v>
      </c>
      <c r="H100" s="96">
        <v>39192</v>
      </c>
      <c r="I100" s="148">
        <v>1.45649144322426</v>
      </c>
      <c r="J100" s="96">
        <v>3004</v>
      </c>
      <c r="K100" s="148">
        <v>0.19954935325815468</v>
      </c>
      <c r="L100" s="96">
        <v>2879</v>
      </c>
      <c r="M100" s="148">
        <v>0.29141357345514873</v>
      </c>
      <c r="N100" s="96">
        <v>125</v>
      </c>
      <c r="O100" s="148">
        <v>0.02753637555210433</v>
      </c>
      <c r="P100" s="24">
        <v>53</v>
      </c>
    </row>
    <row r="101" spans="1:16" ht="12">
      <c r="A101" s="16">
        <v>54</v>
      </c>
      <c r="C101" s="58" t="s">
        <v>72</v>
      </c>
      <c r="E101" s="148"/>
      <c r="G101" s="148"/>
      <c r="I101" s="148"/>
      <c r="K101" s="148"/>
      <c r="M101" s="148"/>
      <c r="O101" s="148"/>
      <c r="P101" s="24"/>
    </row>
    <row r="102" spans="1:16" ht="12">
      <c r="A102" s="16"/>
      <c r="C102" s="58" t="s">
        <v>73</v>
      </c>
      <c r="D102" s="96">
        <v>12575</v>
      </c>
      <c r="E102" s="148">
        <v>0.21654287703946368</v>
      </c>
      <c r="F102" s="96">
        <v>4685</v>
      </c>
      <c r="G102" s="148">
        <v>0.10890870916330216</v>
      </c>
      <c r="H102" s="96">
        <v>4342</v>
      </c>
      <c r="I102" s="148">
        <v>0.16136165152275303</v>
      </c>
      <c r="J102" s="96">
        <v>7889</v>
      </c>
      <c r="K102" s="148">
        <v>0.5240495498846812</v>
      </c>
      <c r="L102" s="96">
        <v>1599</v>
      </c>
      <c r="M102" s="148">
        <v>0.16185144284639905</v>
      </c>
      <c r="N102" s="96">
        <v>147</v>
      </c>
      <c r="O102" s="148">
        <v>0.03238277764927469</v>
      </c>
      <c r="P102" s="24">
        <v>54</v>
      </c>
    </row>
    <row r="103" spans="1:16" ht="12">
      <c r="A103" s="16">
        <v>55</v>
      </c>
      <c r="C103" s="58" t="s">
        <v>74</v>
      </c>
      <c r="D103" s="96">
        <v>178590</v>
      </c>
      <c r="E103" s="148">
        <v>3.075339356698037</v>
      </c>
      <c r="F103" s="96">
        <v>151821</v>
      </c>
      <c r="G103" s="148">
        <v>3.5292698258018564</v>
      </c>
      <c r="H103" s="96">
        <v>140525</v>
      </c>
      <c r="I103" s="148">
        <v>5.222327517327239</v>
      </c>
      <c r="J103" s="96">
        <v>26768</v>
      </c>
      <c r="K103" s="148">
        <v>1.7781415073283238</v>
      </c>
      <c r="L103" s="96">
        <v>13922</v>
      </c>
      <c r="M103" s="148">
        <v>1.4091906111992292</v>
      </c>
      <c r="N103" s="96">
        <v>11353</v>
      </c>
      <c r="O103" s="148">
        <v>2.5009637731443237</v>
      </c>
      <c r="P103" s="24">
        <v>55</v>
      </c>
    </row>
    <row r="104" spans="1:16" ht="12">
      <c r="A104" s="16">
        <v>56</v>
      </c>
      <c r="C104" s="58" t="s">
        <v>75</v>
      </c>
      <c r="E104" s="148"/>
      <c r="G104" s="148"/>
      <c r="I104" s="148"/>
      <c r="K104" s="148"/>
      <c r="M104" s="148"/>
      <c r="O104" s="148"/>
      <c r="P104" s="24"/>
    </row>
    <row r="105" spans="1:16" ht="12">
      <c r="A105" s="16"/>
      <c r="C105" s="58" t="s">
        <v>76</v>
      </c>
      <c r="D105" s="96">
        <v>6376</v>
      </c>
      <c r="E105" s="148">
        <v>0.10979541821102348</v>
      </c>
      <c r="F105" s="96">
        <v>5970</v>
      </c>
      <c r="G105" s="148">
        <v>0.13878014806935196</v>
      </c>
      <c r="H105" s="96">
        <v>4452</v>
      </c>
      <c r="I105" s="148">
        <v>0.1654495791292714</v>
      </c>
      <c r="J105" s="96">
        <v>406</v>
      </c>
      <c r="K105" s="148">
        <v>0.026969719514917046</v>
      </c>
      <c r="L105" s="96">
        <v>379</v>
      </c>
      <c r="M105" s="148">
        <v>0.03836253710993448</v>
      </c>
      <c r="N105" s="96" t="s">
        <v>303</v>
      </c>
      <c r="O105" s="148" t="s">
        <v>303</v>
      </c>
      <c r="P105" s="24">
        <v>56</v>
      </c>
    </row>
    <row r="106" spans="1:16" ht="12">
      <c r="A106" s="16">
        <v>57</v>
      </c>
      <c r="C106" s="58" t="s">
        <v>77</v>
      </c>
      <c r="E106" s="148"/>
      <c r="G106" s="148"/>
      <c r="I106" s="148"/>
      <c r="K106" s="148"/>
      <c r="M106" s="148"/>
      <c r="O106" s="148"/>
      <c r="P106" s="24"/>
    </row>
    <row r="107" spans="1:16" ht="12">
      <c r="A107" s="16"/>
      <c r="C107" s="58" t="s">
        <v>78</v>
      </c>
      <c r="D107" s="96">
        <v>424560</v>
      </c>
      <c r="E107" s="148">
        <v>7.310969691918465</v>
      </c>
      <c r="F107" s="96">
        <v>329406</v>
      </c>
      <c r="G107" s="148">
        <v>7.657456190106021</v>
      </c>
      <c r="H107" s="96">
        <v>237609</v>
      </c>
      <c r="I107" s="148">
        <v>8.830258096883885</v>
      </c>
      <c r="J107" s="96">
        <v>95154</v>
      </c>
      <c r="K107" s="148">
        <v>6.32087854857738</v>
      </c>
      <c r="L107" s="96">
        <v>50354</v>
      </c>
      <c r="M107" s="148">
        <v>5.096852753650768</v>
      </c>
      <c r="N107" s="96">
        <v>44649</v>
      </c>
      <c r="O107" s="148">
        <v>9.83577305620725</v>
      </c>
      <c r="P107" s="24">
        <v>57</v>
      </c>
    </row>
    <row r="108" spans="1:16" ht="12">
      <c r="A108" s="16">
        <v>58</v>
      </c>
      <c r="C108" s="58" t="s">
        <v>79</v>
      </c>
      <c r="D108" s="96">
        <v>20763</v>
      </c>
      <c r="E108" s="148">
        <v>0.35754113367557727</v>
      </c>
      <c r="F108" s="96">
        <v>15198</v>
      </c>
      <c r="G108" s="148">
        <v>0.3532965980499181</v>
      </c>
      <c r="H108" s="96">
        <v>15148</v>
      </c>
      <c r="I108" s="148">
        <v>0.5629447943958229</v>
      </c>
      <c r="J108" s="96">
        <v>5564</v>
      </c>
      <c r="K108" s="148">
        <v>0.36960472753940504</v>
      </c>
      <c r="L108" s="96">
        <v>1602</v>
      </c>
      <c r="M108" s="148">
        <v>0.1621551040900133</v>
      </c>
      <c r="N108" s="96">
        <v>2959</v>
      </c>
      <c r="O108" s="148">
        <v>0.6518410820694137</v>
      </c>
      <c r="P108" s="24">
        <v>58</v>
      </c>
    </row>
    <row r="109" spans="1:16" ht="12">
      <c r="A109" s="16">
        <v>59</v>
      </c>
      <c r="C109" s="58" t="s">
        <v>80</v>
      </c>
      <c r="D109" s="96">
        <v>19749</v>
      </c>
      <c r="E109" s="148">
        <v>0.3400799426363712</v>
      </c>
      <c r="F109" s="96">
        <v>14285</v>
      </c>
      <c r="G109" s="148">
        <v>0.33207276636025</v>
      </c>
      <c r="H109" s="96">
        <v>8398</v>
      </c>
      <c r="I109" s="148">
        <v>0.31209469126855827</v>
      </c>
      <c r="J109" s="96">
        <v>5464</v>
      </c>
      <c r="K109" s="148">
        <v>0.3629619394815437</v>
      </c>
      <c r="L109" s="96">
        <v>4133</v>
      </c>
      <c r="M109" s="148">
        <v>0.4183439732859082</v>
      </c>
      <c r="N109" s="96">
        <v>691</v>
      </c>
      <c r="O109" s="148">
        <v>0.15222108405203275</v>
      </c>
      <c r="P109" s="24">
        <v>59</v>
      </c>
    </row>
    <row r="110" spans="1:16" ht="12">
      <c r="A110" s="16">
        <v>60</v>
      </c>
      <c r="C110" s="58" t="s">
        <v>81</v>
      </c>
      <c r="D110" s="96">
        <v>78287</v>
      </c>
      <c r="E110" s="148">
        <v>1.3481107129056455</v>
      </c>
      <c r="F110" s="96">
        <v>74284</v>
      </c>
      <c r="G110" s="148">
        <v>1.7268248775852162</v>
      </c>
      <c r="H110" s="96">
        <v>34912</v>
      </c>
      <c r="I110" s="148">
        <v>1.2974338963524537</v>
      </c>
      <c r="J110" s="96">
        <v>4003</v>
      </c>
      <c r="K110" s="148">
        <v>0.2659108059561895</v>
      </c>
      <c r="L110" s="96">
        <v>677</v>
      </c>
      <c r="M110" s="148">
        <v>0.06852622064228402</v>
      </c>
      <c r="N110" s="96">
        <v>3326</v>
      </c>
      <c r="O110" s="148">
        <v>0.732687880690392</v>
      </c>
      <c r="P110" s="24">
        <v>60</v>
      </c>
    </row>
    <row r="111" spans="1:16" ht="12">
      <c r="A111" s="16">
        <v>61</v>
      </c>
      <c r="C111" s="58" t="s">
        <v>82</v>
      </c>
      <c r="D111" s="96">
        <v>53860</v>
      </c>
      <c r="E111" s="148">
        <v>0.9274750979996432</v>
      </c>
      <c r="F111" s="96">
        <v>27460</v>
      </c>
      <c r="G111" s="148">
        <v>0.6383421886071029</v>
      </c>
      <c r="H111" s="96">
        <v>9810</v>
      </c>
      <c r="I111" s="148">
        <v>0.36456881654495793</v>
      </c>
      <c r="J111" s="96">
        <v>26400</v>
      </c>
      <c r="K111" s="148">
        <v>1.753696047275394</v>
      </c>
      <c r="L111" s="96">
        <v>26088</v>
      </c>
      <c r="M111" s="148">
        <v>2.6406381744695797</v>
      </c>
      <c r="N111" s="96">
        <v>231</v>
      </c>
      <c r="O111" s="148">
        <v>0.0508872220202888</v>
      </c>
      <c r="P111" s="24">
        <v>61</v>
      </c>
    </row>
    <row r="112" spans="1:16" ht="12">
      <c r="A112" s="16"/>
      <c r="C112" s="58"/>
      <c r="E112" s="148"/>
      <c r="G112" s="148"/>
      <c r="I112" s="148"/>
      <c r="K112" s="148"/>
      <c r="M112" s="148"/>
      <c r="O112" s="148"/>
      <c r="P112" s="24"/>
    </row>
    <row r="113" spans="1:16" ht="12">
      <c r="A113" s="62">
        <v>62</v>
      </c>
      <c r="B113" s="63"/>
      <c r="C113" s="64" t="s">
        <v>133</v>
      </c>
      <c r="E113" s="148"/>
      <c r="G113" s="148"/>
      <c r="I113" s="148"/>
      <c r="K113" s="148"/>
      <c r="M113" s="148"/>
      <c r="O113" s="148"/>
      <c r="P113" s="65"/>
    </row>
    <row r="114" spans="1:16" ht="12">
      <c r="A114" s="62"/>
      <c r="B114" s="63"/>
      <c r="C114" s="64" t="s">
        <v>83</v>
      </c>
      <c r="D114" s="98">
        <v>-34740</v>
      </c>
      <c r="E114" s="150">
        <v>-0.5982266042426218</v>
      </c>
      <c r="F114" s="98">
        <v>66412</v>
      </c>
      <c r="G114" s="150">
        <v>1.543830350683719</v>
      </c>
      <c r="H114" s="98">
        <v>45107</v>
      </c>
      <c r="I114" s="150">
        <v>1.676310459520226</v>
      </c>
      <c r="J114" s="98">
        <v>-101152</v>
      </c>
      <c r="K114" s="150">
        <v>-6.719312976287903</v>
      </c>
      <c r="L114" s="98">
        <v>8004</v>
      </c>
      <c r="M114" s="150">
        <v>0.8101681979628379</v>
      </c>
      <c r="N114" s="98">
        <v>-130908</v>
      </c>
      <c r="O114" s="150">
        <v>-28.83785480619899</v>
      </c>
      <c r="P114" s="65">
        <v>62</v>
      </c>
    </row>
    <row r="115" spans="1:16" ht="12">
      <c r="A115" s="16"/>
      <c r="C115" s="58" t="s">
        <v>20</v>
      </c>
      <c r="E115" s="148"/>
      <c r="G115" s="148"/>
      <c r="I115" s="148"/>
      <c r="K115" s="148"/>
      <c r="M115" s="148"/>
      <c r="O115" s="148"/>
      <c r="P115" s="24"/>
    </row>
    <row r="116" spans="1:16" ht="12">
      <c r="A116" s="16">
        <v>63</v>
      </c>
      <c r="C116" s="58" t="s">
        <v>134</v>
      </c>
      <c r="D116" s="96">
        <v>206086</v>
      </c>
      <c r="E116" s="148" t="s">
        <v>152</v>
      </c>
      <c r="F116" s="96">
        <v>135996</v>
      </c>
      <c r="G116" s="148" t="s">
        <v>152</v>
      </c>
      <c r="H116" s="96">
        <v>107980</v>
      </c>
      <c r="I116" s="148" t="s">
        <v>152</v>
      </c>
      <c r="J116" s="96">
        <v>70090</v>
      </c>
      <c r="K116" s="148" t="s">
        <v>152</v>
      </c>
      <c r="L116" s="96">
        <v>29644</v>
      </c>
      <c r="M116" s="148" t="s">
        <v>152</v>
      </c>
      <c r="N116" s="96">
        <v>18694</v>
      </c>
      <c r="O116" s="148" t="s">
        <v>152</v>
      </c>
      <c r="P116" s="24">
        <v>63</v>
      </c>
    </row>
    <row r="117" spans="1:20" s="5" customFormat="1" ht="12">
      <c r="A117" s="16">
        <v>64</v>
      </c>
      <c r="B117" s="1"/>
      <c r="C117" s="58" t="s">
        <v>84</v>
      </c>
      <c r="D117" s="96">
        <v>240827</v>
      </c>
      <c r="E117" s="148" t="s">
        <v>152</v>
      </c>
      <c r="F117" s="96">
        <v>69584</v>
      </c>
      <c r="G117" s="148" t="s">
        <v>152</v>
      </c>
      <c r="H117" s="96">
        <v>62873</v>
      </c>
      <c r="I117" s="148" t="s">
        <v>152</v>
      </c>
      <c r="J117" s="96">
        <v>171243</v>
      </c>
      <c r="K117" s="148" t="s">
        <v>152</v>
      </c>
      <c r="L117" s="96">
        <v>21639</v>
      </c>
      <c r="M117" s="148" t="s">
        <v>152</v>
      </c>
      <c r="N117" s="96">
        <v>149603</v>
      </c>
      <c r="O117" s="148" t="s">
        <v>152</v>
      </c>
      <c r="P117" s="24">
        <v>64</v>
      </c>
      <c r="Q117" s="2"/>
      <c r="R117" s="2"/>
      <c r="S117" s="2"/>
      <c r="T117" s="2"/>
    </row>
    <row r="118" spans="1:16" s="5" customFormat="1" ht="12">
      <c r="A118" s="50" t="s">
        <v>46</v>
      </c>
      <c r="B118" s="51"/>
      <c r="C118" s="52"/>
      <c r="D118" s="46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7"/>
      <c r="P118" s="50"/>
    </row>
    <row r="119" spans="1:20" ht="12">
      <c r="A119" s="87" t="s">
        <v>85</v>
      </c>
      <c r="B119" s="44"/>
      <c r="C119" s="51"/>
      <c r="D119" s="40"/>
      <c r="E119" s="47"/>
      <c r="F119" s="40"/>
      <c r="G119" s="47"/>
      <c r="H119" s="40"/>
      <c r="I119" s="47"/>
      <c r="J119" s="40"/>
      <c r="K119" s="47"/>
      <c r="L119" s="40"/>
      <c r="M119" s="47"/>
      <c r="N119" s="40"/>
      <c r="O119" s="47"/>
      <c r="P119" s="87"/>
      <c r="Q119" s="5"/>
      <c r="R119" s="5"/>
      <c r="S119" s="5"/>
      <c r="T119" s="5"/>
    </row>
    <row r="120" spans="1:16" ht="13.5">
      <c r="A120" s="44"/>
      <c r="B120" s="44"/>
      <c r="C120" s="54"/>
      <c r="D120" s="53"/>
      <c r="E120" s="47"/>
      <c r="F120" s="53"/>
      <c r="G120" s="47"/>
      <c r="H120" s="53"/>
      <c r="I120" s="47"/>
      <c r="J120" s="53"/>
      <c r="K120" s="47"/>
      <c r="L120" s="53"/>
      <c r="M120" s="47"/>
      <c r="N120" s="53"/>
      <c r="O120" s="47"/>
      <c r="P120" s="44"/>
    </row>
    <row r="121" spans="4:15" ht="12">
      <c r="D121" s="2"/>
      <c r="E121" s="3"/>
      <c r="F121" s="2"/>
      <c r="G121" s="9" t="s">
        <v>50</v>
      </c>
      <c r="H121" s="2" t="s">
        <v>1</v>
      </c>
      <c r="J121" s="2"/>
      <c r="K121" s="56"/>
      <c r="L121" s="2"/>
      <c r="M121" s="56"/>
      <c r="N121" s="2"/>
      <c r="O121" s="56"/>
    </row>
    <row r="122" spans="1:20" s="49" customFormat="1" ht="12">
      <c r="A122" s="1"/>
      <c r="B122" s="1"/>
      <c r="C122" s="2"/>
      <c r="D122" s="2"/>
      <c r="E122" s="3"/>
      <c r="F122" s="2"/>
      <c r="G122" s="9"/>
      <c r="H122" s="2"/>
      <c r="I122" s="56"/>
      <c r="J122" s="2"/>
      <c r="K122" s="56"/>
      <c r="L122" s="2"/>
      <c r="M122" s="56"/>
      <c r="N122" s="2"/>
      <c r="O122" s="56"/>
      <c r="P122" s="1"/>
      <c r="Q122" s="2"/>
      <c r="R122" s="2"/>
      <c r="S122" s="2"/>
      <c r="T122" s="2"/>
    </row>
    <row r="123" spans="1:16" s="49" customFormat="1" ht="12">
      <c r="A123" s="1"/>
      <c r="B123" s="1"/>
      <c r="C123" s="2"/>
      <c r="D123" s="2"/>
      <c r="E123" s="3"/>
      <c r="F123" s="2"/>
      <c r="G123" s="56" t="s">
        <v>86</v>
      </c>
      <c r="H123" s="2" t="s">
        <v>87</v>
      </c>
      <c r="I123" s="56"/>
      <c r="J123" s="2"/>
      <c r="K123" s="56"/>
      <c r="L123" s="2"/>
      <c r="M123" s="56"/>
      <c r="N123" s="2"/>
      <c r="O123" s="56"/>
      <c r="P123" s="1"/>
    </row>
    <row r="124" spans="1:16" s="49" customFormat="1" ht="12">
      <c r="A124" s="1"/>
      <c r="B124" s="1"/>
      <c r="C124" s="2"/>
      <c r="D124" s="2"/>
      <c r="E124" s="3"/>
      <c r="F124" s="2"/>
      <c r="G124" s="56"/>
      <c r="H124" s="2"/>
      <c r="I124" s="56"/>
      <c r="J124" s="2"/>
      <c r="K124" s="56"/>
      <c r="L124" s="2"/>
      <c r="M124" s="56"/>
      <c r="N124" s="2"/>
      <c r="O124" s="56"/>
      <c r="P124" s="1"/>
    </row>
    <row r="125" spans="1:20" ht="12.75" thickBot="1">
      <c r="A125" s="10"/>
      <c r="B125" s="10"/>
      <c r="C125" s="11"/>
      <c r="D125" s="11"/>
      <c r="E125" s="12"/>
      <c r="F125" s="11"/>
      <c r="G125" s="13"/>
      <c r="H125" s="11"/>
      <c r="I125" s="13"/>
      <c r="J125" s="11"/>
      <c r="K125" s="13"/>
      <c r="L125" s="11"/>
      <c r="M125" s="13"/>
      <c r="N125" s="11"/>
      <c r="O125" s="13"/>
      <c r="P125" s="10"/>
      <c r="Q125" s="49"/>
      <c r="R125" s="49"/>
      <c r="S125" s="49"/>
      <c r="T125" s="49"/>
    </row>
    <row r="126" spans="1:17" ht="12">
      <c r="A126" s="16"/>
      <c r="B126" s="179" t="s">
        <v>113</v>
      </c>
      <c r="C126" s="180"/>
      <c r="D126" s="172" t="s">
        <v>7</v>
      </c>
      <c r="E126" s="173"/>
      <c r="F126" s="19"/>
      <c r="G126" s="20" t="s">
        <v>4</v>
      </c>
      <c r="H126" s="21" t="s">
        <v>5</v>
      </c>
      <c r="I126" s="22"/>
      <c r="J126" s="19" t="s">
        <v>6</v>
      </c>
      <c r="K126" s="23"/>
      <c r="L126" s="19"/>
      <c r="M126" s="23"/>
      <c r="N126" s="28"/>
      <c r="O126" s="23"/>
      <c r="P126" s="24"/>
      <c r="Q126" s="57"/>
    </row>
    <row r="127" spans="1:17" ht="12">
      <c r="A127" s="170" t="s">
        <v>266</v>
      </c>
      <c r="B127" s="153"/>
      <c r="C127" s="155"/>
      <c r="D127" s="174"/>
      <c r="E127" s="171"/>
      <c r="F127" s="162" t="s">
        <v>151</v>
      </c>
      <c r="G127" s="163"/>
      <c r="H127" s="177" t="s">
        <v>268</v>
      </c>
      <c r="I127" s="178"/>
      <c r="J127" s="162" t="s">
        <v>151</v>
      </c>
      <c r="K127" s="166"/>
      <c r="L127" s="157" t="s">
        <v>149</v>
      </c>
      <c r="M127" s="158"/>
      <c r="N127" s="158"/>
      <c r="O127" s="159"/>
      <c r="P127" s="152" t="s">
        <v>266</v>
      </c>
      <c r="Q127" s="57"/>
    </row>
    <row r="128" spans="1:17" ht="12">
      <c r="A128" s="171"/>
      <c r="B128" s="153"/>
      <c r="C128" s="155"/>
      <c r="D128" s="175"/>
      <c r="E128" s="176"/>
      <c r="F128" s="164"/>
      <c r="G128" s="165"/>
      <c r="H128" s="165"/>
      <c r="I128" s="176"/>
      <c r="J128" s="167"/>
      <c r="K128" s="168"/>
      <c r="L128" s="160" t="s">
        <v>147</v>
      </c>
      <c r="M128" s="161"/>
      <c r="N128" s="160" t="s">
        <v>148</v>
      </c>
      <c r="O128" s="161"/>
      <c r="P128" s="153"/>
      <c r="Q128" s="57"/>
    </row>
    <row r="129" spans="1:18" ht="14.25" thickBot="1">
      <c r="A129" s="29"/>
      <c r="B129" s="181"/>
      <c r="C129" s="156"/>
      <c r="D129" s="94" t="s">
        <v>146</v>
      </c>
      <c r="E129" s="30" t="s">
        <v>8</v>
      </c>
      <c r="F129" s="94" t="s">
        <v>146</v>
      </c>
      <c r="G129" s="13" t="s">
        <v>8</v>
      </c>
      <c r="H129" s="99" t="s">
        <v>146</v>
      </c>
      <c r="I129" s="30" t="s">
        <v>8</v>
      </c>
      <c r="J129" s="94" t="s">
        <v>146</v>
      </c>
      <c r="K129" s="30" t="s">
        <v>8</v>
      </c>
      <c r="L129" s="94" t="s">
        <v>146</v>
      </c>
      <c r="M129" s="30" t="s">
        <v>8</v>
      </c>
      <c r="N129" s="94" t="s">
        <v>146</v>
      </c>
      <c r="O129" s="30" t="s">
        <v>8</v>
      </c>
      <c r="P129" s="31"/>
      <c r="Q129" s="32"/>
      <c r="R129" s="15"/>
    </row>
    <row r="130" spans="1:18" ht="12">
      <c r="A130" s="17"/>
      <c r="B130" s="17"/>
      <c r="C130" s="15"/>
      <c r="D130" s="17"/>
      <c r="E130" s="27"/>
      <c r="F130" s="15"/>
      <c r="G130" s="33"/>
      <c r="H130" s="15"/>
      <c r="I130" s="66"/>
      <c r="J130" s="15"/>
      <c r="K130" s="66"/>
      <c r="L130" s="15"/>
      <c r="M130" s="66"/>
      <c r="N130" s="15"/>
      <c r="O130" s="66"/>
      <c r="P130" s="17"/>
      <c r="Q130" s="14"/>
      <c r="R130" s="15"/>
    </row>
    <row r="131" spans="1:18" ht="12">
      <c r="A131" s="17"/>
      <c r="B131" s="17"/>
      <c r="C131" s="67" t="s">
        <v>88</v>
      </c>
      <c r="D131" s="36"/>
      <c r="E131" s="27"/>
      <c r="F131" s="36"/>
      <c r="G131" s="27"/>
      <c r="H131" s="37" t="s">
        <v>88</v>
      </c>
      <c r="I131" s="68"/>
      <c r="J131" s="36"/>
      <c r="K131" s="68"/>
      <c r="L131" s="36"/>
      <c r="M131" s="68"/>
      <c r="N131" s="36"/>
      <c r="O131" s="68"/>
      <c r="P131" s="17"/>
      <c r="Q131" s="25"/>
      <c r="R131" s="15"/>
    </row>
    <row r="132" spans="1:18" ht="12">
      <c r="A132" s="17"/>
      <c r="C132" s="67"/>
      <c r="P132" s="17"/>
      <c r="Q132" s="26"/>
      <c r="R132" s="15"/>
    </row>
    <row r="133" spans="1:18" ht="12">
      <c r="A133" s="16">
        <v>65</v>
      </c>
      <c r="C133" s="58" t="s">
        <v>89</v>
      </c>
      <c r="D133" s="96">
        <v>92078</v>
      </c>
      <c r="E133" s="148">
        <v>0.590501593516757</v>
      </c>
      <c r="F133" s="96">
        <v>41722</v>
      </c>
      <c r="G133" s="148">
        <v>0.4714677379876977</v>
      </c>
      <c r="H133" s="96">
        <v>25028</v>
      </c>
      <c r="I133" s="148">
        <v>0.3220971266717604</v>
      </c>
      <c r="J133" s="96">
        <v>50356</v>
      </c>
      <c r="K133" s="148">
        <v>0.7467008946590631</v>
      </c>
      <c r="L133" s="96">
        <v>29952</v>
      </c>
      <c r="M133" s="148">
        <v>0.9383255813079229</v>
      </c>
      <c r="N133" s="96">
        <v>13859</v>
      </c>
      <c r="O133" s="148">
        <v>0.46302545153250435</v>
      </c>
      <c r="P133" s="24">
        <v>65</v>
      </c>
      <c r="Q133" s="25"/>
      <c r="R133" s="15"/>
    </row>
    <row r="134" spans="1:18" ht="12">
      <c r="A134" s="16">
        <v>66</v>
      </c>
      <c r="C134" s="58" t="s">
        <v>90</v>
      </c>
      <c r="D134" s="96">
        <v>14411565</v>
      </c>
      <c r="E134" s="148">
        <v>92.42220831871155</v>
      </c>
      <c r="F134" s="96">
        <v>7946099</v>
      </c>
      <c r="G134" s="148">
        <v>89.79265906131792</v>
      </c>
      <c r="H134" s="96">
        <v>6989053</v>
      </c>
      <c r="I134" s="148">
        <v>89.94541671154894</v>
      </c>
      <c r="J134" s="96">
        <v>6465465</v>
      </c>
      <c r="K134" s="148">
        <v>95.8727559751938</v>
      </c>
      <c r="L134" s="96">
        <v>3116542</v>
      </c>
      <c r="M134" s="148">
        <v>97.63391706131665</v>
      </c>
      <c r="N134" s="96">
        <v>2963829</v>
      </c>
      <c r="O134" s="148">
        <v>99.020727396647</v>
      </c>
      <c r="P134" s="24">
        <v>66</v>
      </c>
      <c r="Q134" s="32"/>
      <c r="R134" s="15"/>
    </row>
    <row r="135" spans="1:18" ht="12">
      <c r="A135" s="16"/>
      <c r="C135" s="58" t="s">
        <v>20</v>
      </c>
      <c r="E135" s="148"/>
      <c r="G135" s="148"/>
      <c r="I135" s="148"/>
      <c r="K135" s="148"/>
      <c r="M135" s="148"/>
      <c r="O135" s="148"/>
      <c r="P135" s="24"/>
      <c r="Q135" s="25"/>
      <c r="R135" s="15"/>
    </row>
    <row r="136" spans="1:18" ht="12">
      <c r="A136" s="16">
        <v>67</v>
      </c>
      <c r="C136" s="58" t="s">
        <v>91</v>
      </c>
      <c r="D136" s="96">
        <v>7318999</v>
      </c>
      <c r="E136" s="148">
        <v>46.93716818835717</v>
      </c>
      <c r="F136" s="96">
        <v>6098864</v>
      </c>
      <c r="G136" s="148">
        <v>68.9184989783472</v>
      </c>
      <c r="H136" s="96">
        <v>5874028</v>
      </c>
      <c r="I136" s="148">
        <v>75.59563452091527</v>
      </c>
      <c r="J136" s="96">
        <v>1220134</v>
      </c>
      <c r="K136" s="148">
        <v>18.092683084517063</v>
      </c>
      <c r="L136" s="96">
        <v>1018788</v>
      </c>
      <c r="M136" s="148">
        <v>31.916227374784192</v>
      </c>
      <c r="N136" s="96">
        <v>156721</v>
      </c>
      <c r="O136" s="148">
        <v>5.2360063344848555</v>
      </c>
      <c r="P136" s="24">
        <v>67</v>
      </c>
      <c r="Q136" s="25"/>
      <c r="R136" s="15"/>
    </row>
    <row r="137" spans="1:16" ht="12">
      <c r="A137" s="16"/>
      <c r="C137" s="58" t="s">
        <v>23</v>
      </c>
      <c r="E137" s="148"/>
      <c r="G137" s="148"/>
      <c r="I137" s="148"/>
      <c r="K137" s="148"/>
      <c r="M137" s="148"/>
      <c r="O137" s="148"/>
      <c r="P137" s="24"/>
    </row>
    <row r="138" spans="1:16" ht="12">
      <c r="A138" s="16">
        <v>68</v>
      </c>
      <c r="C138" s="58" t="s">
        <v>92</v>
      </c>
      <c r="D138" s="96">
        <v>3112875</v>
      </c>
      <c r="E138" s="148">
        <v>19.96304923997562</v>
      </c>
      <c r="F138" s="96">
        <v>2033596</v>
      </c>
      <c r="G138" s="148">
        <v>22.980080199914436</v>
      </c>
      <c r="H138" s="96">
        <v>1823488</v>
      </c>
      <c r="I138" s="148">
        <v>23.46732640724129</v>
      </c>
      <c r="J138" s="96">
        <v>1079279</v>
      </c>
      <c r="K138" s="148">
        <v>16.004023252179262</v>
      </c>
      <c r="L138" s="96">
        <v>896283</v>
      </c>
      <c r="M138" s="148">
        <v>28.078434394745226</v>
      </c>
      <c r="N138" s="96">
        <v>138694</v>
      </c>
      <c r="O138" s="148">
        <v>4.633729127271026</v>
      </c>
      <c r="P138" s="24">
        <v>68</v>
      </c>
    </row>
    <row r="139" spans="1:16" ht="12">
      <c r="A139" s="16">
        <v>69</v>
      </c>
      <c r="C139" s="58" t="s">
        <v>93</v>
      </c>
      <c r="D139" s="96">
        <v>3921795</v>
      </c>
      <c r="E139" s="148">
        <v>25.150700459893244</v>
      </c>
      <c r="F139" s="96">
        <v>3859950</v>
      </c>
      <c r="G139" s="148">
        <v>43.618280409510895</v>
      </c>
      <c r="H139" s="96">
        <v>3859682</v>
      </c>
      <c r="I139" s="148">
        <v>49.67206656811226</v>
      </c>
      <c r="J139" s="96">
        <v>61844</v>
      </c>
      <c r="K139" s="148">
        <v>0.9170500065393418</v>
      </c>
      <c r="L139" s="96">
        <v>50195</v>
      </c>
      <c r="M139" s="148">
        <v>1.572491070838381</v>
      </c>
      <c r="N139" s="96">
        <v>11649</v>
      </c>
      <c r="O139" s="148">
        <v>0.3891899476803624</v>
      </c>
      <c r="P139" s="24">
        <v>69</v>
      </c>
    </row>
    <row r="140" spans="1:16" ht="12">
      <c r="A140" s="16">
        <v>70</v>
      </c>
      <c r="C140" s="58" t="s">
        <v>94</v>
      </c>
      <c r="D140" s="96">
        <v>6107749</v>
      </c>
      <c r="E140" s="148">
        <v>39.16935117292273</v>
      </c>
      <c r="F140" s="96">
        <v>1272436</v>
      </c>
      <c r="G140" s="148">
        <v>14.378805490008007</v>
      </c>
      <c r="H140" s="96">
        <v>571005</v>
      </c>
      <c r="I140" s="148">
        <v>7.348532436279709</v>
      </c>
      <c r="J140" s="96">
        <v>4835313</v>
      </c>
      <c r="K140" s="148">
        <v>71.70014582287311</v>
      </c>
      <c r="L140" s="96">
        <v>1926653</v>
      </c>
      <c r="M140" s="148">
        <v>60.357498537782234</v>
      </c>
      <c r="N140" s="96">
        <v>2641191</v>
      </c>
      <c r="O140" s="148">
        <v>88.24147884829978</v>
      </c>
      <c r="P140" s="24">
        <v>70</v>
      </c>
    </row>
    <row r="141" spans="1:16" ht="12">
      <c r="A141" s="16"/>
      <c r="C141" s="58" t="s">
        <v>14</v>
      </c>
      <c r="E141" s="148"/>
      <c r="G141" s="148"/>
      <c r="I141" s="148"/>
      <c r="K141" s="148"/>
      <c r="M141" s="148"/>
      <c r="O141" s="148"/>
      <c r="P141" s="24"/>
    </row>
    <row r="142" spans="1:16" ht="12">
      <c r="A142" s="16">
        <v>71</v>
      </c>
      <c r="C142" s="58" t="s">
        <v>154</v>
      </c>
      <c r="D142" s="96">
        <v>426696</v>
      </c>
      <c r="E142" s="148">
        <v>2.7364263770632093</v>
      </c>
      <c r="F142" s="96">
        <v>92006</v>
      </c>
      <c r="G142" s="148">
        <v>1.0396879512318709</v>
      </c>
      <c r="H142" s="96">
        <v>46356</v>
      </c>
      <c r="I142" s="148">
        <v>0.5965772096849978</v>
      </c>
      <c r="J142" s="96">
        <v>334690</v>
      </c>
      <c r="K142" s="148">
        <v>4.96293038433239</v>
      </c>
      <c r="L142" s="96">
        <v>49420</v>
      </c>
      <c r="M142" s="148">
        <v>1.5482121470431873</v>
      </c>
      <c r="N142" s="96">
        <v>84293</v>
      </c>
      <c r="O142" s="148">
        <v>2.816206391949591</v>
      </c>
      <c r="P142" s="24">
        <v>71</v>
      </c>
    </row>
    <row r="143" spans="1:16" ht="12">
      <c r="A143" s="16">
        <v>72</v>
      </c>
      <c r="C143" s="58" t="s">
        <v>155</v>
      </c>
      <c r="D143" s="96">
        <v>3222471</v>
      </c>
      <c r="E143" s="148">
        <v>20.665894790954816</v>
      </c>
      <c r="F143" s="96">
        <v>40768</v>
      </c>
      <c r="G143" s="148">
        <v>0.4606873290418115</v>
      </c>
      <c r="H143" s="96">
        <v>40768</v>
      </c>
      <c r="I143" s="148">
        <v>0.5246626042893691</v>
      </c>
      <c r="J143" s="96">
        <v>3181701</v>
      </c>
      <c r="K143" s="148">
        <v>47.17966048212001</v>
      </c>
      <c r="L143" s="96">
        <v>1323749</v>
      </c>
      <c r="M143" s="148">
        <v>41.46993689672748</v>
      </c>
      <c r="N143" s="96">
        <v>1857952</v>
      </c>
      <c r="O143" s="148">
        <v>62.07367513714694</v>
      </c>
      <c r="P143" s="24">
        <v>72</v>
      </c>
    </row>
    <row r="144" spans="1:16" ht="12">
      <c r="A144" s="16">
        <v>73</v>
      </c>
      <c r="C144" s="58" t="s">
        <v>156</v>
      </c>
      <c r="D144" s="96">
        <v>7111</v>
      </c>
      <c r="E144" s="148">
        <v>0.04560325844933273</v>
      </c>
      <c r="F144" s="96">
        <v>1859</v>
      </c>
      <c r="G144" s="148">
        <v>0.02100710715975097</v>
      </c>
      <c r="H144" s="96">
        <v>1859</v>
      </c>
      <c r="I144" s="148">
        <v>0.02392434707059304</v>
      </c>
      <c r="J144" s="96">
        <v>5252</v>
      </c>
      <c r="K144" s="148">
        <v>0.07787896375306615</v>
      </c>
      <c r="L144" s="96">
        <v>1063</v>
      </c>
      <c r="M144" s="148">
        <v>0.03330128515392368</v>
      </c>
      <c r="N144" s="96">
        <v>4188</v>
      </c>
      <c r="O144" s="148">
        <v>0.1399199502863214</v>
      </c>
      <c r="P144" s="24">
        <v>73</v>
      </c>
    </row>
    <row r="145" spans="1:16" ht="12">
      <c r="A145" s="16">
        <v>74</v>
      </c>
      <c r="C145" s="58" t="s">
        <v>153</v>
      </c>
      <c r="D145" s="96">
        <v>1800472</v>
      </c>
      <c r="E145" s="148">
        <v>11.546532125831389</v>
      </c>
      <c r="F145" s="96">
        <v>640458</v>
      </c>
      <c r="G145" s="148">
        <v>7.237315673652387</v>
      </c>
      <c r="H145" s="96">
        <v>216233</v>
      </c>
      <c r="I145" s="148">
        <v>2.782804378760379</v>
      </c>
      <c r="J145" s="96">
        <v>1160014</v>
      </c>
      <c r="K145" s="148">
        <v>17.201197307511286</v>
      </c>
      <c r="L145" s="96">
        <v>413387</v>
      </c>
      <c r="M145" s="148">
        <v>12.950440607643506</v>
      </c>
      <c r="N145" s="96">
        <v>680167</v>
      </c>
      <c r="O145" s="148">
        <v>22.724195994841537</v>
      </c>
      <c r="P145" s="24">
        <v>74</v>
      </c>
    </row>
    <row r="146" spans="1:16" ht="12">
      <c r="A146" s="16">
        <v>75</v>
      </c>
      <c r="C146" s="58" t="s">
        <v>157</v>
      </c>
      <c r="D146" s="96">
        <v>119552</v>
      </c>
      <c r="E146" s="148">
        <v>0.766693960643317</v>
      </c>
      <c r="F146" s="96">
        <v>116635</v>
      </c>
      <c r="G146" s="148">
        <v>1.3180010454962638</v>
      </c>
      <c r="H146" s="96">
        <v>116635</v>
      </c>
      <c r="I146" s="148">
        <v>1.5010307803004945</v>
      </c>
      <c r="J146" s="96">
        <v>2916</v>
      </c>
      <c r="K146" s="148">
        <v>0.04323972930387298</v>
      </c>
      <c r="L146" s="96">
        <v>2916</v>
      </c>
      <c r="M146" s="148">
        <v>0.09135140875714153</v>
      </c>
      <c r="N146" s="96" t="s">
        <v>303</v>
      </c>
      <c r="O146" s="148" t="s">
        <v>303</v>
      </c>
      <c r="P146" s="24">
        <v>75</v>
      </c>
    </row>
    <row r="147" spans="1:16" ht="12">
      <c r="A147" s="16">
        <v>76</v>
      </c>
      <c r="C147" s="58" t="s">
        <v>141</v>
      </c>
      <c r="D147" s="96">
        <v>531443</v>
      </c>
      <c r="E147" s="148">
        <v>3.4081750077469746</v>
      </c>
      <c r="F147" s="96">
        <v>380707</v>
      </c>
      <c r="G147" s="148">
        <v>4.302072482768861</v>
      </c>
      <c r="H147" s="96">
        <v>149151</v>
      </c>
      <c r="I147" s="148">
        <v>1.9194945077600982</v>
      </c>
      <c r="J147" s="96">
        <v>150736</v>
      </c>
      <c r="K147" s="148">
        <v>2.235179642094855</v>
      </c>
      <c r="L147" s="96">
        <v>136114</v>
      </c>
      <c r="M147" s="148">
        <v>4.264130881882566</v>
      </c>
      <c r="N147" s="96">
        <v>14588</v>
      </c>
      <c r="O147" s="148">
        <v>0.4873811448846362</v>
      </c>
      <c r="P147" s="24">
        <v>76</v>
      </c>
    </row>
    <row r="148" spans="1:16" ht="12">
      <c r="A148" s="16">
        <v>77</v>
      </c>
      <c r="C148" s="58" t="s">
        <v>96</v>
      </c>
      <c r="D148" s="96">
        <v>542632</v>
      </c>
      <c r="E148" s="148">
        <v>3.4799307184472394</v>
      </c>
      <c r="F148" s="96">
        <v>362836</v>
      </c>
      <c r="G148" s="148">
        <v>4.1001262686473385</v>
      </c>
      <c r="H148" s="96">
        <v>344050</v>
      </c>
      <c r="I148" s="148">
        <v>4.427741586679685</v>
      </c>
      <c r="J148" s="96">
        <v>179795</v>
      </c>
      <c r="K148" s="148">
        <v>2.666079262753718</v>
      </c>
      <c r="L148" s="96">
        <v>83198</v>
      </c>
      <c r="M148" s="148">
        <v>2.60639729279035</v>
      </c>
      <c r="N148" s="96">
        <v>95260</v>
      </c>
      <c r="O148" s="148">
        <v>3.1826109035995644</v>
      </c>
      <c r="P148" s="24">
        <v>77</v>
      </c>
    </row>
    <row r="149" spans="1:16" ht="12">
      <c r="A149" s="16"/>
      <c r="C149" s="58" t="s">
        <v>23</v>
      </c>
      <c r="E149" s="148"/>
      <c r="G149" s="148"/>
      <c r="I149" s="148"/>
      <c r="K149" s="148"/>
      <c r="M149" s="148"/>
      <c r="O149" s="148"/>
      <c r="P149" s="24"/>
    </row>
    <row r="150" spans="1:16" ht="12">
      <c r="A150" s="16">
        <v>78</v>
      </c>
      <c r="C150" s="58" t="s">
        <v>97</v>
      </c>
      <c r="D150" s="96">
        <v>224667</v>
      </c>
      <c r="E150" s="148">
        <v>1.4408025968269214</v>
      </c>
      <c r="F150" s="96">
        <v>223698</v>
      </c>
      <c r="G150" s="148">
        <v>2.5278363945249986</v>
      </c>
      <c r="H150" s="96">
        <v>223385</v>
      </c>
      <c r="I150" s="148">
        <v>2.8748468372051783</v>
      </c>
      <c r="J150" s="96">
        <v>969</v>
      </c>
      <c r="K150" s="148">
        <v>0.014368757783077132</v>
      </c>
      <c r="L150" s="96">
        <v>969</v>
      </c>
      <c r="M150" s="148">
        <v>0.03035648665489374</v>
      </c>
      <c r="N150" s="96" t="s">
        <v>303</v>
      </c>
      <c r="O150" s="148" t="s">
        <v>303</v>
      </c>
      <c r="P150" s="24">
        <v>78</v>
      </c>
    </row>
    <row r="151" spans="1:16" ht="12">
      <c r="A151" s="16">
        <v>79</v>
      </c>
      <c r="C151" s="58" t="s">
        <v>142</v>
      </c>
      <c r="D151" s="96">
        <v>442184</v>
      </c>
      <c r="E151" s="148">
        <v>2.8357518259259944</v>
      </c>
      <c r="F151" s="96">
        <v>211962</v>
      </c>
      <c r="G151" s="148">
        <v>2.395217024096361</v>
      </c>
      <c r="H151" s="96">
        <v>199969</v>
      </c>
      <c r="I151" s="148">
        <v>2.573495298203023</v>
      </c>
      <c r="J151" s="96">
        <v>230221</v>
      </c>
      <c r="K151" s="148">
        <v>3.4138181481711047</v>
      </c>
      <c r="L151" s="96">
        <v>87902</v>
      </c>
      <c r="M151" s="148">
        <v>2.753762528316274</v>
      </c>
      <c r="N151" s="96">
        <v>70655</v>
      </c>
      <c r="O151" s="148">
        <v>2.360564490802301</v>
      </c>
      <c r="P151" s="24">
        <v>79</v>
      </c>
    </row>
    <row r="152" spans="1:16" ht="12">
      <c r="A152" s="16">
        <v>80</v>
      </c>
      <c r="C152" s="58" t="s">
        <v>98</v>
      </c>
      <c r="D152" s="96" t="s">
        <v>303</v>
      </c>
      <c r="E152" s="148" t="s">
        <v>303</v>
      </c>
      <c r="F152" s="96" t="s">
        <v>303</v>
      </c>
      <c r="G152" s="148" t="s">
        <v>303</v>
      </c>
      <c r="H152" s="96" t="s">
        <v>303</v>
      </c>
      <c r="I152" s="148" t="s">
        <v>303</v>
      </c>
      <c r="J152" s="96" t="s">
        <v>303</v>
      </c>
      <c r="K152" s="148" t="s">
        <v>303</v>
      </c>
      <c r="L152" s="96" t="s">
        <v>303</v>
      </c>
      <c r="M152" s="148" t="s">
        <v>303</v>
      </c>
      <c r="N152" s="96" t="s">
        <v>303</v>
      </c>
      <c r="O152" s="148" t="s">
        <v>303</v>
      </c>
      <c r="P152" s="24">
        <v>80</v>
      </c>
    </row>
    <row r="153" spans="1:16" ht="12">
      <c r="A153" s="16">
        <v>81</v>
      </c>
      <c r="C153" s="58" t="s">
        <v>99</v>
      </c>
      <c r="D153" s="96">
        <v>1089540</v>
      </c>
      <c r="E153" s="148">
        <v>6.987283674713259</v>
      </c>
      <c r="F153" s="96">
        <v>861564</v>
      </c>
      <c r="G153" s="148">
        <v>9.735861900475355</v>
      </c>
      <c r="H153" s="96">
        <v>756245</v>
      </c>
      <c r="I153" s="148">
        <v>9.732473292308033</v>
      </c>
      <c r="J153" s="96">
        <v>227976</v>
      </c>
      <c r="K153" s="148">
        <v>3.380528301707732</v>
      </c>
      <c r="L153" s="96">
        <v>45574</v>
      </c>
      <c r="M153" s="148">
        <v>1.4277260297318135</v>
      </c>
      <c r="N153" s="96">
        <v>15451</v>
      </c>
      <c r="O153" s="148">
        <v>0.5162137420902464</v>
      </c>
      <c r="P153" s="24">
        <v>81</v>
      </c>
    </row>
    <row r="154" spans="1:16" ht="12">
      <c r="A154" s="16"/>
      <c r="C154" s="58" t="s">
        <v>20</v>
      </c>
      <c r="E154" s="148"/>
      <c r="G154" s="148"/>
      <c r="I154" s="148"/>
      <c r="K154" s="148"/>
      <c r="M154" s="148"/>
      <c r="O154" s="148"/>
      <c r="P154" s="24"/>
    </row>
    <row r="155" spans="1:16" ht="12">
      <c r="A155" s="16">
        <v>82</v>
      </c>
      <c r="C155" s="58" t="s">
        <v>100</v>
      </c>
      <c r="D155" s="96">
        <v>493830</v>
      </c>
      <c r="E155" s="148">
        <v>3.1669606412647986</v>
      </c>
      <c r="F155" s="96">
        <v>488364</v>
      </c>
      <c r="G155" s="148">
        <v>5.518620161895978</v>
      </c>
      <c r="H155" s="96">
        <v>435136</v>
      </c>
      <c r="I155" s="148">
        <v>5.599970245782449</v>
      </c>
      <c r="J155" s="96">
        <v>5466</v>
      </c>
      <c r="K155" s="148">
        <v>0.08105224978565491</v>
      </c>
      <c r="L155" s="96">
        <v>2774</v>
      </c>
      <c r="M155" s="148">
        <v>0.08690288336498991</v>
      </c>
      <c r="N155" s="96">
        <v>2691</v>
      </c>
      <c r="O155" s="148">
        <v>0.08990558410231396</v>
      </c>
      <c r="P155" s="24">
        <v>82</v>
      </c>
    </row>
    <row r="156" spans="1:16" ht="12">
      <c r="A156" s="16">
        <v>83</v>
      </c>
      <c r="C156" s="58" t="s">
        <v>101</v>
      </c>
      <c r="D156" s="96">
        <v>276050</v>
      </c>
      <c r="E156" s="148">
        <v>1.7703247778003517</v>
      </c>
      <c r="F156" s="96">
        <v>263317</v>
      </c>
      <c r="G156" s="148">
        <v>2.9755397719118593</v>
      </c>
      <c r="H156" s="96">
        <v>222159</v>
      </c>
      <c r="I156" s="148">
        <v>2.85906886544157</v>
      </c>
      <c r="J156" s="96">
        <v>12733</v>
      </c>
      <c r="K156" s="148">
        <v>0.18881051893903109</v>
      </c>
      <c r="L156" s="96">
        <v>10533</v>
      </c>
      <c r="M156" s="148">
        <v>0.32997407010938673</v>
      </c>
      <c r="N156" s="96">
        <v>2199</v>
      </c>
      <c r="O156" s="148">
        <v>0.07346799681939369</v>
      </c>
      <c r="P156" s="24">
        <v>83</v>
      </c>
    </row>
    <row r="157" spans="1:16" ht="12">
      <c r="A157" s="16">
        <v>84</v>
      </c>
      <c r="C157" s="58" t="s">
        <v>102</v>
      </c>
      <c r="D157" s="96">
        <v>74081</v>
      </c>
      <c r="E157" s="148">
        <v>0.4750857810694724</v>
      </c>
      <c r="F157" s="96">
        <v>48965</v>
      </c>
      <c r="G157" s="148">
        <v>0.5533152243556785</v>
      </c>
      <c r="H157" s="96">
        <v>45522</v>
      </c>
      <c r="I157" s="148">
        <v>0.5858440706549416</v>
      </c>
      <c r="J157" s="96">
        <v>25115</v>
      </c>
      <c r="K157" s="148">
        <v>0.37241625564704045</v>
      </c>
      <c r="L157" s="96">
        <v>21238</v>
      </c>
      <c r="M157" s="148">
        <v>0.6653364949191262</v>
      </c>
      <c r="N157" s="96">
        <v>3877</v>
      </c>
      <c r="O157" s="148">
        <v>0.1295295241786218</v>
      </c>
      <c r="P157" s="24">
        <v>84</v>
      </c>
    </row>
    <row r="158" spans="1:16" ht="12">
      <c r="A158" s="16"/>
      <c r="C158" s="58" t="s">
        <v>23</v>
      </c>
      <c r="E158" s="148"/>
      <c r="G158" s="148"/>
      <c r="I158" s="148"/>
      <c r="K158" s="148"/>
      <c r="M158" s="148"/>
      <c r="O158" s="148"/>
      <c r="P158" s="24"/>
    </row>
    <row r="159" spans="1:16" ht="12">
      <c r="A159" s="16">
        <v>85</v>
      </c>
      <c r="C159" s="58" t="s">
        <v>103</v>
      </c>
      <c r="D159" s="96">
        <v>24317</v>
      </c>
      <c r="E159" s="148">
        <v>0.15594634168364843</v>
      </c>
      <c r="F159" s="96">
        <v>23220</v>
      </c>
      <c r="G159" s="148">
        <v>0.26239108566402236</v>
      </c>
      <c r="H159" s="96">
        <v>23005</v>
      </c>
      <c r="I159" s="148">
        <v>0.29606218631468145</v>
      </c>
      <c r="J159" s="96">
        <v>1097</v>
      </c>
      <c r="K159" s="148">
        <v>0.016266798026868538</v>
      </c>
      <c r="L159" s="96">
        <v>1097</v>
      </c>
      <c r="M159" s="148">
        <v>0.034366425036551525</v>
      </c>
      <c r="N159" s="96" t="s">
        <v>303</v>
      </c>
      <c r="O159" s="148" t="s">
        <v>303</v>
      </c>
      <c r="P159" s="24">
        <v>85</v>
      </c>
    </row>
    <row r="160" spans="1:16" ht="12">
      <c r="A160" s="16">
        <v>86</v>
      </c>
      <c r="C160" s="58" t="s">
        <v>104</v>
      </c>
      <c r="D160" s="96">
        <v>45658</v>
      </c>
      <c r="E160" s="148">
        <v>0.29280742149903444</v>
      </c>
      <c r="F160" s="96">
        <v>21640</v>
      </c>
      <c r="G160" s="148">
        <v>0.24453673961108713</v>
      </c>
      <c r="H160" s="96">
        <v>18411</v>
      </c>
      <c r="I160" s="148">
        <v>0.2369398353505586</v>
      </c>
      <c r="J160" s="96">
        <v>24018</v>
      </c>
      <c r="K160" s="148">
        <v>0.3561494576201719</v>
      </c>
      <c r="L160" s="96">
        <v>20141</v>
      </c>
      <c r="M160" s="148">
        <v>0.6309700698825746</v>
      </c>
      <c r="N160" s="96">
        <v>3877</v>
      </c>
      <c r="O160" s="148">
        <v>0.1295295241786218</v>
      </c>
      <c r="P160" s="24">
        <v>86</v>
      </c>
    </row>
    <row r="161" spans="1:16" ht="12">
      <c r="A161" s="16">
        <v>87</v>
      </c>
      <c r="C161" s="58" t="s">
        <v>105</v>
      </c>
      <c r="D161" s="96">
        <v>245578</v>
      </c>
      <c r="E161" s="148">
        <v>1.5749060615202128</v>
      </c>
      <c r="F161" s="96">
        <v>60916</v>
      </c>
      <c r="G161" s="148">
        <v>0.6883641418737978</v>
      </c>
      <c r="H161" s="96">
        <v>53427</v>
      </c>
      <c r="I161" s="148">
        <v>0.6875772409578129</v>
      </c>
      <c r="J161" s="96">
        <v>184661</v>
      </c>
      <c r="K161" s="148">
        <v>2.738234448896601</v>
      </c>
      <c r="L161" s="96">
        <v>11027</v>
      </c>
      <c r="M161" s="148">
        <v>0.34544992605109726</v>
      </c>
      <c r="N161" s="96">
        <v>6682</v>
      </c>
      <c r="O161" s="148">
        <v>0.22324381752941727</v>
      </c>
      <c r="P161" s="24">
        <v>87</v>
      </c>
    </row>
    <row r="162" spans="1:16" ht="12">
      <c r="A162" s="16"/>
      <c r="C162" s="58"/>
      <c r="E162" s="148"/>
      <c r="G162" s="148"/>
      <c r="I162" s="148"/>
      <c r="K162" s="148"/>
      <c r="M162" s="148"/>
      <c r="O162" s="148"/>
      <c r="P162" s="24"/>
    </row>
    <row r="163" spans="1:16" ht="13.5">
      <c r="A163" s="62">
        <v>88</v>
      </c>
      <c r="B163" s="63"/>
      <c r="C163" s="64" t="s">
        <v>106</v>
      </c>
      <c r="D163" s="105">
        <v>15593184</v>
      </c>
      <c r="E163" s="149">
        <v>100</v>
      </c>
      <c r="F163" s="105">
        <v>8849386</v>
      </c>
      <c r="G163" s="149">
        <v>100</v>
      </c>
      <c r="H163" s="105">
        <v>7770327</v>
      </c>
      <c r="I163" s="149">
        <v>100</v>
      </c>
      <c r="J163" s="105">
        <v>6743798</v>
      </c>
      <c r="K163" s="149">
        <v>100</v>
      </c>
      <c r="L163" s="105">
        <v>3192069</v>
      </c>
      <c r="M163" s="149">
        <v>100</v>
      </c>
      <c r="N163" s="105">
        <v>2993140</v>
      </c>
      <c r="O163" s="149">
        <v>100</v>
      </c>
      <c r="P163" s="65">
        <v>88</v>
      </c>
    </row>
    <row r="164" spans="1:16" ht="12">
      <c r="A164" s="16"/>
      <c r="B164" s="44"/>
      <c r="C164" s="39"/>
      <c r="E164" s="104"/>
      <c r="G164" s="104"/>
      <c r="I164" s="104"/>
      <c r="K164" s="104"/>
      <c r="M164" s="104"/>
      <c r="O164" s="104"/>
      <c r="P164" s="24"/>
    </row>
    <row r="165" spans="1:16" ht="12">
      <c r="A165" s="16">
        <v>89</v>
      </c>
      <c r="B165" s="44"/>
      <c r="C165" s="39" t="s">
        <v>45</v>
      </c>
      <c r="D165" s="2"/>
      <c r="E165" s="104"/>
      <c r="F165" s="2"/>
      <c r="G165" s="104"/>
      <c r="H165" s="2"/>
      <c r="I165" s="104"/>
      <c r="J165" s="2"/>
      <c r="K165" s="104"/>
      <c r="L165" s="2"/>
      <c r="M165" s="104"/>
      <c r="N165" s="2"/>
      <c r="O165" s="104"/>
      <c r="P165" s="24"/>
    </row>
    <row r="166" spans="1:16" ht="12">
      <c r="A166" s="16"/>
      <c r="B166" s="44"/>
      <c r="C166" s="39" t="s">
        <v>135</v>
      </c>
      <c r="D166" s="96">
        <v>552</v>
      </c>
      <c r="E166" s="104" t="s">
        <v>152</v>
      </c>
      <c r="F166" s="96">
        <v>411</v>
      </c>
      <c r="G166" s="104" t="s">
        <v>152</v>
      </c>
      <c r="H166" s="96">
        <v>334</v>
      </c>
      <c r="I166" s="104" t="s">
        <v>152</v>
      </c>
      <c r="J166" s="96">
        <v>141</v>
      </c>
      <c r="K166" s="104" t="s">
        <v>152</v>
      </c>
      <c r="L166" s="96">
        <v>82</v>
      </c>
      <c r="M166" s="104" t="s">
        <v>152</v>
      </c>
      <c r="N166" s="96">
        <v>57</v>
      </c>
      <c r="O166" s="104" t="s">
        <v>152</v>
      </c>
      <c r="P166" s="24">
        <v>89</v>
      </c>
    </row>
    <row r="167" spans="1:20" s="5" customFormat="1" ht="12">
      <c r="A167" s="16"/>
      <c r="B167" s="44"/>
      <c r="C167" s="39" t="s">
        <v>23</v>
      </c>
      <c r="E167" s="104"/>
      <c r="G167" s="104"/>
      <c r="I167" s="104"/>
      <c r="K167" s="104"/>
      <c r="M167" s="104"/>
      <c r="O167" s="104"/>
      <c r="P167" s="24"/>
      <c r="Q167" s="2"/>
      <c r="R167" s="2"/>
      <c r="S167" s="2"/>
      <c r="T167" s="2"/>
    </row>
    <row r="168" spans="1:16" s="86" customFormat="1" ht="12">
      <c r="A168" s="90">
        <v>90</v>
      </c>
      <c r="B168" s="91"/>
      <c r="C168" s="92" t="s">
        <v>143</v>
      </c>
      <c r="D168" s="96">
        <v>62</v>
      </c>
      <c r="E168" s="104" t="s">
        <v>152</v>
      </c>
      <c r="F168" s="96">
        <v>61</v>
      </c>
      <c r="G168" s="104" t="s">
        <v>152</v>
      </c>
      <c r="H168" s="96">
        <v>54</v>
      </c>
      <c r="I168" s="104" t="s">
        <v>152</v>
      </c>
      <c r="J168" s="96">
        <v>1</v>
      </c>
      <c r="K168" s="104" t="s">
        <v>152</v>
      </c>
      <c r="L168" s="96">
        <v>1</v>
      </c>
      <c r="M168" s="104" t="s">
        <v>152</v>
      </c>
      <c r="N168" s="96" t="s">
        <v>303</v>
      </c>
      <c r="O168" s="104" t="s">
        <v>152</v>
      </c>
      <c r="P168" s="24">
        <v>90</v>
      </c>
    </row>
    <row r="169" spans="1:16" s="49" customFormat="1" ht="12">
      <c r="A169" s="93" t="s">
        <v>46</v>
      </c>
      <c r="B169" s="60"/>
      <c r="P169" s="44"/>
    </row>
    <row r="170" spans="1:20" ht="12">
      <c r="A170" s="87" t="s">
        <v>107</v>
      </c>
      <c r="B170" s="44"/>
      <c r="C170" s="51"/>
      <c r="P170" s="87"/>
      <c r="Q170" s="49"/>
      <c r="R170" s="49"/>
      <c r="S170" s="49"/>
      <c r="T170" s="49"/>
    </row>
  </sheetData>
  <mergeCells count="32">
    <mergeCell ref="A127:A128"/>
    <mergeCell ref="B126:C129"/>
    <mergeCell ref="D126:E128"/>
    <mergeCell ref="H127:I128"/>
    <mergeCell ref="F127:G128"/>
    <mergeCell ref="A6:A7"/>
    <mergeCell ref="D5:E7"/>
    <mergeCell ref="H6:I7"/>
    <mergeCell ref="A69:A70"/>
    <mergeCell ref="B68:C71"/>
    <mergeCell ref="D68:E70"/>
    <mergeCell ref="H69:I70"/>
    <mergeCell ref="F69:G70"/>
    <mergeCell ref="C36:G36"/>
    <mergeCell ref="F6:G7"/>
    <mergeCell ref="J6:K7"/>
    <mergeCell ref="J69:K70"/>
    <mergeCell ref="J127:K128"/>
    <mergeCell ref="L127:O127"/>
    <mergeCell ref="L128:M128"/>
    <mergeCell ref="N128:O128"/>
    <mergeCell ref="H36:O36"/>
    <mergeCell ref="P6:P7"/>
    <mergeCell ref="P69:P70"/>
    <mergeCell ref="P127:P128"/>
    <mergeCell ref="C5:C8"/>
    <mergeCell ref="L69:O69"/>
    <mergeCell ref="L70:M70"/>
    <mergeCell ref="N70:O70"/>
    <mergeCell ref="L6:O6"/>
    <mergeCell ref="L7:M7"/>
    <mergeCell ref="N7:O7"/>
  </mergeCells>
  <printOptions/>
  <pageMargins left="0.5905511811023623" right="0.5905511811023623" top="0.7086614173228347" bottom="0.708661417322834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2" manualBreakCount="2">
    <brk id="62" max="15" man="1"/>
    <brk id="120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42187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7" ht="12">
      <c r="D1" s="2"/>
      <c r="E1" s="69"/>
      <c r="F1" s="2"/>
      <c r="G1" s="4" t="s">
        <v>108</v>
      </c>
      <c r="H1" s="5" t="s">
        <v>109</v>
      </c>
      <c r="J1" s="2"/>
      <c r="K1" s="71"/>
      <c r="L1" s="2"/>
      <c r="M1" s="71"/>
      <c r="N1" s="2"/>
      <c r="O1" s="71"/>
      <c r="Q1" s="7"/>
    </row>
    <row r="2" spans="4:17" ht="12">
      <c r="D2" s="2"/>
      <c r="E2" s="69"/>
      <c r="F2" s="2"/>
      <c r="G2" s="4"/>
      <c r="H2" s="2"/>
      <c r="I2" s="71"/>
      <c r="J2" s="2"/>
      <c r="K2" s="71"/>
      <c r="L2" s="2"/>
      <c r="M2" s="71"/>
      <c r="N2" s="2"/>
      <c r="O2" s="71"/>
      <c r="Q2" s="7"/>
    </row>
    <row r="3" spans="4:17" ht="12">
      <c r="D3" s="2"/>
      <c r="E3" s="69"/>
      <c r="F3" s="2"/>
      <c r="G3" s="9" t="s">
        <v>110</v>
      </c>
      <c r="H3" s="2" t="s">
        <v>3</v>
      </c>
      <c r="I3" s="71"/>
      <c r="J3" s="2"/>
      <c r="K3" s="71"/>
      <c r="L3" s="2"/>
      <c r="M3" s="71"/>
      <c r="N3" s="2"/>
      <c r="O3" s="71"/>
      <c r="Q3" s="7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54" t="s">
        <v>113</v>
      </c>
      <c r="D5" s="185" t="s">
        <v>7</v>
      </c>
      <c r="E5" s="173"/>
      <c r="F5" s="73"/>
      <c r="G5" s="88" t="s">
        <v>111</v>
      </c>
      <c r="H5" s="73" t="s">
        <v>112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70" t="s">
        <v>266</v>
      </c>
      <c r="B6" s="17"/>
      <c r="C6" s="155"/>
      <c r="D6" s="174"/>
      <c r="E6" s="171"/>
      <c r="F6" s="183" t="s">
        <v>269</v>
      </c>
      <c r="G6" s="189"/>
      <c r="H6" s="190" t="s">
        <v>270</v>
      </c>
      <c r="I6" s="188"/>
      <c r="J6" s="183" t="s">
        <v>271</v>
      </c>
      <c r="K6" s="188"/>
      <c r="L6" s="183" t="s">
        <v>272</v>
      </c>
      <c r="M6" s="178"/>
      <c r="N6" s="186" t="s">
        <v>171</v>
      </c>
      <c r="O6" s="178"/>
      <c r="P6" s="152" t="s">
        <v>266</v>
      </c>
    </row>
    <row r="7" spans="1:16" s="15" customFormat="1" ht="12">
      <c r="A7" s="191"/>
      <c r="B7" s="17"/>
      <c r="C7" s="155"/>
      <c r="D7" s="175"/>
      <c r="E7" s="176"/>
      <c r="F7" s="164"/>
      <c r="G7" s="165"/>
      <c r="H7" s="165"/>
      <c r="I7" s="176"/>
      <c r="J7" s="164"/>
      <c r="K7" s="176"/>
      <c r="L7" s="164"/>
      <c r="M7" s="176"/>
      <c r="N7" s="164"/>
      <c r="O7" s="176"/>
      <c r="P7" s="184"/>
    </row>
    <row r="8" spans="1:18" ht="14.25" thickBot="1">
      <c r="A8" s="29"/>
      <c r="B8" s="10"/>
      <c r="C8" s="156"/>
      <c r="D8" s="94" t="s">
        <v>146</v>
      </c>
      <c r="E8" s="30" t="s">
        <v>8</v>
      </c>
      <c r="F8" s="94" t="s">
        <v>146</v>
      </c>
      <c r="G8" s="13" t="s">
        <v>8</v>
      </c>
      <c r="H8" s="99" t="s">
        <v>146</v>
      </c>
      <c r="I8" s="30" t="s">
        <v>8</v>
      </c>
      <c r="J8" s="94" t="s">
        <v>146</v>
      </c>
      <c r="K8" s="30" t="s">
        <v>8</v>
      </c>
      <c r="L8" s="94" t="s">
        <v>146</v>
      </c>
      <c r="M8" s="30" t="s">
        <v>8</v>
      </c>
      <c r="N8" s="94" t="s">
        <v>146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8" ht="12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36"/>
      <c r="K10" s="77"/>
      <c r="L10" s="36"/>
      <c r="M10" s="77"/>
      <c r="N10" s="36"/>
      <c r="O10" s="77"/>
      <c r="P10" s="17"/>
      <c r="Q10" s="34"/>
      <c r="R10" s="15"/>
    </row>
    <row r="11" spans="1:18" ht="12">
      <c r="A11" s="17"/>
      <c r="B11" s="17"/>
      <c r="C11" s="15"/>
      <c r="D11" s="40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15781454</v>
      </c>
      <c r="E12" s="148">
        <v>81.51376221186274</v>
      </c>
      <c r="F12" s="96">
        <v>4678526</v>
      </c>
      <c r="G12" s="148">
        <v>89.81334056161774</v>
      </c>
      <c r="H12" s="96">
        <v>2048597</v>
      </c>
      <c r="I12" s="148">
        <v>80.4972162288221</v>
      </c>
      <c r="J12" s="96">
        <v>4423208</v>
      </c>
      <c r="K12" s="148">
        <v>81.92303190236227</v>
      </c>
      <c r="L12" s="96">
        <v>1316515</v>
      </c>
      <c r="M12" s="148">
        <v>69.86113897034397</v>
      </c>
      <c r="N12" s="96">
        <v>718703</v>
      </c>
      <c r="O12" s="148">
        <v>84.90058746188822</v>
      </c>
      <c r="P12" s="24">
        <v>1</v>
      </c>
    </row>
    <row r="13" spans="1:16" ht="12">
      <c r="A13" s="16"/>
      <c r="B13" s="17"/>
      <c r="C13" s="39" t="s">
        <v>11</v>
      </c>
      <c r="E13" s="148"/>
      <c r="G13" s="148"/>
      <c r="I13" s="148"/>
      <c r="K13" s="148"/>
      <c r="M13" s="148"/>
      <c r="O13" s="148"/>
      <c r="P13" s="24"/>
    </row>
    <row r="14" spans="1:16" ht="12">
      <c r="A14" s="16">
        <v>2</v>
      </c>
      <c r="B14" s="17"/>
      <c r="C14" s="39" t="s">
        <v>12</v>
      </c>
      <c r="D14" s="96">
        <v>92078</v>
      </c>
      <c r="E14" s="148">
        <v>0.4755977615841923</v>
      </c>
      <c r="F14" s="96">
        <v>1740</v>
      </c>
      <c r="G14" s="148">
        <v>0.03340265984996447</v>
      </c>
      <c r="H14" s="96">
        <v>25884</v>
      </c>
      <c r="I14" s="148">
        <v>1.0170814195602313</v>
      </c>
      <c r="J14" s="96">
        <v>32801</v>
      </c>
      <c r="K14" s="148">
        <v>0.6075132278268136</v>
      </c>
      <c r="L14" s="96">
        <v>6431</v>
      </c>
      <c r="M14" s="148">
        <v>0.34126233633364006</v>
      </c>
      <c r="N14" s="96">
        <v>2265</v>
      </c>
      <c r="O14" s="148">
        <v>0.2675650868316632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14411565</v>
      </c>
      <c r="E15" s="148">
        <v>74.43806397755262</v>
      </c>
      <c r="F15" s="96">
        <v>4587851</v>
      </c>
      <c r="G15" s="148">
        <v>88.07265884788467</v>
      </c>
      <c r="H15" s="96">
        <v>2001508</v>
      </c>
      <c r="I15" s="148">
        <v>78.64690920650439</v>
      </c>
      <c r="J15" s="96">
        <v>4275038</v>
      </c>
      <c r="K15" s="148">
        <v>79.17874864980597</v>
      </c>
      <c r="L15" s="96">
        <v>1289561</v>
      </c>
      <c r="M15" s="148">
        <v>68.43081942228972</v>
      </c>
      <c r="N15" s="96">
        <v>687053</v>
      </c>
      <c r="O15" s="148">
        <v>81.16176406311465</v>
      </c>
      <c r="P15" s="24">
        <v>3</v>
      </c>
    </row>
    <row r="16" spans="1:16" ht="12">
      <c r="A16" s="16"/>
      <c r="B16" s="17"/>
      <c r="C16" s="39" t="s">
        <v>14</v>
      </c>
      <c r="E16" s="148"/>
      <c r="G16" s="148"/>
      <c r="I16" s="148"/>
      <c r="K16" s="148"/>
      <c r="M16" s="148"/>
      <c r="O16" s="148"/>
      <c r="P16" s="24"/>
    </row>
    <row r="17" spans="1:16" ht="12">
      <c r="A17" s="16">
        <v>4</v>
      </c>
      <c r="B17" s="17"/>
      <c r="C17" s="39" t="s">
        <v>15</v>
      </c>
      <c r="D17" s="96">
        <v>7318999</v>
      </c>
      <c r="E17" s="148">
        <v>37.80381352154632</v>
      </c>
      <c r="F17" s="96">
        <v>4550325</v>
      </c>
      <c r="G17" s="148">
        <v>87.35227481712043</v>
      </c>
      <c r="H17" s="96">
        <v>180730</v>
      </c>
      <c r="I17" s="148">
        <v>7.101573364129216</v>
      </c>
      <c r="J17" s="96">
        <v>324068</v>
      </c>
      <c r="K17" s="148">
        <v>6.0021217863900445</v>
      </c>
      <c r="L17" s="96">
        <v>933364</v>
      </c>
      <c r="M17" s="148">
        <v>49.529152431925304</v>
      </c>
      <c r="N17" s="96">
        <v>314856</v>
      </c>
      <c r="O17" s="148">
        <v>37.19402780550558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6107749</v>
      </c>
      <c r="E18" s="148">
        <v>31.54751137859303</v>
      </c>
      <c r="F18" s="96">
        <v>5441</v>
      </c>
      <c r="G18" s="148">
        <v>0.10445050128945785</v>
      </c>
      <c r="H18" s="96">
        <v>1669130</v>
      </c>
      <c r="I18" s="148">
        <v>65.58650555673655</v>
      </c>
      <c r="J18" s="96">
        <v>3816621</v>
      </c>
      <c r="K18" s="148">
        <v>70.68832484075489</v>
      </c>
      <c r="L18" s="96">
        <v>96865</v>
      </c>
      <c r="M18" s="148">
        <v>5.140161127189868</v>
      </c>
      <c r="N18" s="96">
        <v>125049</v>
      </c>
      <c r="O18" s="148">
        <v>14.772073529012207</v>
      </c>
      <c r="P18" s="24">
        <v>5</v>
      </c>
    </row>
    <row r="19" spans="1:16" ht="12">
      <c r="A19" s="16">
        <v>6</v>
      </c>
      <c r="B19" s="17"/>
      <c r="C19" s="39" t="s">
        <v>305</v>
      </c>
      <c r="D19" s="96">
        <v>542632</v>
      </c>
      <c r="E19" s="148">
        <v>2.8027820387492497</v>
      </c>
      <c r="F19" s="96">
        <v>5634</v>
      </c>
      <c r="G19" s="148">
        <v>0.10815550896247116</v>
      </c>
      <c r="H19" s="96">
        <v>102512</v>
      </c>
      <c r="I19" s="148">
        <v>4.028088799333891</v>
      </c>
      <c r="J19" s="96">
        <v>34415</v>
      </c>
      <c r="K19" s="148">
        <v>0.6374064124770522</v>
      </c>
      <c r="L19" s="96">
        <v>113486</v>
      </c>
      <c r="M19" s="148">
        <v>6.0221579071932005</v>
      </c>
      <c r="N19" s="96">
        <v>220549</v>
      </c>
      <c r="O19" s="148">
        <v>26.053515379971955</v>
      </c>
      <c r="P19" s="24">
        <v>6</v>
      </c>
    </row>
    <row r="20" spans="1:16" ht="12">
      <c r="A20" s="16">
        <v>7</v>
      </c>
      <c r="B20" s="17"/>
      <c r="C20" s="39" t="s">
        <v>17</v>
      </c>
      <c r="D20" s="96">
        <v>442184</v>
      </c>
      <c r="E20" s="148">
        <v>2.283951873502297</v>
      </c>
      <c r="F20" s="96">
        <v>26449</v>
      </c>
      <c r="G20" s="148">
        <v>0.5077396266504082</v>
      </c>
      <c r="H20" s="96">
        <v>49134</v>
      </c>
      <c r="I20" s="148">
        <v>1.9306628986506107</v>
      </c>
      <c r="J20" s="96">
        <v>99932</v>
      </c>
      <c r="K20" s="148">
        <v>1.8508585678238205</v>
      </c>
      <c r="L20" s="96">
        <v>145844</v>
      </c>
      <c r="M20" s="148">
        <v>7.739241825570424</v>
      </c>
      <c r="N20" s="96">
        <v>26597</v>
      </c>
      <c r="O20" s="148">
        <v>3.1419110880625807</v>
      </c>
      <c r="P20" s="24">
        <v>7</v>
      </c>
    </row>
    <row r="21" spans="1:16" ht="12">
      <c r="A21" s="16">
        <v>8</v>
      </c>
      <c r="B21" s="17"/>
      <c r="C21" s="39" t="s">
        <v>18</v>
      </c>
      <c r="D21" s="96">
        <v>1089540</v>
      </c>
      <c r="E21" s="148">
        <v>5.627650309047121</v>
      </c>
      <c r="F21" s="96">
        <v>26810</v>
      </c>
      <c r="G21" s="148">
        <v>0.5146697187227284</v>
      </c>
      <c r="H21" s="96">
        <v>21204</v>
      </c>
      <c r="I21" s="148">
        <v>0.833186308930426</v>
      </c>
      <c r="J21" s="96">
        <v>115368</v>
      </c>
      <c r="K21" s="148">
        <v>2.136751503549399</v>
      </c>
      <c r="L21" s="96">
        <v>20522</v>
      </c>
      <c r="M21" s="148">
        <v>1.089004146515155</v>
      </c>
      <c r="N21" s="96">
        <v>27220</v>
      </c>
      <c r="O21" s="148">
        <v>3.215506253226433</v>
      </c>
      <c r="P21" s="24">
        <v>8</v>
      </c>
    </row>
    <row r="22" spans="1:16" ht="12">
      <c r="A22" s="16">
        <v>9</v>
      </c>
      <c r="B22" s="17"/>
      <c r="C22" s="39" t="s">
        <v>19</v>
      </c>
      <c r="D22" s="96">
        <v>3389444</v>
      </c>
      <c r="E22" s="148">
        <v>17.50702642775659</v>
      </c>
      <c r="F22" s="96">
        <v>524342</v>
      </c>
      <c r="G22" s="148">
        <v>10.065757167270155</v>
      </c>
      <c r="H22" s="96">
        <v>429471</v>
      </c>
      <c r="I22" s="148">
        <v>16.875559200276314</v>
      </c>
      <c r="J22" s="96">
        <v>951993</v>
      </c>
      <c r="K22" s="148">
        <v>17.632033788559244</v>
      </c>
      <c r="L22" s="96">
        <v>484607</v>
      </c>
      <c r="M22" s="148">
        <v>25.715770023889956</v>
      </c>
      <c r="N22" s="96">
        <v>126568</v>
      </c>
      <c r="O22" s="148">
        <v>14.951513426097106</v>
      </c>
      <c r="P22" s="24">
        <v>9</v>
      </c>
    </row>
    <row r="23" spans="1:16" ht="12">
      <c r="A23" s="16"/>
      <c r="B23" s="17"/>
      <c r="C23" s="39" t="s">
        <v>20</v>
      </c>
      <c r="E23" s="148"/>
      <c r="G23" s="148"/>
      <c r="I23" s="148"/>
      <c r="K23" s="148"/>
      <c r="M23" s="148"/>
      <c r="O23" s="148"/>
      <c r="P23" s="24"/>
    </row>
    <row r="24" spans="1:16" ht="12">
      <c r="A24" s="16">
        <v>10</v>
      </c>
      <c r="B24" s="17"/>
      <c r="C24" s="39" t="s">
        <v>21</v>
      </c>
      <c r="D24" s="96">
        <v>521520</v>
      </c>
      <c r="E24" s="148">
        <v>2.6937351443492252</v>
      </c>
      <c r="F24" s="96">
        <v>240181</v>
      </c>
      <c r="G24" s="148">
        <v>4.61073807208294</v>
      </c>
      <c r="H24" s="96">
        <v>2871</v>
      </c>
      <c r="I24" s="148">
        <v>0.11281257748251523</v>
      </c>
      <c r="J24" s="96">
        <v>15439</v>
      </c>
      <c r="K24" s="148">
        <v>0.28594849926582044</v>
      </c>
      <c r="L24" s="96">
        <v>24177</v>
      </c>
      <c r="M24" s="148">
        <v>1.2829574724830377</v>
      </c>
      <c r="N24" s="96">
        <v>9382</v>
      </c>
      <c r="O24" s="148">
        <v>1.1082982978607787</v>
      </c>
      <c r="P24" s="24">
        <v>10</v>
      </c>
    </row>
    <row r="25" spans="1:16" ht="12">
      <c r="A25" s="16">
        <v>11</v>
      </c>
      <c r="B25" s="17"/>
      <c r="C25" s="39" t="s">
        <v>22</v>
      </c>
      <c r="D25" s="96">
        <v>1636403</v>
      </c>
      <c r="E25" s="148">
        <v>8.452286147067237</v>
      </c>
      <c r="F25" s="96">
        <v>70850</v>
      </c>
      <c r="G25" s="148">
        <v>1.3601025576838979</v>
      </c>
      <c r="H25" s="96">
        <v>236700</v>
      </c>
      <c r="I25" s="148">
        <v>9.300848864545927</v>
      </c>
      <c r="J25" s="96">
        <v>681416</v>
      </c>
      <c r="K25" s="148">
        <v>12.620628445865554</v>
      </c>
      <c r="L25" s="96">
        <v>266986</v>
      </c>
      <c r="M25" s="148">
        <v>14.167666945789648</v>
      </c>
      <c r="N25" s="96">
        <v>71314</v>
      </c>
      <c r="O25" s="148">
        <v>8.424342870778467</v>
      </c>
      <c r="P25" s="24">
        <v>11</v>
      </c>
    </row>
    <row r="26" spans="1:16" ht="12">
      <c r="A26" s="16"/>
      <c r="B26" s="17"/>
      <c r="C26" s="39" t="s">
        <v>23</v>
      </c>
      <c r="E26" s="148"/>
      <c r="G26" s="148"/>
      <c r="I26" s="148"/>
      <c r="K26" s="148"/>
      <c r="M26" s="148"/>
      <c r="O26" s="148"/>
      <c r="P26" s="24"/>
    </row>
    <row r="27" spans="1:16" ht="12">
      <c r="A27" s="16">
        <v>12</v>
      </c>
      <c r="B27" s="17"/>
      <c r="C27" s="39" t="s">
        <v>24</v>
      </c>
      <c r="D27" s="96">
        <v>704367</v>
      </c>
      <c r="E27" s="148">
        <v>3.6381694708157517</v>
      </c>
      <c r="F27" s="96">
        <v>14328</v>
      </c>
      <c r="G27" s="148">
        <v>0.27505362662660393</v>
      </c>
      <c r="H27" s="96">
        <v>124524</v>
      </c>
      <c r="I27" s="148">
        <v>4.8930245205268985</v>
      </c>
      <c r="J27" s="96">
        <v>410141</v>
      </c>
      <c r="K27" s="148">
        <v>7.59629531947554</v>
      </c>
      <c r="L27" s="96">
        <v>91580</v>
      </c>
      <c r="M27" s="148">
        <v>4.85971151631702</v>
      </c>
      <c r="N27" s="96">
        <v>9132</v>
      </c>
      <c r="O27" s="148">
        <v>1.0787657275703082</v>
      </c>
      <c r="P27" s="24">
        <v>12</v>
      </c>
    </row>
    <row r="28" spans="1:16" ht="12">
      <c r="A28" s="16">
        <v>13</v>
      </c>
      <c r="B28" s="17"/>
      <c r="C28" s="39" t="s">
        <v>25</v>
      </c>
      <c r="E28" s="148"/>
      <c r="G28" s="148"/>
      <c r="I28" s="148"/>
      <c r="K28" s="148"/>
      <c r="M28" s="148"/>
      <c r="O28" s="148"/>
      <c r="P28" s="24"/>
    </row>
    <row r="29" spans="1:16" ht="12">
      <c r="A29" s="16"/>
      <c r="B29" s="17"/>
      <c r="C29" s="39" t="s">
        <v>115</v>
      </c>
      <c r="D29" s="96">
        <v>265989</v>
      </c>
      <c r="E29" s="148">
        <v>1.3738762028499503</v>
      </c>
      <c r="F29" s="96">
        <v>11634</v>
      </c>
      <c r="G29" s="148">
        <v>0.2233370946520038</v>
      </c>
      <c r="H29" s="96">
        <v>27774</v>
      </c>
      <c r="I29" s="148">
        <v>1.0913467526991911</v>
      </c>
      <c r="J29" s="96">
        <v>26678</v>
      </c>
      <c r="K29" s="148">
        <v>0.4941080421927299</v>
      </c>
      <c r="L29" s="96">
        <v>162457</v>
      </c>
      <c r="M29" s="148">
        <v>8.620814083930052</v>
      </c>
      <c r="N29" s="96">
        <v>16596</v>
      </c>
      <c r="O29" s="148">
        <v>1.960490146162597</v>
      </c>
      <c r="P29" s="24">
        <v>13</v>
      </c>
    </row>
    <row r="30" spans="1:16" ht="12">
      <c r="A30" s="16">
        <v>14</v>
      </c>
      <c r="B30" s="17"/>
      <c r="C30" s="39" t="s">
        <v>139</v>
      </c>
      <c r="E30" s="148"/>
      <c r="G30" s="148"/>
      <c r="I30" s="148"/>
      <c r="K30" s="148"/>
      <c r="M30" s="148"/>
      <c r="O30" s="148"/>
      <c r="P30" s="24"/>
    </row>
    <row r="31" spans="1:16" ht="12">
      <c r="A31" s="16"/>
      <c r="B31" s="17"/>
      <c r="C31" s="39" t="s">
        <v>140</v>
      </c>
      <c r="D31" s="96">
        <v>1231520</v>
      </c>
      <c r="E31" s="148">
        <v>6.360999971178398</v>
      </c>
      <c r="F31" s="96">
        <v>213310</v>
      </c>
      <c r="G31" s="148">
        <v>4.094897340572368</v>
      </c>
      <c r="H31" s="96">
        <v>189900</v>
      </c>
      <c r="I31" s="148">
        <v>7.461897758247873</v>
      </c>
      <c r="J31" s="96">
        <v>255136</v>
      </c>
      <c r="K31" s="148">
        <v>4.725419801067709</v>
      </c>
      <c r="L31" s="96">
        <v>193442</v>
      </c>
      <c r="M31" s="148">
        <v>10.265039475206343</v>
      </c>
      <c r="N31" s="96">
        <v>45871</v>
      </c>
      <c r="O31" s="148">
        <v>5.418754127176698</v>
      </c>
      <c r="P31" s="24">
        <v>14</v>
      </c>
    </row>
    <row r="32" spans="1:16" ht="12">
      <c r="A32" s="16">
        <v>15</v>
      </c>
      <c r="B32" s="17"/>
      <c r="C32" s="39" t="s">
        <v>138</v>
      </c>
      <c r="D32" s="96">
        <v>81749</v>
      </c>
      <c r="E32" s="148">
        <v>0.42224680609641974</v>
      </c>
      <c r="F32" s="96" t="s">
        <v>303</v>
      </c>
      <c r="G32" s="148" t="s">
        <v>303</v>
      </c>
      <c r="H32" s="96" t="s">
        <v>303</v>
      </c>
      <c r="I32" s="148" t="s">
        <v>303</v>
      </c>
      <c r="J32" s="96" t="s">
        <v>303</v>
      </c>
      <c r="K32" s="148" t="s">
        <v>303</v>
      </c>
      <c r="L32" s="96">
        <v>81749</v>
      </c>
      <c r="M32" s="148">
        <v>4.338027481408605</v>
      </c>
      <c r="N32" s="96" t="s">
        <v>303</v>
      </c>
      <c r="O32" s="148" t="s">
        <v>303</v>
      </c>
      <c r="P32" s="24">
        <v>15</v>
      </c>
    </row>
    <row r="33" spans="1:16" ht="12">
      <c r="A33" s="16">
        <v>16</v>
      </c>
      <c r="B33" s="17"/>
      <c r="C33" s="39" t="s">
        <v>137</v>
      </c>
      <c r="E33" s="148"/>
      <c r="G33" s="148"/>
      <c r="I33" s="148"/>
      <c r="K33" s="148"/>
      <c r="M33" s="148"/>
      <c r="O33" s="148"/>
      <c r="P33" s="24"/>
    </row>
    <row r="34" spans="1:16" ht="12">
      <c r="A34" s="16"/>
      <c r="B34" s="17"/>
      <c r="C34" s="39" t="s">
        <v>172</v>
      </c>
      <c r="D34" s="96">
        <v>107829</v>
      </c>
      <c r="E34" s="148">
        <v>0.5569542239607927</v>
      </c>
      <c r="F34" s="96">
        <v>6296</v>
      </c>
      <c r="G34" s="148">
        <v>0.12086387725021626</v>
      </c>
      <c r="H34" s="96">
        <v>66859</v>
      </c>
      <c r="I34" s="148">
        <v>2.6271459832474697</v>
      </c>
      <c r="J34" s="96">
        <v>24020</v>
      </c>
      <c r="K34" s="148">
        <v>0.44487874553824774</v>
      </c>
      <c r="L34" s="96">
        <v>1601</v>
      </c>
      <c r="M34" s="148">
        <v>0.08495739394653362</v>
      </c>
      <c r="N34" s="96">
        <v>1251</v>
      </c>
      <c r="O34" s="148">
        <v>0.14778098173351462</v>
      </c>
      <c r="P34" s="24">
        <v>16</v>
      </c>
    </row>
    <row r="35" spans="1:16" ht="12">
      <c r="A35" s="17"/>
      <c r="B35" s="17"/>
      <c r="C35" s="41" t="s">
        <v>27</v>
      </c>
      <c r="E35" s="42"/>
      <c r="F35" s="95"/>
      <c r="G35" s="42"/>
      <c r="H35" s="95"/>
      <c r="I35" s="42"/>
      <c r="J35" s="95"/>
      <c r="K35" s="42"/>
      <c r="L35" s="95"/>
      <c r="M35" s="42"/>
      <c r="N35" s="95"/>
      <c r="O35" s="42"/>
      <c r="P35" s="17"/>
    </row>
    <row r="36" spans="1:16" ht="12">
      <c r="A36" s="17"/>
      <c r="B36" s="17"/>
      <c r="C36" s="182" t="s">
        <v>28</v>
      </c>
      <c r="D36" s="182"/>
      <c r="E36" s="182"/>
      <c r="F36" s="182"/>
      <c r="G36" s="182"/>
      <c r="H36" s="187" t="s">
        <v>28</v>
      </c>
      <c r="I36" s="187"/>
      <c r="J36" s="187"/>
      <c r="K36" s="187"/>
      <c r="L36" s="187"/>
      <c r="M36" s="187"/>
      <c r="N36" s="187"/>
      <c r="O36" s="187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29</v>
      </c>
      <c r="D38" s="96">
        <v>7105938</v>
      </c>
      <c r="E38" s="148">
        <v>36.70331899863216</v>
      </c>
      <c r="F38" s="96">
        <v>2014535</v>
      </c>
      <c r="G38" s="148">
        <v>38.67288928784377</v>
      </c>
      <c r="H38" s="96">
        <v>742375</v>
      </c>
      <c r="I38" s="148">
        <v>29.170754861923456</v>
      </c>
      <c r="J38" s="96">
        <v>1949580</v>
      </c>
      <c r="K38" s="148">
        <v>36.10852226171761</v>
      </c>
      <c r="L38" s="96">
        <v>438189</v>
      </c>
      <c r="M38" s="148">
        <v>23.252589316700575</v>
      </c>
      <c r="N38" s="96">
        <v>250405</v>
      </c>
      <c r="O38" s="148">
        <v>29.58041305434111</v>
      </c>
      <c r="P38" s="24">
        <v>17</v>
      </c>
    </row>
    <row r="39" spans="1:16" ht="13.5">
      <c r="A39" s="16"/>
      <c r="B39" s="17"/>
      <c r="C39" s="39" t="s">
        <v>30</v>
      </c>
      <c r="E39" s="148"/>
      <c r="G39" s="148"/>
      <c r="I39" s="148"/>
      <c r="K39" s="148"/>
      <c r="M39" s="148"/>
      <c r="O39" s="148"/>
      <c r="P39" s="24"/>
    </row>
    <row r="40" spans="1:16" ht="12">
      <c r="A40" s="16">
        <v>18</v>
      </c>
      <c r="B40" s="17"/>
      <c r="C40" s="39" t="s">
        <v>31</v>
      </c>
      <c r="D40" s="96">
        <v>1126578</v>
      </c>
      <c r="E40" s="148">
        <v>5.818957569126134</v>
      </c>
      <c r="F40" s="96">
        <v>223169</v>
      </c>
      <c r="G40" s="148">
        <v>4.284159882791219</v>
      </c>
      <c r="H40" s="96">
        <v>58239</v>
      </c>
      <c r="I40" s="148">
        <v>2.2884331940105205</v>
      </c>
      <c r="J40" s="96">
        <v>367779</v>
      </c>
      <c r="K40" s="148">
        <v>6.81170108889722</v>
      </c>
      <c r="L40" s="96">
        <v>60909</v>
      </c>
      <c r="M40" s="148">
        <v>3.2321485995561625</v>
      </c>
      <c r="N40" s="96">
        <v>82607</v>
      </c>
      <c r="O40" s="148">
        <v>9.758388135939603</v>
      </c>
      <c r="P40" s="24">
        <v>18</v>
      </c>
    </row>
    <row r="41" spans="1:16" ht="12">
      <c r="A41" s="16">
        <v>19</v>
      </c>
      <c r="B41" s="17"/>
      <c r="C41" s="39" t="s">
        <v>130</v>
      </c>
      <c r="D41" s="96">
        <v>3564</v>
      </c>
      <c r="E41" s="148">
        <v>0.01840863639833686</v>
      </c>
      <c r="F41" s="96" t="s">
        <v>303</v>
      </c>
      <c r="G41" s="148" t="s">
        <v>303</v>
      </c>
      <c r="H41" s="96">
        <v>2278</v>
      </c>
      <c r="I41" s="148">
        <v>0.08951133803732834</v>
      </c>
      <c r="J41" s="96">
        <v>38</v>
      </c>
      <c r="K41" s="148">
        <v>0.0007038048430663369</v>
      </c>
      <c r="L41" s="96" t="s">
        <v>303</v>
      </c>
      <c r="M41" s="148" t="s">
        <v>303</v>
      </c>
      <c r="N41" s="96" t="s">
        <v>303</v>
      </c>
      <c r="O41" s="148" t="s">
        <v>303</v>
      </c>
      <c r="P41" s="24">
        <v>19</v>
      </c>
    </row>
    <row r="42" spans="1:16" ht="13.5">
      <c r="A42" s="16">
        <v>20</v>
      </c>
      <c r="B42" s="17"/>
      <c r="C42" s="39" t="s">
        <v>306</v>
      </c>
      <c r="D42" s="96">
        <v>7089478</v>
      </c>
      <c r="E42" s="148">
        <v>36.61830043659046</v>
      </c>
      <c r="F42" s="96">
        <v>2698760</v>
      </c>
      <c r="G42" s="148">
        <v>51.80790936591385</v>
      </c>
      <c r="H42" s="96">
        <v>670938</v>
      </c>
      <c r="I42" s="148">
        <v>26.363721738406063</v>
      </c>
      <c r="J42" s="96">
        <v>1738616</v>
      </c>
      <c r="K42" s="148">
        <v>32.20122002717427</v>
      </c>
      <c r="L42" s="96">
        <v>360883</v>
      </c>
      <c r="M42" s="148">
        <v>19.15033054316483</v>
      </c>
      <c r="N42" s="96">
        <v>179793</v>
      </c>
      <c r="O42" s="148">
        <v>21.238997640938287</v>
      </c>
      <c r="P42" s="24">
        <v>20</v>
      </c>
    </row>
    <row r="43" spans="1:16" ht="12">
      <c r="A43" s="16">
        <v>21</v>
      </c>
      <c r="B43" s="17"/>
      <c r="C43" s="39" t="s">
        <v>33</v>
      </c>
      <c r="D43" s="96">
        <v>137357</v>
      </c>
      <c r="E43" s="148">
        <v>0.7094711194630628</v>
      </c>
      <c r="F43" s="96">
        <v>10513</v>
      </c>
      <c r="G43" s="148">
        <v>0.20181733505900945</v>
      </c>
      <c r="H43" s="96">
        <v>16556</v>
      </c>
      <c r="I43" s="148">
        <v>0.6505486007664654</v>
      </c>
      <c r="J43" s="96">
        <v>32879</v>
      </c>
      <c r="K43" s="148">
        <v>0.6089578798731077</v>
      </c>
      <c r="L43" s="96">
        <v>18532</v>
      </c>
      <c r="M43" s="148">
        <v>0.9834043876434485</v>
      </c>
      <c r="N43" s="96">
        <v>1211</v>
      </c>
      <c r="O43" s="148">
        <v>0.14305577048703932</v>
      </c>
      <c r="P43" s="24">
        <v>21</v>
      </c>
    </row>
    <row r="44" spans="1:16" ht="12">
      <c r="A44" s="16">
        <v>22</v>
      </c>
      <c r="B44" s="17"/>
      <c r="C44" s="39" t="s">
        <v>34</v>
      </c>
      <c r="D44" s="96">
        <v>894714</v>
      </c>
      <c r="E44" s="148">
        <v>4.621342510241741</v>
      </c>
      <c r="F44" s="96">
        <v>762512</v>
      </c>
      <c r="G44" s="148">
        <v>14.637890211216153</v>
      </c>
      <c r="H44" s="96">
        <v>1724</v>
      </c>
      <c r="I44" s="148">
        <v>0.06774255784738985</v>
      </c>
      <c r="J44" s="96">
        <v>8201</v>
      </c>
      <c r="K44" s="148">
        <v>0.15189219784176392</v>
      </c>
      <c r="L44" s="96">
        <v>1098</v>
      </c>
      <c r="M44" s="148">
        <v>0.0582655955985596</v>
      </c>
      <c r="N44" s="96">
        <v>23351</v>
      </c>
      <c r="O44" s="148">
        <v>2.758460195411111</v>
      </c>
      <c r="P44" s="24">
        <v>22</v>
      </c>
    </row>
    <row r="45" spans="1:16" ht="12">
      <c r="A45" s="16">
        <v>23</v>
      </c>
      <c r="B45" s="17"/>
      <c r="C45" s="39" t="s">
        <v>35</v>
      </c>
      <c r="D45" s="96">
        <v>2073772</v>
      </c>
      <c r="E45" s="148">
        <v>10.711367766849557</v>
      </c>
      <c r="F45" s="96">
        <v>3028</v>
      </c>
      <c r="G45" s="148">
        <v>0.05812830691131747</v>
      </c>
      <c r="H45" s="96">
        <v>699667</v>
      </c>
      <c r="I45" s="148">
        <v>27.49259409594531</v>
      </c>
      <c r="J45" s="96">
        <v>1141366</v>
      </c>
      <c r="K45" s="148">
        <v>21.139445223980335</v>
      </c>
      <c r="L45" s="96" t="s">
        <v>303</v>
      </c>
      <c r="M45" s="148" t="s">
        <v>303</v>
      </c>
      <c r="N45" s="96">
        <v>87987</v>
      </c>
      <c r="O45" s="148">
        <v>10.393929048590529</v>
      </c>
      <c r="P45" s="24">
        <v>23</v>
      </c>
    </row>
    <row r="46" spans="1:16" ht="12">
      <c r="A46" s="16">
        <v>24</v>
      </c>
      <c r="B46" s="17"/>
      <c r="C46" s="39" t="s">
        <v>36</v>
      </c>
      <c r="D46" s="96">
        <v>899854</v>
      </c>
      <c r="E46" s="148">
        <v>4.647891441523293</v>
      </c>
      <c r="F46" s="96">
        <v>92645</v>
      </c>
      <c r="G46" s="148">
        <v>1.7784996677011253</v>
      </c>
      <c r="H46" s="96">
        <v>220710</v>
      </c>
      <c r="I46" s="148">
        <v>8.67254056989409</v>
      </c>
      <c r="J46" s="96">
        <v>280309</v>
      </c>
      <c r="K46" s="148">
        <v>5.191653467238996</v>
      </c>
      <c r="L46" s="96">
        <v>111802</v>
      </c>
      <c r="M46" s="148">
        <v>5.932796101193224</v>
      </c>
      <c r="N46" s="96">
        <v>57546</v>
      </c>
      <c r="O46" s="148">
        <v>6.7979251597416726</v>
      </c>
      <c r="P46" s="24">
        <v>24</v>
      </c>
    </row>
    <row r="47" spans="1:16" ht="12">
      <c r="A47" s="16"/>
      <c r="B47" s="17"/>
      <c r="C47" s="39" t="s">
        <v>20</v>
      </c>
      <c r="E47" s="148"/>
      <c r="G47" s="148"/>
      <c r="I47" s="148"/>
      <c r="K47" s="148"/>
      <c r="M47" s="148"/>
      <c r="O47" s="148"/>
      <c r="P47" s="24"/>
    </row>
    <row r="48" spans="1:16" ht="12">
      <c r="A48" s="16">
        <v>25</v>
      </c>
      <c r="B48" s="17"/>
      <c r="C48" s="39" t="s">
        <v>37</v>
      </c>
      <c r="D48" s="96">
        <v>33765</v>
      </c>
      <c r="E48" s="148">
        <v>0.17440168574350282</v>
      </c>
      <c r="F48" s="96">
        <v>5074</v>
      </c>
      <c r="G48" s="148">
        <v>0.0974052276314481</v>
      </c>
      <c r="H48" s="96">
        <v>1431</v>
      </c>
      <c r="I48" s="148">
        <v>0.056229466519498186</v>
      </c>
      <c r="J48" s="96">
        <v>9702</v>
      </c>
      <c r="K48" s="148">
        <v>0.17969248914288424</v>
      </c>
      <c r="L48" s="96">
        <v>7869</v>
      </c>
      <c r="M48" s="148">
        <v>0.41757010178967713</v>
      </c>
      <c r="N48" s="96">
        <v>693</v>
      </c>
      <c r="O48" s="148">
        <v>0.08186428484518436</v>
      </c>
      <c r="P48" s="24">
        <v>25</v>
      </c>
    </row>
    <row r="49" spans="1:16" ht="12">
      <c r="A49" s="16">
        <v>26</v>
      </c>
      <c r="B49" s="17"/>
      <c r="C49" s="39" t="s">
        <v>38</v>
      </c>
      <c r="D49" s="96">
        <v>45205</v>
      </c>
      <c r="E49" s="148">
        <v>0.23349113591100384</v>
      </c>
      <c r="F49" s="96">
        <v>2990</v>
      </c>
      <c r="G49" s="148">
        <v>0.05739882353528377</v>
      </c>
      <c r="H49" s="96">
        <v>1859</v>
      </c>
      <c r="I49" s="148">
        <v>0.0730472245001727</v>
      </c>
      <c r="J49" s="96">
        <v>14889</v>
      </c>
      <c r="K49" s="148">
        <v>0.27576185022143923</v>
      </c>
      <c r="L49" s="96">
        <v>386</v>
      </c>
      <c r="M49" s="148">
        <v>0.020483169308783248</v>
      </c>
      <c r="N49" s="96">
        <v>2507</v>
      </c>
      <c r="O49" s="148">
        <v>0.29615261487283867</v>
      </c>
      <c r="P49" s="24">
        <v>26</v>
      </c>
    </row>
    <row r="50" spans="1:16" ht="12">
      <c r="A50" s="16">
        <v>27</v>
      </c>
      <c r="B50" s="17"/>
      <c r="C50" s="39" t="s">
        <v>39</v>
      </c>
      <c r="D50" s="96">
        <v>820884</v>
      </c>
      <c r="E50" s="148">
        <v>4.2399986198687865</v>
      </c>
      <c r="F50" s="96">
        <v>84580</v>
      </c>
      <c r="G50" s="148">
        <v>1.6236764196034452</v>
      </c>
      <c r="H50" s="96">
        <v>217420</v>
      </c>
      <c r="I50" s="148">
        <v>8.54326387887442</v>
      </c>
      <c r="J50" s="96">
        <v>255717</v>
      </c>
      <c r="K50" s="148">
        <v>4.7361806066945915</v>
      </c>
      <c r="L50" s="96">
        <v>103545</v>
      </c>
      <c r="M50" s="148">
        <v>5.494636699683838</v>
      </c>
      <c r="N50" s="96">
        <v>54345</v>
      </c>
      <c r="O50" s="148">
        <v>6.419790129742488</v>
      </c>
      <c r="P50" s="24">
        <v>27</v>
      </c>
    </row>
    <row r="51" spans="1:16" ht="12">
      <c r="A51" s="16">
        <v>28</v>
      </c>
      <c r="B51" s="17"/>
      <c r="C51" s="39" t="s">
        <v>40</v>
      </c>
      <c r="D51" s="96">
        <v>7106707</v>
      </c>
      <c r="E51" s="148">
        <v>36.70729100800094</v>
      </c>
      <c r="F51" s="96">
        <v>2886954</v>
      </c>
      <c r="G51" s="148">
        <v>55.42065658878984</v>
      </c>
      <c r="H51" s="96">
        <v>749826</v>
      </c>
      <c r="I51" s="148">
        <v>29.463533167330013</v>
      </c>
      <c r="J51" s="96">
        <v>1741950</v>
      </c>
      <c r="K51" s="148">
        <v>32.26296964156331</v>
      </c>
      <c r="L51" s="96">
        <v>334312</v>
      </c>
      <c r="M51" s="148">
        <v>17.740334968802966</v>
      </c>
      <c r="N51" s="96">
        <v>173080</v>
      </c>
      <c r="O51" s="148">
        <v>20.44598906349857</v>
      </c>
      <c r="P51" s="24">
        <v>28</v>
      </c>
    </row>
    <row r="52" spans="1:16" ht="12">
      <c r="A52" s="16"/>
      <c r="B52" s="17"/>
      <c r="C52" s="39" t="s">
        <v>41</v>
      </c>
      <c r="E52" s="148"/>
      <c r="G52" s="148"/>
      <c r="I52" s="148"/>
      <c r="K52" s="148"/>
      <c r="M52" s="148"/>
      <c r="O52" s="148"/>
      <c r="P52" s="24"/>
    </row>
    <row r="53" spans="1:16" ht="12">
      <c r="A53" s="16">
        <v>29</v>
      </c>
      <c r="B53" s="17"/>
      <c r="C53" s="39" t="s">
        <v>42</v>
      </c>
      <c r="D53" s="96">
        <v>5017377</v>
      </c>
      <c r="E53" s="148">
        <v>25.915563654988272</v>
      </c>
      <c r="F53" s="96">
        <v>1616454</v>
      </c>
      <c r="G53" s="148">
        <v>31.0309558190313</v>
      </c>
      <c r="H53" s="96">
        <v>624631</v>
      </c>
      <c r="I53" s="148">
        <v>24.54414248884743</v>
      </c>
      <c r="J53" s="96">
        <v>1474944</v>
      </c>
      <c r="K53" s="148">
        <v>27.31770343293777</v>
      </c>
      <c r="L53" s="96">
        <v>286985</v>
      </c>
      <c r="M53" s="148">
        <v>15.228917989847565</v>
      </c>
      <c r="N53" s="96">
        <v>89232</v>
      </c>
      <c r="O53" s="148">
        <v>10.541001248637071</v>
      </c>
      <c r="P53" s="24">
        <v>29</v>
      </c>
    </row>
    <row r="54" spans="1:16" ht="12">
      <c r="A54" s="16">
        <v>30</v>
      </c>
      <c r="B54" s="17"/>
      <c r="C54" s="39" t="s">
        <v>43</v>
      </c>
      <c r="D54" s="96">
        <v>1392737</v>
      </c>
      <c r="E54" s="148">
        <v>7.193711849469833</v>
      </c>
      <c r="F54" s="96">
        <v>1059475</v>
      </c>
      <c r="G54" s="148">
        <v>20.338668416402932</v>
      </c>
      <c r="H54" s="96">
        <v>80996</v>
      </c>
      <c r="I54" s="148">
        <v>3.182642816361478</v>
      </c>
      <c r="J54" s="96">
        <v>86431</v>
      </c>
      <c r="K54" s="148">
        <v>1.6008041155543833</v>
      </c>
      <c r="L54" s="96">
        <v>6104</v>
      </c>
      <c r="M54" s="148">
        <v>0.3239100141471838</v>
      </c>
      <c r="N54" s="96">
        <v>41830</v>
      </c>
      <c r="O54" s="148">
        <v>4.941389661001532</v>
      </c>
      <c r="P54" s="24">
        <v>30</v>
      </c>
    </row>
    <row r="55" spans="1:16" ht="12">
      <c r="A55" s="16">
        <v>31</v>
      </c>
      <c r="B55" s="17"/>
      <c r="C55" s="39" t="s">
        <v>132</v>
      </c>
      <c r="E55" s="148"/>
      <c r="G55" s="148"/>
      <c r="I55" s="148"/>
      <c r="K55" s="148"/>
      <c r="M55" s="148"/>
      <c r="O55" s="148"/>
      <c r="P55" s="24"/>
    </row>
    <row r="56" spans="1:16" ht="12">
      <c r="A56" s="16"/>
      <c r="B56" s="17"/>
      <c r="C56" s="39" t="s">
        <v>173</v>
      </c>
      <c r="D56" s="96">
        <v>1058770</v>
      </c>
      <c r="E56" s="148">
        <v>5.468718282678765</v>
      </c>
      <c r="F56" s="96">
        <v>210945</v>
      </c>
      <c r="G56" s="148">
        <v>4.049496598879744</v>
      </c>
      <c r="H56" s="96">
        <v>85430</v>
      </c>
      <c r="I56" s="148">
        <v>3.3568716455351013</v>
      </c>
      <c r="J56" s="96">
        <v>276341</v>
      </c>
      <c r="K56" s="148">
        <v>5.118161424678806</v>
      </c>
      <c r="L56" s="96">
        <v>53</v>
      </c>
      <c r="M56" s="148">
        <v>0.002812455889547959</v>
      </c>
      <c r="N56" s="96">
        <v>277493</v>
      </c>
      <c r="O56" s="148">
        <v>32.780326110454176</v>
      </c>
      <c r="P56" s="24">
        <v>31</v>
      </c>
    </row>
    <row r="57" spans="1:16" ht="12">
      <c r="A57" s="16">
        <v>32</v>
      </c>
      <c r="B57" s="17"/>
      <c r="C57" s="39" t="s">
        <v>158</v>
      </c>
      <c r="D57" s="96">
        <v>1115432</v>
      </c>
      <c r="E57" s="148">
        <v>5.761386676506644</v>
      </c>
      <c r="F57" s="96">
        <v>1057</v>
      </c>
      <c r="G57" s="148">
        <v>0.020291156012306</v>
      </c>
      <c r="H57" s="96">
        <v>46918</v>
      </c>
      <c r="I57" s="148">
        <v>1.8435877778908567</v>
      </c>
      <c r="J57" s="96">
        <v>9675</v>
      </c>
      <c r="K57" s="148">
        <v>0.17919241728070553</v>
      </c>
      <c r="L57" s="96">
        <v>1000115</v>
      </c>
      <c r="M57" s="148">
        <v>53.071307961797295</v>
      </c>
      <c r="N57" s="96">
        <v>8</v>
      </c>
      <c r="O57" s="148">
        <v>0.0009450422492950576</v>
      </c>
      <c r="P57" s="24">
        <v>32</v>
      </c>
    </row>
    <row r="58" spans="1:18" s="5" customFormat="1" ht="12">
      <c r="A58" s="16"/>
      <c r="B58" s="17"/>
      <c r="C58" s="39" t="s">
        <v>27</v>
      </c>
      <c r="E58" s="148"/>
      <c r="G58" s="148"/>
      <c r="I58" s="148"/>
      <c r="K58" s="148"/>
      <c r="M58" s="148"/>
      <c r="O58" s="148"/>
      <c r="P58" s="24"/>
      <c r="Q58" s="2"/>
      <c r="R58" s="2"/>
    </row>
    <row r="59" spans="1:18" s="49" customFormat="1" ht="12">
      <c r="A59" s="43">
        <v>33</v>
      </c>
      <c r="B59" s="78"/>
      <c r="C59" s="79" t="s">
        <v>44</v>
      </c>
      <c r="D59" s="98">
        <v>19360478</v>
      </c>
      <c r="E59" s="149">
        <v>100</v>
      </c>
      <c r="F59" s="98">
        <v>5209166</v>
      </c>
      <c r="G59" s="149">
        <v>100</v>
      </c>
      <c r="H59" s="98">
        <v>2544929</v>
      </c>
      <c r="I59" s="149">
        <v>100</v>
      </c>
      <c r="J59" s="98">
        <v>5399224</v>
      </c>
      <c r="K59" s="149">
        <v>100</v>
      </c>
      <c r="L59" s="98">
        <v>1884474</v>
      </c>
      <c r="M59" s="149">
        <v>100</v>
      </c>
      <c r="N59" s="98">
        <v>846523</v>
      </c>
      <c r="O59" s="149">
        <v>100</v>
      </c>
      <c r="P59" s="48">
        <v>33</v>
      </c>
      <c r="Q59" s="5"/>
      <c r="R59" s="5"/>
    </row>
    <row r="60" spans="1:16" s="49" customFormat="1" ht="12">
      <c r="A60" s="50" t="s">
        <v>46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P60" s="50"/>
    </row>
    <row r="61" spans="1:16" s="49" customFormat="1" ht="12">
      <c r="A61" s="87" t="s">
        <v>47</v>
      </c>
      <c r="B61" s="44"/>
      <c r="C61" s="51"/>
      <c r="D61" s="53"/>
      <c r="E61" s="47"/>
      <c r="F61" s="53"/>
      <c r="G61" s="47"/>
      <c r="H61" s="55" t="s">
        <v>48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49</v>
      </c>
      <c r="B62" s="44"/>
      <c r="C62" s="51"/>
      <c r="D62" s="53"/>
      <c r="E62" s="47"/>
      <c r="F62" s="53"/>
      <c r="G62" s="47"/>
      <c r="H62" s="55" t="s">
        <v>315</v>
      </c>
      <c r="I62" s="47"/>
      <c r="J62" s="53"/>
      <c r="K62" s="47"/>
      <c r="L62" s="53"/>
      <c r="M62" s="47"/>
      <c r="N62" s="53"/>
      <c r="O62" s="47"/>
      <c r="P62" s="87"/>
      <c r="Q62" s="49"/>
      <c r="R62" s="49"/>
    </row>
    <row r="63" spans="2:8" ht="12">
      <c r="B63" s="44"/>
      <c r="C63" s="80"/>
      <c r="D63" s="2"/>
      <c r="G63" s="9" t="s">
        <v>116</v>
      </c>
      <c r="H63" s="38" t="s">
        <v>109</v>
      </c>
    </row>
    <row r="64" spans="2:7" ht="12">
      <c r="B64" s="44"/>
      <c r="C64" s="80"/>
      <c r="D64" s="2"/>
      <c r="G64" s="4"/>
    </row>
    <row r="65" spans="1:18" s="15" customFormat="1" ht="12">
      <c r="A65" s="1"/>
      <c r="B65" s="44"/>
      <c r="C65" s="80"/>
      <c r="D65" s="2"/>
      <c r="E65" s="70"/>
      <c r="F65" s="38"/>
      <c r="G65" s="9" t="s">
        <v>117</v>
      </c>
      <c r="H65" s="38" t="s">
        <v>52</v>
      </c>
      <c r="I65" s="70"/>
      <c r="J65" s="38"/>
      <c r="K65" s="70"/>
      <c r="L65" s="38"/>
      <c r="M65" s="70"/>
      <c r="N65" s="38"/>
      <c r="O65" s="70"/>
      <c r="P65" s="1"/>
      <c r="Q65" s="2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192" t="s">
        <v>113</v>
      </c>
      <c r="C67" s="180"/>
      <c r="D67" s="185" t="s">
        <v>7</v>
      </c>
      <c r="E67" s="173"/>
      <c r="F67" s="73"/>
      <c r="G67" s="88" t="s">
        <v>111</v>
      </c>
      <c r="H67" s="73" t="s">
        <v>112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70" t="s">
        <v>266</v>
      </c>
      <c r="B68" s="153"/>
      <c r="C68" s="155"/>
      <c r="D68" s="174"/>
      <c r="E68" s="171"/>
      <c r="F68" s="183" t="s">
        <v>269</v>
      </c>
      <c r="G68" s="189"/>
      <c r="H68" s="190" t="s">
        <v>270</v>
      </c>
      <c r="I68" s="188"/>
      <c r="J68" s="183" t="s">
        <v>271</v>
      </c>
      <c r="K68" s="188"/>
      <c r="L68" s="183" t="s">
        <v>272</v>
      </c>
      <c r="M68" s="178"/>
      <c r="N68" s="186" t="s">
        <v>171</v>
      </c>
      <c r="O68" s="178"/>
      <c r="P68" s="152" t="s">
        <v>266</v>
      </c>
    </row>
    <row r="69" spans="1:16" s="15" customFormat="1" ht="12">
      <c r="A69" s="191"/>
      <c r="B69" s="153"/>
      <c r="C69" s="155"/>
      <c r="D69" s="175"/>
      <c r="E69" s="176"/>
      <c r="F69" s="164"/>
      <c r="G69" s="165"/>
      <c r="H69" s="165"/>
      <c r="I69" s="176"/>
      <c r="J69" s="164"/>
      <c r="K69" s="176"/>
      <c r="L69" s="164"/>
      <c r="M69" s="176"/>
      <c r="N69" s="164"/>
      <c r="O69" s="176"/>
      <c r="P69" s="184"/>
    </row>
    <row r="70" spans="1:18" ht="14.25" thickBot="1">
      <c r="A70" s="29"/>
      <c r="B70" s="181"/>
      <c r="C70" s="156"/>
      <c r="D70" s="94" t="s">
        <v>146</v>
      </c>
      <c r="E70" s="30" t="s">
        <v>8</v>
      </c>
      <c r="F70" s="94" t="s">
        <v>146</v>
      </c>
      <c r="G70" s="13" t="s">
        <v>8</v>
      </c>
      <c r="H70" s="99" t="s">
        <v>146</v>
      </c>
      <c r="I70" s="30" t="s">
        <v>8</v>
      </c>
      <c r="J70" s="94" t="s">
        <v>146</v>
      </c>
      <c r="K70" s="30" t="s">
        <v>8</v>
      </c>
      <c r="L70" s="94" t="s">
        <v>146</v>
      </c>
      <c r="M70" s="30" t="s">
        <v>8</v>
      </c>
      <c r="N70" s="94" t="s">
        <v>146</v>
      </c>
      <c r="O70" s="30" t="s">
        <v>8</v>
      </c>
      <c r="P70" s="31"/>
      <c r="Q70" s="32"/>
      <c r="R70" s="15"/>
    </row>
    <row r="71" spans="1:18" ht="12">
      <c r="A71" s="16"/>
      <c r="C71" s="58"/>
      <c r="D71" s="15"/>
      <c r="E71" s="76"/>
      <c r="F71" s="15"/>
      <c r="G71" s="76"/>
      <c r="H71" s="15"/>
      <c r="I71" s="76"/>
      <c r="J71" s="15"/>
      <c r="K71" s="76"/>
      <c r="L71" s="15"/>
      <c r="M71" s="76"/>
      <c r="N71" s="15"/>
      <c r="O71" s="102"/>
      <c r="P71" s="17"/>
      <c r="Q71" s="15"/>
      <c r="R71" s="15"/>
    </row>
    <row r="72" spans="1:18" ht="12">
      <c r="A72" s="16">
        <v>34</v>
      </c>
      <c r="C72" s="58" t="s">
        <v>53</v>
      </c>
      <c r="D72" s="96">
        <v>4914151</v>
      </c>
      <c r="E72" s="148">
        <v>84.62221834961093</v>
      </c>
      <c r="F72" s="96">
        <v>611465</v>
      </c>
      <c r="G72" s="148">
        <v>83.83387466289724</v>
      </c>
      <c r="H72" s="96">
        <v>419111</v>
      </c>
      <c r="I72" s="148">
        <v>89.68432630457205</v>
      </c>
      <c r="J72" s="96">
        <v>1939666</v>
      </c>
      <c r="K72" s="148">
        <v>91.9188472718622</v>
      </c>
      <c r="L72" s="96">
        <v>813453</v>
      </c>
      <c r="M72" s="148">
        <v>85.1457819786155</v>
      </c>
      <c r="N72" s="96">
        <v>237262</v>
      </c>
      <c r="O72" s="148">
        <v>70.22203543332722</v>
      </c>
      <c r="P72" s="24">
        <v>34</v>
      </c>
      <c r="Q72" s="15"/>
      <c r="R72" s="15"/>
    </row>
    <row r="73" spans="1:18" ht="12">
      <c r="A73" s="16">
        <v>35</v>
      </c>
      <c r="C73" s="58" t="s">
        <v>54</v>
      </c>
      <c r="D73" s="96">
        <v>45289</v>
      </c>
      <c r="E73" s="148">
        <v>0.7798815394226855</v>
      </c>
      <c r="F73" s="96">
        <v>26216</v>
      </c>
      <c r="G73" s="148">
        <v>3.5943003412501353</v>
      </c>
      <c r="H73" s="96">
        <v>-30</v>
      </c>
      <c r="I73" s="148">
        <v>-0.006419611485112921</v>
      </c>
      <c r="J73" s="96">
        <v>2611</v>
      </c>
      <c r="K73" s="148">
        <v>0.12373269945796453</v>
      </c>
      <c r="L73" s="96">
        <v>2969</v>
      </c>
      <c r="M73" s="148">
        <v>0.310771275899787</v>
      </c>
      <c r="N73" s="96">
        <v>85</v>
      </c>
      <c r="O73" s="148">
        <v>0.025157307161841398</v>
      </c>
      <c r="P73" s="24">
        <v>35</v>
      </c>
      <c r="Q73" s="15"/>
      <c r="R73" s="15"/>
    </row>
    <row r="74" spans="1:18" ht="12">
      <c r="A74" s="16"/>
      <c r="C74" s="58" t="s">
        <v>20</v>
      </c>
      <c r="E74" s="148"/>
      <c r="G74" s="148"/>
      <c r="I74" s="148"/>
      <c r="K74" s="148"/>
      <c r="M74" s="148"/>
      <c r="O74" s="148"/>
      <c r="P74" s="24"/>
      <c r="Q74" s="15"/>
      <c r="R74" s="15"/>
    </row>
    <row r="75" spans="1:16" ht="12">
      <c r="A75" s="16">
        <v>36</v>
      </c>
      <c r="C75" s="58" t="s">
        <v>55</v>
      </c>
      <c r="D75" s="96">
        <v>61838</v>
      </c>
      <c r="E75" s="148">
        <v>1.0648571316394715</v>
      </c>
      <c r="F75" s="96">
        <v>39840</v>
      </c>
      <c r="G75" s="148">
        <v>5.462195819171704</v>
      </c>
      <c r="H75" s="96">
        <v>8</v>
      </c>
      <c r="I75" s="148">
        <v>0.0017118963960301122</v>
      </c>
      <c r="J75" s="96">
        <v>2798</v>
      </c>
      <c r="K75" s="148">
        <v>0.13259444392316536</v>
      </c>
      <c r="L75" s="96">
        <v>3109</v>
      </c>
      <c r="M75" s="148">
        <v>0.3254253609876853</v>
      </c>
      <c r="N75" s="96">
        <v>85</v>
      </c>
      <c r="O75" s="148">
        <v>0.025157307161841398</v>
      </c>
      <c r="P75" s="24">
        <v>36</v>
      </c>
    </row>
    <row r="76" spans="1:16" ht="12">
      <c r="A76" s="16">
        <v>37</v>
      </c>
      <c r="C76" s="58" t="s">
        <v>56</v>
      </c>
      <c r="D76" s="96">
        <v>16549</v>
      </c>
      <c r="E76" s="148">
        <v>0.28497559221678603</v>
      </c>
      <c r="F76" s="96">
        <v>13623</v>
      </c>
      <c r="G76" s="148">
        <v>1.8677583746128545</v>
      </c>
      <c r="H76" s="96">
        <v>39</v>
      </c>
      <c r="I76" s="148">
        <v>0.008345494930646798</v>
      </c>
      <c r="J76" s="96">
        <v>186</v>
      </c>
      <c r="K76" s="148">
        <v>0.008814355457365532</v>
      </c>
      <c r="L76" s="96">
        <v>139</v>
      </c>
      <c r="M76" s="148">
        <v>0.014549413051556211</v>
      </c>
      <c r="N76" s="96" t="s">
        <v>303</v>
      </c>
      <c r="O76" s="148" t="s">
        <v>303</v>
      </c>
      <c r="P76" s="24">
        <v>37</v>
      </c>
    </row>
    <row r="77" spans="1:16" ht="12">
      <c r="A77" s="16">
        <v>38</v>
      </c>
      <c r="C77" s="58" t="s">
        <v>57</v>
      </c>
      <c r="D77" s="96">
        <v>17194</v>
      </c>
      <c r="E77" s="148">
        <v>0.29608256284823364</v>
      </c>
      <c r="F77" s="96">
        <v>976</v>
      </c>
      <c r="G77" s="148">
        <v>0.13381282930500962</v>
      </c>
      <c r="H77" s="96">
        <v>3490</v>
      </c>
      <c r="I77" s="148">
        <v>0.7468148027681365</v>
      </c>
      <c r="J77" s="96">
        <v>8004</v>
      </c>
      <c r="K77" s="148">
        <v>0.37930161871372964</v>
      </c>
      <c r="L77" s="96">
        <v>1424</v>
      </c>
      <c r="M77" s="148">
        <v>0.14905297975119458</v>
      </c>
      <c r="N77" s="96">
        <v>656</v>
      </c>
      <c r="O77" s="148">
        <v>0.19415521762550536</v>
      </c>
      <c r="P77" s="24">
        <v>38</v>
      </c>
    </row>
    <row r="78" spans="1:16" ht="12">
      <c r="A78" s="16">
        <v>39</v>
      </c>
      <c r="C78" s="58" t="s">
        <v>285</v>
      </c>
      <c r="D78" s="96">
        <v>249109</v>
      </c>
      <c r="E78" s="148">
        <v>4.28968425896014</v>
      </c>
      <c r="F78" s="96">
        <v>5855</v>
      </c>
      <c r="G78" s="148">
        <v>0.8027398725213436</v>
      </c>
      <c r="H78" s="96">
        <v>1831</v>
      </c>
      <c r="I78" s="148">
        <v>0.3918102876413919</v>
      </c>
      <c r="J78" s="96">
        <v>4618</v>
      </c>
      <c r="K78" s="148">
        <v>0.21884243818340873</v>
      </c>
      <c r="L78" s="96">
        <v>74768</v>
      </c>
      <c r="M78" s="148">
        <v>7.826118813228452</v>
      </c>
      <c r="N78" s="96">
        <v>23976</v>
      </c>
      <c r="O78" s="148">
        <v>7.09613642955658</v>
      </c>
      <c r="P78" s="24">
        <v>39</v>
      </c>
    </row>
    <row r="79" spans="1:16" ht="12">
      <c r="A79" s="16">
        <v>40</v>
      </c>
      <c r="C79" s="58" t="s">
        <v>58</v>
      </c>
      <c r="D79" s="96">
        <v>581421</v>
      </c>
      <c r="E79" s="148">
        <v>10.012133289158012</v>
      </c>
      <c r="F79" s="96">
        <v>84865</v>
      </c>
      <c r="G79" s="148">
        <v>11.635272294026272</v>
      </c>
      <c r="H79" s="96">
        <v>42916</v>
      </c>
      <c r="I79" s="148">
        <v>9.183468216503536</v>
      </c>
      <c r="J79" s="96">
        <v>155295</v>
      </c>
      <c r="K79" s="148">
        <v>7.359275971782689</v>
      </c>
      <c r="L79" s="96">
        <v>62751</v>
      </c>
      <c r="M79" s="148">
        <v>6.568274952505064</v>
      </c>
      <c r="N79" s="96">
        <v>75895</v>
      </c>
      <c r="O79" s="148">
        <v>22.462515612328858</v>
      </c>
      <c r="P79" s="24">
        <v>40</v>
      </c>
    </row>
    <row r="80" spans="1:18" s="49" customFormat="1" ht="12">
      <c r="A80" s="16"/>
      <c r="B80" s="1"/>
      <c r="C80" s="58"/>
      <c r="E80" s="148"/>
      <c r="G80" s="148"/>
      <c r="I80" s="148"/>
      <c r="K80" s="148"/>
      <c r="M80" s="148"/>
      <c r="O80" s="148"/>
      <c r="P80" s="24"/>
      <c r="Q80" s="2"/>
      <c r="R80" s="2"/>
    </row>
    <row r="81" spans="1:16" s="49" customFormat="1" ht="12">
      <c r="A81" s="43">
        <v>41</v>
      </c>
      <c r="B81" s="60"/>
      <c r="C81" s="61" t="s">
        <v>59</v>
      </c>
      <c r="D81" s="98">
        <v>5807164</v>
      </c>
      <c r="E81" s="149">
        <v>100</v>
      </c>
      <c r="F81" s="98">
        <v>729377</v>
      </c>
      <c r="G81" s="149">
        <v>100</v>
      </c>
      <c r="H81" s="98">
        <v>467318</v>
      </c>
      <c r="I81" s="149">
        <v>100</v>
      </c>
      <c r="J81" s="98">
        <v>2110194</v>
      </c>
      <c r="K81" s="149">
        <v>100</v>
      </c>
      <c r="L81" s="98">
        <v>955365</v>
      </c>
      <c r="M81" s="149">
        <v>100</v>
      </c>
      <c r="N81" s="98">
        <v>337874</v>
      </c>
      <c r="O81" s="149">
        <v>100</v>
      </c>
      <c r="P81" s="48">
        <v>41</v>
      </c>
    </row>
    <row r="82" spans="1:18" ht="12">
      <c r="A82" s="43"/>
      <c r="B82" s="60"/>
      <c r="C82" s="61"/>
      <c r="D82" s="96"/>
      <c r="E82" s="148"/>
      <c r="F82" s="96"/>
      <c r="G82" s="148"/>
      <c r="H82" s="96"/>
      <c r="I82" s="148"/>
      <c r="J82" s="96"/>
      <c r="K82" s="148"/>
      <c r="L82" s="96"/>
      <c r="M82" s="148"/>
      <c r="N82" s="96"/>
      <c r="O82" s="148"/>
      <c r="P82" s="48"/>
      <c r="Q82" s="49"/>
      <c r="R82" s="49"/>
    </row>
    <row r="83" spans="1:16" ht="12">
      <c r="A83" s="16">
        <v>42</v>
      </c>
      <c r="C83" s="58" t="s">
        <v>60</v>
      </c>
      <c r="D83" s="96">
        <v>2481962</v>
      </c>
      <c r="E83" s="148">
        <v>42.73965743002953</v>
      </c>
      <c r="F83" s="96">
        <v>301298</v>
      </c>
      <c r="G83" s="148">
        <v>41.30895270895572</v>
      </c>
      <c r="H83" s="96">
        <v>184725</v>
      </c>
      <c r="I83" s="148">
        <v>39.52875771958281</v>
      </c>
      <c r="J83" s="96">
        <v>1296567</v>
      </c>
      <c r="K83" s="148">
        <v>61.44302372198954</v>
      </c>
      <c r="L83" s="96">
        <v>241651</v>
      </c>
      <c r="M83" s="148">
        <v>25.294102254112303</v>
      </c>
      <c r="N83" s="96">
        <v>139199</v>
      </c>
      <c r="O83" s="148">
        <v>41.19849411319012</v>
      </c>
      <c r="P83" s="24">
        <v>42</v>
      </c>
    </row>
    <row r="84" spans="1:16" ht="12">
      <c r="A84" s="16"/>
      <c r="C84" s="58" t="s">
        <v>11</v>
      </c>
      <c r="E84" s="148"/>
      <c r="G84" s="148"/>
      <c r="I84" s="148"/>
      <c r="K84" s="148"/>
      <c r="M84" s="148"/>
      <c r="O84" s="148"/>
      <c r="P84" s="24"/>
    </row>
    <row r="85" spans="1:16" ht="12">
      <c r="A85" s="16">
        <v>43</v>
      </c>
      <c r="C85" s="58" t="s">
        <v>286</v>
      </c>
      <c r="D85" s="96">
        <v>1543593</v>
      </c>
      <c r="E85" s="148">
        <v>26.580840492880863</v>
      </c>
      <c r="F85" s="96">
        <v>76434</v>
      </c>
      <c r="G85" s="148">
        <v>10.47935429825728</v>
      </c>
      <c r="H85" s="96">
        <v>30177</v>
      </c>
      <c r="I85" s="148">
        <v>6.457487192875087</v>
      </c>
      <c r="J85" s="96">
        <v>991536</v>
      </c>
      <c r="K85" s="148">
        <v>46.987907272980586</v>
      </c>
      <c r="L85" s="96">
        <v>191716</v>
      </c>
      <c r="M85" s="148">
        <v>20.06730411936799</v>
      </c>
      <c r="N85" s="96">
        <v>51180</v>
      </c>
      <c r="O85" s="148">
        <v>15.147658594624032</v>
      </c>
      <c r="P85" s="24">
        <v>43</v>
      </c>
    </row>
    <row r="86" spans="1:16" ht="12">
      <c r="A86" s="16">
        <v>44</v>
      </c>
      <c r="C86" s="58" t="s">
        <v>61</v>
      </c>
      <c r="D86" s="96">
        <v>938369</v>
      </c>
      <c r="E86" s="148">
        <v>16.158816937148668</v>
      </c>
      <c r="F86" s="96">
        <v>224863</v>
      </c>
      <c r="G86" s="148">
        <v>30.82946130738973</v>
      </c>
      <c r="H86" s="96">
        <v>154547</v>
      </c>
      <c r="I86" s="148">
        <v>33.07105653965822</v>
      </c>
      <c r="J86" s="96">
        <v>305030</v>
      </c>
      <c r="K86" s="148">
        <v>14.455069060001119</v>
      </c>
      <c r="L86" s="96">
        <v>49934</v>
      </c>
      <c r="M86" s="148">
        <v>5.226693462707971</v>
      </c>
      <c r="N86" s="96">
        <v>88019</v>
      </c>
      <c r="O86" s="148">
        <v>26.050835518566092</v>
      </c>
      <c r="P86" s="24">
        <v>44</v>
      </c>
    </row>
    <row r="87" spans="1:16" ht="12">
      <c r="A87" s="16">
        <v>45</v>
      </c>
      <c r="C87" s="58" t="s">
        <v>62</v>
      </c>
      <c r="D87" s="96">
        <v>1383433</v>
      </c>
      <c r="E87" s="148">
        <v>23.822867754380624</v>
      </c>
      <c r="F87" s="96">
        <v>76446</v>
      </c>
      <c r="G87" s="148">
        <v>10.48099953796185</v>
      </c>
      <c r="H87" s="96">
        <v>74892</v>
      </c>
      <c r="I87" s="148">
        <v>16.025918111435896</v>
      </c>
      <c r="J87" s="96">
        <v>174720</v>
      </c>
      <c r="K87" s="148">
        <v>8.279807448983364</v>
      </c>
      <c r="L87" s="96">
        <v>574330</v>
      </c>
      <c r="M87" s="148">
        <v>60.116290632376106</v>
      </c>
      <c r="N87" s="96">
        <v>115983</v>
      </c>
      <c r="O87" s="148">
        <v>34.32729360649236</v>
      </c>
      <c r="P87" s="24">
        <v>45</v>
      </c>
    </row>
    <row r="88" spans="1:16" ht="12">
      <c r="A88" s="16"/>
      <c r="C88" s="58" t="s">
        <v>20</v>
      </c>
      <c r="E88" s="148"/>
      <c r="G88" s="148"/>
      <c r="I88" s="148"/>
      <c r="K88" s="148"/>
      <c r="M88" s="148"/>
      <c r="O88" s="148"/>
      <c r="P88" s="24"/>
    </row>
    <row r="89" spans="1:16" ht="12">
      <c r="A89" s="16">
        <v>46</v>
      </c>
      <c r="C89" s="58" t="s">
        <v>63</v>
      </c>
      <c r="D89" s="96">
        <v>1137796</v>
      </c>
      <c r="E89" s="148">
        <v>19.592971715625733</v>
      </c>
      <c r="F89" s="96">
        <v>63355</v>
      </c>
      <c r="G89" s="148">
        <v>8.686180123584922</v>
      </c>
      <c r="H89" s="96">
        <v>60796</v>
      </c>
      <c r="I89" s="148">
        <v>13.009556661630839</v>
      </c>
      <c r="J89" s="96">
        <v>143136</v>
      </c>
      <c r="K89" s="148">
        <v>6.783073025513294</v>
      </c>
      <c r="L89" s="96">
        <v>475232</v>
      </c>
      <c r="M89" s="148">
        <v>49.74350117494361</v>
      </c>
      <c r="N89" s="96">
        <v>94651</v>
      </c>
      <c r="O89" s="148">
        <v>28.013697413828822</v>
      </c>
      <c r="P89" s="24">
        <v>46</v>
      </c>
    </row>
    <row r="90" spans="1:16" ht="12">
      <c r="A90" s="16">
        <v>47</v>
      </c>
      <c r="C90" s="58" t="s">
        <v>64</v>
      </c>
      <c r="D90" s="96">
        <v>245637</v>
      </c>
      <c r="E90" s="148">
        <v>4.22989603875489</v>
      </c>
      <c r="F90" s="96">
        <v>13090</v>
      </c>
      <c r="G90" s="148">
        <v>1.794682311068213</v>
      </c>
      <c r="H90" s="96">
        <v>14096</v>
      </c>
      <c r="I90" s="148">
        <v>3.016361449805058</v>
      </c>
      <c r="J90" s="96">
        <v>31584</v>
      </c>
      <c r="K90" s="148">
        <v>1.4967344234700697</v>
      </c>
      <c r="L90" s="96">
        <v>99097</v>
      </c>
      <c r="M90" s="148">
        <v>10.372684785396158</v>
      </c>
      <c r="N90" s="96">
        <v>21331</v>
      </c>
      <c r="O90" s="148">
        <v>6.313300224343986</v>
      </c>
      <c r="P90" s="24">
        <v>47</v>
      </c>
    </row>
    <row r="91" spans="1:16" ht="12">
      <c r="A91" s="16">
        <v>48</v>
      </c>
      <c r="C91" s="58" t="s">
        <v>145</v>
      </c>
      <c r="D91" s="96">
        <v>77420</v>
      </c>
      <c r="E91" s="148">
        <v>1.3331808779638392</v>
      </c>
      <c r="F91" s="96" t="s">
        <v>303</v>
      </c>
      <c r="G91" s="148" t="s">
        <v>303</v>
      </c>
      <c r="H91" s="96" t="s">
        <v>303</v>
      </c>
      <c r="I91" s="148" t="s">
        <v>303</v>
      </c>
      <c r="J91" s="96" t="s">
        <v>303</v>
      </c>
      <c r="K91" s="148" t="s">
        <v>303</v>
      </c>
      <c r="L91" s="96">
        <v>76558</v>
      </c>
      <c r="M91" s="148">
        <v>8.013481758280866</v>
      </c>
      <c r="N91" s="96" t="s">
        <v>303</v>
      </c>
      <c r="O91" s="148" t="s">
        <v>303</v>
      </c>
      <c r="P91" s="24">
        <v>48</v>
      </c>
    </row>
    <row r="92" spans="1:16" ht="12">
      <c r="A92" s="16">
        <v>49</v>
      </c>
      <c r="C92" s="58" t="s">
        <v>65</v>
      </c>
      <c r="D92" s="96">
        <v>719056</v>
      </c>
      <c r="E92" s="148">
        <v>12.38222306103289</v>
      </c>
      <c r="F92" s="96">
        <v>176407</v>
      </c>
      <c r="G92" s="148">
        <v>24.185983380336918</v>
      </c>
      <c r="H92" s="96">
        <v>86436</v>
      </c>
      <c r="I92" s="148">
        <v>18.49618461090735</v>
      </c>
      <c r="J92" s="96">
        <v>211371</v>
      </c>
      <c r="K92" s="148">
        <v>10.016661975154891</v>
      </c>
      <c r="L92" s="96">
        <v>98711</v>
      </c>
      <c r="M92" s="148">
        <v>10.332281379368094</v>
      </c>
      <c r="N92" s="96">
        <v>49702</v>
      </c>
      <c r="O92" s="148">
        <v>14.710217418327542</v>
      </c>
      <c r="P92" s="24">
        <v>49</v>
      </c>
    </row>
    <row r="93" spans="1:16" ht="12">
      <c r="A93" s="16"/>
      <c r="C93" s="58" t="s">
        <v>20</v>
      </c>
      <c r="E93" s="148"/>
      <c r="G93" s="148"/>
      <c r="I93" s="148"/>
      <c r="K93" s="148"/>
      <c r="M93" s="148"/>
      <c r="O93" s="148"/>
      <c r="P93" s="24"/>
    </row>
    <row r="94" spans="1:16" ht="12.75">
      <c r="A94" s="16">
        <v>50</v>
      </c>
      <c r="C94" s="58" t="s">
        <v>66</v>
      </c>
      <c r="D94" s="97"/>
      <c r="E94" s="148"/>
      <c r="F94" s="97"/>
      <c r="G94" s="148"/>
      <c r="H94" s="97"/>
      <c r="I94" s="148"/>
      <c r="J94" s="97"/>
      <c r="K94" s="148"/>
      <c r="L94" s="97"/>
      <c r="M94" s="148"/>
      <c r="N94" s="97"/>
      <c r="O94" s="148"/>
      <c r="P94" s="24"/>
    </row>
    <row r="95" spans="1:16" ht="12">
      <c r="A95" s="16"/>
      <c r="C95" s="58" t="s">
        <v>67</v>
      </c>
      <c r="D95" s="96">
        <v>701333</v>
      </c>
      <c r="E95" s="148">
        <v>12.07703106025592</v>
      </c>
      <c r="F95" s="96">
        <v>166791</v>
      </c>
      <c r="G95" s="148">
        <v>22.86759796374166</v>
      </c>
      <c r="H95" s="96">
        <v>86436</v>
      </c>
      <c r="I95" s="148">
        <v>18.49618461090735</v>
      </c>
      <c r="J95" s="96">
        <v>208870</v>
      </c>
      <c r="K95" s="148">
        <v>9.89814206655881</v>
      </c>
      <c r="L95" s="96">
        <v>97983</v>
      </c>
      <c r="M95" s="148">
        <v>10.256080136911024</v>
      </c>
      <c r="N95" s="96">
        <v>46438</v>
      </c>
      <c r="O95" s="148">
        <v>13.744176823312833</v>
      </c>
      <c r="P95" s="24">
        <v>50</v>
      </c>
    </row>
    <row r="96" spans="1:16" ht="12">
      <c r="A96" s="16">
        <v>51</v>
      </c>
      <c r="C96" s="58" t="s">
        <v>68</v>
      </c>
      <c r="E96" s="148"/>
      <c r="G96" s="148"/>
      <c r="I96" s="148"/>
      <c r="K96" s="148"/>
      <c r="M96" s="148"/>
      <c r="O96" s="148"/>
      <c r="P96" s="24"/>
    </row>
    <row r="97" spans="1:16" ht="12">
      <c r="A97" s="16"/>
      <c r="C97" s="58" t="s">
        <v>69</v>
      </c>
      <c r="D97" s="96">
        <v>17723</v>
      </c>
      <c r="E97" s="148">
        <v>0.30519200077697134</v>
      </c>
      <c r="F97" s="96">
        <v>9615</v>
      </c>
      <c r="G97" s="148">
        <v>1.3182483132865446</v>
      </c>
      <c r="H97" s="96" t="s">
        <v>303</v>
      </c>
      <c r="I97" s="148" t="s">
        <v>303</v>
      </c>
      <c r="J97" s="96">
        <v>2500</v>
      </c>
      <c r="K97" s="148">
        <v>0.1184725195882464</v>
      </c>
      <c r="L97" s="96">
        <v>728</v>
      </c>
      <c r="M97" s="148">
        <v>0.07620124245707138</v>
      </c>
      <c r="N97" s="96">
        <v>3263</v>
      </c>
      <c r="O97" s="148">
        <v>0.9657446266951586</v>
      </c>
      <c r="P97" s="24">
        <v>51</v>
      </c>
    </row>
    <row r="98" spans="1:16" ht="12">
      <c r="A98" s="16">
        <v>52</v>
      </c>
      <c r="C98" s="58" t="s">
        <v>70</v>
      </c>
      <c r="D98" s="96">
        <v>1012042</v>
      </c>
      <c r="E98" s="148">
        <v>17.427474064793074</v>
      </c>
      <c r="F98" s="96">
        <v>67148</v>
      </c>
      <c r="G98" s="148">
        <v>9.20621297353769</v>
      </c>
      <c r="H98" s="96">
        <v>78624</v>
      </c>
      <c r="I98" s="148">
        <v>16.824517780183943</v>
      </c>
      <c r="J98" s="96">
        <v>363669</v>
      </c>
      <c r="K98" s="148">
        <v>17.23391309045519</v>
      </c>
      <c r="L98" s="96">
        <v>94496</v>
      </c>
      <c r="M98" s="148">
        <v>9.891088746186012</v>
      </c>
      <c r="N98" s="96">
        <v>46092</v>
      </c>
      <c r="O98" s="148">
        <v>13.64177178474816</v>
      </c>
      <c r="P98" s="24">
        <v>52</v>
      </c>
    </row>
    <row r="99" spans="1:16" ht="12">
      <c r="A99" s="16">
        <v>53</v>
      </c>
      <c r="C99" s="58" t="s">
        <v>71</v>
      </c>
      <c r="D99" s="96">
        <v>48075</v>
      </c>
      <c r="E99" s="148">
        <v>0.8278567645067368</v>
      </c>
      <c r="F99" s="96">
        <v>263</v>
      </c>
      <c r="G99" s="148">
        <v>0.03605817019182124</v>
      </c>
      <c r="H99" s="96">
        <v>86</v>
      </c>
      <c r="I99" s="148">
        <v>0.018402886257323708</v>
      </c>
      <c r="J99" s="96">
        <v>6211</v>
      </c>
      <c r="K99" s="148">
        <v>0.29433312766503933</v>
      </c>
      <c r="L99" s="96" t="s">
        <v>303</v>
      </c>
      <c r="M99" s="148" t="s">
        <v>303</v>
      </c>
      <c r="N99" s="96">
        <v>104</v>
      </c>
      <c r="O99" s="148">
        <v>0.030780705233311827</v>
      </c>
      <c r="P99" s="24">
        <v>53</v>
      </c>
    </row>
    <row r="100" spans="1:16" ht="12">
      <c r="A100" s="16">
        <v>54</v>
      </c>
      <c r="C100" s="58" t="s">
        <v>72</v>
      </c>
      <c r="E100" s="148"/>
      <c r="G100" s="148"/>
      <c r="I100" s="148"/>
      <c r="K100" s="148"/>
      <c r="M100" s="148"/>
      <c r="O100" s="148"/>
      <c r="P100" s="24"/>
    </row>
    <row r="101" spans="1:16" ht="12">
      <c r="A101" s="16"/>
      <c r="C101" s="58" t="s">
        <v>73</v>
      </c>
      <c r="D101" s="96">
        <v>12575</v>
      </c>
      <c r="E101" s="148">
        <v>0.21654287703946368</v>
      </c>
      <c r="F101" s="96">
        <v>1084</v>
      </c>
      <c r="G101" s="148">
        <v>0.14861998664613774</v>
      </c>
      <c r="H101" s="96">
        <v>435</v>
      </c>
      <c r="I101" s="148">
        <v>0.09308436653413735</v>
      </c>
      <c r="J101" s="96">
        <v>199</v>
      </c>
      <c r="K101" s="148">
        <v>0.009430412559224412</v>
      </c>
      <c r="L101" s="96">
        <v>38</v>
      </c>
      <c r="M101" s="148">
        <v>0.003977537381000979</v>
      </c>
      <c r="N101" s="96">
        <v>387</v>
      </c>
      <c r="O101" s="148">
        <v>0.11453973966626613</v>
      </c>
      <c r="P101" s="24">
        <v>54</v>
      </c>
    </row>
    <row r="102" spans="1:16" ht="12">
      <c r="A102" s="16">
        <v>55</v>
      </c>
      <c r="C102" s="58" t="s">
        <v>74</v>
      </c>
      <c r="D102" s="96">
        <v>178590</v>
      </c>
      <c r="E102" s="148">
        <v>3.075339356698037</v>
      </c>
      <c r="F102" s="96">
        <v>11845</v>
      </c>
      <c r="G102" s="148">
        <v>1.6239886917190973</v>
      </c>
      <c r="H102" s="96">
        <v>14043</v>
      </c>
      <c r="I102" s="148">
        <v>3.005020136181358</v>
      </c>
      <c r="J102" s="96">
        <v>27030</v>
      </c>
      <c r="K102" s="148">
        <v>1.28092488178812</v>
      </c>
      <c r="L102" s="96">
        <v>8352</v>
      </c>
      <c r="M102" s="148">
        <v>0.8742208475294783</v>
      </c>
      <c r="N102" s="96">
        <v>22616</v>
      </c>
      <c r="O102" s="148">
        <v>6.693619514967118</v>
      </c>
      <c r="P102" s="24">
        <v>55</v>
      </c>
    </row>
    <row r="103" spans="1:16" ht="12">
      <c r="A103" s="16">
        <v>56</v>
      </c>
      <c r="C103" s="58" t="s">
        <v>75</v>
      </c>
      <c r="E103" s="148"/>
      <c r="G103" s="148"/>
      <c r="I103" s="148"/>
      <c r="K103" s="148"/>
      <c r="M103" s="148"/>
      <c r="O103" s="148"/>
      <c r="P103" s="24"/>
    </row>
    <row r="104" spans="1:16" ht="12">
      <c r="A104" s="16"/>
      <c r="C104" s="58" t="s">
        <v>76</v>
      </c>
      <c r="D104" s="96">
        <v>6376</v>
      </c>
      <c r="E104" s="148">
        <v>0.10979541821102348</v>
      </c>
      <c r="F104" s="96">
        <v>2235</v>
      </c>
      <c r="G104" s="148">
        <v>0.30642589497612344</v>
      </c>
      <c r="H104" s="96" t="s">
        <v>303</v>
      </c>
      <c r="I104" s="148" t="s">
        <v>303</v>
      </c>
      <c r="J104" s="96">
        <v>153</v>
      </c>
      <c r="K104" s="148">
        <v>0.007250518198800679</v>
      </c>
      <c r="L104" s="96">
        <v>1904</v>
      </c>
      <c r="M104" s="148">
        <v>0.19929555719541747</v>
      </c>
      <c r="N104" s="96">
        <v>31</v>
      </c>
      <c r="O104" s="148">
        <v>0.009175017906083332</v>
      </c>
      <c r="P104" s="24">
        <v>56</v>
      </c>
    </row>
    <row r="105" spans="1:16" ht="12">
      <c r="A105" s="16">
        <v>57</v>
      </c>
      <c r="C105" s="58" t="s">
        <v>77</v>
      </c>
      <c r="E105" s="148"/>
      <c r="G105" s="148"/>
      <c r="I105" s="148"/>
      <c r="K105" s="148"/>
      <c r="M105" s="148"/>
      <c r="O105" s="148"/>
      <c r="P105" s="24"/>
    </row>
    <row r="106" spans="1:16" ht="12">
      <c r="A106" s="16"/>
      <c r="C106" s="58" t="s">
        <v>78</v>
      </c>
      <c r="D106" s="96">
        <v>424560</v>
      </c>
      <c r="E106" s="148">
        <v>7.310969691918465</v>
      </c>
      <c r="F106" s="96">
        <v>121217</v>
      </c>
      <c r="G106" s="148">
        <v>16.61925177240302</v>
      </c>
      <c r="H106" s="96">
        <v>32273</v>
      </c>
      <c r="I106" s="148">
        <v>6.906004048634976</v>
      </c>
      <c r="J106" s="96">
        <v>140157</v>
      </c>
      <c r="K106" s="148">
        <v>6.64190117117194</v>
      </c>
      <c r="L106" s="96">
        <v>4802</v>
      </c>
      <c r="M106" s="148">
        <v>0.5026351185149132</v>
      </c>
      <c r="N106" s="96">
        <v>9132</v>
      </c>
      <c r="O106" s="148">
        <v>2.7027826941404194</v>
      </c>
      <c r="P106" s="24">
        <v>57</v>
      </c>
    </row>
    <row r="107" spans="1:16" ht="12">
      <c r="A107" s="16">
        <v>58</v>
      </c>
      <c r="C107" s="58" t="s">
        <v>79</v>
      </c>
      <c r="D107" s="96">
        <v>20763</v>
      </c>
      <c r="E107" s="148">
        <v>0.35754113367557727</v>
      </c>
      <c r="F107" s="96">
        <v>4283</v>
      </c>
      <c r="G107" s="148">
        <v>0.5872134712227011</v>
      </c>
      <c r="H107" s="96">
        <v>3192</v>
      </c>
      <c r="I107" s="148">
        <v>0.6830466620160148</v>
      </c>
      <c r="J107" s="96">
        <v>2366</v>
      </c>
      <c r="K107" s="148">
        <v>0.11212239253831638</v>
      </c>
      <c r="L107" s="96">
        <v>281</v>
      </c>
      <c r="M107" s="148">
        <v>0.029412842212138815</v>
      </c>
      <c r="N107" s="96">
        <v>1744</v>
      </c>
      <c r="O107" s="148">
        <v>0.5161687492970752</v>
      </c>
      <c r="P107" s="24">
        <v>58</v>
      </c>
    </row>
    <row r="108" spans="1:16" ht="12">
      <c r="A108" s="16">
        <v>59</v>
      </c>
      <c r="C108" s="58" t="s">
        <v>80</v>
      </c>
      <c r="D108" s="96">
        <v>19749</v>
      </c>
      <c r="E108" s="148">
        <v>0.3400799426363712</v>
      </c>
      <c r="F108" s="96">
        <v>184</v>
      </c>
      <c r="G108" s="148">
        <v>0.025227008803403454</v>
      </c>
      <c r="H108" s="96">
        <v>4309</v>
      </c>
      <c r="I108" s="148">
        <v>0.9220701963117193</v>
      </c>
      <c r="J108" s="96">
        <v>6671</v>
      </c>
      <c r="K108" s="148">
        <v>0.31613207126927667</v>
      </c>
      <c r="L108" s="96">
        <v>2100</v>
      </c>
      <c r="M108" s="148">
        <v>0.21981127631847514</v>
      </c>
      <c r="N108" s="96">
        <v>47</v>
      </c>
      <c r="O108" s="148">
        <v>0.013910511018900536</v>
      </c>
      <c r="P108" s="24">
        <v>59</v>
      </c>
    </row>
    <row r="109" spans="1:16" ht="12">
      <c r="A109" s="16">
        <v>60</v>
      </c>
      <c r="C109" s="58" t="s">
        <v>81</v>
      </c>
      <c r="D109" s="96">
        <v>78287</v>
      </c>
      <c r="E109" s="148">
        <v>1.3481107129056455</v>
      </c>
      <c r="F109" s="96">
        <v>1642</v>
      </c>
      <c r="G109" s="148">
        <v>0.225123632908633</v>
      </c>
      <c r="H109" s="96">
        <v>4751</v>
      </c>
      <c r="I109" s="148">
        <v>1.0166524721923829</v>
      </c>
      <c r="J109" s="96">
        <v>48336</v>
      </c>
      <c r="K109" s="148">
        <v>2.290595082726991</v>
      </c>
      <c r="L109" s="96">
        <v>195</v>
      </c>
      <c r="M109" s="148">
        <v>0.02041104708671555</v>
      </c>
      <c r="N109" s="96">
        <v>2741</v>
      </c>
      <c r="O109" s="148">
        <v>0.8112491638894973</v>
      </c>
      <c r="P109" s="24">
        <v>60</v>
      </c>
    </row>
    <row r="110" spans="1:16" ht="12">
      <c r="A110" s="16">
        <v>61</v>
      </c>
      <c r="C110" s="58" t="s">
        <v>82</v>
      </c>
      <c r="D110" s="96">
        <v>53860</v>
      </c>
      <c r="E110" s="148">
        <v>0.9274750979996432</v>
      </c>
      <c r="F110" s="96">
        <v>6615</v>
      </c>
      <c r="G110" s="148">
        <v>0.9069383871440969</v>
      </c>
      <c r="H110" s="96">
        <v>800</v>
      </c>
      <c r="I110" s="148">
        <v>0.17118963960301123</v>
      </c>
      <c r="J110" s="96">
        <v>17742</v>
      </c>
      <c r="K110" s="148">
        <v>0.840775777013867</v>
      </c>
      <c r="L110" s="96">
        <v>89</v>
      </c>
      <c r="M110" s="148">
        <v>0.009315811234449661</v>
      </c>
      <c r="N110" s="96">
        <v>419</v>
      </c>
      <c r="O110" s="148">
        <v>0.12401072589190053</v>
      </c>
      <c r="P110" s="24">
        <v>61</v>
      </c>
    </row>
    <row r="111" spans="1:18" s="5" customFormat="1" ht="12">
      <c r="A111" s="16"/>
      <c r="B111" s="1"/>
      <c r="C111" s="58"/>
      <c r="E111" s="148"/>
      <c r="G111" s="148"/>
      <c r="I111" s="148"/>
      <c r="K111" s="148"/>
      <c r="M111" s="148"/>
      <c r="O111" s="148"/>
      <c r="P111" s="24"/>
      <c r="Q111" s="2"/>
      <c r="R111" s="2"/>
    </row>
    <row r="112" spans="1:16" s="5" customFormat="1" ht="12">
      <c r="A112" s="62">
        <v>62</v>
      </c>
      <c r="B112" s="63"/>
      <c r="C112" s="64" t="s">
        <v>133</v>
      </c>
      <c r="D112" s="96"/>
      <c r="E112" s="148"/>
      <c r="F112" s="96"/>
      <c r="G112" s="148"/>
      <c r="H112" s="96"/>
      <c r="I112" s="148"/>
      <c r="J112" s="96"/>
      <c r="K112" s="148"/>
      <c r="L112" s="96"/>
      <c r="M112" s="148"/>
      <c r="N112" s="96"/>
      <c r="O112" s="148"/>
      <c r="P112" s="65"/>
    </row>
    <row r="113" spans="1:18" ht="12">
      <c r="A113" s="62"/>
      <c r="B113" s="63"/>
      <c r="C113" s="64" t="s">
        <v>83</v>
      </c>
      <c r="D113" s="98">
        <v>-34740</v>
      </c>
      <c r="E113" s="150">
        <v>-0.5982266042426218</v>
      </c>
      <c r="F113" s="98">
        <v>-6338</v>
      </c>
      <c r="G113" s="150">
        <v>-0.8689607706302777</v>
      </c>
      <c r="H113" s="98">
        <v>18264</v>
      </c>
      <c r="I113" s="150">
        <v>3.9082594721367463</v>
      </c>
      <c r="J113" s="98">
        <v>-113386</v>
      </c>
      <c r="K113" s="150">
        <v>-5.373250042413162</v>
      </c>
      <c r="L113" s="98">
        <v>22315</v>
      </c>
      <c r="M113" s="150">
        <v>2.3357564909746538</v>
      </c>
      <c r="N113" s="98">
        <v>-621</v>
      </c>
      <c r="O113" s="150">
        <v>-0.18379632644121774</v>
      </c>
      <c r="P113" s="65">
        <v>62</v>
      </c>
      <c r="Q113" s="5"/>
      <c r="R113" s="5"/>
    </row>
    <row r="114" spans="1:16" ht="12">
      <c r="A114" s="16"/>
      <c r="C114" s="58" t="s">
        <v>20</v>
      </c>
      <c r="E114" s="148"/>
      <c r="G114" s="148"/>
      <c r="I114" s="148"/>
      <c r="K114" s="148"/>
      <c r="M114" s="148"/>
      <c r="O114" s="148"/>
      <c r="P114" s="24"/>
    </row>
    <row r="115" spans="1:16" ht="12">
      <c r="A115" s="16">
        <v>63</v>
      </c>
      <c r="C115" s="58" t="s">
        <v>134</v>
      </c>
      <c r="D115" s="96">
        <v>206086</v>
      </c>
      <c r="E115" s="148" t="s">
        <v>152</v>
      </c>
      <c r="F115" s="96">
        <v>34370</v>
      </c>
      <c r="G115" s="148" t="s">
        <v>152</v>
      </c>
      <c r="H115" s="96">
        <v>25343</v>
      </c>
      <c r="I115" s="148" t="s">
        <v>152</v>
      </c>
      <c r="J115" s="96">
        <v>42290</v>
      </c>
      <c r="K115" s="148" t="s">
        <v>152</v>
      </c>
      <c r="L115" s="96">
        <v>25309</v>
      </c>
      <c r="M115" s="148" t="s">
        <v>152</v>
      </c>
      <c r="N115" s="96">
        <v>2589</v>
      </c>
      <c r="O115" s="148" t="s">
        <v>152</v>
      </c>
      <c r="P115" s="24">
        <v>63</v>
      </c>
    </row>
    <row r="116" spans="1:18" s="49" customFormat="1" ht="12">
      <c r="A116" s="16">
        <v>64</v>
      </c>
      <c r="B116" s="1"/>
      <c r="C116" s="58" t="s">
        <v>84</v>
      </c>
      <c r="D116" s="96">
        <v>240827</v>
      </c>
      <c r="E116" s="148" t="s">
        <v>152</v>
      </c>
      <c r="F116" s="96">
        <v>40708</v>
      </c>
      <c r="G116" s="148" t="s">
        <v>152</v>
      </c>
      <c r="H116" s="96">
        <v>7079</v>
      </c>
      <c r="I116" s="148" t="s">
        <v>152</v>
      </c>
      <c r="J116" s="96">
        <v>155676</v>
      </c>
      <c r="K116" s="148" t="s">
        <v>152</v>
      </c>
      <c r="L116" s="96">
        <v>2993</v>
      </c>
      <c r="M116" s="148" t="s">
        <v>152</v>
      </c>
      <c r="N116" s="96">
        <v>3210</v>
      </c>
      <c r="O116" s="148" t="s">
        <v>152</v>
      </c>
      <c r="P116" s="24">
        <v>64</v>
      </c>
      <c r="Q116" s="2"/>
      <c r="R116" s="2"/>
    </row>
    <row r="117" spans="1:16" s="49" customFormat="1" ht="12">
      <c r="A117" s="50" t="s">
        <v>46</v>
      </c>
      <c r="B117" s="51"/>
      <c r="C117" s="52"/>
      <c r="D117" s="46"/>
      <c r="E117" s="47"/>
      <c r="F117" s="40"/>
      <c r="G117" s="47"/>
      <c r="H117" s="40"/>
      <c r="I117" s="47"/>
      <c r="J117" s="40"/>
      <c r="K117" s="47"/>
      <c r="L117" s="40"/>
      <c r="M117" s="47"/>
      <c r="N117" s="40"/>
      <c r="P117" s="50"/>
    </row>
    <row r="118" spans="1:18" ht="12">
      <c r="A118" s="87" t="s">
        <v>85</v>
      </c>
      <c r="B118" s="44"/>
      <c r="C118" s="51"/>
      <c r="D118" s="40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9"/>
      <c r="P118" s="87"/>
      <c r="Q118" s="49"/>
      <c r="R118" s="49"/>
    </row>
    <row r="119" spans="1:16" ht="12">
      <c r="A119" s="44"/>
      <c r="D119" s="53"/>
      <c r="F119" s="81"/>
      <c r="G119" s="82"/>
      <c r="H119" s="81"/>
      <c r="J119" s="81"/>
      <c r="L119" s="81"/>
      <c r="N119" s="81"/>
      <c r="P119" s="44"/>
    </row>
    <row r="120" spans="4:14" ht="12">
      <c r="D120" s="2"/>
      <c r="F120" s="81"/>
      <c r="G120" s="9" t="s">
        <v>116</v>
      </c>
      <c r="H120" s="81" t="s">
        <v>109</v>
      </c>
      <c r="J120" s="81"/>
      <c r="L120" s="81"/>
      <c r="N120" s="81"/>
    </row>
    <row r="121" spans="4:14" ht="12">
      <c r="D121" s="2"/>
      <c r="F121" s="81"/>
      <c r="G121" s="82"/>
      <c r="H121" s="81"/>
      <c r="J121" s="81"/>
      <c r="L121" s="81"/>
      <c r="N121" s="81"/>
    </row>
    <row r="122" spans="1:18" s="15" customFormat="1" ht="12">
      <c r="A122" s="1"/>
      <c r="B122" s="1"/>
      <c r="C122" s="2"/>
      <c r="D122" s="2"/>
      <c r="E122" s="70"/>
      <c r="F122" s="81"/>
      <c r="G122" s="56" t="s">
        <v>122</v>
      </c>
      <c r="H122" s="81" t="s">
        <v>87</v>
      </c>
      <c r="I122" s="70"/>
      <c r="J122" s="81"/>
      <c r="K122" s="70"/>
      <c r="L122" s="81"/>
      <c r="M122" s="70"/>
      <c r="N122" s="81"/>
      <c r="O122" s="70"/>
      <c r="P122" s="1"/>
      <c r="Q122" s="2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192" t="s">
        <v>113</v>
      </c>
      <c r="C124" s="180"/>
      <c r="D124" s="185" t="s">
        <v>7</v>
      </c>
      <c r="E124" s="173"/>
      <c r="F124" s="73"/>
      <c r="G124" s="88" t="s">
        <v>111</v>
      </c>
      <c r="H124" s="73" t="s">
        <v>112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70" t="s">
        <v>266</v>
      </c>
      <c r="B125" s="153"/>
      <c r="C125" s="155"/>
      <c r="D125" s="174"/>
      <c r="E125" s="171"/>
      <c r="F125" s="183" t="s">
        <v>269</v>
      </c>
      <c r="G125" s="189"/>
      <c r="H125" s="190" t="s">
        <v>270</v>
      </c>
      <c r="I125" s="188"/>
      <c r="J125" s="183" t="s">
        <v>271</v>
      </c>
      <c r="K125" s="188"/>
      <c r="L125" s="183" t="s">
        <v>272</v>
      </c>
      <c r="M125" s="178"/>
      <c r="N125" s="186" t="s">
        <v>171</v>
      </c>
      <c r="O125" s="178"/>
      <c r="P125" s="152" t="s">
        <v>266</v>
      </c>
    </row>
    <row r="126" spans="1:16" s="15" customFormat="1" ht="12">
      <c r="A126" s="191"/>
      <c r="B126" s="153"/>
      <c r="C126" s="155"/>
      <c r="D126" s="175"/>
      <c r="E126" s="176"/>
      <c r="F126" s="164"/>
      <c r="G126" s="165"/>
      <c r="H126" s="165"/>
      <c r="I126" s="176"/>
      <c r="J126" s="164"/>
      <c r="K126" s="176"/>
      <c r="L126" s="164"/>
      <c r="M126" s="176"/>
      <c r="N126" s="164"/>
      <c r="O126" s="176"/>
      <c r="P126" s="184"/>
    </row>
    <row r="127" spans="1:18" ht="14.25" thickBot="1">
      <c r="A127" s="29"/>
      <c r="B127" s="181"/>
      <c r="C127" s="156"/>
      <c r="D127" s="94" t="s">
        <v>146</v>
      </c>
      <c r="E127" s="30" t="s">
        <v>8</v>
      </c>
      <c r="F127" s="94" t="s">
        <v>146</v>
      </c>
      <c r="G127" s="13" t="s">
        <v>8</v>
      </c>
      <c r="H127" s="99" t="s">
        <v>146</v>
      </c>
      <c r="I127" s="30" t="s">
        <v>8</v>
      </c>
      <c r="J127" s="94" t="s">
        <v>146</v>
      </c>
      <c r="K127" s="30" t="s">
        <v>8</v>
      </c>
      <c r="L127" s="94" t="s">
        <v>146</v>
      </c>
      <c r="M127" s="30" t="s">
        <v>8</v>
      </c>
      <c r="N127" s="94" t="s">
        <v>146</v>
      </c>
      <c r="O127" s="30" t="s">
        <v>8</v>
      </c>
      <c r="P127" s="31"/>
      <c r="Q127" s="32"/>
      <c r="R127" s="15"/>
    </row>
    <row r="128" spans="1:18" ht="12">
      <c r="A128" s="17"/>
      <c r="C128" s="15"/>
      <c r="D128" s="15"/>
      <c r="E128" s="76"/>
      <c r="F128" s="15"/>
      <c r="G128" s="76"/>
      <c r="H128" s="15"/>
      <c r="I128" s="76"/>
      <c r="J128" s="15"/>
      <c r="K128" s="76"/>
      <c r="L128" s="15"/>
      <c r="M128" s="76"/>
      <c r="N128" s="15"/>
      <c r="O128" s="76"/>
      <c r="P128" s="17"/>
      <c r="Q128" s="15"/>
      <c r="R128" s="15"/>
    </row>
    <row r="129" spans="1:18" s="15" customFormat="1" ht="12">
      <c r="A129" s="17"/>
      <c r="B129" s="17"/>
      <c r="C129" s="37" t="s">
        <v>88</v>
      </c>
      <c r="D129" s="36"/>
      <c r="E129" s="27"/>
      <c r="F129" s="83"/>
      <c r="G129" s="27"/>
      <c r="H129" s="37" t="s">
        <v>88</v>
      </c>
      <c r="I129" s="27"/>
      <c r="J129" s="83"/>
      <c r="K129" s="27"/>
      <c r="L129" s="83"/>
      <c r="M129" s="27"/>
      <c r="N129" s="83"/>
      <c r="O129" s="27"/>
      <c r="P129" s="17"/>
      <c r="Q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Q130" s="15"/>
      <c r="R130" s="15"/>
    </row>
    <row r="131" spans="1:16" ht="12">
      <c r="A131" s="16">
        <v>65</v>
      </c>
      <c r="C131" s="58" t="s">
        <v>89</v>
      </c>
      <c r="D131" s="96">
        <v>92078</v>
      </c>
      <c r="E131" s="148">
        <v>0.590501593516757</v>
      </c>
      <c r="F131" s="96">
        <v>1740</v>
      </c>
      <c r="G131" s="148">
        <v>0.03769169149480483</v>
      </c>
      <c r="H131" s="96">
        <v>25884</v>
      </c>
      <c r="I131" s="148">
        <v>1.263498872643082</v>
      </c>
      <c r="J131" s="96">
        <v>32801</v>
      </c>
      <c r="K131" s="148">
        <v>0.7415658499442034</v>
      </c>
      <c r="L131" s="96">
        <v>6431</v>
      </c>
      <c r="M131" s="148">
        <v>0.48848664846203804</v>
      </c>
      <c r="N131" s="96">
        <v>2265</v>
      </c>
      <c r="O131" s="148">
        <v>0.3161028220376002</v>
      </c>
      <c r="P131" s="24">
        <v>65</v>
      </c>
    </row>
    <row r="132" spans="1:16" ht="12">
      <c r="A132" s="16">
        <v>66</v>
      </c>
      <c r="C132" s="58" t="s">
        <v>90</v>
      </c>
      <c r="D132" s="96">
        <v>14411565</v>
      </c>
      <c r="E132" s="148">
        <v>92.42220831871155</v>
      </c>
      <c r="F132" s="96">
        <v>4587851</v>
      </c>
      <c r="G132" s="148">
        <v>99.38153133111024</v>
      </c>
      <c r="H132" s="96">
        <v>2001508</v>
      </c>
      <c r="I132" s="148">
        <v>97.7014024720333</v>
      </c>
      <c r="J132" s="96">
        <v>4275038</v>
      </c>
      <c r="K132" s="148">
        <v>96.65016883673569</v>
      </c>
      <c r="L132" s="96">
        <v>1289561</v>
      </c>
      <c r="M132" s="148">
        <v>97.95262492261767</v>
      </c>
      <c r="N132" s="96">
        <v>687053</v>
      </c>
      <c r="O132" s="148">
        <v>95.88494136397321</v>
      </c>
      <c r="P132" s="24">
        <v>66</v>
      </c>
    </row>
    <row r="133" spans="1:16" ht="12">
      <c r="A133" s="16"/>
      <c r="C133" s="58" t="s">
        <v>20</v>
      </c>
      <c r="E133" s="148"/>
      <c r="G133" s="148"/>
      <c r="I133" s="148"/>
      <c r="K133" s="148"/>
      <c r="M133" s="148"/>
      <c r="O133" s="148"/>
      <c r="P133" s="24"/>
    </row>
    <row r="134" spans="1:16" ht="12">
      <c r="A134" s="16">
        <v>67</v>
      </c>
      <c r="C134" s="58" t="s">
        <v>91</v>
      </c>
      <c r="D134" s="96">
        <v>7318999</v>
      </c>
      <c r="E134" s="148">
        <v>46.93716818835717</v>
      </c>
      <c r="F134" s="96">
        <v>4550325</v>
      </c>
      <c r="G134" s="148">
        <v>98.56864718453896</v>
      </c>
      <c r="H134" s="96">
        <v>180730</v>
      </c>
      <c r="I134" s="148">
        <v>8.82213534433566</v>
      </c>
      <c r="J134" s="96">
        <v>324068</v>
      </c>
      <c r="K134" s="148">
        <v>7.3265376622578</v>
      </c>
      <c r="L134" s="96">
        <v>933364</v>
      </c>
      <c r="M134" s="148">
        <v>70.896571630403</v>
      </c>
      <c r="N134" s="96">
        <v>314856</v>
      </c>
      <c r="O134" s="148">
        <v>43.941223017867834</v>
      </c>
      <c r="P134" s="24">
        <v>67</v>
      </c>
    </row>
    <row r="135" spans="1:16" ht="12">
      <c r="A135" s="16"/>
      <c r="C135" s="58" t="s">
        <v>23</v>
      </c>
      <c r="E135" s="148"/>
      <c r="G135" s="148"/>
      <c r="I135" s="148"/>
      <c r="K135" s="148"/>
      <c r="M135" s="148"/>
      <c r="O135" s="148"/>
      <c r="P135" s="24"/>
    </row>
    <row r="136" spans="1:16" ht="12">
      <c r="A136" s="16">
        <v>68</v>
      </c>
      <c r="C136" s="58" t="s">
        <v>92</v>
      </c>
      <c r="D136" s="96">
        <v>3112875</v>
      </c>
      <c r="E136" s="148">
        <v>19.96304923997562</v>
      </c>
      <c r="F136" s="96">
        <v>798237</v>
      </c>
      <c r="G136" s="148">
        <v>17.29132341594168</v>
      </c>
      <c r="H136" s="96">
        <v>174776</v>
      </c>
      <c r="I136" s="148">
        <v>8.53149741017877</v>
      </c>
      <c r="J136" s="96">
        <v>289760</v>
      </c>
      <c r="K136" s="148">
        <v>6.550901517631547</v>
      </c>
      <c r="L136" s="96">
        <v>931055</v>
      </c>
      <c r="M136" s="148">
        <v>70.7211843389555</v>
      </c>
      <c r="N136" s="96">
        <v>247700</v>
      </c>
      <c r="O136" s="148">
        <v>34.56894879413402</v>
      </c>
      <c r="P136" s="24">
        <v>68</v>
      </c>
    </row>
    <row r="137" spans="1:16" ht="12">
      <c r="A137" s="16">
        <v>69</v>
      </c>
      <c r="C137" s="58" t="s">
        <v>93</v>
      </c>
      <c r="D137" s="96">
        <v>3921795</v>
      </c>
      <c r="E137" s="148">
        <v>25.150700459893244</v>
      </c>
      <c r="F137" s="96">
        <v>3627784</v>
      </c>
      <c r="G137" s="148">
        <v>78.58466398723507</v>
      </c>
      <c r="H137" s="96">
        <v>57</v>
      </c>
      <c r="I137" s="148">
        <v>0.0027823920468496243</v>
      </c>
      <c r="J137" s="96">
        <v>13654</v>
      </c>
      <c r="K137" s="148">
        <v>0.3086899824742585</v>
      </c>
      <c r="L137" s="96">
        <v>2081</v>
      </c>
      <c r="M137" s="148">
        <v>0.15806884084116019</v>
      </c>
      <c r="N137" s="96" t="s">
        <v>303</v>
      </c>
      <c r="O137" s="148" t="s">
        <v>303</v>
      </c>
      <c r="P137" s="24">
        <v>69</v>
      </c>
    </row>
    <row r="138" spans="1:16" ht="12">
      <c r="A138" s="16">
        <v>70</v>
      </c>
      <c r="C138" s="58" t="s">
        <v>94</v>
      </c>
      <c r="D138" s="96">
        <v>6107749</v>
      </c>
      <c r="E138" s="148">
        <v>39.16935117292273</v>
      </c>
      <c r="F138" s="96">
        <v>5441</v>
      </c>
      <c r="G138" s="148">
        <v>0.11786235254208798</v>
      </c>
      <c r="H138" s="96">
        <v>1669130</v>
      </c>
      <c r="I138" s="148">
        <v>81.476737494002</v>
      </c>
      <c r="J138" s="96">
        <v>3816621</v>
      </c>
      <c r="K138" s="148">
        <v>86.28626553397444</v>
      </c>
      <c r="L138" s="96">
        <v>96865</v>
      </c>
      <c r="M138" s="148">
        <v>7.357682973608353</v>
      </c>
      <c r="N138" s="96">
        <v>125049</v>
      </c>
      <c r="O138" s="148">
        <v>17.45180653111694</v>
      </c>
      <c r="P138" s="24">
        <v>70</v>
      </c>
    </row>
    <row r="139" spans="1:16" ht="12">
      <c r="A139" s="16"/>
      <c r="C139" s="58" t="s">
        <v>14</v>
      </c>
      <c r="E139" s="148"/>
      <c r="G139" s="148"/>
      <c r="I139" s="148"/>
      <c r="K139" s="148"/>
      <c r="M139" s="148"/>
      <c r="O139" s="148"/>
      <c r="P139" s="24"/>
    </row>
    <row r="140" spans="1:16" ht="12">
      <c r="A140" s="16">
        <v>71</v>
      </c>
      <c r="C140" s="58" t="s">
        <v>154</v>
      </c>
      <c r="D140" s="96">
        <v>426696</v>
      </c>
      <c r="E140" s="148">
        <v>2.7364263770632093</v>
      </c>
      <c r="F140" s="96">
        <v>128</v>
      </c>
      <c r="G140" s="148">
        <v>0.0027727221329511597</v>
      </c>
      <c r="H140" s="96">
        <v>43565</v>
      </c>
      <c r="I140" s="148">
        <v>2.126577360017612</v>
      </c>
      <c r="J140" s="96">
        <v>173423</v>
      </c>
      <c r="K140" s="148">
        <v>3.920751635464577</v>
      </c>
      <c r="L140" s="96" t="s">
        <v>303</v>
      </c>
      <c r="M140" s="148" t="s">
        <v>303</v>
      </c>
      <c r="N140" s="96" t="s">
        <v>303</v>
      </c>
      <c r="O140" s="148" t="s">
        <v>303</v>
      </c>
      <c r="P140" s="24">
        <v>71</v>
      </c>
    </row>
    <row r="141" spans="1:17" ht="12">
      <c r="A141" s="16">
        <v>72</v>
      </c>
      <c r="C141" s="58" t="s">
        <v>155</v>
      </c>
      <c r="D141" s="96">
        <v>3222471</v>
      </c>
      <c r="E141" s="148">
        <v>20.665894790954816</v>
      </c>
      <c r="F141" s="96" t="s">
        <v>303</v>
      </c>
      <c r="G141" s="148" t="s">
        <v>303</v>
      </c>
      <c r="H141" s="96">
        <v>1360832</v>
      </c>
      <c r="I141" s="148">
        <v>66.42751112102576</v>
      </c>
      <c r="J141" s="96">
        <v>1861637</v>
      </c>
      <c r="K141" s="148">
        <v>42.087937080960245</v>
      </c>
      <c r="L141" s="96" t="s">
        <v>303</v>
      </c>
      <c r="M141" s="148" t="s">
        <v>303</v>
      </c>
      <c r="N141" s="96" t="s">
        <v>303</v>
      </c>
      <c r="O141" s="148" t="s">
        <v>303</v>
      </c>
      <c r="P141" s="24">
        <v>72</v>
      </c>
      <c r="Q141" s="42"/>
    </row>
    <row r="142" spans="1:16" ht="12">
      <c r="A142" s="16">
        <v>73</v>
      </c>
      <c r="C142" s="58" t="s">
        <v>156</v>
      </c>
      <c r="D142" s="96">
        <v>7111</v>
      </c>
      <c r="E142" s="148">
        <v>0.04560325844933273</v>
      </c>
      <c r="F142" s="96" t="s">
        <v>303</v>
      </c>
      <c r="G142" s="148" t="s">
        <v>303</v>
      </c>
      <c r="H142" s="96">
        <v>5252</v>
      </c>
      <c r="I142" s="148">
        <v>0.25637057947463554</v>
      </c>
      <c r="J142" s="96" t="s">
        <v>303</v>
      </c>
      <c r="K142" s="148" t="s">
        <v>303</v>
      </c>
      <c r="L142" s="96" t="s">
        <v>303</v>
      </c>
      <c r="M142" s="148" t="s">
        <v>303</v>
      </c>
      <c r="N142" s="96">
        <v>1859</v>
      </c>
      <c r="O142" s="148">
        <v>0.2594415656370414</v>
      </c>
      <c r="P142" s="24">
        <v>73</v>
      </c>
    </row>
    <row r="143" spans="1:16" ht="12">
      <c r="A143" s="16">
        <v>74</v>
      </c>
      <c r="C143" s="58" t="s">
        <v>153</v>
      </c>
      <c r="D143" s="96">
        <v>1800472</v>
      </c>
      <c r="E143" s="148">
        <v>11.546532125831389</v>
      </c>
      <c r="F143" s="96" t="s">
        <v>303</v>
      </c>
      <c r="G143" s="148" t="s">
        <v>303</v>
      </c>
      <c r="H143" s="96">
        <v>172343</v>
      </c>
      <c r="I143" s="148">
        <v>8.412733202284295</v>
      </c>
      <c r="J143" s="96">
        <v>1530057</v>
      </c>
      <c r="K143" s="148">
        <v>34.591567929882565</v>
      </c>
      <c r="L143" s="96" t="s">
        <v>303</v>
      </c>
      <c r="M143" s="148" t="s">
        <v>303</v>
      </c>
      <c r="N143" s="96" t="s">
        <v>303</v>
      </c>
      <c r="O143" s="148" t="s">
        <v>303</v>
      </c>
      <c r="P143" s="24">
        <v>74</v>
      </c>
    </row>
    <row r="144" spans="1:16" ht="12">
      <c r="A144" s="16">
        <v>75</v>
      </c>
      <c r="C144" s="58" t="s">
        <v>157</v>
      </c>
      <c r="D144" s="96">
        <v>119552</v>
      </c>
      <c r="E144" s="148">
        <v>0.766693960643317</v>
      </c>
      <c r="F144" s="96" t="s">
        <v>303</v>
      </c>
      <c r="G144" s="148" t="s">
        <v>303</v>
      </c>
      <c r="H144" s="96">
        <v>2789</v>
      </c>
      <c r="I144" s="148">
        <v>0.13614195471339655</v>
      </c>
      <c r="J144" s="96" t="s">
        <v>303</v>
      </c>
      <c r="K144" s="148" t="s">
        <v>303</v>
      </c>
      <c r="L144" s="96" t="s">
        <v>303</v>
      </c>
      <c r="M144" s="148" t="s">
        <v>303</v>
      </c>
      <c r="N144" s="96">
        <v>107226</v>
      </c>
      <c r="O144" s="148">
        <v>14.964433199030339</v>
      </c>
      <c r="P144" s="24">
        <v>75</v>
      </c>
    </row>
    <row r="145" spans="1:16" ht="12">
      <c r="A145" s="16">
        <v>76</v>
      </c>
      <c r="C145" s="58" t="s">
        <v>141</v>
      </c>
      <c r="D145" s="96">
        <v>531443</v>
      </c>
      <c r="E145" s="148">
        <v>3.4081750077469746</v>
      </c>
      <c r="F145" s="96">
        <v>5313</v>
      </c>
      <c r="G145" s="148">
        <v>0.1150896304091368</v>
      </c>
      <c r="H145" s="96">
        <v>84344</v>
      </c>
      <c r="I145" s="148">
        <v>4.117159207008504</v>
      </c>
      <c r="J145" s="96">
        <v>251503</v>
      </c>
      <c r="K145" s="148">
        <v>5.685986279641383</v>
      </c>
      <c r="L145" s="96">
        <v>96865</v>
      </c>
      <c r="M145" s="148">
        <v>7.357682973608353</v>
      </c>
      <c r="N145" s="96">
        <v>15963</v>
      </c>
      <c r="O145" s="148">
        <v>2.2277922067047293</v>
      </c>
      <c r="P145" s="24">
        <v>76</v>
      </c>
    </row>
    <row r="146" spans="1:16" ht="12">
      <c r="A146" s="16">
        <v>77</v>
      </c>
      <c r="C146" s="58" t="s">
        <v>96</v>
      </c>
      <c r="D146" s="96">
        <v>542632</v>
      </c>
      <c r="E146" s="148">
        <v>3.4799307184472394</v>
      </c>
      <c r="F146" s="96">
        <v>5634</v>
      </c>
      <c r="G146" s="148">
        <v>0.12204309763317839</v>
      </c>
      <c r="H146" s="96">
        <v>102512</v>
      </c>
      <c r="I146" s="148">
        <v>5.004010061520153</v>
      </c>
      <c r="J146" s="96">
        <v>34415</v>
      </c>
      <c r="K146" s="148">
        <v>0.7780552033727557</v>
      </c>
      <c r="L146" s="96">
        <v>113486</v>
      </c>
      <c r="M146" s="148">
        <v>8.620182831186883</v>
      </c>
      <c r="N146" s="96">
        <v>220549</v>
      </c>
      <c r="O146" s="148">
        <v>30.77976216228286</v>
      </c>
      <c r="P146" s="24">
        <v>77</v>
      </c>
    </row>
    <row r="147" spans="1:16" ht="12">
      <c r="A147" s="16"/>
      <c r="C147" s="58" t="s">
        <v>23</v>
      </c>
      <c r="E147" s="148"/>
      <c r="G147" s="148"/>
      <c r="I147" s="148"/>
      <c r="K147" s="148"/>
      <c r="M147" s="148"/>
      <c r="O147" s="148"/>
      <c r="P147" s="24"/>
    </row>
    <row r="148" spans="1:16" ht="12">
      <c r="A148" s="16">
        <v>78</v>
      </c>
      <c r="C148" s="58" t="s">
        <v>97</v>
      </c>
      <c r="D148" s="96">
        <v>224667</v>
      </c>
      <c r="E148" s="148">
        <v>1.4408025968269214</v>
      </c>
      <c r="F148" s="96">
        <v>6</v>
      </c>
      <c r="G148" s="148">
        <v>0.00012997134998208562</v>
      </c>
      <c r="H148" s="96">
        <v>863</v>
      </c>
      <c r="I148" s="148">
        <v>0.04212639186721449</v>
      </c>
      <c r="J148" s="96">
        <v>339</v>
      </c>
      <c r="K148" s="148">
        <v>0.00766412070153608</v>
      </c>
      <c r="L148" s="96" t="s">
        <v>303</v>
      </c>
      <c r="M148" s="148" t="s">
        <v>303</v>
      </c>
      <c r="N148" s="96">
        <v>206315</v>
      </c>
      <c r="O148" s="148">
        <v>28.79326875438741</v>
      </c>
      <c r="P148" s="24">
        <v>78</v>
      </c>
    </row>
    <row r="149" spans="1:16" ht="12">
      <c r="A149" s="16">
        <v>79</v>
      </c>
      <c r="C149" s="58" t="s">
        <v>142</v>
      </c>
      <c r="D149" s="96">
        <v>442184</v>
      </c>
      <c r="E149" s="148">
        <v>2.8357518259259944</v>
      </c>
      <c r="F149" s="96">
        <v>26449</v>
      </c>
      <c r="G149" s="148">
        <v>0.5729353726126971</v>
      </c>
      <c r="H149" s="96">
        <v>49134</v>
      </c>
      <c r="I149" s="148">
        <v>2.3984219443843764</v>
      </c>
      <c r="J149" s="96">
        <v>99932</v>
      </c>
      <c r="K149" s="148">
        <v>2.2592652210793616</v>
      </c>
      <c r="L149" s="96">
        <v>145844</v>
      </c>
      <c r="M149" s="148">
        <v>11.078035571186048</v>
      </c>
      <c r="N149" s="96">
        <v>26597</v>
      </c>
      <c r="O149" s="148">
        <v>3.711870533215917</v>
      </c>
      <c r="P149" s="24">
        <v>79</v>
      </c>
    </row>
    <row r="150" spans="1:16" ht="12">
      <c r="A150" s="16">
        <v>80</v>
      </c>
      <c r="C150" s="58" t="s">
        <v>98</v>
      </c>
      <c r="D150" s="96" t="s">
        <v>303</v>
      </c>
      <c r="E150" s="148" t="s">
        <v>303</v>
      </c>
      <c r="F150" s="96" t="s">
        <v>303</v>
      </c>
      <c r="G150" s="148" t="s">
        <v>303</v>
      </c>
      <c r="H150" s="96" t="s">
        <v>303</v>
      </c>
      <c r="I150" s="148" t="s">
        <v>303</v>
      </c>
      <c r="J150" s="96" t="s">
        <v>303</v>
      </c>
      <c r="K150" s="148" t="s">
        <v>303</v>
      </c>
      <c r="L150" s="96" t="s">
        <v>303</v>
      </c>
      <c r="M150" s="148" t="s">
        <v>303</v>
      </c>
      <c r="N150" s="96" t="s">
        <v>303</v>
      </c>
      <c r="O150" s="148" t="s">
        <v>303</v>
      </c>
      <c r="P150" s="24">
        <v>80</v>
      </c>
    </row>
    <row r="151" spans="1:16" ht="12">
      <c r="A151" s="16">
        <v>81</v>
      </c>
      <c r="C151" s="58" t="s">
        <v>99</v>
      </c>
      <c r="D151" s="96">
        <v>1089540</v>
      </c>
      <c r="E151" s="148">
        <v>6.987283674713259</v>
      </c>
      <c r="F151" s="96">
        <v>26810</v>
      </c>
      <c r="G151" s="148">
        <v>0.5807553155032859</v>
      </c>
      <c r="H151" s="96">
        <v>21204</v>
      </c>
      <c r="I151" s="148">
        <v>1.0350498414280602</v>
      </c>
      <c r="J151" s="96">
        <v>115368</v>
      </c>
      <c r="K151" s="148">
        <v>2.6082427052944377</v>
      </c>
      <c r="L151" s="96">
        <v>20522</v>
      </c>
      <c r="M151" s="148">
        <v>1.5588124708035989</v>
      </c>
      <c r="N151" s="96">
        <v>27220</v>
      </c>
      <c r="O151" s="148">
        <v>3.7988162542443606</v>
      </c>
      <c r="P151" s="24">
        <v>81</v>
      </c>
    </row>
    <row r="152" spans="1:16" ht="12">
      <c r="A152" s="16"/>
      <c r="C152" s="58" t="s">
        <v>20</v>
      </c>
      <c r="E152" s="148"/>
      <c r="G152" s="148"/>
      <c r="I152" s="148"/>
      <c r="K152" s="148"/>
      <c r="M152" s="148"/>
      <c r="O152" s="148"/>
      <c r="P152" s="24"/>
    </row>
    <row r="153" spans="1:16" ht="12">
      <c r="A153" s="16">
        <v>82</v>
      </c>
      <c r="C153" s="58" t="s">
        <v>100</v>
      </c>
      <c r="D153" s="96">
        <v>493830</v>
      </c>
      <c r="E153" s="148">
        <v>3.1669606412647986</v>
      </c>
      <c r="F153" s="96">
        <v>6511</v>
      </c>
      <c r="G153" s="148">
        <v>0.14104057662222658</v>
      </c>
      <c r="H153" s="96">
        <v>2804</v>
      </c>
      <c r="I153" s="148">
        <v>0.13687416314677803</v>
      </c>
      <c r="J153" s="96">
        <v>89966</v>
      </c>
      <c r="K153" s="148">
        <v>2.0339536372696014</v>
      </c>
      <c r="L153" s="96">
        <v>2068</v>
      </c>
      <c r="M153" s="148">
        <v>0.15708138532413227</v>
      </c>
      <c r="N153" s="96">
        <v>15887</v>
      </c>
      <c r="O153" s="148">
        <v>2.2171856660977283</v>
      </c>
      <c r="P153" s="24">
        <v>82</v>
      </c>
    </row>
    <row r="154" spans="1:16" ht="12">
      <c r="A154" s="16">
        <v>83</v>
      </c>
      <c r="C154" s="58" t="s">
        <v>101</v>
      </c>
      <c r="D154" s="96">
        <v>276050</v>
      </c>
      <c r="E154" s="148">
        <v>1.7703247778003517</v>
      </c>
      <c r="F154" s="96">
        <v>2549</v>
      </c>
      <c r="G154" s="148">
        <v>0.05521616185072271</v>
      </c>
      <c r="H154" s="96">
        <v>2401</v>
      </c>
      <c r="I154" s="148">
        <v>0.11720216323659559</v>
      </c>
      <c r="J154" s="96">
        <v>18392</v>
      </c>
      <c r="K154" s="148">
        <v>0.41580680809041765</v>
      </c>
      <c r="L154" s="96">
        <v>37</v>
      </c>
      <c r="M154" s="148">
        <v>0.002810450317694823</v>
      </c>
      <c r="N154" s="96">
        <v>571</v>
      </c>
      <c r="O154" s="148">
        <v>0.07968861429733762</v>
      </c>
      <c r="P154" s="24">
        <v>83</v>
      </c>
    </row>
    <row r="155" spans="1:16" ht="12">
      <c r="A155" s="16">
        <v>84</v>
      </c>
      <c r="C155" s="58" t="s">
        <v>102</v>
      </c>
      <c r="D155" s="96">
        <v>74081</v>
      </c>
      <c r="E155" s="148">
        <v>0.4750857810694724</v>
      </c>
      <c r="F155" s="96">
        <v>17563</v>
      </c>
      <c r="G155" s="148">
        <v>0.3804478032892283</v>
      </c>
      <c r="H155" s="96">
        <v>8452</v>
      </c>
      <c r="I155" s="148">
        <v>0.4125750452626847</v>
      </c>
      <c r="J155" s="96">
        <v>969</v>
      </c>
      <c r="K155" s="148">
        <v>0.021907176872532335</v>
      </c>
      <c r="L155" s="96">
        <v>1330</v>
      </c>
      <c r="M155" s="148">
        <v>0.10102429520362473</v>
      </c>
      <c r="N155" s="96">
        <v>339</v>
      </c>
      <c r="O155" s="148">
        <v>0.047310753497018306</v>
      </c>
      <c r="P155" s="24">
        <v>84</v>
      </c>
    </row>
    <row r="156" spans="1:16" ht="12">
      <c r="A156" s="16"/>
      <c r="C156" s="58" t="s">
        <v>23</v>
      </c>
      <c r="E156" s="148"/>
      <c r="G156" s="148"/>
      <c r="I156" s="148"/>
      <c r="K156" s="148"/>
      <c r="M156" s="148"/>
      <c r="O156" s="148"/>
      <c r="P156" s="24"/>
    </row>
    <row r="157" spans="1:16" ht="12">
      <c r="A157" s="16">
        <v>85</v>
      </c>
      <c r="C157" s="58" t="s">
        <v>103</v>
      </c>
      <c r="D157" s="96">
        <v>24317</v>
      </c>
      <c r="E157" s="148">
        <v>0.15594634168364843</v>
      </c>
      <c r="F157" s="96">
        <v>407</v>
      </c>
      <c r="G157" s="148">
        <v>0.00881638990711814</v>
      </c>
      <c r="H157" s="96" t="s">
        <v>303</v>
      </c>
      <c r="I157" s="148" t="s">
        <v>303</v>
      </c>
      <c r="J157" s="96">
        <v>214</v>
      </c>
      <c r="K157" s="148">
        <v>0.004838117493005077</v>
      </c>
      <c r="L157" s="96">
        <v>1124</v>
      </c>
      <c r="M157" s="148">
        <v>0.08537692316456706</v>
      </c>
      <c r="N157" s="96">
        <v>138</v>
      </c>
      <c r="O157" s="148">
        <v>0.01925924478639683</v>
      </c>
      <c r="P157" s="24">
        <v>85</v>
      </c>
    </row>
    <row r="158" spans="1:16" ht="12">
      <c r="A158" s="16">
        <v>86</v>
      </c>
      <c r="C158" s="58" t="s">
        <v>104</v>
      </c>
      <c r="D158" s="96">
        <v>45658</v>
      </c>
      <c r="E158" s="148">
        <v>0.29280742149903444</v>
      </c>
      <c r="F158" s="96">
        <v>17155</v>
      </c>
      <c r="G158" s="148">
        <v>0.37160975149044645</v>
      </c>
      <c r="H158" s="96">
        <v>8452</v>
      </c>
      <c r="I158" s="148">
        <v>0.4125750452626847</v>
      </c>
      <c r="J158" s="96">
        <v>754</v>
      </c>
      <c r="K158" s="148">
        <v>0.01704645135385901</v>
      </c>
      <c r="L158" s="96">
        <v>206</v>
      </c>
      <c r="M158" s="148">
        <v>0.015647372039057663</v>
      </c>
      <c r="N158" s="96">
        <v>45</v>
      </c>
      <c r="O158" s="148">
        <v>0.006280188517303315</v>
      </c>
      <c r="P158" s="24">
        <v>86</v>
      </c>
    </row>
    <row r="159" spans="1:16" ht="12">
      <c r="A159" s="16">
        <v>87</v>
      </c>
      <c r="C159" s="58" t="s">
        <v>105</v>
      </c>
      <c r="D159" s="96">
        <v>245578</v>
      </c>
      <c r="E159" s="148">
        <v>1.5749060615202128</v>
      </c>
      <c r="F159" s="96">
        <v>186</v>
      </c>
      <c r="G159" s="148">
        <v>0.004029111849444654</v>
      </c>
      <c r="H159" s="96">
        <v>7546</v>
      </c>
      <c r="I159" s="148">
        <v>0.36834965588644325</v>
      </c>
      <c r="J159" s="96">
        <v>6039</v>
      </c>
      <c r="K159" s="148">
        <v>0.1365298670105498</v>
      </c>
      <c r="L159" s="96">
        <v>17085</v>
      </c>
      <c r="M159" s="148">
        <v>1.2977444237247582</v>
      </c>
      <c r="N159" s="96">
        <v>10422</v>
      </c>
      <c r="O159" s="148">
        <v>1.4544916606074478</v>
      </c>
      <c r="P159" s="24">
        <v>87</v>
      </c>
    </row>
    <row r="160" spans="1:18" s="5" customFormat="1" ht="12">
      <c r="A160" s="16"/>
      <c r="B160" s="1"/>
      <c r="C160" s="58"/>
      <c r="E160" s="104"/>
      <c r="G160" s="104"/>
      <c r="I160" s="104"/>
      <c r="K160" s="104"/>
      <c r="M160" s="104"/>
      <c r="O160" s="104"/>
      <c r="P160" s="24"/>
      <c r="Q160" s="2"/>
      <c r="R160" s="2"/>
    </row>
    <row r="161" spans="1:18" ht="13.5">
      <c r="A161" s="62">
        <v>88</v>
      </c>
      <c r="B161" s="63"/>
      <c r="C161" s="64" t="s">
        <v>106</v>
      </c>
      <c r="D161" s="105">
        <v>15593184</v>
      </c>
      <c r="E161" s="106">
        <v>100</v>
      </c>
      <c r="F161" s="105">
        <v>4616402</v>
      </c>
      <c r="G161" s="106">
        <v>100</v>
      </c>
      <c r="H161" s="105">
        <v>2048597</v>
      </c>
      <c r="I161" s="106">
        <v>100</v>
      </c>
      <c r="J161" s="105">
        <v>4423208</v>
      </c>
      <c r="K161" s="106">
        <v>100</v>
      </c>
      <c r="L161" s="105">
        <v>1316515</v>
      </c>
      <c r="M161" s="106">
        <v>100</v>
      </c>
      <c r="N161" s="105">
        <v>716539</v>
      </c>
      <c r="O161" s="106">
        <v>100</v>
      </c>
      <c r="P161" s="65">
        <v>88</v>
      </c>
      <c r="Q161" s="5"/>
      <c r="R161" s="5"/>
    </row>
    <row r="162" spans="1:18" s="49" customFormat="1" ht="12">
      <c r="A162" s="16"/>
      <c r="B162" s="44"/>
      <c r="C162" s="39"/>
      <c r="E162" s="104"/>
      <c r="G162" s="104"/>
      <c r="I162" s="104"/>
      <c r="K162" s="104"/>
      <c r="M162" s="104"/>
      <c r="O162" s="104"/>
      <c r="P162" s="24"/>
      <c r="Q162" s="2"/>
      <c r="R162" s="2"/>
    </row>
    <row r="163" spans="1:18" ht="12">
      <c r="A163" s="16">
        <v>89</v>
      </c>
      <c r="B163" s="44"/>
      <c r="C163" s="39" t="s">
        <v>45</v>
      </c>
      <c r="D163" s="96"/>
      <c r="E163" s="104"/>
      <c r="F163" s="96"/>
      <c r="G163" s="104"/>
      <c r="H163" s="96"/>
      <c r="I163" s="104"/>
      <c r="J163" s="96"/>
      <c r="K163" s="104"/>
      <c r="L163" s="96"/>
      <c r="M163" s="104"/>
      <c r="N163" s="96"/>
      <c r="O163" s="104"/>
      <c r="P163" s="24"/>
      <c r="Q163" s="49"/>
      <c r="R163" s="49"/>
    </row>
    <row r="164" spans="1:16" ht="12">
      <c r="A164" s="16"/>
      <c r="B164" s="44"/>
      <c r="C164" s="39" t="s">
        <v>135</v>
      </c>
      <c r="D164" s="96">
        <v>552</v>
      </c>
      <c r="E164" s="104" t="s">
        <v>152</v>
      </c>
      <c r="F164" s="96">
        <v>95</v>
      </c>
      <c r="G164" s="104" t="s">
        <v>152</v>
      </c>
      <c r="H164" s="96">
        <v>61</v>
      </c>
      <c r="I164" s="104" t="s">
        <v>152</v>
      </c>
      <c r="J164" s="96">
        <v>107</v>
      </c>
      <c r="K164" s="104" t="s">
        <v>152</v>
      </c>
      <c r="L164" s="96">
        <v>16</v>
      </c>
      <c r="M164" s="104" t="s">
        <v>152</v>
      </c>
      <c r="N164" s="96">
        <v>38</v>
      </c>
      <c r="O164" s="104" t="s">
        <v>152</v>
      </c>
      <c r="P164" s="24">
        <v>89</v>
      </c>
    </row>
    <row r="165" spans="1:16" ht="12">
      <c r="A165" s="16"/>
      <c r="B165" s="44"/>
      <c r="C165" s="39" t="s">
        <v>23</v>
      </c>
      <c r="E165" s="104"/>
      <c r="G165" s="104"/>
      <c r="I165" s="104"/>
      <c r="K165" s="104"/>
      <c r="M165" s="104"/>
      <c r="O165" s="104"/>
      <c r="P165" s="24"/>
    </row>
    <row r="166" spans="1:16" ht="12">
      <c r="A166" s="16">
        <v>90</v>
      </c>
      <c r="B166" s="44"/>
      <c r="C166" s="92" t="s">
        <v>143</v>
      </c>
      <c r="D166" s="96">
        <v>62</v>
      </c>
      <c r="E166" s="104" t="s">
        <v>152</v>
      </c>
      <c r="F166" s="96">
        <v>13</v>
      </c>
      <c r="G166" s="104" t="s">
        <v>152</v>
      </c>
      <c r="H166" s="96" t="s">
        <v>303</v>
      </c>
      <c r="I166" s="104" t="s">
        <v>152</v>
      </c>
      <c r="J166" s="96">
        <v>5</v>
      </c>
      <c r="K166" s="104" t="s">
        <v>152</v>
      </c>
      <c r="L166" s="96" t="s">
        <v>303</v>
      </c>
      <c r="M166" s="104" t="s">
        <v>152</v>
      </c>
      <c r="N166" s="96">
        <v>3</v>
      </c>
      <c r="O166" s="104" t="s">
        <v>152</v>
      </c>
      <c r="P166" s="24">
        <v>90</v>
      </c>
    </row>
    <row r="167" spans="1:16" ht="12">
      <c r="A167" s="93" t="s">
        <v>46</v>
      </c>
      <c r="B167" s="60"/>
      <c r="P167" s="44"/>
    </row>
    <row r="168" spans="1:16" ht="12">
      <c r="A168" s="87" t="s">
        <v>107</v>
      </c>
      <c r="B168" s="44"/>
      <c r="C168" s="51"/>
      <c r="P168" s="87"/>
    </row>
    <row r="169" ht="12">
      <c r="B169" s="2"/>
    </row>
    <row r="174" spans="7:15" ht="12">
      <c r="G174" s="84"/>
      <c r="I174" s="84"/>
      <c r="K174" s="84"/>
      <c r="M174" s="84"/>
      <c r="O174" s="84"/>
    </row>
    <row r="175" ht="12">
      <c r="M175" s="84"/>
    </row>
  </sheetData>
  <mergeCells count="29">
    <mergeCell ref="P68:P69"/>
    <mergeCell ref="A125:A126"/>
    <mergeCell ref="B124:C127"/>
    <mergeCell ref="F125:G126"/>
    <mergeCell ref="H125:I126"/>
    <mergeCell ref="D124:E126"/>
    <mergeCell ref="N125:O126"/>
    <mergeCell ref="J125:K126"/>
    <mergeCell ref="A68:A69"/>
    <mergeCell ref="B67:C70"/>
    <mergeCell ref="F68:G69"/>
    <mergeCell ref="H68:I69"/>
    <mergeCell ref="A6:A7"/>
    <mergeCell ref="F6:G7"/>
    <mergeCell ref="H6:I7"/>
    <mergeCell ref="N6:O7"/>
    <mergeCell ref="J6:K7"/>
    <mergeCell ref="L6:M7"/>
    <mergeCell ref="D5:E7"/>
    <mergeCell ref="L125:M126"/>
    <mergeCell ref="P125:P126"/>
    <mergeCell ref="P6:P7"/>
    <mergeCell ref="C5:C8"/>
    <mergeCell ref="D67:E69"/>
    <mergeCell ref="N68:O69"/>
    <mergeCell ref="C36:G36"/>
    <mergeCell ref="H36:O36"/>
    <mergeCell ref="J68:K69"/>
    <mergeCell ref="L68:M69"/>
  </mergeCells>
  <printOptions horizontalCentered="1"/>
  <pageMargins left="0.5905511811023623" right="0.5905511811023623" top="0.7874015748031497" bottom="0.629921259842519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6"/>
  <sheetViews>
    <sheetView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2812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5" ht="12.75">
      <c r="D1" s="2"/>
      <c r="E1" s="69"/>
      <c r="F1" s="2"/>
      <c r="G1" s="85" t="s">
        <v>123</v>
      </c>
      <c r="H1" s="5" t="s">
        <v>124</v>
      </c>
      <c r="I1"/>
      <c r="J1"/>
      <c r="L1" s="2"/>
      <c r="M1" s="71"/>
      <c r="N1" s="2"/>
      <c r="O1" s="71"/>
    </row>
    <row r="2" spans="4:15" ht="12.75">
      <c r="D2" s="2"/>
      <c r="E2" s="69"/>
      <c r="F2" s="2"/>
      <c r="G2" s="71"/>
      <c r="H2" s="2"/>
      <c r="I2"/>
      <c r="J2"/>
      <c r="K2" s="71"/>
      <c r="L2" s="2"/>
      <c r="M2" s="71"/>
      <c r="N2" s="2"/>
      <c r="O2" s="71"/>
    </row>
    <row r="3" spans="4:15" ht="12.75">
      <c r="D3" s="2"/>
      <c r="E3" s="69"/>
      <c r="F3" s="2"/>
      <c r="G3" s="82" t="s">
        <v>125</v>
      </c>
      <c r="H3" s="2" t="s">
        <v>3</v>
      </c>
      <c r="I3"/>
      <c r="J3"/>
      <c r="K3" s="71"/>
      <c r="L3" s="2"/>
      <c r="M3" s="71"/>
      <c r="N3" s="2"/>
      <c r="O3" s="71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54" t="s">
        <v>126</v>
      </c>
      <c r="D5" s="185" t="s">
        <v>7</v>
      </c>
      <c r="E5" s="173"/>
      <c r="F5" s="73"/>
      <c r="G5" s="88" t="s">
        <v>111</v>
      </c>
      <c r="H5" s="73" t="s">
        <v>112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70" t="s">
        <v>266</v>
      </c>
      <c r="B6" s="17"/>
      <c r="C6" s="155"/>
      <c r="D6" s="174"/>
      <c r="E6" s="171"/>
      <c r="F6" s="183" t="s">
        <v>273</v>
      </c>
      <c r="G6" s="189"/>
      <c r="H6" s="189" t="s">
        <v>185</v>
      </c>
      <c r="I6" s="178"/>
      <c r="J6" s="186" t="s">
        <v>287</v>
      </c>
      <c r="K6" s="178"/>
      <c r="L6" s="183" t="s">
        <v>274</v>
      </c>
      <c r="M6" s="188"/>
      <c r="N6" s="183" t="s">
        <v>275</v>
      </c>
      <c r="O6" s="178"/>
      <c r="P6" s="152" t="s">
        <v>266</v>
      </c>
    </row>
    <row r="7" spans="1:16" s="15" customFormat="1" ht="12">
      <c r="A7" s="191"/>
      <c r="B7" s="17"/>
      <c r="C7" s="155"/>
      <c r="D7" s="175"/>
      <c r="E7" s="176"/>
      <c r="F7" s="164"/>
      <c r="G7" s="165"/>
      <c r="H7" s="165"/>
      <c r="I7" s="176"/>
      <c r="J7" s="164"/>
      <c r="K7" s="176"/>
      <c r="L7" s="164"/>
      <c r="M7" s="176"/>
      <c r="N7" s="164"/>
      <c r="O7" s="176"/>
      <c r="P7" s="184"/>
    </row>
    <row r="8" spans="1:18" ht="14.25" thickBot="1">
      <c r="A8" s="29"/>
      <c r="B8" s="10"/>
      <c r="C8" s="156"/>
      <c r="D8" s="94" t="s">
        <v>146</v>
      </c>
      <c r="E8" s="30" t="s">
        <v>8</v>
      </c>
      <c r="F8" s="94" t="s">
        <v>146</v>
      </c>
      <c r="G8" s="13" t="s">
        <v>8</v>
      </c>
      <c r="H8" s="99" t="s">
        <v>146</v>
      </c>
      <c r="I8" s="30" t="s">
        <v>8</v>
      </c>
      <c r="J8" s="94" t="s">
        <v>146</v>
      </c>
      <c r="K8" s="30" t="s">
        <v>8</v>
      </c>
      <c r="L8" s="94" t="s">
        <v>146</v>
      </c>
      <c r="M8" s="30" t="s">
        <v>8</v>
      </c>
      <c r="N8" s="94" t="s">
        <v>146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6" ht="12.75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89"/>
      <c r="K10" s="77"/>
      <c r="L10" s="36"/>
      <c r="M10" s="77"/>
      <c r="N10" s="36"/>
      <c r="O10" s="77"/>
      <c r="P10" s="17"/>
    </row>
    <row r="11" spans="1:16" ht="12">
      <c r="A11" s="17"/>
      <c r="B11" s="17"/>
      <c r="C11" s="15"/>
      <c r="P11" s="17"/>
    </row>
    <row r="12" spans="1:16" ht="13.5">
      <c r="A12" s="16">
        <v>1</v>
      </c>
      <c r="B12" s="17"/>
      <c r="C12" s="39" t="s">
        <v>10</v>
      </c>
      <c r="D12" s="96">
        <v>15781454</v>
      </c>
      <c r="E12" s="148">
        <v>81.51376221186274</v>
      </c>
      <c r="F12" s="96">
        <v>4917329</v>
      </c>
      <c r="G12" s="148">
        <v>89.39735091030302</v>
      </c>
      <c r="H12" s="96">
        <v>1259171</v>
      </c>
      <c r="I12" s="148">
        <v>68.4690411340283</v>
      </c>
      <c r="J12" s="96">
        <v>13870</v>
      </c>
      <c r="K12" s="148">
        <v>61.82028882153681</v>
      </c>
      <c r="L12" s="96">
        <v>588063</v>
      </c>
      <c r="M12" s="148">
        <v>79.61429112964368</v>
      </c>
      <c r="N12" s="96">
        <v>244579</v>
      </c>
      <c r="O12" s="148">
        <v>80.88973114918922</v>
      </c>
      <c r="P12" s="24">
        <v>1</v>
      </c>
    </row>
    <row r="13" spans="1:16" ht="12">
      <c r="A13" s="16"/>
      <c r="B13" s="17"/>
      <c r="C13" s="39" t="s">
        <v>11</v>
      </c>
      <c r="E13" s="148"/>
      <c r="G13" s="148"/>
      <c r="I13" s="148"/>
      <c r="K13" s="148"/>
      <c r="M13" s="148"/>
      <c r="O13" s="148"/>
      <c r="P13" s="24"/>
    </row>
    <row r="14" spans="1:16" ht="12">
      <c r="A14" s="16">
        <v>2</v>
      </c>
      <c r="B14" s="17"/>
      <c r="C14" s="39" t="s">
        <v>12</v>
      </c>
      <c r="D14" s="96">
        <v>92078</v>
      </c>
      <c r="E14" s="148">
        <v>0.4755977615841923</v>
      </c>
      <c r="F14" s="96">
        <v>1807</v>
      </c>
      <c r="G14" s="148">
        <v>0.03285137380372913</v>
      </c>
      <c r="H14" s="96">
        <v>10789</v>
      </c>
      <c r="I14" s="148">
        <v>0.5866657386447364</v>
      </c>
      <c r="J14" s="96">
        <v>860</v>
      </c>
      <c r="K14" s="148">
        <v>3.833125334284186</v>
      </c>
      <c r="L14" s="96">
        <v>3302</v>
      </c>
      <c r="M14" s="148">
        <v>0.44703779919852704</v>
      </c>
      <c r="N14" s="96">
        <v>6150</v>
      </c>
      <c r="O14" s="148">
        <v>2.0339924791887842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14411565</v>
      </c>
      <c r="E15" s="148">
        <v>74.43806397755262</v>
      </c>
      <c r="F15" s="96">
        <v>4800338</v>
      </c>
      <c r="G15" s="148">
        <v>87.27044716228306</v>
      </c>
      <c r="H15" s="96">
        <v>1092218</v>
      </c>
      <c r="I15" s="148">
        <v>59.39075722783174</v>
      </c>
      <c r="J15" s="96">
        <v>12706</v>
      </c>
      <c r="K15" s="148">
        <v>56.63219825280799</v>
      </c>
      <c r="L15" s="96">
        <v>80616</v>
      </c>
      <c r="M15" s="148">
        <v>10.914112422831149</v>
      </c>
      <c r="N15" s="96">
        <v>220107</v>
      </c>
      <c r="O15" s="148">
        <v>72.79609473443996</v>
      </c>
      <c r="P15" s="24">
        <v>3</v>
      </c>
    </row>
    <row r="16" spans="1:16" ht="12">
      <c r="A16" s="16"/>
      <c r="B16" s="17"/>
      <c r="C16" s="39" t="s">
        <v>14</v>
      </c>
      <c r="E16" s="148"/>
      <c r="G16" s="148"/>
      <c r="I16" s="148"/>
      <c r="K16" s="148"/>
      <c r="M16" s="148"/>
      <c r="O16" s="148"/>
      <c r="P16" s="24"/>
    </row>
    <row r="17" spans="1:16" ht="12">
      <c r="A17" s="16">
        <v>4</v>
      </c>
      <c r="B17" s="17"/>
      <c r="C17" s="39" t="s">
        <v>15</v>
      </c>
      <c r="D17" s="96">
        <v>7318999</v>
      </c>
      <c r="E17" s="148">
        <v>37.80381352154632</v>
      </c>
      <c r="F17" s="96">
        <v>4761583</v>
      </c>
      <c r="G17" s="148">
        <v>86.56587882151742</v>
      </c>
      <c r="H17" s="96">
        <v>235988</v>
      </c>
      <c r="I17" s="148">
        <v>12.832150739762168</v>
      </c>
      <c r="J17" s="96">
        <v>11967</v>
      </c>
      <c r="K17" s="148">
        <v>53.33838473881262</v>
      </c>
      <c r="L17" s="96">
        <v>71678</v>
      </c>
      <c r="M17" s="148">
        <v>9.70405068775046</v>
      </c>
      <c r="N17" s="96">
        <v>174738</v>
      </c>
      <c r="O17" s="148">
        <v>57.791183386746305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6107749</v>
      </c>
      <c r="E18" s="148">
        <v>31.54751137859303</v>
      </c>
      <c r="F18" s="96">
        <v>6137</v>
      </c>
      <c r="G18" s="148">
        <v>0.1115710465044193</v>
      </c>
      <c r="H18" s="96">
        <v>816654</v>
      </c>
      <c r="I18" s="148">
        <v>44.40661063371754</v>
      </c>
      <c r="J18" s="96">
        <v>151</v>
      </c>
      <c r="K18" s="148">
        <v>0.6730254947405955</v>
      </c>
      <c r="L18" s="96">
        <v>1330</v>
      </c>
      <c r="M18" s="148">
        <v>0.1800606520090978</v>
      </c>
      <c r="N18" s="96">
        <v>26099</v>
      </c>
      <c r="O18" s="148">
        <v>8.631734912902127</v>
      </c>
      <c r="P18" s="24">
        <v>5</v>
      </c>
    </row>
    <row r="19" spans="1:16" ht="12">
      <c r="A19" s="16">
        <v>6</v>
      </c>
      <c r="B19" s="17"/>
      <c r="C19" s="39" t="s">
        <v>305</v>
      </c>
      <c r="D19" s="96">
        <v>542632</v>
      </c>
      <c r="E19" s="148">
        <v>2.8027820387492497</v>
      </c>
      <c r="F19" s="96">
        <v>5957</v>
      </c>
      <c r="G19" s="148">
        <v>0.10829863516813194</v>
      </c>
      <c r="H19" s="96">
        <v>13345</v>
      </c>
      <c r="I19" s="148">
        <v>0.7256515230525541</v>
      </c>
      <c r="J19" s="96">
        <v>583</v>
      </c>
      <c r="K19" s="148">
        <v>2.59850240684614</v>
      </c>
      <c r="L19" s="96">
        <v>6296</v>
      </c>
      <c r="M19" s="148">
        <v>0.8523773421423156</v>
      </c>
      <c r="N19" s="96">
        <v>19010</v>
      </c>
      <c r="O19" s="148">
        <v>6.28718650884208</v>
      </c>
      <c r="P19" s="24">
        <v>6</v>
      </c>
    </row>
    <row r="20" spans="1:16" ht="12">
      <c r="A20" s="16">
        <v>7</v>
      </c>
      <c r="B20" s="17"/>
      <c r="C20" s="39" t="s">
        <v>17</v>
      </c>
      <c r="D20" s="96">
        <v>442184</v>
      </c>
      <c r="E20" s="148">
        <v>2.283951873502297</v>
      </c>
      <c r="F20" s="96">
        <v>26660</v>
      </c>
      <c r="G20" s="148">
        <v>0.48468047903011546</v>
      </c>
      <c r="H20" s="96">
        <v>26229</v>
      </c>
      <c r="I20" s="148">
        <v>1.4262355787295198</v>
      </c>
      <c r="J20" s="96">
        <v>3</v>
      </c>
      <c r="K20" s="148">
        <v>0.013371367445177394</v>
      </c>
      <c r="L20" s="96">
        <v>1311</v>
      </c>
      <c r="M20" s="148">
        <v>0.17748835698039642</v>
      </c>
      <c r="N20" s="96">
        <v>259</v>
      </c>
      <c r="O20" s="148">
        <v>0.0856591954650236</v>
      </c>
      <c r="P20" s="24">
        <v>7</v>
      </c>
    </row>
    <row r="21" spans="1:16" ht="12">
      <c r="A21" s="16">
        <v>8</v>
      </c>
      <c r="B21" s="17"/>
      <c r="C21" s="39" t="s">
        <v>18</v>
      </c>
      <c r="D21" s="96">
        <v>1089540</v>
      </c>
      <c r="E21" s="148">
        <v>5.627650309047121</v>
      </c>
      <c r="F21" s="96">
        <v>44795</v>
      </c>
      <c r="G21" s="148">
        <v>0.814375921161066</v>
      </c>
      <c r="H21" s="96">
        <v>155519</v>
      </c>
      <c r="I21" s="148">
        <v>8.45654546373999</v>
      </c>
      <c r="J21" s="96">
        <v>25</v>
      </c>
      <c r="K21" s="148">
        <v>0.11142806204314494</v>
      </c>
      <c r="L21" s="96">
        <v>403308</v>
      </c>
      <c r="M21" s="148">
        <v>54.601429654500166</v>
      </c>
      <c r="N21" s="96">
        <v>16006</v>
      </c>
      <c r="O21" s="148">
        <v>5.293672133641574</v>
      </c>
      <c r="P21" s="24">
        <v>8</v>
      </c>
    </row>
    <row r="22" spans="1:16" ht="12">
      <c r="A22" s="16">
        <v>9</v>
      </c>
      <c r="B22" s="17"/>
      <c r="C22" s="39" t="s">
        <v>19</v>
      </c>
      <c r="D22" s="96">
        <v>3389444</v>
      </c>
      <c r="E22" s="148">
        <v>17.50702642775659</v>
      </c>
      <c r="F22" s="96">
        <v>576752</v>
      </c>
      <c r="G22" s="148">
        <v>10.485387683480013</v>
      </c>
      <c r="H22" s="96">
        <v>554194</v>
      </c>
      <c r="I22" s="148">
        <v>30.13501087797581</v>
      </c>
      <c r="J22" s="96">
        <v>8474</v>
      </c>
      <c r="K22" s="148">
        <v>37.76965591014441</v>
      </c>
      <c r="L22" s="96">
        <v>150078</v>
      </c>
      <c r="M22" s="148">
        <v>20.3181522798657</v>
      </c>
      <c r="N22" s="96">
        <v>57152</v>
      </c>
      <c r="O22" s="148">
        <v>18.901908645625593</v>
      </c>
      <c r="P22" s="24">
        <v>9</v>
      </c>
    </row>
    <row r="23" spans="1:16" ht="12">
      <c r="A23" s="16"/>
      <c r="B23" s="17"/>
      <c r="C23" s="39" t="s">
        <v>20</v>
      </c>
      <c r="E23" s="148"/>
      <c r="G23" s="148"/>
      <c r="I23" s="148"/>
      <c r="K23" s="148"/>
      <c r="M23" s="148"/>
      <c r="O23" s="148"/>
      <c r="P23" s="24"/>
    </row>
    <row r="24" spans="1:16" ht="12">
      <c r="A24" s="16">
        <v>10</v>
      </c>
      <c r="B24" s="17"/>
      <c r="C24" s="39" t="s">
        <v>21</v>
      </c>
      <c r="D24" s="96">
        <v>521520</v>
      </c>
      <c r="E24" s="148">
        <v>2.6937351443492252</v>
      </c>
      <c r="F24" s="96">
        <v>255414</v>
      </c>
      <c r="G24" s="148">
        <v>4.643442605813875</v>
      </c>
      <c r="H24" s="96">
        <v>13414</v>
      </c>
      <c r="I24" s="148">
        <v>0.7294034867161454</v>
      </c>
      <c r="J24" s="96">
        <v>154</v>
      </c>
      <c r="K24" s="148">
        <v>0.6863968621857729</v>
      </c>
      <c r="L24" s="96">
        <v>9951</v>
      </c>
      <c r="M24" s="148">
        <v>1.347205675295137</v>
      </c>
      <c r="N24" s="96">
        <v>775</v>
      </c>
      <c r="O24" s="148">
        <v>0.2563161254262289</v>
      </c>
      <c r="P24" s="24">
        <v>10</v>
      </c>
    </row>
    <row r="25" spans="1:16" ht="12">
      <c r="A25" s="16">
        <v>11</v>
      </c>
      <c r="B25" s="17"/>
      <c r="C25" s="39" t="s">
        <v>22</v>
      </c>
      <c r="D25" s="96">
        <v>1636403</v>
      </c>
      <c r="E25" s="148">
        <v>8.452286147067237</v>
      </c>
      <c r="F25" s="96">
        <v>80349</v>
      </c>
      <c r="G25" s="148">
        <v>1.4607498803297354</v>
      </c>
      <c r="H25" s="96">
        <v>374912</v>
      </c>
      <c r="I25" s="148">
        <v>20.386321754265957</v>
      </c>
      <c r="J25" s="96">
        <v>5072</v>
      </c>
      <c r="K25" s="148">
        <v>22.606525227313245</v>
      </c>
      <c r="L25" s="96">
        <v>92043</v>
      </c>
      <c r="M25" s="148">
        <v>12.46114480667172</v>
      </c>
      <c r="N25" s="96">
        <v>11806</v>
      </c>
      <c r="O25" s="148">
        <v>3.904604099073624</v>
      </c>
      <c r="P25" s="24">
        <v>11</v>
      </c>
    </row>
    <row r="26" spans="1:16" ht="12">
      <c r="A26" s="16"/>
      <c r="B26" s="17"/>
      <c r="C26" s="39" t="s">
        <v>23</v>
      </c>
      <c r="E26" s="148"/>
      <c r="G26" s="148"/>
      <c r="I26" s="148"/>
      <c r="K26" s="148"/>
      <c r="M26" s="148"/>
      <c r="O26" s="148"/>
      <c r="P26" s="24"/>
    </row>
    <row r="27" spans="1:16" ht="12">
      <c r="A27" s="16">
        <v>12</v>
      </c>
      <c r="B27" s="17"/>
      <c r="C27" s="39" t="s">
        <v>24</v>
      </c>
      <c r="D27" s="96">
        <v>704367</v>
      </c>
      <c r="E27" s="148">
        <v>3.6381694708157517</v>
      </c>
      <c r="F27" s="96">
        <v>15404</v>
      </c>
      <c r="G27" s="148">
        <v>0.28004569013427977</v>
      </c>
      <c r="H27" s="96">
        <v>176658</v>
      </c>
      <c r="I27" s="148">
        <v>9.606005751923425</v>
      </c>
      <c r="J27" s="96">
        <v>547</v>
      </c>
      <c r="K27" s="148">
        <v>2.4380459975040116</v>
      </c>
      <c r="L27" s="96">
        <v>6395</v>
      </c>
      <c r="M27" s="148">
        <v>0.8657803530813387</v>
      </c>
      <c r="N27" s="96">
        <v>4871</v>
      </c>
      <c r="O27" s="148">
        <v>1.6109881896144014</v>
      </c>
      <c r="P27" s="24">
        <v>12</v>
      </c>
    </row>
    <row r="28" spans="1:16" ht="12">
      <c r="A28" s="16">
        <v>13</v>
      </c>
      <c r="B28" s="17"/>
      <c r="C28" s="39" t="s">
        <v>25</v>
      </c>
      <c r="E28" s="148"/>
      <c r="G28" s="148"/>
      <c r="I28" s="148"/>
      <c r="K28" s="148"/>
      <c r="M28" s="148"/>
      <c r="O28" s="148"/>
      <c r="P28" s="24"/>
    </row>
    <row r="29" spans="1:16" ht="12">
      <c r="A29" s="16"/>
      <c r="B29" s="17"/>
      <c r="C29" s="39" t="s">
        <v>26</v>
      </c>
      <c r="D29" s="96">
        <v>265989</v>
      </c>
      <c r="E29" s="148">
        <v>1.3738762028499503</v>
      </c>
      <c r="F29" s="96">
        <v>13419</v>
      </c>
      <c r="G29" s="148">
        <v>0.24395826512022203</v>
      </c>
      <c r="H29" s="96">
        <v>2061</v>
      </c>
      <c r="I29" s="148">
        <v>0.1120695233429235</v>
      </c>
      <c r="J29" s="96">
        <v>3813</v>
      </c>
      <c r="K29" s="148">
        <v>16.995008022820468</v>
      </c>
      <c r="L29" s="96">
        <v>5535</v>
      </c>
      <c r="M29" s="148">
        <v>0.7493501570453807</v>
      </c>
      <c r="N29" s="96">
        <v>4581</v>
      </c>
      <c r="O29" s="148">
        <v>1.5150763491323285</v>
      </c>
      <c r="P29" s="24">
        <v>13</v>
      </c>
    </row>
    <row r="30" spans="1:16" ht="12">
      <c r="A30" s="16">
        <v>14</v>
      </c>
      <c r="B30" s="17"/>
      <c r="C30" s="39" t="s">
        <v>139</v>
      </c>
      <c r="E30" s="148"/>
      <c r="G30" s="148"/>
      <c r="I30" s="148"/>
      <c r="K30" s="148"/>
      <c r="M30" s="148"/>
      <c r="O30" s="148"/>
      <c r="P30" s="24"/>
    </row>
    <row r="31" spans="1:16" ht="12">
      <c r="A31" s="16"/>
      <c r="B31" s="17"/>
      <c r="C31" s="39" t="s">
        <v>140</v>
      </c>
      <c r="D31" s="96">
        <v>1231520</v>
      </c>
      <c r="E31" s="148">
        <v>6.360999971178398</v>
      </c>
      <c r="F31" s="96">
        <v>240988</v>
      </c>
      <c r="G31" s="148">
        <v>4.381177017273424</v>
      </c>
      <c r="H31" s="96">
        <v>165867</v>
      </c>
      <c r="I31" s="148">
        <v>9.019231260708729</v>
      </c>
      <c r="J31" s="96">
        <v>3247</v>
      </c>
      <c r="K31" s="148">
        <v>14.472276698163666</v>
      </c>
      <c r="L31" s="96">
        <v>48082</v>
      </c>
      <c r="M31" s="148">
        <v>6.509531030001083</v>
      </c>
      <c r="N31" s="96">
        <v>44569</v>
      </c>
      <c r="O31" s="148">
        <v>14.7403269601569</v>
      </c>
      <c r="P31" s="24">
        <v>14</v>
      </c>
    </row>
    <row r="32" spans="1:16" ht="12">
      <c r="A32" s="16">
        <v>15</v>
      </c>
      <c r="B32" s="17"/>
      <c r="C32" s="39" t="s">
        <v>138</v>
      </c>
      <c r="D32" s="96">
        <v>81749</v>
      </c>
      <c r="E32" s="148">
        <v>0.42224680609641974</v>
      </c>
      <c r="F32" s="96" t="s">
        <v>303</v>
      </c>
      <c r="G32" s="148" t="s">
        <v>303</v>
      </c>
      <c r="H32" s="96" t="s">
        <v>303</v>
      </c>
      <c r="I32" s="148" t="s">
        <v>303</v>
      </c>
      <c r="J32" s="96" t="s">
        <v>303</v>
      </c>
      <c r="K32" s="148" t="s">
        <v>303</v>
      </c>
      <c r="L32" s="96" t="s">
        <v>303</v>
      </c>
      <c r="M32" s="148" t="s">
        <v>303</v>
      </c>
      <c r="N32" s="96" t="s">
        <v>303</v>
      </c>
      <c r="O32" s="148" t="s">
        <v>303</v>
      </c>
      <c r="P32" s="24">
        <v>15</v>
      </c>
    </row>
    <row r="33" spans="1:16" ht="12">
      <c r="A33" s="16">
        <v>16</v>
      </c>
      <c r="B33" s="17"/>
      <c r="C33" s="39" t="s">
        <v>131</v>
      </c>
      <c r="E33" s="148"/>
      <c r="G33" s="148"/>
      <c r="I33" s="148"/>
      <c r="K33" s="148"/>
      <c r="M33" s="148"/>
      <c r="O33" s="148"/>
      <c r="P33" s="24"/>
    </row>
    <row r="34" spans="1:16" ht="12">
      <c r="A34" s="16"/>
      <c r="B34" s="17"/>
      <c r="C34" s="39" t="s">
        <v>172</v>
      </c>
      <c r="D34" s="96">
        <v>107829</v>
      </c>
      <c r="E34" s="148">
        <v>0.5569542239607927</v>
      </c>
      <c r="F34" s="96">
        <v>6449</v>
      </c>
      <c r="G34" s="148">
        <v>0.11724322615398404</v>
      </c>
      <c r="H34" s="96">
        <v>25672</v>
      </c>
      <c r="I34" s="148">
        <v>1.3959479879958914</v>
      </c>
      <c r="J34" s="96">
        <v>90</v>
      </c>
      <c r="K34" s="148">
        <v>0.4011410233553218</v>
      </c>
      <c r="L34" s="96">
        <v>497</v>
      </c>
      <c r="M34" s="148">
        <v>0.06728582259287338</v>
      </c>
      <c r="N34" s="96">
        <v>628</v>
      </c>
      <c r="O34" s="148">
        <v>0.20769874421635065</v>
      </c>
      <c r="P34" s="24">
        <v>16</v>
      </c>
    </row>
    <row r="35" spans="1:16" ht="12">
      <c r="A35" s="17"/>
      <c r="B35" s="17"/>
      <c r="C35" s="41" t="s">
        <v>27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82" t="s">
        <v>28</v>
      </c>
      <c r="D36" s="182"/>
      <c r="E36" s="182"/>
      <c r="F36" s="182"/>
      <c r="G36" s="182"/>
      <c r="H36" s="187" t="s">
        <v>144</v>
      </c>
      <c r="I36" s="187"/>
      <c r="J36" s="187"/>
      <c r="K36" s="187"/>
      <c r="L36" s="187"/>
      <c r="M36" s="187"/>
      <c r="N36" s="187"/>
      <c r="O36" s="187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29</v>
      </c>
      <c r="D38" s="96">
        <v>7105938</v>
      </c>
      <c r="E38" s="148">
        <v>36.70331899863216</v>
      </c>
      <c r="F38" s="96">
        <v>2181143</v>
      </c>
      <c r="G38" s="148">
        <v>39.653317107021124</v>
      </c>
      <c r="H38" s="96">
        <v>650034</v>
      </c>
      <c r="I38" s="148">
        <v>35.34643403041918</v>
      </c>
      <c r="J38" s="96">
        <v>2907</v>
      </c>
      <c r="K38" s="148">
        <v>12.956855054376895</v>
      </c>
      <c r="L38" s="96">
        <v>372050</v>
      </c>
      <c r="M38" s="148">
        <v>50.36959818043973</v>
      </c>
      <c r="N38" s="96">
        <v>163178</v>
      </c>
      <c r="O38" s="148">
        <v>53.96793898684023</v>
      </c>
      <c r="P38" s="24">
        <v>17</v>
      </c>
    </row>
    <row r="39" spans="1:16" ht="13.5">
      <c r="A39" s="16"/>
      <c r="B39" s="17"/>
      <c r="C39" s="39" t="s">
        <v>30</v>
      </c>
      <c r="E39" s="148"/>
      <c r="G39" s="148"/>
      <c r="I39" s="148"/>
      <c r="K39" s="148"/>
      <c r="M39" s="148"/>
      <c r="O39" s="148"/>
      <c r="P39" s="24"/>
    </row>
    <row r="40" spans="1:16" ht="12">
      <c r="A40" s="16">
        <v>18</v>
      </c>
      <c r="B40" s="17"/>
      <c r="C40" s="39" t="s">
        <v>31</v>
      </c>
      <c r="D40" s="96">
        <v>1126578</v>
      </c>
      <c r="E40" s="148">
        <v>5.818957569126134</v>
      </c>
      <c r="F40" s="96">
        <v>257785</v>
      </c>
      <c r="G40" s="148">
        <v>4.686547535137971</v>
      </c>
      <c r="H40" s="96">
        <v>196689</v>
      </c>
      <c r="I40" s="148">
        <v>10.69521711634948</v>
      </c>
      <c r="J40" s="96">
        <v>1710</v>
      </c>
      <c r="K40" s="148">
        <v>7.621679443751114</v>
      </c>
      <c r="L40" s="96">
        <v>74267</v>
      </c>
      <c r="M40" s="148">
        <v>10.054559731398246</v>
      </c>
      <c r="N40" s="96">
        <v>10351</v>
      </c>
      <c r="O40" s="148">
        <v>3.4233912442411554</v>
      </c>
      <c r="P40" s="24">
        <v>18</v>
      </c>
    </row>
    <row r="41" spans="1:16" ht="12">
      <c r="A41" s="16">
        <v>19</v>
      </c>
      <c r="B41" s="17"/>
      <c r="C41" s="39" t="s">
        <v>130</v>
      </c>
      <c r="D41" s="96">
        <v>3564</v>
      </c>
      <c r="E41" s="148">
        <v>0.01840863639833686</v>
      </c>
      <c r="F41" s="96" t="s">
        <v>303</v>
      </c>
      <c r="G41" s="148" t="s">
        <v>303</v>
      </c>
      <c r="H41" s="96" t="s">
        <v>303</v>
      </c>
      <c r="I41" s="148" t="s">
        <v>303</v>
      </c>
      <c r="J41" s="96">
        <v>1056</v>
      </c>
      <c r="K41" s="148">
        <v>4.706721340702442</v>
      </c>
      <c r="L41" s="96" t="s">
        <v>303</v>
      </c>
      <c r="M41" s="148" t="s">
        <v>303</v>
      </c>
      <c r="N41" s="96" t="s">
        <v>303</v>
      </c>
      <c r="O41" s="148" t="s">
        <v>303</v>
      </c>
      <c r="P41" s="24">
        <v>19</v>
      </c>
    </row>
    <row r="42" spans="1:16" ht="13.5">
      <c r="A42" s="16">
        <v>20</v>
      </c>
      <c r="B42" s="17"/>
      <c r="C42" s="39" t="s">
        <v>306</v>
      </c>
      <c r="D42" s="96">
        <v>7089478</v>
      </c>
      <c r="E42" s="148">
        <v>36.61830043659046</v>
      </c>
      <c r="F42" s="96">
        <v>2832599</v>
      </c>
      <c r="G42" s="148">
        <v>51.496828215312306</v>
      </c>
      <c r="H42" s="96">
        <v>418815</v>
      </c>
      <c r="I42" s="148">
        <v>22.77360379372465</v>
      </c>
      <c r="J42" s="96">
        <v>3923</v>
      </c>
      <c r="K42" s="148">
        <v>17.485291495810305</v>
      </c>
      <c r="L42" s="96">
        <v>270609</v>
      </c>
      <c r="M42" s="148">
        <v>36.636115022202965</v>
      </c>
      <c r="N42" s="96">
        <v>183059</v>
      </c>
      <c r="O42" s="148">
        <v>60.54319174761295</v>
      </c>
      <c r="P42" s="24">
        <v>20</v>
      </c>
    </row>
    <row r="43" spans="1:16" ht="12">
      <c r="A43" s="16">
        <v>21</v>
      </c>
      <c r="B43" s="17"/>
      <c r="C43" s="39" t="s">
        <v>33</v>
      </c>
      <c r="D43" s="96">
        <v>137357</v>
      </c>
      <c r="E43" s="148">
        <v>0.7094711194630628</v>
      </c>
      <c r="F43" s="96">
        <v>12400</v>
      </c>
      <c r="G43" s="148">
        <v>0.22543278094423974</v>
      </c>
      <c r="H43" s="96">
        <v>39555</v>
      </c>
      <c r="I43" s="148">
        <v>2.150853952367462</v>
      </c>
      <c r="J43" s="96">
        <v>167</v>
      </c>
      <c r="K43" s="148">
        <v>0.7443394544482083</v>
      </c>
      <c r="L43" s="96">
        <v>27506</v>
      </c>
      <c r="M43" s="148">
        <v>3.723870897866349</v>
      </c>
      <c r="N43" s="96">
        <v>1985</v>
      </c>
      <c r="O43" s="148">
        <v>0.6565000115755669</v>
      </c>
      <c r="P43" s="24">
        <v>21</v>
      </c>
    </row>
    <row r="44" spans="1:16" ht="12">
      <c r="A44" s="16">
        <v>22</v>
      </c>
      <c r="B44" s="17"/>
      <c r="C44" s="39" t="s">
        <v>34</v>
      </c>
      <c r="D44" s="96">
        <v>894714</v>
      </c>
      <c r="E44" s="148">
        <v>4.621342510241741</v>
      </c>
      <c r="F44" s="96">
        <v>765237</v>
      </c>
      <c r="G44" s="148">
        <v>13.912056854147353</v>
      </c>
      <c r="H44" s="96">
        <v>17328</v>
      </c>
      <c r="I44" s="148">
        <v>0.9422322661262389</v>
      </c>
      <c r="J44" s="96">
        <v>1758</v>
      </c>
      <c r="K44" s="148">
        <v>7.835621322873952</v>
      </c>
      <c r="L44" s="96">
        <v>12253</v>
      </c>
      <c r="M44" s="148">
        <v>1.6588595256146432</v>
      </c>
      <c r="N44" s="96">
        <v>514</v>
      </c>
      <c r="O44" s="148">
        <v>0.16999546899236342</v>
      </c>
      <c r="P44" s="24">
        <v>22</v>
      </c>
    </row>
    <row r="45" spans="1:16" ht="12">
      <c r="A45" s="16">
        <v>23</v>
      </c>
      <c r="B45" s="17"/>
      <c r="C45" s="39" t="s">
        <v>35</v>
      </c>
      <c r="D45" s="96">
        <v>2073772</v>
      </c>
      <c r="E45" s="148">
        <v>10.711367766849557</v>
      </c>
      <c r="F45" s="96">
        <v>3028</v>
      </c>
      <c r="G45" s="148">
        <v>0.05504923070154499</v>
      </c>
      <c r="H45" s="96">
        <v>159765</v>
      </c>
      <c r="I45" s="148">
        <v>8.687427169763305</v>
      </c>
      <c r="J45" s="96">
        <v>36</v>
      </c>
      <c r="K45" s="148">
        <v>0.1604564093421287</v>
      </c>
      <c r="L45" s="96">
        <v>9374</v>
      </c>
      <c r="M45" s="148">
        <v>1.269089136791942</v>
      </c>
      <c r="N45" s="96">
        <v>2471</v>
      </c>
      <c r="O45" s="148">
        <v>0.8172350270041441</v>
      </c>
      <c r="P45" s="24">
        <v>23</v>
      </c>
    </row>
    <row r="46" spans="1:16" ht="12">
      <c r="A46" s="16">
        <v>24</v>
      </c>
      <c r="B46" s="17"/>
      <c r="C46" s="39" t="s">
        <v>36</v>
      </c>
      <c r="D46" s="96">
        <v>899854</v>
      </c>
      <c r="E46" s="148">
        <v>4.647891441523293</v>
      </c>
      <c r="F46" s="96">
        <v>95194</v>
      </c>
      <c r="G46" s="148">
        <v>1.7306329152585451</v>
      </c>
      <c r="H46" s="96">
        <v>186068</v>
      </c>
      <c r="I46" s="148">
        <v>10.117686593581315</v>
      </c>
      <c r="J46" s="96">
        <v>945</v>
      </c>
      <c r="K46" s="148">
        <v>4.211980745230879</v>
      </c>
      <c r="L46" s="96">
        <v>29272</v>
      </c>
      <c r="M46" s="148">
        <v>3.9629589515867</v>
      </c>
      <c r="N46" s="96">
        <v>19419</v>
      </c>
      <c r="O46" s="148">
        <v>6.422455276970244</v>
      </c>
      <c r="P46" s="24">
        <v>24</v>
      </c>
    </row>
    <row r="47" spans="1:16" ht="12">
      <c r="A47" s="16"/>
      <c r="B47" s="17"/>
      <c r="C47" s="39" t="s">
        <v>20</v>
      </c>
      <c r="E47" s="148"/>
      <c r="G47" s="148"/>
      <c r="I47" s="148"/>
      <c r="K47" s="148"/>
      <c r="M47" s="148"/>
      <c r="O47" s="148"/>
      <c r="P47" s="24"/>
    </row>
    <row r="48" spans="1:16" ht="12">
      <c r="A48" s="16">
        <v>25</v>
      </c>
      <c r="B48" s="17"/>
      <c r="C48" s="39" t="s">
        <v>37</v>
      </c>
      <c r="D48" s="96">
        <v>33765</v>
      </c>
      <c r="E48" s="148">
        <v>0.17440168574350282</v>
      </c>
      <c r="F48" s="96">
        <v>5104</v>
      </c>
      <c r="G48" s="148">
        <v>0.09279104144672579</v>
      </c>
      <c r="H48" s="96">
        <v>8230</v>
      </c>
      <c r="I48" s="148">
        <v>0.4475168253819798</v>
      </c>
      <c r="J48" s="96">
        <v>114</v>
      </c>
      <c r="K48" s="148">
        <v>0.508111962916741</v>
      </c>
      <c r="L48" s="96">
        <v>2136</v>
      </c>
      <c r="M48" s="148">
        <v>0.28918011480558864</v>
      </c>
      <c r="N48" s="96">
        <v>3115</v>
      </c>
      <c r="O48" s="148">
        <v>1.0302254589712299</v>
      </c>
      <c r="P48" s="24">
        <v>25</v>
      </c>
    </row>
    <row r="49" spans="1:16" ht="12">
      <c r="A49" s="16">
        <v>26</v>
      </c>
      <c r="B49" s="17"/>
      <c r="C49" s="39" t="s">
        <v>38</v>
      </c>
      <c r="D49" s="96">
        <v>45205</v>
      </c>
      <c r="E49" s="148">
        <v>0.23349113591100384</v>
      </c>
      <c r="F49" s="96">
        <v>3009</v>
      </c>
      <c r="G49" s="148">
        <v>0.05470380950493689</v>
      </c>
      <c r="H49" s="96">
        <v>13286</v>
      </c>
      <c r="I49" s="148">
        <v>0.7224433222387586</v>
      </c>
      <c r="J49" s="96">
        <v>111</v>
      </c>
      <c r="K49" s="148">
        <v>0.49474059547156357</v>
      </c>
      <c r="L49" s="96">
        <v>8870</v>
      </c>
      <c r="M49" s="148">
        <v>1.2008556265569155</v>
      </c>
      <c r="N49" s="96">
        <v>282</v>
      </c>
      <c r="O49" s="148">
        <v>0.09326599660670523</v>
      </c>
      <c r="P49" s="24">
        <v>26</v>
      </c>
    </row>
    <row r="50" spans="1:16" ht="12">
      <c r="A50" s="16">
        <v>27</v>
      </c>
      <c r="B50" s="17"/>
      <c r="C50" s="39" t="s">
        <v>39</v>
      </c>
      <c r="D50" s="96">
        <v>820884</v>
      </c>
      <c r="E50" s="148">
        <v>4.2399986198687865</v>
      </c>
      <c r="F50" s="96">
        <v>87081</v>
      </c>
      <c r="G50" s="148">
        <v>1.5831380643068824</v>
      </c>
      <c r="H50" s="96">
        <v>164551</v>
      </c>
      <c r="I50" s="148">
        <v>8.947672069675596</v>
      </c>
      <c r="J50" s="96">
        <v>719</v>
      </c>
      <c r="K50" s="148">
        <v>3.2046710643608485</v>
      </c>
      <c r="L50" s="96">
        <v>18265</v>
      </c>
      <c r="M50" s="148">
        <v>2.472787826275317</v>
      </c>
      <c r="N50" s="96">
        <v>16021</v>
      </c>
      <c r="O50" s="148">
        <v>5.298633090907888</v>
      </c>
      <c r="P50" s="24">
        <v>27</v>
      </c>
    </row>
    <row r="51" spans="1:16" ht="12">
      <c r="A51" s="16">
        <v>28</v>
      </c>
      <c r="B51" s="17"/>
      <c r="C51" s="39" t="s">
        <v>40</v>
      </c>
      <c r="D51" s="96">
        <v>7106707</v>
      </c>
      <c r="E51" s="148">
        <v>36.70729100800094</v>
      </c>
      <c r="F51" s="96">
        <v>2999781</v>
      </c>
      <c r="G51" s="148">
        <v>54.53620750433004</v>
      </c>
      <c r="H51" s="96">
        <v>731599</v>
      </c>
      <c r="I51" s="148">
        <v>39.781635714778986</v>
      </c>
      <c r="J51" s="96">
        <v>13561</v>
      </c>
      <c r="K51" s="148">
        <v>60.44303797468354</v>
      </c>
      <c r="L51" s="96">
        <v>289375</v>
      </c>
      <c r="M51" s="148">
        <v>39.17673020686667</v>
      </c>
      <c r="N51" s="96">
        <v>46916</v>
      </c>
      <c r="O51" s="148">
        <v>15.516551407092846</v>
      </c>
      <c r="P51" s="24">
        <v>28</v>
      </c>
    </row>
    <row r="52" spans="1:16" ht="12">
      <c r="A52" s="16"/>
      <c r="B52" s="17"/>
      <c r="C52" s="39" t="s">
        <v>41</v>
      </c>
      <c r="E52" s="148"/>
      <c r="G52" s="148"/>
      <c r="I52" s="148"/>
      <c r="K52" s="148"/>
      <c r="M52" s="148"/>
      <c r="O52" s="148"/>
      <c r="P52" s="24"/>
    </row>
    <row r="53" spans="1:16" ht="12">
      <c r="A53" s="16">
        <v>29</v>
      </c>
      <c r="B53" s="17"/>
      <c r="C53" s="39" t="s">
        <v>42</v>
      </c>
      <c r="D53" s="96">
        <v>5017377</v>
      </c>
      <c r="E53" s="148">
        <v>25.915563654988272</v>
      </c>
      <c r="F53" s="96">
        <v>1661696</v>
      </c>
      <c r="G53" s="148">
        <v>30.209737932574146</v>
      </c>
      <c r="H53" s="96">
        <v>560639</v>
      </c>
      <c r="I53" s="148">
        <v>30.485466034669233</v>
      </c>
      <c r="J53" s="96">
        <v>13519</v>
      </c>
      <c r="K53" s="148">
        <v>60.25583883045106</v>
      </c>
      <c r="L53" s="96">
        <v>201336</v>
      </c>
      <c r="M53" s="148">
        <v>27.257662731506553</v>
      </c>
      <c r="N53" s="96">
        <v>41655</v>
      </c>
      <c r="O53" s="148">
        <v>13.776578328554278</v>
      </c>
      <c r="P53" s="24">
        <v>29</v>
      </c>
    </row>
    <row r="54" spans="1:16" ht="12">
      <c r="A54" s="16">
        <v>30</v>
      </c>
      <c r="B54" s="17"/>
      <c r="C54" s="39" t="s">
        <v>43</v>
      </c>
      <c r="D54" s="96">
        <v>1392737</v>
      </c>
      <c r="E54" s="148">
        <v>7.193711849469833</v>
      </c>
      <c r="F54" s="96">
        <v>1118909</v>
      </c>
      <c r="G54" s="148">
        <v>20.341836088188575</v>
      </c>
      <c r="H54" s="96">
        <v>18246</v>
      </c>
      <c r="I54" s="148">
        <v>0.9921496957374975</v>
      </c>
      <c r="J54" s="96">
        <v>1</v>
      </c>
      <c r="K54" s="148">
        <v>0.004457122481725798</v>
      </c>
      <c r="L54" s="96">
        <v>14033</v>
      </c>
      <c r="M54" s="148">
        <v>1.8998429546193003</v>
      </c>
      <c r="N54" s="96">
        <v>2923</v>
      </c>
      <c r="O54" s="148">
        <v>0.9667252059624092</v>
      </c>
      <c r="P54" s="24">
        <v>30</v>
      </c>
    </row>
    <row r="55" spans="1:16" ht="12">
      <c r="A55" s="16">
        <v>31</v>
      </c>
      <c r="B55" s="17"/>
      <c r="C55" s="39" t="s">
        <v>132</v>
      </c>
      <c r="E55" s="148"/>
      <c r="G55" s="148"/>
      <c r="I55" s="148"/>
      <c r="K55" s="148"/>
      <c r="M55" s="148"/>
      <c r="O55" s="148"/>
      <c r="P55" s="24"/>
    </row>
    <row r="56" spans="1:16" ht="12">
      <c r="A56" s="16"/>
      <c r="B56" s="17"/>
      <c r="C56" s="39" t="s">
        <v>173</v>
      </c>
      <c r="D56" s="96">
        <v>1058770</v>
      </c>
      <c r="E56" s="148">
        <v>5.468718282678765</v>
      </c>
      <c r="F56" s="96">
        <v>214845</v>
      </c>
      <c r="G56" s="148">
        <v>3.905895630803644</v>
      </c>
      <c r="H56" s="96">
        <v>103832</v>
      </c>
      <c r="I56" s="148">
        <v>5.6459984220002095</v>
      </c>
      <c r="J56" s="96">
        <v>4942</v>
      </c>
      <c r="K56" s="148">
        <v>22.027099304688893</v>
      </c>
      <c r="L56" s="96">
        <v>36884</v>
      </c>
      <c r="M56" s="148">
        <v>4.993501570453807</v>
      </c>
      <c r="N56" s="96">
        <v>69195</v>
      </c>
      <c r="O56" s="148">
        <v>22.88489586950698</v>
      </c>
      <c r="P56" s="24">
        <v>31</v>
      </c>
    </row>
    <row r="57" spans="1:16" ht="12">
      <c r="A57" s="16">
        <v>32</v>
      </c>
      <c r="B57" s="17"/>
      <c r="C57" s="39" t="s">
        <v>158</v>
      </c>
      <c r="D57" s="96">
        <v>1115432</v>
      </c>
      <c r="E57" s="148">
        <v>5.761386676506644</v>
      </c>
      <c r="F57" s="96">
        <v>6536</v>
      </c>
      <c r="G57" s="148">
        <v>0.1188248916331896</v>
      </c>
      <c r="H57" s="96">
        <v>7737</v>
      </c>
      <c r="I57" s="148">
        <v>0.42070931688704466</v>
      </c>
      <c r="J57" s="96">
        <v>41</v>
      </c>
      <c r="K57" s="148">
        <v>0.1827420217507577</v>
      </c>
      <c r="L57" s="96">
        <v>1683</v>
      </c>
      <c r="M57" s="148">
        <v>0.22785118596339218</v>
      </c>
      <c r="N57" s="96">
        <v>1179</v>
      </c>
      <c r="O57" s="148">
        <v>0.3899312411322889</v>
      </c>
      <c r="P57" s="24">
        <v>32</v>
      </c>
    </row>
    <row r="58" spans="1:18" s="5" customFormat="1" ht="12">
      <c r="A58" s="16"/>
      <c r="B58" s="17"/>
      <c r="C58" s="39" t="s">
        <v>27</v>
      </c>
      <c r="E58" s="148"/>
      <c r="G58" s="148"/>
      <c r="I58" s="148"/>
      <c r="K58" s="148"/>
      <c r="M58" s="148"/>
      <c r="O58" s="148"/>
      <c r="P58" s="24"/>
      <c r="R58" s="2"/>
    </row>
    <row r="59" spans="1:18" s="49" customFormat="1" ht="12">
      <c r="A59" s="43">
        <v>33</v>
      </c>
      <c r="B59" s="78"/>
      <c r="C59" s="79" t="s">
        <v>44</v>
      </c>
      <c r="D59" s="98">
        <v>19360478</v>
      </c>
      <c r="E59" s="149">
        <v>100</v>
      </c>
      <c r="F59" s="98">
        <v>5500531</v>
      </c>
      <c r="G59" s="149">
        <v>100</v>
      </c>
      <c r="H59" s="98">
        <v>1839037</v>
      </c>
      <c r="I59" s="149">
        <v>100</v>
      </c>
      <c r="J59" s="98">
        <v>22436</v>
      </c>
      <c r="K59" s="149">
        <v>100</v>
      </c>
      <c r="L59" s="98">
        <v>738640</v>
      </c>
      <c r="M59" s="149">
        <v>100</v>
      </c>
      <c r="N59" s="98">
        <v>302361</v>
      </c>
      <c r="O59" s="149">
        <v>100</v>
      </c>
      <c r="P59" s="48">
        <v>33</v>
      </c>
      <c r="R59" s="5"/>
    </row>
    <row r="60" spans="1:16" s="49" customFormat="1" ht="12">
      <c r="A60" s="50" t="s">
        <v>46</v>
      </c>
      <c r="B60" s="51"/>
      <c r="C60" s="52"/>
      <c r="D60" s="53"/>
      <c r="E60" s="47"/>
      <c r="F60" s="53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47</v>
      </c>
      <c r="B61" s="44"/>
      <c r="C61" s="51"/>
      <c r="D61" s="53"/>
      <c r="E61" s="47"/>
      <c r="F61" s="53"/>
      <c r="G61" s="47"/>
      <c r="H61" s="55" t="s">
        <v>48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49</v>
      </c>
      <c r="B62" s="44"/>
      <c r="C62" s="51"/>
      <c r="D62" s="53"/>
      <c r="E62" s="47"/>
      <c r="F62" s="53"/>
      <c r="G62" s="47"/>
      <c r="H62" s="55" t="s">
        <v>315</v>
      </c>
      <c r="I62" s="47"/>
      <c r="J62" s="53"/>
      <c r="K62" s="47"/>
      <c r="L62" s="53"/>
      <c r="M62" s="47"/>
      <c r="N62" s="53"/>
      <c r="O62" s="47"/>
      <c r="P62" s="87"/>
      <c r="R62" s="49"/>
    </row>
    <row r="63" spans="2:10" ht="12.75">
      <c r="B63" s="44"/>
      <c r="C63" s="80"/>
      <c r="D63" s="2"/>
      <c r="G63" s="42" t="s">
        <v>127</v>
      </c>
      <c r="H63" s="86" t="s">
        <v>124</v>
      </c>
      <c r="I63"/>
      <c r="J63"/>
    </row>
    <row r="64" spans="2:10" ht="12.75">
      <c r="B64" s="44"/>
      <c r="C64" s="80"/>
      <c r="D64" s="2"/>
      <c r="I64"/>
      <c r="J64"/>
    </row>
    <row r="65" spans="1:18" s="15" customFormat="1" ht="12.75">
      <c r="A65" s="1"/>
      <c r="B65" s="44"/>
      <c r="C65" s="52"/>
      <c r="D65" s="2"/>
      <c r="E65" s="70"/>
      <c r="F65" s="38"/>
      <c r="G65" s="42" t="s">
        <v>128</v>
      </c>
      <c r="H65" s="38" t="s">
        <v>52</v>
      </c>
      <c r="I65"/>
      <c r="J65"/>
      <c r="K65" s="70"/>
      <c r="L65" s="38"/>
      <c r="M65" s="70"/>
      <c r="N65" s="38"/>
      <c r="O65" s="70"/>
      <c r="P65" s="1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192" t="s">
        <v>126</v>
      </c>
      <c r="C67" s="180"/>
      <c r="D67" s="185" t="s">
        <v>7</v>
      </c>
      <c r="E67" s="173"/>
      <c r="F67" s="73"/>
      <c r="G67" s="88" t="s">
        <v>111</v>
      </c>
      <c r="H67" s="73" t="s">
        <v>112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70" t="s">
        <v>266</v>
      </c>
      <c r="B68" s="153"/>
      <c r="C68" s="155"/>
      <c r="D68" s="174"/>
      <c r="E68" s="171"/>
      <c r="F68" s="183" t="s">
        <v>273</v>
      </c>
      <c r="G68" s="189"/>
      <c r="H68" s="189" t="s">
        <v>185</v>
      </c>
      <c r="I68" s="178"/>
      <c r="J68" s="186" t="s">
        <v>287</v>
      </c>
      <c r="K68" s="178"/>
      <c r="L68" s="183" t="s">
        <v>274</v>
      </c>
      <c r="M68" s="188"/>
      <c r="N68" s="183" t="s">
        <v>275</v>
      </c>
      <c r="O68" s="178"/>
      <c r="P68" s="152" t="s">
        <v>266</v>
      </c>
    </row>
    <row r="69" spans="1:16" s="15" customFormat="1" ht="12">
      <c r="A69" s="191"/>
      <c r="B69" s="153"/>
      <c r="C69" s="155"/>
      <c r="D69" s="175"/>
      <c r="E69" s="176"/>
      <c r="F69" s="164"/>
      <c r="G69" s="165"/>
      <c r="H69" s="165"/>
      <c r="I69" s="176"/>
      <c r="J69" s="164"/>
      <c r="K69" s="176"/>
      <c r="L69" s="164"/>
      <c r="M69" s="176"/>
      <c r="N69" s="164"/>
      <c r="O69" s="176"/>
      <c r="P69" s="184"/>
    </row>
    <row r="70" spans="1:18" ht="14.25" thickBot="1">
      <c r="A70" s="29"/>
      <c r="B70" s="181"/>
      <c r="C70" s="156"/>
      <c r="D70" s="94" t="s">
        <v>146</v>
      </c>
      <c r="E70" s="30" t="s">
        <v>8</v>
      </c>
      <c r="F70" s="94" t="s">
        <v>146</v>
      </c>
      <c r="G70" s="13" t="s">
        <v>8</v>
      </c>
      <c r="H70" s="99" t="s">
        <v>146</v>
      </c>
      <c r="I70" s="30" t="s">
        <v>8</v>
      </c>
      <c r="J70" s="94" t="s">
        <v>146</v>
      </c>
      <c r="K70" s="30" t="s">
        <v>8</v>
      </c>
      <c r="L70" s="94" t="s">
        <v>146</v>
      </c>
      <c r="M70" s="30" t="s">
        <v>8</v>
      </c>
      <c r="N70" s="94" t="s">
        <v>146</v>
      </c>
      <c r="O70" s="30" t="s">
        <v>8</v>
      </c>
      <c r="P70" s="31"/>
      <c r="Q70" s="32"/>
      <c r="R70" s="15"/>
    </row>
    <row r="71" spans="1:16" ht="12">
      <c r="A71" s="16"/>
      <c r="C71" s="58"/>
      <c r="D71" s="40"/>
      <c r="E71" s="6"/>
      <c r="F71" s="40"/>
      <c r="G71" s="6"/>
      <c r="H71" s="40"/>
      <c r="I71" s="6"/>
      <c r="J71" s="40"/>
      <c r="K71" s="6"/>
      <c r="L71" s="40"/>
      <c r="M71" s="6"/>
      <c r="N71" s="40"/>
      <c r="O71" s="103"/>
      <c r="P71" s="17"/>
    </row>
    <row r="72" spans="1:16" ht="12">
      <c r="A72" s="16">
        <v>34</v>
      </c>
      <c r="C72" s="58" t="s">
        <v>53</v>
      </c>
      <c r="D72" s="96">
        <v>4914151</v>
      </c>
      <c r="E72" s="148">
        <v>84.62221834961093</v>
      </c>
      <c r="F72" s="96">
        <v>648362</v>
      </c>
      <c r="G72" s="148">
        <v>84.31761670429364</v>
      </c>
      <c r="H72" s="96">
        <v>1639955</v>
      </c>
      <c r="I72" s="148">
        <v>93.35594810405375</v>
      </c>
      <c r="J72" s="96">
        <v>16684</v>
      </c>
      <c r="K72" s="148">
        <v>86.24450762470923</v>
      </c>
      <c r="L72" s="96">
        <v>113253</v>
      </c>
      <c r="M72" s="148">
        <v>65.75836401007977</v>
      </c>
      <c r="N72" s="96">
        <v>212666</v>
      </c>
      <c r="O72" s="148">
        <v>66.06503802375863</v>
      </c>
      <c r="P72" s="24">
        <v>34</v>
      </c>
    </row>
    <row r="73" spans="1:16" ht="12">
      <c r="A73" s="16">
        <v>35</v>
      </c>
      <c r="C73" s="58" t="s">
        <v>54</v>
      </c>
      <c r="D73" s="96">
        <v>45289</v>
      </c>
      <c r="E73" s="148">
        <v>0.7798815394226855</v>
      </c>
      <c r="F73" s="96">
        <v>26114</v>
      </c>
      <c r="G73" s="148">
        <v>3.3960507287841115</v>
      </c>
      <c r="H73" s="96">
        <v>2610</v>
      </c>
      <c r="I73" s="148">
        <v>0.14857665274448403</v>
      </c>
      <c r="J73" s="96" t="s">
        <v>303</v>
      </c>
      <c r="K73" s="148" t="s">
        <v>303</v>
      </c>
      <c r="L73" s="96">
        <v>3510</v>
      </c>
      <c r="M73" s="148">
        <v>2.0380198111783354</v>
      </c>
      <c r="N73" s="96">
        <v>169</v>
      </c>
      <c r="O73" s="148">
        <v>0.052500124260649136</v>
      </c>
      <c r="P73" s="24">
        <v>35</v>
      </c>
    </row>
    <row r="74" spans="1:16" ht="12">
      <c r="A74" s="16"/>
      <c r="C74" s="58" t="s">
        <v>20</v>
      </c>
      <c r="E74" s="148"/>
      <c r="G74" s="148"/>
      <c r="I74" s="148"/>
      <c r="K74" s="148"/>
      <c r="M74" s="148"/>
      <c r="O74" s="148"/>
      <c r="P74" s="24"/>
    </row>
    <row r="75" spans="1:16" ht="12">
      <c r="A75" s="16">
        <v>36</v>
      </c>
      <c r="C75" s="58" t="s">
        <v>118</v>
      </c>
      <c r="D75" s="96">
        <v>61838</v>
      </c>
      <c r="E75" s="148">
        <v>1.0648571316394715</v>
      </c>
      <c r="F75" s="96">
        <v>40278</v>
      </c>
      <c r="G75" s="148">
        <v>5.23803826506726</v>
      </c>
      <c r="H75" s="96">
        <v>2797</v>
      </c>
      <c r="I75" s="148">
        <v>0.15922179989514246</v>
      </c>
      <c r="J75" s="96" t="s">
        <v>303</v>
      </c>
      <c r="K75" s="148" t="s">
        <v>303</v>
      </c>
      <c r="L75" s="96">
        <v>3645</v>
      </c>
      <c r="M75" s="148">
        <v>2.116405188531348</v>
      </c>
      <c r="N75" s="96">
        <v>174</v>
      </c>
      <c r="O75" s="148">
        <v>0.05405338237486953</v>
      </c>
      <c r="P75" s="24">
        <v>36</v>
      </c>
    </row>
    <row r="76" spans="1:16" ht="12">
      <c r="A76" s="16">
        <v>37</v>
      </c>
      <c r="C76" s="58" t="s">
        <v>119</v>
      </c>
      <c r="D76" s="96">
        <v>16549</v>
      </c>
      <c r="E76" s="148">
        <v>0.28497559221678603</v>
      </c>
      <c r="F76" s="96">
        <v>14164</v>
      </c>
      <c r="G76" s="148">
        <v>1.841987536283149</v>
      </c>
      <c r="H76" s="96">
        <v>186</v>
      </c>
      <c r="I76" s="148">
        <v>0.010588221230066678</v>
      </c>
      <c r="J76" s="96" t="s">
        <v>303</v>
      </c>
      <c r="K76" s="148" t="s">
        <v>303</v>
      </c>
      <c r="L76" s="96">
        <v>134</v>
      </c>
      <c r="M76" s="148">
        <v>0.07780474492817577</v>
      </c>
      <c r="N76" s="96">
        <v>4</v>
      </c>
      <c r="O76" s="148">
        <v>0.001242606491376311</v>
      </c>
      <c r="P76" s="24">
        <v>37</v>
      </c>
    </row>
    <row r="77" spans="1:16" ht="12">
      <c r="A77" s="16">
        <v>38</v>
      </c>
      <c r="C77" s="58" t="s">
        <v>57</v>
      </c>
      <c r="D77" s="96">
        <v>17194</v>
      </c>
      <c r="E77" s="148">
        <v>0.29608256284823364</v>
      </c>
      <c r="F77" s="96">
        <v>1386</v>
      </c>
      <c r="G77" s="148">
        <v>0.1802453209042957</v>
      </c>
      <c r="H77" s="96">
        <v>2842</v>
      </c>
      <c r="I77" s="148">
        <v>0.16178346632177149</v>
      </c>
      <c r="J77" s="96">
        <v>41</v>
      </c>
      <c r="K77" s="148">
        <v>0.211941070043939</v>
      </c>
      <c r="L77" s="96">
        <v>115</v>
      </c>
      <c r="M77" s="148">
        <v>0.06677272885627025</v>
      </c>
      <c r="N77" s="96" t="s">
        <v>303</v>
      </c>
      <c r="O77" s="148" t="s">
        <v>303</v>
      </c>
      <c r="P77" s="24">
        <v>38</v>
      </c>
    </row>
    <row r="78" spans="1:16" ht="12">
      <c r="A78" s="16">
        <v>39</v>
      </c>
      <c r="C78" s="58" t="s">
        <v>285</v>
      </c>
      <c r="D78" s="96">
        <v>249109</v>
      </c>
      <c r="E78" s="148">
        <v>4.28968425896014</v>
      </c>
      <c r="F78" s="96">
        <v>5909</v>
      </c>
      <c r="G78" s="148">
        <v>0.768448485731229</v>
      </c>
      <c r="H78" s="96" t="s">
        <v>303</v>
      </c>
      <c r="I78" s="148" t="s">
        <v>303</v>
      </c>
      <c r="J78" s="96">
        <v>1413</v>
      </c>
      <c r="K78" s="148">
        <v>7.304212974928922</v>
      </c>
      <c r="L78" s="96">
        <v>21390</v>
      </c>
      <c r="M78" s="148">
        <v>12.419727567266266</v>
      </c>
      <c r="N78" s="96">
        <v>92906</v>
      </c>
      <c r="O78" s="148">
        <v>28.861399671951887</v>
      </c>
      <c r="P78" s="24">
        <v>39</v>
      </c>
    </row>
    <row r="79" spans="1:16" ht="12">
      <c r="A79" s="16">
        <v>40</v>
      </c>
      <c r="C79" s="58" t="s">
        <v>58</v>
      </c>
      <c r="D79" s="96">
        <v>581421</v>
      </c>
      <c r="E79" s="148">
        <v>10.012133289158012</v>
      </c>
      <c r="F79" s="96">
        <v>87181</v>
      </c>
      <c r="G79" s="148">
        <v>11.337638760286728</v>
      </c>
      <c r="H79" s="96">
        <v>111262</v>
      </c>
      <c r="I79" s="148">
        <v>6.333691776879993</v>
      </c>
      <c r="J79" s="96">
        <v>1207</v>
      </c>
      <c r="K79" s="148">
        <v>6.239338330317912</v>
      </c>
      <c r="L79" s="96">
        <v>33958</v>
      </c>
      <c r="M79" s="148">
        <v>19.71711588261935</v>
      </c>
      <c r="N79" s="96">
        <v>16163</v>
      </c>
      <c r="O79" s="148">
        <v>5.021062180028829</v>
      </c>
      <c r="P79" s="24">
        <v>40</v>
      </c>
    </row>
    <row r="80" spans="1:18" s="49" customFormat="1" ht="12">
      <c r="A80" s="16"/>
      <c r="B80" s="1"/>
      <c r="C80" s="58"/>
      <c r="E80" s="148"/>
      <c r="G80" s="148"/>
      <c r="I80" s="148"/>
      <c r="K80" s="148"/>
      <c r="M80" s="148"/>
      <c r="O80" s="148"/>
      <c r="P80" s="24"/>
      <c r="R80" s="2"/>
    </row>
    <row r="81" spans="1:16" s="49" customFormat="1" ht="12">
      <c r="A81" s="43">
        <v>41</v>
      </c>
      <c r="B81" s="60"/>
      <c r="C81" s="61" t="s">
        <v>59</v>
      </c>
      <c r="D81" s="98">
        <v>5807164</v>
      </c>
      <c r="E81" s="149">
        <v>100</v>
      </c>
      <c r="F81" s="98">
        <v>768952</v>
      </c>
      <c r="G81" s="149">
        <v>100</v>
      </c>
      <c r="H81" s="98">
        <v>1756669</v>
      </c>
      <c r="I81" s="149">
        <v>100</v>
      </c>
      <c r="J81" s="98">
        <v>19345</v>
      </c>
      <c r="K81" s="149">
        <v>100</v>
      </c>
      <c r="L81" s="98">
        <v>172226</v>
      </c>
      <c r="M81" s="149">
        <v>100</v>
      </c>
      <c r="N81" s="98">
        <v>321904</v>
      </c>
      <c r="O81" s="149">
        <v>100</v>
      </c>
      <c r="P81" s="48">
        <v>41</v>
      </c>
    </row>
    <row r="82" spans="1:18" ht="12">
      <c r="A82" s="43"/>
      <c r="B82" s="60"/>
      <c r="C82" s="61"/>
      <c r="D82" s="96"/>
      <c r="E82" s="148"/>
      <c r="F82" s="96"/>
      <c r="G82" s="148"/>
      <c r="H82" s="96"/>
      <c r="I82" s="148"/>
      <c r="J82" s="96"/>
      <c r="K82" s="148"/>
      <c r="L82" s="96"/>
      <c r="M82" s="148"/>
      <c r="N82" s="96"/>
      <c r="O82" s="148"/>
      <c r="P82" s="48"/>
      <c r="R82" s="49"/>
    </row>
    <row r="83" spans="1:16" ht="12">
      <c r="A83" s="16">
        <v>42</v>
      </c>
      <c r="C83" s="58" t="s">
        <v>60</v>
      </c>
      <c r="D83" s="96">
        <v>2481962</v>
      </c>
      <c r="E83" s="148">
        <v>42.73965743002953</v>
      </c>
      <c r="F83" s="96">
        <v>318020</v>
      </c>
      <c r="G83" s="148">
        <v>41.357587989887534</v>
      </c>
      <c r="H83" s="96">
        <v>1222508</v>
      </c>
      <c r="I83" s="148">
        <v>69.59239333078685</v>
      </c>
      <c r="J83" s="96">
        <v>4391</v>
      </c>
      <c r="K83" s="148">
        <v>22.698371672266735</v>
      </c>
      <c r="L83" s="96">
        <v>27736</v>
      </c>
      <c r="M83" s="148">
        <v>16.10442093528271</v>
      </c>
      <c r="N83" s="96">
        <v>34792</v>
      </c>
      <c r="O83" s="148">
        <v>10.808191261991153</v>
      </c>
      <c r="P83" s="24">
        <v>42</v>
      </c>
    </row>
    <row r="84" spans="1:16" ht="12">
      <c r="A84" s="16"/>
      <c r="C84" s="58" t="s">
        <v>11</v>
      </c>
      <c r="E84" s="148"/>
      <c r="G84" s="148"/>
      <c r="I84" s="148"/>
      <c r="K84" s="148"/>
      <c r="M84" s="148"/>
      <c r="O84" s="148"/>
      <c r="P84" s="24"/>
    </row>
    <row r="85" spans="1:16" ht="12">
      <c r="A85" s="16">
        <v>43</v>
      </c>
      <c r="C85" s="58" t="s">
        <v>286</v>
      </c>
      <c r="D85" s="96">
        <v>1543593</v>
      </c>
      <c r="E85" s="148">
        <v>26.580840492880863</v>
      </c>
      <c r="F85" s="96">
        <v>77346</v>
      </c>
      <c r="G85" s="148">
        <v>10.058625245789074</v>
      </c>
      <c r="H85" s="96">
        <v>980536</v>
      </c>
      <c r="I85" s="148">
        <v>55.817914473358385</v>
      </c>
      <c r="J85" s="96">
        <v>3096</v>
      </c>
      <c r="K85" s="148">
        <v>16.004135435513053</v>
      </c>
      <c r="L85" s="96">
        <v>11167</v>
      </c>
      <c r="M85" s="148">
        <v>6.4839222881562595</v>
      </c>
      <c r="N85" s="96">
        <v>10804</v>
      </c>
      <c r="O85" s="148">
        <v>3.3562801332074157</v>
      </c>
      <c r="P85" s="24">
        <v>43</v>
      </c>
    </row>
    <row r="86" spans="1:16" ht="12">
      <c r="A86" s="16">
        <v>44</v>
      </c>
      <c r="C86" s="58" t="s">
        <v>61</v>
      </c>
      <c r="D86" s="96">
        <v>938369</v>
      </c>
      <c r="E86" s="148">
        <v>16.158816937148668</v>
      </c>
      <c r="F86" s="96">
        <v>240674</v>
      </c>
      <c r="G86" s="148">
        <v>31.29896274409846</v>
      </c>
      <c r="H86" s="96">
        <v>241972</v>
      </c>
      <c r="I86" s="148">
        <v>13.774478857428463</v>
      </c>
      <c r="J86" s="96">
        <v>1294</v>
      </c>
      <c r="K86" s="148">
        <v>6.689066942362367</v>
      </c>
      <c r="L86" s="96">
        <v>16569</v>
      </c>
      <c r="M86" s="148">
        <v>9.62049864712645</v>
      </c>
      <c r="N86" s="96">
        <v>23987</v>
      </c>
      <c r="O86" s="148">
        <v>7.451600477160893</v>
      </c>
      <c r="P86" s="24">
        <v>44</v>
      </c>
    </row>
    <row r="87" spans="1:16" ht="12">
      <c r="A87" s="16">
        <v>45</v>
      </c>
      <c r="C87" s="58" t="s">
        <v>62</v>
      </c>
      <c r="D87" s="96">
        <v>1383433</v>
      </c>
      <c r="E87" s="148">
        <v>23.822867754380624</v>
      </c>
      <c r="F87" s="96">
        <v>83682</v>
      </c>
      <c r="G87" s="148">
        <v>10.882603855637283</v>
      </c>
      <c r="H87" s="96">
        <v>107877</v>
      </c>
      <c r="I87" s="148">
        <v>6.140997535676898</v>
      </c>
      <c r="J87" s="96">
        <v>8859</v>
      </c>
      <c r="K87" s="148">
        <v>45.79477901266477</v>
      </c>
      <c r="L87" s="96">
        <v>58150</v>
      </c>
      <c r="M87" s="148">
        <v>33.76377550427926</v>
      </c>
      <c r="N87" s="96">
        <v>95728</v>
      </c>
      <c r="O87" s="148">
        <v>29.738058551617872</v>
      </c>
      <c r="P87" s="24">
        <v>45</v>
      </c>
    </row>
    <row r="88" spans="1:16" ht="12">
      <c r="A88" s="16"/>
      <c r="C88" s="58" t="s">
        <v>20</v>
      </c>
      <c r="E88" s="148"/>
      <c r="G88" s="148"/>
      <c r="I88" s="148"/>
      <c r="K88" s="148"/>
      <c r="M88" s="148"/>
      <c r="O88" s="148"/>
      <c r="P88" s="24"/>
    </row>
    <row r="89" spans="1:16" ht="12">
      <c r="A89" s="16">
        <v>46</v>
      </c>
      <c r="C89" s="58" t="s">
        <v>63</v>
      </c>
      <c r="D89" s="96">
        <v>1137796</v>
      </c>
      <c r="E89" s="148">
        <v>19.592971715625733</v>
      </c>
      <c r="F89" s="96">
        <v>69352</v>
      </c>
      <c r="G89" s="148">
        <v>9.019028495926923</v>
      </c>
      <c r="H89" s="96">
        <v>89244</v>
      </c>
      <c r="I89" s="148">
        <v>5.080296857290702</v>
      </c>
      <c r="J89" s="96">
        <v>7259</v>
      </c>
      <c r="K89" s="148">
        <v>37.523907986559834</v>
      </c>
      <c r="L89" s="96">
        <v>48462</v>
      </c>
      <c r="M89" s="148">
        <v>28.13860857245712</v>
      </c>
      <c r="N89" s="96">
        <v>77841</v>
      </c>
      <c r="O89" s="148">
        <v>24.181432973805855</v>
      </c>
      <c r="P89" s="24">
        <v>46</v>
      </c>
    </row>
    <row r="90" spans="1:16" ht="12">
      <c r="A90" s="16">
        <v>47</v>
      </c>
      <c r="C90" s="58" t="s">
        <v>64</v>
      </c>
      <c r="D90" s="96">
        <v>245637</v>
      </c>
      <c r="E90" s="148">
        <v>4.22989603875489</v>
      </c>
      <c r="F90" s="96">
        <v>14330</v>
      </c>
      <c r="G90" s="148">
        <v>1.863575359710359</v>
      </c>
      <c r="H90" s="96">
        <v>18633</v>
      </c>
      <c r="I90" s="148">
        <v>1.0607006783861956</v>
      </c>
      <c r="J90" s="96">
        <v>1599</v>
      </c>
      <c r="K90" s="148">
        <v>8.265701731713621</v>
      </c>
      <c r="L90" s="96">
        <v>9688</v>
      </c>
      <c r="M90" s="148">
        <v>5.6251669318221404</v>
      </c>
      <c r="N90" s="96">
        <v>17886</v>
      </c>
      <c r="O90" s="148">
        <v>5.556314926189175</v>
      </c>
      <c r="P90" s="24">
        <v>47</v>
      </c>
    </row>
    <row r="91" spans="1:16" ht="12">
      <c r="A91" s="16">
        <v>48</v>
      </c>
      <c r="C91" s="58" t="s">
        <v>145</v>
      </c>
      <c r="D91" s="96">
        <v>77420</v>
      </c>
      <c r="E91" s="148">
        <v>1.3331808779638392</v>
      </c>
      <c r="F91" s="96" t="s">
        <v>303</v>
      </c>
      <c r="G91" s="148" t="s">
        <v>303</v>
      </c>
      <c r="H91" s="96" t="s">
        <v>303</v>
      </c>
      <c r="I91" s="148" t="s">
        <v>303</v>
      </c>
      <c r="J91" s="96" t="s">
        <v>303</v>
      </c>
      <c r="K91" s="148" t="s">
        <v>303</v>
      </c>
      <c r="L91" s="96" t="s">
        <v>303</v>
      </c>
      <c r="M91" s="148" t="s">
        <v>303</v>
      </c>
      <c r="N91" s="96" t="s">
        <v>303</v>
      </c>
      <c r="O91" s="148" t="s">
        <v>303</v>
      </c>
      <c r="P91" s="24">
        <v>48</v>
      </c>
    </row>
    <row r="92" spans="1:16" ht="12">
      <c r="A92" s="16">
        <v>49</v>
      </c>
      <c r="C92" s="58" t="s">
        <v>65</v>
      </c>
      <c r="D92" s="96">
        <v>719056</v>
      </c>
      <c r="E92" s="148">
        <v>12.38222306103289</v>
      </c>
      <c r="F92" s="96">
        <v>185430</v>
      </c>
      <c r="G92" s="148">
        <v>24.11463914522623</v>
      </c>
      <c r="H92" s="96">
        <v>95247</v>
      </c>
      <c r="I92" s="148">
        <v>5.422023158603015</v>
      </c>
      <c r="J92" s="96">
        <v>872</v>
      </c>
      <c r="K92" s="148">
        <v>4.507624709227191</v>
      </c>
      <c r="L92" s="96">
        <v>10449</v>
      </c>
      <c r="M92" s="148">
        <v>6.067028207123198</v>
      </c>
      <c r="N92" s="96">
        <v>16193</v>
      </c>
      <c r="O92" s="148">
        <v>5.030381728714151</v>
      </c>
      <c r="P92" s="24">
        <v>49</v>
      </c>
    </row>
    <row r="93" spans="1:16" ht="12">
      <c r="A93" s="16"/>
      <c r="C93" s="58" t="s">
        <v>20</v>
      </c>
      <c r="E93" s="148"/>
      <c r="G93" s="148"/>
      <c r="I93" s="148"/>
      <c r="K93" s="148"/>
      <c r="M93" s="148"/>
      <c r="O93" s="148"/>
      <c r="P93" s="24"/>
    </row>
    <row r="94" spans="1:16" ht="12">
      <c r="A94" s="16">
        <v>50</v>
      </c>
      <c r="C94" s="58" t="s">
        <v>66</v>
      </c>
      <c r="E94" s="148"/>
      <c r="G94" s="148"/>
      <c r="I94" s="148"/>
      <c r="K94" s="148"/>
      <c r="M94" s="148"/>
      <c r="O94" s="148"/>
      <c r="P94" s="24"/>
    </row>
    <row r="95" spans="1:16" ht="12">
      <c r="A95" s="16"/>
      <c r="C95" s="58" t="s">
        <v>67</v>
      </c>
      <c r="D95" s="96">
        <v>701333</v>
      </c>
      <c r="E95" s="148">
        <v>12.07703106025592</v>
      </c>
      <c r="F95" s="96">
        <v>175438</v>
      </c>
      <c r="G95" s="148">
        <v>22.81520823146308</v>
      </c>
      <c r="H95" s="96">
        <v>92747</v>
      </c>
      <c r="I95" s="148">
        <v>5.279708357123624</v>
      </c>
      <c r="J95" s="96">
        <v>856</v>
      </c>
      <c r="K95" s="148">
        <v>4.424915998966141</v>
      </c>
      <c r="L95" s="96">
        <v>10174</v>
      </c>
      <c r="M95" s="148">
        <v>5.907354290292987</v>
      </c>
      <c r="N95" s="96">
        <v>16166</v>
      </c>
      <c r="O95" s="148">
        <v>5.021994134897361</v>
      </c>
      <c r="P95" s="24">
        <v>50</v>
      </c>
    </row>
    <row r="96" spans="1:16" ht="12">
      <c r="A96" s="16">
        <v>51</v>
      </c>
      <c r="C96" s="58" t="s">
        <v>68</v>
      </c>
      <c r="E96" s="148"/>
      <c r="G96" s="148"/>
      <c r="I96" s="148"/>
      <c r="K96" s="148"/>
      <c r="M96" s="148"/>
      <c r="O96" s="148"/>
      <c r="P96" s="24"/>
    </row>
    <row r="97" spans="1:16" ht="12">
      <c r="A97" s="16"/>
      <c r="C97" s="58" t="s">
        <v>69</v>
      </c>
      <c r="D97" s="96">
        <v>17723</v>
      </c>
      <c r="E97" s="148">
        <v>0.30519200077697134</v>
      </c>
      <c r="F97" s="96">
        <v>9992</v>
      </c>
      <c r="G97" s="148">
        <v>1.2994309137631477</v>
      </c>
      <c r="H97" s="96">
        <v>2500</v>
      </c>
      <c r="I97" s="148">
        <v>0.14231480147939082</v>
      </c>
      <c r="J97" s="96">
        <v>16</v>
      </c>
      <c r="K97" s="148">
        <v>0.08270871026104937</v>
      </c>
      <c r="L97" s="96">
        <v>274</v>
      </c>
      <c r="M97" s="148">
        <v>0.15909328440537435</v>
      </c>
      <c r="N97" s="96">
        <v>27</v>
      </c>
      <c r="O97" s="148">
        <v>0.0083875938167901</v>
      </c>
      <c r="P97" s="24">
        <v>51</v>
      </c>
    </row>
    <row r="98" spans="1:16" ht="12">
      <c r="A98" s="16">
        <v>52</v>
      </c>
      <c r="C98" s="58" t="s">
        <v>70</v>
      </c>
      <c r="D98" s="96">
        <v>1012042</v>
      </c>
      <c r="E98" s="148">
        <v>17.427474064793074</v>
      </c>
      <c r="F98" s="96">
        <v>71603</v>
      </c>
      <c r="G98" s="148">
        <v>9.311764583485054</v>
      </c>
      <c r="H98" s="96">
        <v>175642</v>
      </c>
      <c r="I98" s="148">
        <v>9.998582544577266</v>
      </c>
      <c r="J98" s="96">
        <v>6146</v>
      </c>
      <c r="K98" s="148">
        <v>31.770483329025588</v>
      </c>
      <c r="L98" s="96">
        <v>62836</v>
      </c>
      <c r="M98" s="148">
        <v>36.48461904706606</v>
      </c>
      <c r="N98" s="96">
        <v>140156</v>
      </c>
      <c r="O98" s="148">
        <v>43.53968885133456</v>
      </c>
      <c r="P98" s="24">
        <v>52</v>
      </c>
    </row>
    <row r="99" spans="1:16" ht="12">
      <c r="A99" s="16">
        <v>53</v>
      </c>
      <c r="C99" s="58" t="s">
        <v>71</v>
      </c>
      <c r="D99" s="96">
        <v>48075</v>
      </c>
      <c r="E99" s="148">
        <v>0.8278567645067368</v>
      </c>
      <c r="F99" s="96">
        <v>263</v>
      </c>
      <c r="G99" s="148">
        <v>0.03420239494792913</v>
      </c>
      <c r="H99" s="96">
        <v>12328</v>
      </c>
      <c r="I99" s="148">
        <v>0.701782749055172</v>
      </c>
      <c r="J99" s="96">
        <v>1</v>
      </c>
      <c r="K99" s="148">
        <v>0.0051692943913155855</v>
      </c>
      <c r="L99" s="96">
        <v>17380</v>
      </c>
      <c r="M99" s="148">
        <v>10.091391543669365</v>
      </c>
      <c r="N99" s="96">
        <v>1712</v>
      </c>
      <c r="O99" s="148">
        <v>0.5318355783090611</v>
      </c>
      <c r="P99" s="24">
        <v>53</v>
      </c>
    </row>
    <row r="100" spans="1:16" ht="12">
      <c r="A100" s="16">
        <v>54</v>
      </c>
      <c r="C100" s="58" t="s">
        <v>72</v>
      </c>
      <c r="E100" s="148"/>
      <c r="G100" s="148"/>
      <c r="I100" s="148"/>
      <c r="K100" s="148"/>
      <c r="M100" s="148"/>
      <c r="O100" s="148"/>
      <c r="P100" s="24"/>
    </row>
    <row r="101" spans="1:16" ht="12">
      <c r="A101" s="16"/>
      <c r="C101" s="58" t="s">
        <v>73</v>
      </c>
      <c r="D101" s="96">
        <v>12575</v>
      </c>
      <c r="E101" s="148">
        <v>0.21654287703946368</v>
      </c>
      <c r="F101" s="96">
        <v>1100</v>
      </c>
      <c r="G101" s="148">
        <v>0.1430518419875363</v>
      </c>
      <c r="H101" s="96">
        <v>437</v>
      </c>
      <c r="I101" s="148">
        <v>0.024876627298597517</v>
      </c>
      <c r="J101" s="96" t="s">
        <v>303</v>
      </c>
      <c r="K101" s="148" t="s">
        <v>303</v>
      </c>
      <c r="L101" s="96">
        <v>3470</v>
      </c>
      <c r="M101" s="148">
        <v>2.01479451418485</v>
      </c>
      <c r="N101" s="96">
        <v>374</v>
      </c>
      <c r="O101" s="148">
        <v>0.11618370694368507</v>
      </c>
      <c r="P101" s="24">
        <v>54</v>
      </c>
    </row>
    <row r="102" spans="1:16" ht="12">
      <c r="A102" s="16">
        <v>55</v>
      </c>
      <c r="C102" s="58" t="s">
        <v>74</v>
      </c>
      <c r="D102" s="96">
        <v>178590</v>
      </c>
      <c r="E102" s="148">
        <v>3.075339356698037</v>
      </c>
      <c r="F102" s="96">
        <v>14120</v>
      </c>
      <c r="G102" s="148">
        <v>1.8362654626036476</v>
      </c>
      <c r="H102" s="96">
        <v>24256</v>
      </c>
      <c r="I102" s="148">
        <v>1.3807951298736416</v>
      </c>
      <c r="J102" s="96">
        <v>1050</v>
      </c>
      <c r="K102" s="148">
        <v>5.4277591108813645</v>
      </c>
      <c r="L102" s="96">
        <v>48206</v>
      </c>
      <c r="M102" s="148">
        <v>27.989966671698813</v>
      </c>
      <c r="N102" s="96">
        <v>1817</v>
      </c>
      <c r="O102" s="148">
        <v>0.5644539987076892</v>
      </c>
      <c r="P102" s="24">
        <v>55</v>
      </c>
    </row>
    <row r="103" spans="1:16" ht="12">
      <c r="A103" s="16">
        <v>56</v>
      </c>
      <c r="C103" s="58" t="s">
        <v>75</v>
      </c>
      <c r="E103" s="148"/>
      <c r="G103" s="148"/>
      <c r="I103" s="148"/>
      <c r="K103" s="148"/>
      <c r="M103" s="148"/>
      <c r="O103" s="148"/>
      <c r="P103" s="24"/>
    </row>
    <row r="104" spans="1:16" ht="12">
      <c r="A104" s="16"/>
      <c r="C104" s="58" t="s">
        <v>120</v>
      </c>
      <c r="D104" s="96">
        <v>6376</v>
      </c>
      <c r="E104" s="148">
        <v>0.10979541821102348</v>
      </c>
      <c r="F104" s="96">
        <v>2431</v>
      </c>
      <c r="G104" s="148">
        <v>0.31614457079245517</v>
      </c>
      <c r="H104" s="96">
        <v>258</v>
      </c>
      <c r="I104" s="148">
        <v>0.014686887512673132</v>
      </c>
      <c r="J104" s="96" t="s">
        <v>303</v>
      </c>
      <c r="K104" s="148" t="s">
        <v>303</v>
      </c>
      <c r="L104" s="96">
        <v>1378</v>
      </c>
      <c r="M104" s="148">
        <v>0.8001114814255688</v>
      </c>
      <c r="N104" s="96" t="s">
        <v>303</v>
      </c>
      <c r="O104" s="148" t="s">
        <v>303</v>
      </c>
      <c r="P104" s="24">
        <v>56</v>
      </c>
    </row>
    <row r="105" spans="1:16" ht="12">
      <c r="A105" s="16">
        <v>57</v>
      </c>
      <c r="C105" s="58" t="s">
        <v>77</v>
      </c>
      <c r="E105" s="148"/>
      <c r="G105" s="148"/>
      <c r="I105" s="148"/>
      <c r="K105" s="148"/>
      <c r="M105" s="148"/>
      <c r="O105" s="148"/>
      <c r="P105" s="24"/>
    </row>
    <row r="106" spans="1:16" ht="12">
      <c r="A106" s="16"/>
      <c r="C106" s="58" t="s">
        <v>78</v>
      </c>
      <c r="D106" s="96">
        <v>424560</v>
      </c>
      <c r="E106" s="148">
        <v>7.310969691918465</v>
      </c>
      <c r="F106" s="96">
        <v>125589</v>
      </c>
      <c r="G106" s="148">
        <v>16.332488893975178</v>
      </c>
      <c r="H106" s="96">
        <v>98375</v>
      </c>
      <c r="I106" s="148">
        <v>5.600087438214029</v>
      </c>
      <c r="J106" s="96">
        <v>448</v>
      </c>
      <c r="K106" s="148">
        <v>2.315843887309382</v>
      </c>
      <c r="L106" s="96">
        <v>45719</v>
      </c>
      <c r="M106" s="148">
        <v>26.545933831128867</v>
      </c>
      <c r="N106" s="96">
        <v>20560</v>
      </c>
      <c r="O106" s="148">
        <v>6.3869973656742385</v>
      </c>
      <c r="P106" s="24">
        <v>57</v>
      </c>
    </row>
    <row r="107" spans="1:16" ht="12">
      <c r="A107" s="16">
        <v>58</v>
      </c>
      <c r="C107" s="58" t="s">
        <v>79</v>
      </c>
      <c r="D107" s="96">
        <v>20763</v>
      </c>
      <c r="E107" s="148">
        <v>0.35754113367557727</v>
      </c>
      <c r="F107" s="96">
        <v>4433</v>
      </c>
      <c r="G107" s="148">
        <v>0.5764989232097713</v>
      </c>
      <c r="H107" s="96">
        <v>1421</v>
      </c>
      <c r="I107" s="148">
        <v>0.08089173316088574</v>
      </c>
      <c r="J107" s="96">
        <v>134</v>
      </c>
      <c r="K107" s="148">
        <v>0.6926854484362884</v>
      </c>
      <c r="L107" s="96">
        <v>82</v>
      </c>
      <c r="M107" s="148">
        <v>0.04761185883664487</v>
      </c>
      <c r="N107" s="96">
        <v>5129</v>
      </c>
      <c r="O107" s="148">
        <v>1.5933321735672747</v>
      </c>
      <c r="P107" s="24">
        <v>58</v>
      </c>
    </row>
    <row r="108" spans="1:16" ht="12">
      <c r="A108" s="16">
        <v>59</v>
      </c>
      <c r="C108" s="58" t="s">
        <v>80</v>
      </c>
      <c r="D108" s="96">
        <v>19749</v>
      </c>
      <c r="E108" s="148">
        <v>0.3400799426363712</v>
      </c>
      <c r="F108" s="96">
        <v>830</v>
      </c>
      <c r="G108" s="148">
        <v>0.1079391171360501</v>
      </c>
      <c r="H108" s="96">
        <v>5751</v>
      </c>
      <c r="I108" s="148">
        <v>0.32738096932319066</v>
      </c>
      <c r="J108" s="96">
        <v>14</v>
      </c>
      <c r="K108" s="148">
        <v>0.07237012147841819</v>
      </c>
      <c r="L108" s="96">
        <v>48</v>
      </c>
      <c r="M108" s="148">
        <v>0.027870356392182365</v>
      </c>
      <c r="N108" s="96">
        <v>5047</v>
      </c>
      <c r="O108" s="148">
        <v>1.5678587404940603</v>
      </c>
      <c r="P108" s="24">
        <v>59</v>
      </c>
    </row>
    <row r="109" spans="1:16" ht="12">
      <c r="A109" s="16">
        <v>60</v>
      </c>
      <c r="C109" s="58" t="s">
        <v>81</v>
      </c>
      <c r="D109" s="96">
        <v>78287</v>
      </c>
      <c r="E109" s="148">
        <v>1.3481107129056455</v>
      </c>
      <c r="F109" s="96">
        <v>1729</v>
      </c>
      <c r="G109" s="148">
        <v>0.22485148617859113</v>
      </c>
      <c r="H109" s="96">
        <v>47122</v>
      </c>
      <c r="I109" s="148">
        <v>2.6824632301247417</v>
      </c>
      <c r="J109" s="96">
        <v>67</v>
      </c>
      <c r="K109" s="148">
        <v>0.3463427242181442</v>
      </c>
      <c r="L109" s="96">
        <v>10847</v>
      </c>
      <c r="M109" s="148">
        <v>6.298119912208377</v>
      </c>
      <c r="N109" s="96">
        <v>337</v>
      </c>
      <c r="O109" s="148">
        <v>0.1046895968984542</v>
      </c>
      <c r="P109" s="24">
        <v>60</v>
      </c>
    </row>
    <row r="110" spans="1:16" ht="12">
      <c r="A110" s="16">
        <v>61</v>
      </c>
      <c r="C110" s="58" t="s">
        <v>82</v>
      </c>
      <c r="D110" s="96">
        <v>53860</v>
      </c>
      <c r="E110" s="148">
        <v>0.9274750979996432</v>
      </c>
      <c r="F110" s="96">
        <v>6877</v>
      </c>
      <c r="G110" s="148">
        <v>0.8943341066802609</v>
      </c>
      <c r="H110" s="96">
        <v>18535</v>
      </c>
      <c r="I110" s="148">
        <v>1.0551219381682035</v>
      </c>
      <c r="J110" s="96">
        <v>46</v>
      </c>
      <c r="K110" s="148">
        <v>0.23778754200051694</v>
      </c>
      <c r="L110" s="96">
        <v>250</v>
      </c>
      <c r="M110" s="148">
        <v>0.14515810620928316</v>
      </c>
      <c r="N110" s="96">
        <v>25714</v>
      </c>
      <c r="O110" s="148">
        <v>7.988095829812615</v>
      </c>
      <c r="P110" s="24">
        <v>61</v>
      </c>
    </row>
    <row r="111" spans="1:18" s="5" customFormat="1" ht="12">
      <c r="A111" s="16"/>
      <c r="B111" s="1"/>
      <c r="C111" s="58"/>
      <c r="E111" s="148"/>
      <c r="G111" s="148"/>
      <c r="I111" s="148"/>
      <c r="K111" s="148"/>
      <c r="M111" s="148"/>
      <c r="O111" s="148"/>
      <c r="P111" s="24"/>
      <c r="R111" s="2"/>
    </row>
    <row r="112" spans="1:16" s="5" customFormat="1" ht="12">
      <c r="A112" s="62">
        <v>62</v>
      </c>
      <c r="B112" s="63"/>
      <c r="C112" s="64" t="s">
        <v>133</v>
      </c>
      <c r="D112" s="100"/>
      <c r="E112" s="148"/>
      <c r="F112" s="100"/>
      <c r="G112" s="148"/>
      <c r="H112" s="100"/>
      <c r="I112" s="148"/>
      <c r="J112" s="100"/>
      <c r="K112" s="148"/>
      <c r="L112" s="100"/>
      <c r="M112" s="148"/>
      <c r="N112" s="100"/>
      <c r="O112" s="148"/>
      <c r="P112" s="65"/>
    </row>
    <row r="113" spans="1:18" ht="12">
      <c r="A113" s="62"/>
      <c r="B113" s="63"/>
      <c r="C113" s="64" t="s">
        <v>121</v>
      </c>
      <c r="D113" s="98">
        <v>-34740</v>
      </c>
      <c r="E113" s="150">
        <v>-0.5982266042426218</v>
      </c>
      <c r="F113" s="98">
        <v>-7323</v>
      </c>
      <c r="G113" s="150">
        <v>-0.9523351262497529</v>
      </c>
      <c r="H113" s="98">
        <v>23791</v>
      </c>
      <c r="I113" s="150">
        <v>1.3543245767984748</v>
      </c>
      <c r="J113" s="98">
        <v>-315</v>
      </c>
      <c r="K113" s="150">
        <v>-1.6283277332644095</v>
      </c>
      <c r="L113" s="98">
        <v>23950</v>
      </c>
      <c r="M113" s="150">
        <v>13.906146574849325</v>
      </c>
      <c r="N113" s="98">
        <v>-7590</v>
      </c>
      <c r="O113" s="150">
        <v>-2.35784581738655</v>
      </c>
      <c r="P113" s="65">
        <v>62</v>
      </c>
      <c r="R113" s="5"/>
    </row>
    <row r="114" spans="1:16" ht="12">
      <c r="A114" s="16"/>
      <c r="C114" s="58" t="s">
        <v>20</v>
      </c>
      <c r="E114" s="148"/>
      <c r="G114" s="148"/>
      <c r="I114" s="148"/>
      <c r="K114" s="148"/>
      <c r="M114" s="148"/>
      <c r="O114" s="148"/>
      <c r="P114" s="24"/>
    </row>
    <row r="115" spans="1:16" ht="12">
      <c r="A115" s="16">
        <v>63</v>
      </c>
      <c r="C115" s="58" t="s">
        <v>134</v>
      </c>
      <c r="D115" s="96">
        <v>206086</v>
      </c>
      <c r="E115" s="148" t="s">
        <v>152</v>
      </c>
      <c r="F115" s="96">
        <v>35008</v>
      </c>
      <c r="G115" s="148" t="s">
        <v>152</v>
      </c>
      <c r="H115" s="96">
        <v>34598</v>
      </c>
      <c r="I115" s="148" t="s">
        <v>152</v>
      </c>
      <c r="J115" s="96">
        <v>213</v>
      </c>
      <c r="K115" s="148" t="s">
        <v>152</v>
      </c>
      <c r="L115" s="96">
        <v>30961</v>
      </c>
      <c r="M115" s="148" t="s">
        <v>152</v>
      </c>
      <c r="N115" s="96">
        <v>1608</v>
      </c>
      <c r="O115" s="148" t="s">
        <v>152</v>
      </c>
      <c r="P115" s="24">
        <v>63</v>
      </c>
    </row>
    <row r="116" spans="1:18" s="49" customFormat="1" ht="12">
      <c r="A116" s="16">
        <v>64</v>
      </c>
      <c r="B116" s="1"/>
      <c r="C116" s="58" t="s">
        <v>84</v>
      </c>
      <c r="D116" s="96">
        <v>240827</v>
      </c>
      <c r="E116" s="148" t="s">
        <v>152</v>
      </c>
      <c r="F116" s="96">
        <v>42331</v>
      </c>
      <c r="G116" s="148" t="s">
        <v>152</v>
      </c>
      <c r="H116" s="96">
        <v>10806</v>
      </c>
      <c r="I116" s="148" t="s">
        <v>152</v>
      </c>
      <c r="J116" s="96">
        <v>529</v>
      </c>
      <c r="K116" s="148" t="s">
        <v>152</v>
      </c>
      <c r="L116" s="96">
        <v>7010</v>
      </c>
      <c r="M116" s="148" t="s">
        <v>152</v>
      </c>
      <c r="N116" s="96">
        <v>9199</v>
      </c>
      <c r="O116" s="148" t="s">
        <v>152</v>
      </c>
      <c r="P116" s="24">
        <v>64</v>
      </c>
      <c r="R116" s="2"/>
    </row>
    <row r="117" spans="1:16" s="49" customFormat="1" ht="12">
      <c r="A117" s="50" t="s">
        <v>46</v>
      </c>
      <c r="B117" s="51"/>
      <c r="C117" s="52"/>
      <c r="D117" s="46"/>
      <c r="E117" s="47"/>
      <c r="F117" s="40"/>
      <c r="H117" s="40"/>
      <c r="I117" s="47"/>
      <c r="J117" s="40"/>
      <c r="K117" s="47"/>
      <c r="L117" s="40"/>
      <c r="M117" s="47"/>
      <c r="N117" s="40"/>
      <c r="O117" s="47"/>
      <c r="P117" s="50"/>
    </row>
    <row r="118" spans="1:18" ht="12">
      <c r="A118" s="87" t="s">
        <v>85</v>
      </c>
      <c r="B118" s="44"/>
      <c r="C118" s="51"/>
      <c r="D118" s="40"/>
      <c r="E118" s="47"/>
      <c r="F118" s="40"/>
      <c r="G118" s="49"/>
      <c r="H118" s="40"/>
      <c r="I118" s="47"/>
      <c r="J118" s="40"/>
      <c r="K118" s="47"/>
      <c r="L118" s="40"/>
      <c r="M118" s="47"/>
      <c r="N118" s="40"/>
      <c r="O118" s="47"/>
      <c r="P118" s="87"/>
      <c r="R118" s="49"/>
    </row>
    <row r="119" spans="1:16" ht="12">
      <c r="A119" s="44"/>
      <c r="D119" s="53"/>
      <c r="F119" s="81"/>
      <c r="H119" s="81"/>
      <c r="J119" s="81"/>
      <c r="L119" s="81"/>
      <c r="N119" s="81"/>
      <c r="P119" s="44"/>
    </row>
    <row r="120" spans="4:14" ht="12.75">
      <c r="D120" s="2"/>
      <c r="F120" s="81"/>
      <c r="G120" s="42" t="s">
        <v>127</v>
      </c>
      <c r="H120" s="86" t="s">
        <v>124</v>
      </c>
      <c r="I120"/>
      <c r="J120"/>
      <c r="L120" s="81"/>
      <c r="N120" s="81"/>
    </row>
    <row r="121" spans="4:14" ht="12.75">
      <c r="D121" s="2"/>
      <c r="F121" s="81"/>
      <c r="G121" s="42"/>
      <c r="H121" s="81"/>
      <c r="I121"/>
      <c r="J121"/>
      <c r="L121" s="81"/>
      <c r="N121" s="81"/>
    </row>
    <row r="122" spans="1:18" s="15" customFormat="1" ht="12.75">
      <c r="A122" s="1"/>
      <c r="B122" s="1"/>
      <c r="C122" s="2"/>
      <c r="D122" s="2"/>
      <c r="E122" s="70"/>
      <c r="F122" s="81"/>
      <c r="G122" s="42" t="s">
        <v>129</v>
      </c>
      <c r="H122" s="81" t="s">
        <v>87</v>
      </c>
      <c r="I122"/>
      <c r="J122"/>
      <c r="K122" s="70"/>
      <c r="L122" s="81"/>
      <c r="M122" s="70"/>
      <c r="N122" s="81"/>
      <c r="O122" s="70"/>
      <c r="P122" s="1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192" t="s">
        <v>126</v>
      </c>
      <c r="C124" s="180"/>
      <c r="D124" s="185" t="s">
        <v>7</v>
      </c>
      <c r="E124" s="173"/>
      <c r="F124" s="73"/>
      <c r="G124" s="88" t="s">
        <v>111</v>
      </c>
      <c r="H124" s="73" t="s">
        <v>112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70" t="s">
        <v>266</v>
      </c>
      <c r="B125" s="153"/>
      <c r="C125" s="155"/>
      <c r="D125" s="174"/>
      <c r="E125" s="171"/>
      <c r="F125" s="183" t="s">
        <v>273</v>
      </c>
      <c r="G125" s="189"/>
      <c r="H125" s="189" t="s">
        <v>185</v>
      </c>
      <c r="I125" s="178"/>
      <c r="J125" s="186" t="s">
        <v>287</v>
      </c>
      <c r="K125" s="178"/>
      <c r="L125" s="183" t="s">
        <v>274</v>
      </c>
      <c r="M125" s="188"/>
      <c r="N125" s="183" t="s">
        <v>275</v>
      </c>
      <c r="O125" s="178"/>
      <c r="P125" s="152" t="s">
        <v>266</v>
      </c>
    </row>
    <row r="126" spans="1:16" s="15" customFormat="1" ht="12">
      <c r="A126" s="191"/>
      <c r="B126" s="153"/>
      <c r="C126" s="155"/>
      <c r="D126" s="175"/>
      <c r="E126" s="176"/>
      <c r="F126" s="164"/>
      <c r="G126" s="165"/>
      <c r="H126" s="165"/>
      <c r="I126" s="176"/>
      <c r="J126" s="164"/>
      <c r="K126" s="176"/>
      <c r="L126" s="164"/>
      <c r="M126" s="176"/>
      <c r="N126" s="164"/>
      <c r="O126" s="176"/>
      <c r="P126" s="184"/>
    </row>
    <row r="127" spans="1:18" ht="14.25" thickBot="1">
      <c r="A127" s="29"/>
      <c r="B127" s="181"/>
      <c r="C127" s="156"/>
      <c r="D127" s="94" t="s">
        <v>146</v>
      </c>
      <c r="E127" s="30" t="s">
        <v>8</v>
      </c>
      <c r="F127" s="94" t="s">
        <v>146</v>
      </c>
      <c r="G127" s="13" t="s">
        <v>8</v>
      </c>
      <c r="H127" s="99" t="s">
        <v>146</v>
      </c>
      <c r="I127" s="30" t="s">
        <v>8</v>
      </c>
      <c r="J127" s="94" t="s">
        <v>146</v>
      </c>
      <c r="K127" s="30" t="s">
        <v>8</v>
      </c>
      <c r="L127" s="94" t="s">
        <v>146</v>
      </c>
      <c r="M127" s="30" t="s">
        <v>8</v>
      </c>
      <c r="N127" s="94" t="s">
        <v>146</v>
      </c>
      <c r="O127" s="30" t="s">
        <v>8</v>
      </c>
      <c r="P127" s="31"/>
      <c r="Q127" s="32"/>
      <c r="R127" s="15"/>
    </row>
    <row r="128" spans="1:18" s="15" customFormat="1" ht="12.75">
      <c r="A128" s="17"/>
      <c r="B128" s="1"/>
      <c r="C128" s="2"/>
      <c r="D128" s="2"/>
      <c r="E128" s="70"/>
      <c r="F128" s="81"/>
      <c r="G128" s="42"/>
      <c r="H128" s="81"/>
      <c r="I128"/>
      <c r="J128"/>
      <c r="K128" s="70"/>
      <c r="L128" s="81"/>
      <c r="M128" s="70"/>
      <c r="N128" s="81"/>
      <c r="O128" s="70"/>
      <c r="P128" s="17"/>
      <c r="R128" s="2"/>
    </row>
    <row r="129" spans="1:18" s="15" customFormat="1" ht="12.75">
      <c r="A129" s="17"/>
      <c r="B129" s="17"/>
      <c r="C129" s="37" t="s">
        <v>88</v>
      </c>
      <c r="D129" s="36"/>
      <c r="E129" s="27"/>
      <c r="F129" s="83"/>
      <c r="G129" s="27"/>
      <c r="H129" s="37" t="s">
        <v>88</v>
      </c>
      <c r="I129" s="27"/>
      <c r="J129" s="89"/>
      <c r="K129" s="27"/>
      <c r="L129" s="83"/>
      <c r="M129" s="27"/>
      <c r="N129" s="83"/>
      <c r="O129" s="27"/>
      <c r="P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R130" s="15"/>
    </row>
    <row r="131" spans="1:16" ht="12">
      <c r="A131" s="16">
        <v>65</v>
      </c>
      <c r="C131" s="58" t="s">
        <v>89</v>
      </c>
      <c r="D131" s="96">
        <v>92078</v>
      </c>
      <c r="E131" s="148">
        <v>0.590501593516757</v>
      </c>
      <c r="F131" s="96">
        <v>1807</v>
      </c>
      <c r="G131" s="148">
        <v>0.03728124604776497</v>
      </c>
      <c r="H131" s="96">
        <v>10789</v>
      </c>
      <c r="I131" s="148">
        <v>0.8572727142705038</v>
      </c>
      <c r="J131" s="96">
        <v>860</v>
      </c>
      <c r="K131" s="148">
        <v>6.327716871459054</v>
      </c>
      <c r="L131" s="96">
        <v>3302</v>
      </c>
      <c r="M131" s="148">
        <v>0.6777114615744579</v>
      </c>
      <c r="N131" s="96">
        <v>6150</v>
      </c>
      <c r="O131" s="148">
        <v>2.538563462022678</v>
      </c>
      <c r="P131" s="24">
        <v>65</v>
      </c>
    </row>
    <row r="132" spans="1:16" ht="12">
      <c r="A132" s="16">
        <v>66</v>
      </c>
      <c r="C132" s="58" t="s">
        <v>90</v>
      </c>
      <c r="D132" s="96">
        <v>14411565</v>
      </c>
      <c r="E132" s="148">
        <v>92.42220831871155</v>
      </c>
      <c r="F132" s="96">
        <v>4800338</v>
      </c>
      <c r="G132" s="148">
        <v>99.0385069675905</v>
      </c>
      <c r="H132" s="96">
        <v>1092218</v>
      </c>
      <c r="I132" s="148">
        <v>86.78549350589499</v>
      </c>
      <c r="J132" s="96">
        <v>12706</v>
      </c>
      <c r="K132" s="148">
        <v>93.4883378706497</v>
      </c>
      <c r="L132" s="96">
        <v>80616</v>
      </c>
      <c r="M132" s="148">
        <v>16.545847118802698</v>
      </c>
      <c r="N132" s="96">
        <v>220107</v>
      </c>
      <c r="O132" s="148">
        <v>90.85456714397164</v>
      </c>
      <c r="P132" s="24">
        <v>66</v>
      </c>
    </row>
    <row r="133" spans="1:16" ht="12">
      <c r="A133" s="16"/>
      <c r="C133" s="58" t="s">
        <v>20</v>
      </c>
      <c r="E133" s="148"/>
      <c r="G133" s="148"/>
      <c r="I133" s="148"/>
      <c r="K133" s="148"/>
      <c r="M133" s="148"/>
      <c r="O133" s="148"/>
      <c r="P133" s="24"/>
    </row>
    <row r="134" spans="1:16" ht="12">
      <c r="A134" s="16">
        <v>67</v>
      </c>
      <c r="C134" s="58" t="s">
        <v>91</v>
      </c>
      <c r="D134" s="96">
        <v>7318999</v>
      </c>
      <c r="E134" s="148">
        <v>46.93716818835717</v>
      </c>
      <c r="F134" s="96">
        <v>4761583</v>
      </c>
      <c r="G134" s="148">
        <v>98.23893049244874</v>
      </c>
      <c r="H134" s="96">
        <v>235988</v>
      </c>
      <c r="I134" s="148">
        <v>18.751142209219356</v>
      </c>
      <c r="J134" s="96">
        <v>11967</v>
      </c>
      <c r="K134" s="148">
        <v>88.0509160473843</v>
      </c>
      <c r="L134" s="96">
        <v>71678</v>
      </c>
      <c r="M134" s="148">
        <v>14.711387687078739</v>
      </c>
      <c r="N134" s="96">
        <v>174738</v>
      </c>
      <c r="O134" s="148">
        <v>72.12739873608434</v>
      </c>
      <c r="P134" s="24">
        <v>67</v>
      </c>
    </row>
    <row r="135" spans="1:16" ht="12">
      <c r="A135" s="16"/>
      <c r="C135" s="58" t="s">
        <v>23</v>
      </c>
      <c r="E135" s="148"/>
      <c r="G135" s="148"/>
      <c r="I135" s="148"/>
      <c r="K135" s="148"/>
      <c r="M135" s="148"/>
      <c r="O135" s="148"/>
      <c r="P135" s="24"/>
    </row>
    <row r="136" spans="1:16" ht="12">
      <c r="A136" s="16">
        <v>68</v>
      </c>
      <c r="C136" s="58" t="s">
        <v>92</v>
      </c>
      <c r="D136" s="96">
        <v>3112875</v>
      </c>
      <c r="E136" s="148">
        <v>19.96304923997562</v>
      </c>
      <c r="F136" s="96">
        <v>817571</v>
      </c>
      <c r="G136" s="148">
        <v>16.867772890158967</v>
      </c>
      <c r="H136" s="96">
        <v>166182</v>
      </c>
      <c r="I136" s="148">
        <v>13.204494781990995</v>
      </c>
      <c r="J136" s="96">
        <v>11759</v>
      </c>
      <c r="K136" s="148">
        <v>86.52049150172908</v>
      </c>
      <c r="L136" s="96">
        <v>71621</v>
      </c>
      <c r="M136" s="148">
        <v>14.699688852036418</v>
      </c>
      <c r="N136" s="96">
        <v>174513</v>
      </c>
      <c r="O136" s="148">
        <v>72.03452446308351</v>
      </c>
      <c r="P136" s="24">
        <v>68</v>
      </c>
    </row>
    <row r="137" spans="1:16" ht="12">
      <c r="A137" s="16">
        <v>69</v>
      </c>
      <c r="C137" s="58" t="s">
        <v>93</v>
      </c>
      <c r="D137" s="96">
        <v>3921795</v>
      </c>
      <c r="E137" s="148">
        <v>25.150700459893244</v>
      </c>
      <c r="F137" s="96">
        <v>3816158</v>
      </c>
      <c r="G137" s="148">
        <v>78.73332891817746</v>
      </c>
      <c r="H137" s="96">
        <v>268</v>
      </c>
      <c r="I137" s="148">
        <v>0.0212947527504398</v>
      </c>
      <c r="J137" s="96" t="s">
        <v>303</v>
      </c>
      <c r="K137" s="148" t="s">
        <v>303</v>
      </c>
      <c r="L137" s="96" t="s">
        <v>303</v>
      </c>
      <c r="M137" s="148" t="s">
        <v>303</v>
      </c>
      <c r="N137" s="96" t="s">
        <v>303</v>
      </c>
      <c r="O137" s="148" t="s">
        <v>303</v>
      </c>
      <c r="P137" s="24">
        <v>69</v>
      </c>
    </row>
    <row r="138" spans="1:16" ht="12">
      <c r="A138" s="16">
        <v>70</v>
      </c>
      <c r="C138" s="58" t="s">
        <v>94</v>
      </c>
      <c r="D138" s="96">
        <v>6107749</v>
      </c>
      <c r="E138" s="148">
        <v>39.16935117292273</v>
      </c>
      <c r="F138" s="96">
        <v>6137</v>
      </c>
      <c r="G138" s="148">
        <v>0.12661594188994668</v>
      </c>
      <c r="H138" s="96">
        <v>816654</v>
      </c>
      <c r="I138" s="148">
        <v>64.88972019648382</v>
      </c>
      <c r="J138" s="96">
        <v>151</v>
      </c>
      <c r="K138" s="148">
        <v>1.1110293576631594</v>
      </c>
      <c r="L138" s="96">
        <v>1330</v>
      </c>
      <c r="M138" s="148">
        <v>0.2729728176541578</v>
      </c>
      <c r="N138" s="96">
        <v>26099</v>
      </c>
      <c r="O138" s="148">
        <v>10.773002893549572</v>
      </c>
      <c r="P138" s="24">
        <v>70</v>
      </c>
    </row>
    <row r="139" spans="1:16" ht="12">
      <c r="A139" s="16"/>
      <c r="C139" s="58" t="s">
        <v>14</v>
      </c>
      <c r="E139" s="148"/>
      <c r="G139" s="148"/>
      <c r="I139" s="148"/>
      <c r="K139" s="148"/>
      <c r="M139" s="148"/>
      <c r="O139" s="148"/>
      <c r="P139" s="24"/>
    </row>
    <row r="140" spans="1:16" ht="12">
      <c r="A140" s="16">
        <v>71</v>
      </c>
      <c r="C140" s="58" t="s">
        <v>154</v>
      </c>
      <c r="D140" s="96">
        <v>426696</v>
      </c>
      <c r="E140" s="148">
        <v>2.7364263770632093</v>
      </c>
      <c r="F140" s="96">
        <v>128</v>
      </c>
      <c r="G140" s="148">
        <v>0.0026408408932561797</v>
      </c>
      <c r="H140" s="96">
        <v>84595</v>
      </c>
      <c r="I140" s="148">
        <v>6.721752272102444</v>
      </c>
      <c r="J140" s="96" t="s">
        <v>303</v>
      </c>
      <c r="K140" s="148" t="s">
        <v>303</v>
      </c>
      <c r="L140" s="96" t="s">
        <v>303</v>
      </c>
      <c r="M140" s="148" t="s">
        <v>303</v>
      </c>
      <c r="N140" s="96" t="s">
        <v>303</v>
      </c>
      <c r="O140" s="148" t="s">
        <v>303</v>
      </c>
      <c r="P140" s="24">
        <v>71</v>
      </c>
    </row>
    <row r="141" spans="1:16" ht="12">
      <c r="A141" s="16">
        <v>72</v>
      </c>
      <c r="C141" s="58" t="s">
        <v>155</v>
      </c>
      <c r="D141" s="96">
        <v>3222471</v>
      </c>
      <c r="E141" s="148">
        <v>20.665894790954816</v>
      </c>
      <c r="F141" s="96" t="s">
        <v>303</v>
      </c>
      <c r="G141" s="148" t="s">
        <v>303</v>
      </c>
      <c r="H141" s="96" t="s">
        <v>303</v>
      </c>
      <c r="I141" s="148" t="s">
        <v>303</v>
      </c>
      <c r="J141" s="96" t="s">
        <v>303</v>
      </c>
      <c r="K141" s="148" t="s">
        <v>303</v>
      </c>
      <c r="L141" s="96" t="s">
        <v>303</v>
      </c>
      <c r="M141" s="148" t="s">
        <v>303</v>
      </c>
      <c r="N141" s="96" t="s">
        <v>303</v>
      </c>
      <c r="O141" s="148" t="s">
        <v>303</v>
      </c>
      <c r="P141" s="24">
        <v>72</v>
      </c>
    </row>
    <row r="142" spans="1:16" ht="12">
      <c r="A142" s="16">
        <v>73</v>
      </c>
      <c r="C142" s="58" t="s">
        <v>156</v>
      </c>
      <c r="D142" s="96">
        <v>7111</v>
      </c>
      <c r="E142" s="148">
        <v>0.04560325844933273</v>
      </c>
      <c r="F142" s="96" t="s">
        <v>303</v>
      </c>
      <c r="G142" s="148" t="s">
        <v>303</v>
      </c>
      <c r="H142" s="96" t="s">
        <v>303</v>
      </c>
      <c r="I142" s="148" t="s">
        <v>303</v>
      </c>
      <c r="J142" s="96" t="s">
        <v>303</v>
      </c>
      <c r="K142" s="148" t="s">
        <v>303</v>
      </c>
      <c r="L142" s="96" t="s">
        <v>303</v>
      </c>
      <c r="M142" s="148" t="s">
        <v>303</v>
      </c>
      <c r="N142" s="96" t="s">
        <v>303</v>
      </c>
      <c r="O142" s="148" t="s">
        <v>303</v>
      </c>
      <c r="P142" s="24">
        <v>73</v>
      </c>
    </row>
    <row r="143" spans="1:16" ht="12">
      <c r="A143" s="16">
        <v>74</v>
      </c>
      <c r="C143" s="58" t="s">
        <v>153</v>
      </c>
      <c r="D143" s="96">
        <v>1800472</v>
      </c>
      <c r="E143" s="148">
        <v>11.546532125831389</v>
      </c>
      <c r="F143" s="96" t="s">
        <v>303</v>
      </c>
      <c r="G143" s="148" t="s">
        <v>303</v>
      </c>
      <c r="H143" s="96">
        <v>496506</v>
      </c>
      <c r="I143" s="148">
        <v>39.45138995936516</v>
      </c>
      <c r="J143" s="96" t="s">
        <v>303</v>
      </c>
      <c r="K143" s="148" t="s">
        <v>303</v>
      </c>
      <c r="L143" s="96">
        <v>501</v>
      </c>
      <c r="M143" s="148">
        <v>0.1028266027404008</v>
      </c>
      <c r="N143" s="96" t="s">
        <v>303</v>
      </c>
      <c r="O143" s="148" t="s">
        <v>303</v>
      </c>
      <c r="P143" s="24">
        <v>74</v>
      </c>
    </row>
    <row r="144" spans="1:16" ht="12">
      <c r="A144" s="16">
        <v>75</v>
      </c>
      <c r="C144" s="58" t="s">
        <v>157</v>
      </c>
      <c r="D144" s="96">
        <v>119552</v>
      </c>
      <c r="E144" s="148">
        <v>0.766693960643317</v>
      </c>
      <c r="F144" s="96" t="s">
        <v>303</v>
      </c>
      <c r="G144" s="148" t="s">
        <v>303</v>
      </c>
      <c r="H144" s="96" t="s">
        <v>303</v>
      </c>
      <c r="I144" s="148" t="s">
        <v>303</v>
      </c>
      <c r="J144" s="96" t="s">
        <v>303</v>
      </c>
      <c r="K144" s="148" t="s">
        <v>303</v>
      </c>
      <c r="L144" s="96" t="s">
        <v>303</v>
      </c>
      <c r="M144" s="148" t="s">
        <v>303</v>
      </c>
      <c r="N144" s="96">
        <v>596</v>
      </c>
      <c r="O144" s="148">
        <v>0.24601362981553104</v>
      </c>
      <c r="P144" s="24">
        <v>75</v>
      </c>
    </row>
    <row r="145" spans="1:16" ht="12">
      <c r="A145" s="16">
        <v>76</v>
      </c>
      <c r="C145" s="58" t="s">
        <v>95</v>
      </c>
      <c r="D145" s="96">
        <v>531443</v>
      </c>
      <c r="E145" s="148">
        <v>3.4081750077469746</v>
      </c>
      <c r="F145" s="96">
        <v>6009</v>
      </c>
      <c r="G145" s="148">
        <v>0.12397510099669048</v>
      </c>
      <c r="H145" s="96">
        <v>235552</v>
      </c>
      <c r="I145" s="148">
        <v>18.716498506983566</v>
      </c>
      <c r="J145" s="96">
        <v>151</v>
      </c>
      <c r="K145" s="148">
        <v>1.1110293576631594</v>
      </c>
      <c r="L145" s="96">
        <v>828</v>
      </c>
      <c r="M145" s="148">
        <v>0.1699409721937163</v>
      </c>
      <c r="N145" s="96">
        <v>25502</v>
      </c>
      <c r="O145" s="148">
        <v>10.52657648918737</v>
      </c>
      <c r="P145" s="24">
        <v>76</v>
      </c>
    </row>
    <row r="146" spans="1:16" ht="12">
      <c r="A146" s="16">
        <v>77</v>
      </c>
      <c r="C146" s="58" t="s">
        <v>96</v>
      </c>
      <c r="D146" s="96">
        <v>542632</v>
      </c>
      <c r="E146" s="148">
        <v>3.4799307184472394</v>
      </c>
      <c r="F146" s="96">
        <v>5957</v>
      </c>
      <c r="G146" s="148">
        <v>0.12290225938380517</v>
      </c>
      <c r="H146" s="96">
        <v>13345</v>
      </c>
      <c r="I146" s="148">
        <v>1.060367445726191</v>
      </c>
      <c r="J146" s="96">
        <v>583</v>
      </c>
      <c r="K146" s="148">
        <v>4.289603414023986</v>
      </c>
      <c r="L146" s="96">
        <v>6296</v>
      </c>
      <c r="M146" s="148">
        <v>1.2922081653763742</v>
      </c>
      <c r="N146" s="96">
        <v>19010</v>
      </c>
      <c r="O146" s="148">
        <v>7.846844132203432</v>
      </c>
      <c r="P146" s="24">
        <v>77</v>
      </c>
    </row>
    <row r="147" spans="1:16" ht="12">
      <c r="A147" s="16"/>
      <c r="C147" s="58" t="s">
        <v>23</v>
      </c>
      <c r="E147" s="148"/>
      <c r="G147" s="148"/>
      <c r="I147" s="148"/>
      <c r="K147" s="148"/>
      <c r="M147" s="148"/>
      <c r="O147" s="148"/>
      <c r="P147" s="24"/>
    </row>
    <row r="148" spans="1:16" ht="12">
      <c r="A148" s="16">
        <v>78</v>
      </c>
      <c r="C148" s="58" t="s">
        <v>97</v>
      </c>
      <c r="D148" s="96">
        <v>224667</v>
      </c>
      <c r="E148" s="148">
        <v>1.4408025968269214</v>
      </c>
      <c r="F148" s="96">
        <v>6</v>
      </c>
      <c r="G148" s="148">
        <v>0.0001237894168713834</v>
      </c>
      <c r="H148" s="96">
        <v>339</v>
      </c>
      <c r="I148" s="148">
        <v>0.02693627306865333</v>
      </c>
      <c r="J148" s="96" t="s">
        <v>303</v>
      </c>
      <c r="K148" s="148" t="s">
        <v>303</v>
      </c>
      <c r="L148" s="96">
        <v>191</v>
      </c>
      <c r="M148" s="148">
        <v>0.03920135952777755</v>
      </c>
      <c r="N148" s="96">
        <v>50</v>
      </c>
      <c r="O148" s="148">
        <v>0.020638727333517706</v>
      </c>
      <c r="P148" s="24">
        <v>78</v>
      </c>
    </row>
    <row r="149" spans="1:16" ht="12">
      <c r="A149" s="16">
        <v>79</v>
      </c>
      <c r="C149" s="58" t="s">
        <v>142</v>
      </c>
      <c r="D149" s="96">
        <v>442184</v>
      </c>
      <c r="E149" s="148">
        <v>2.8357518259259944</v>
      </c>
      <c r="F149" s="96">
        <v>26660</v>
      </c>
      <c r="G149" s="148">
        <v>0.5500376422985136</v>
      </c>
      <c r="H149" s="96">
        <v>26229</v>
      </c>
      <c r="I149" s="148">
        <v>2.084104738400319</v>
      </c>
      <c r="J149" s="96">
        <v>3</v>
      </c>
      <c r="K149" s="148">
        <v>0.022073430946950186</v>
      </c>
      <c r="L149" s="96">
        <v>1311</v>
      </c>
      <c r="M149" s="148">
        <v>0.26907320597338413</v>
      </c>
      <c r="N149" s="96">
        <v>259</v>
      </c>
      <c r="O149" s="148">
        <v>0.10690860758762172</v>
      </c>
      <c r="P149" s="24">
        <v>79</v>
      </c>
    </row>
    <row r="150" spans="1:16" ht="12">
      <c r="A150" s="16">
        <v>80</v>
      </c>
      <c r="C150" s="58" t="s">
        <v>98</v>
      </c>
      <c r="D150" s="96" t="s">
        <v>303</v>
      </c>
      <c r="E150" s="148" t="s">
        <v>303</v>
      </c>
      <c r="F150" s="96" t="s">
        <v>303</v>
      </c>
      <c r="G150" s="148" t="s">
        <v>303</v>
      </c>
      <c r="H150" s="96" t="s">
        <v>303</v>
      </c>
      <c r="I150" s="148" t="s">
        <v>303</v>
      </c>
      <c r="J150" s="96" t="s">
        <v>303</v>
      </c>
      <c r="K150" s="148" t="s">
        <v>303</v>
      </c>
      <c r="L150" s="96" t="s">
        <v>303</v>
      </c>
      <c r="M150" s="148" t="s">
        <v>303</v>
      </c>
      <c r="N150" s="96" t="s">
        <v>303</v>
      </c>
      <c r="O150" s="148" t="s">
        <v>303</v>
      </c>
      <c r="P150" s="24">
        <v>80</v>
      </c>
    </row>
    <row r="151" spans="1:16" ht="12">
      <c r="A151" s="16">
        <v>81</v>
      </c>
      <c r="C151" s="58" t="s">
        <v>99</v>
      </c>
      <c r="D151" s="96">
        <v>1089540</v>
      </c>
      <c r="E151" s="148">
        <v>6.987283674713259</v>
      </c>
      <c r="F151" s="96">
        <v>44795</v>
      </c>
      <c r="G151" s="148">
        <v>0.92419115479227</v>
      </c>
      <c r="H151" s="96">
        <v>155519</v>
      </c>
      <c r="I151" s="148">
        <v>12.357233779834505</v>
      </c>
      <c r="J151" s="96">
        <v>25</v>
      </c>
      <c r="K151" s="148">
        <v>0.18394525789125157</v>
      </c>
      <c r="L151" s="96">
        <v>403308</v>
      </c>
      <c r="M151" s="148">
        <v>82.77603093418277</v>
      </c>
      <c r="N151" s="96">
        <v>16006</v>
      </c>
      <c r="O151" s="148">
        <v>6.606869394005688</v>
      </c>
      <c r="P151" s="24">
        <v>81</v>
      </c>
    </row>
    <row r="152" spans="1:16" ht="12">
      <c r="A152" s="16"/>
      <c r="C152" s="58" t="s">
        <v>20</v>
      </c>
      <c r="E152" s="148"/>
      <c r="G152" s="148"/>
      <c r="I152" s="148"/>
      <c r="K152" s="148"/>
      <c r="M152" s="148"/>
      <c r="O152" s="148"/>
      <c r="P152" s="24"/>
    </row>
    <row r="153" spans="1:16" ht="12">
      <c r="A153" s="16">
        <v>82</v>
      </c>
      <c r="C153" s="58" t="s">
        <v>100</v>
      </c>
      <c r="D153" s="96">
        <v>493830</v>
      </c>
      <c r="E153" s="148">
        <v>3.1669606412647986</v>
      </c>
      <c r="F153" s="96">
        <v>6511</v>
      </c>
      <c r="G153" s="148">
        <v>0.13433214887492956</v>
      </c>
      <c r="H153" s="96">
        <v>87836</v>
      </c>
      <c r="I153" s="148">
        <v>6.979275755923994</v>
      </c>
      <c r="J153" s="96" t="s">
        <v>303</v>
      </c>
      <c r="K153" s="148" t="s">
        <v>303</v>
      </c>
      <c r="L153" s="96">
        <v>271964</v>
      </c>
      <c r="M153" s="148">
        <v>55.81863111315442</v>
      </c>
      <c r="N153" s="96" t="s">
        <v>303</v>
      </c>
      <c r="O153" s="148" t="s">
        <v>303</v>
      </c>
      <c r="P153" s="24">
        <v>82</v>
      </c>
    </row>
    <row r="154" spans="1:16" ht="12">
      <c r="A154" s="16">
        <v>83</v>
      </c>
      <c r="C154" s="58" t="s">
        <v>101</v>
      </c>
      <c r="D154" s="96">
        <v>276050</v>
      </c>
      <c r="E154" s="148">
        <v>1.7703247778003517</v>
      </c>
      <c r="F154" s="96">
        <v>18841</v>
      </c>
      <c r="G154" s="148">
        <v>0.3887194005456225</v>
      </c>
      <c r="H154" s="96">
        <v>57215</v>
      </c>
      <c r="I154" s="148">
        <v>4.546191338120945</v>
      </c>
      <c r="J154" s="96">
        <v>25</v>
      </c>
      <c r="K154" s="148">
        <v>0.18394525789125157</v>
      </c>
      <c r="L154" s="96">
        <v>68027</v>
      </c>
      <c r="M154" s="148">
        <v>13.96204651621007</v>
      </c>
      <c r="N154" s="96">
        <v>6000</v>
      </c>
      <c r="O154" s="148">
        <v>2.476647280022125</v>
      </c>
      <c r="P154" s="24">
        <v>83</v>
      </c>
    </row>
    <row r="155" spans="1:16" ht="12">
      <c r="A155" s="16">
        <v>84</v>
      </c>
      <c r="C155" s="58" t="s">
        <v>102</v>
      </c>
      <c r="D155" s="96">
        <v>74081</v>
      </c>
      <c r="E155" s="148">
        <v>0.4750857810694724</v>
      </c>
      <c r="F155" s="96">
        <v>19252</v>
      </c>
      <c r="G155" s="148">
        <v>0.39719897560131223</v>
      </c>
      <c r="H155" s="96">
        <v>5124</v>
      </c>
      <c r="I155" s="148">
        <v>0.40714295930318484</v>
      </c>
      <c r="J155" s="96" t="s">
        <v>303</v>
      </c>
      <c r="K155" s="148" t="s">
        <v>303</v>
      </c>
      <c r="L155" s="96">
        <v>36380</v>
      </c>
      <c r="M155" s="148">
        <v>7.466730155081399</v>
      </c>
      <c r="N155" s="96" t="s">
        <v>303</v>
      </c>
      <c r="O155" s="148" t="s">
        <v>303</v>
      </c>
      <c r="P155" s="24">
        <v>84</v>
      </c>
    </row>
    <row r="156" spans="1:16" ht="12">
      <c r="A156" s="16"/>
      <c r="C156" s="58" t="s">
        <v>23</v>
      </c>
      <c r="E156" s="148"/>
      <c r="G156" s="148"/>
      <c r="I156" s="148"/>
      <c r="K156" s="148"/>
      <c r="M156" s="148"/>
      <c r="O156" s="148"/>
      <c r="P156" s="24"/>
    </row>
    <row r="157" spans="1:16" ht="12">
      <c r="A157" s="16">
        <v>85</v>
      </c>
      <c r="C157" s="58" t="s">
        <v>103</v>
      </c>
      <c r="D157" s="96">
        <v>24317</v>
      </c>
      <c r="E157" s="148">
        <v>0.15594634168364843</v>
      </c>
      <c r="F157" s="96">
        <v>919</v>
      </c>
      <c r="G157" s="148">
        <v>0.018960412350800225</v>
      </c>
      <c r="H157" s="96">
        <v>214</v>
      </c>
      <c r="I157" s="148">
        <v>0.017004018987291484</v>
      </c>
      <c r="J157" s="96" t="s">
        <v>303</v>
      </c>
      <c r="K157" s="148" t="s">
        <v>303</v>
      </c>
      <c r="L157" s="96">
        <v>19721</v>
      </c>
      <c r="M157" s="148">
        <v>4.047591681923042</v>
      </c>
      <c r="N157" s="96" t="s">
        <v>303</v>
      </c>
      <c r="O157" s="148" t="s">
        <v>303</v>
      </c>
      <c r="P157" s="24">
        <v>85</v>
      </c>
    </row>
    <row r="158" spans="1:16" ht="12">
      <c r="A158" s="16">
        <v>86</v>
      </c>
      <c r="C158" s="58" t="s">
        <v>104</v>
      </c>
      <c r="D158" s="96">
        <v>45658</v>
      </c>
      <c r="E158" s="148">
        <v>0.29280742149903444</v>
      </c>
      <c r="F158" s="96">
        <v>17155</v>
      </c>
      <c r="G158" s="148">
        <v>0.3539345744047637</v>
      </c>
      <c r="H158" s="96">
        <v>4849</v>
      </c>
      <c r="I158" s="148">
        <v>0.38529200032418875</v>
      </c>
      <c r="J158" s="96" t="s">
        <v>303</v>
      </c>
      <c r="K158" s="148" t="s">
        <v>303</v>
      </c>
      <c r="L158" s="96">
        <v>13792</v>
      </c>
      <c r="M158" s="148">
        <v>2.8307075948016123</v>
      </c>
      <c r="N158" s="96" t="s">
        <v>303</v>
      </c>
      <c r="O158" s="148" t="s">
        <v>303</v>
      </c>
      <c r="P158" s="24">
        <v>86</v>
      </c>
    </row>
    <row r="159" spans="1:16" ht="12">
      <c r="A159" s="16">
        <v>87</v>
      </c>
      <c r="C159" s="58" t="s">
        <v>105</v>
      </c>
      <c r="D159" s="96">
        <v>245578</v>
      </c>
      <c r="E159" s="148">
        <v>1.5749060615202128</v>
      </c>
      <c r="F159" s="96">
        <v>188</v>
      </c>
      <c r="G159" s="148">
        <v>0.0038787350619700137</v>
      </c>
      <c r="H159" s="96">
        <v>5343</v>
      </c>
      <c r="I159" s="148">
        <v>0.4245442684537308</v>
      </c>
      <c r="J159" s="96" t="s">
        <v>303</v>
      </c>
      <c r="K159" s="148" t="s">
        <v>303</v>
      </c>
      <c r="L159" s="96">
        <v>26936</v>
      </c>
      <c r="M159" s="148">
        <v>5.528417907016838</v>
      </c>
      <c r="N159" s="96">
        <v>10006</v>
      </c>
      <c r="O159" s="148">
        <v>4.130222113983564</v>
      </c>
      <c r="P159" s="24">
        <v>87</v>
      </c>
    </row>
    <row r="160" spans="1:18" s="5" customFormat="1" ht="12">
      <c r="A160" s="16"/>
      <c r="B160" s="1"/>
      <c r="C160" s="58"/>
      <c r="E160" s="148"/>
      <c r="G160" s="148"/>
      <c r="I160" s="148"/>
      <c r="K160" s="148"/>
      <c r="M160" s="148"/>
      <c r="O160" s="148"/>
      <c r="P160" s="24"/>
      <c r="R160" s="2"/>
    </row>
    <row r="161" spans="1:18" s="49" customFormat="1" ht="13.5">
      <c r="A161" s="62">
        <v>88</v>
      </c>
      <c r="B161" s="63"/>
      <c r="C161" s="64" t="s">
        <v>106</v>
      </c>
      <c r="D161" s="105">
        <v>15593184</v>
      </c>
      <c r="E161" s="149">
        <v>100</v>
      </c>
      <c r="F161" s="105">
        <v>4846941</v>
      </c>
      <c r="G161" s="149">
        <v>100</v>
      </c>
      <c r="H161" s="105">
        <v>1258526</v>
      </c>
      <c r="I161" s="149">
        <v>100</v>
      </c>
      <c r="J161" s="105">
        <v>13591</v>
      </c>
      <c r="K161" s="149">
        <v>100</v>
      </c>
      <c r="L161" s="105">
        <v>487228</v>
      </c>
      <c r="M161" s="149">
        <v>100</v>
      </c>
      <c r="N161" s="105">
        <v>242263</v>
      </c>
      <c r="O161" s="149">
        <v>100</v>
      </c>
      <c r="P161" s="65">
        <v>88</v>
      </c>
      <c r="R161" s="5"/>
    </row>
    <row r="162" spans="1:16" s="49" customFormat="1" ht="12">
      <c r="A162" s="16"/>
      <c r="B162" s="44"/>
      <c r="C162" s="39"/>
      <c r="E162" s="148"/>
      <c r="G162" s="148"/>
      <c r="I162" s="148"/>
      <c r="K162" s="148"/>
      <c r="M162" s="148"/>
      <c r="O162" s="148"/>
      <c r="P162" s="24"/>
    </row>
    <row r="163" spans="1:16" ht="12">
      <c r="A163" s="16">
        <v>89</v>
      </c>
      <c r="B163" s="17"/>
      <c r="C163" s="39" t="s">
        <v>45</v>
      </c>
      <c r="E163" s="148"/>
      <c r="G163" s="148"/>
      <c r="I163" s="148"/>
      <c r="K163" s="148"/>
      <c r="M163" s="148"/>
      <c r="O163" s="148"/>
      <c r="P163" s="24"/>
    </row>
    <row r="164" spans="1:16" ht="12">
      <c r="A164" s="16"/>
      <c r="B164" s="17"/>
      <c r="C164" s="39" t="s">
        <v>135</v>
      </c>
      <c r="D164" s="96">
        <v>552</v>
      </c>
      <c r="E164" s="148" t="s">
        <v>152</v>
      </c>
      <c r="F164" s="96">
        <v>114</v>
      </c>
      <c r="G164" s="148" t="s">
        <v>152</v>
      </c>
      <c r="H164" s="96">
        <v>69</v>
      </c>
      <c r="I164" s="148" t="s">
        <v>152</v>
      </c>
      <c r="J164" s="96">
        <v>13</v>
      </c>
      <c r="K164" s="148" t="s">
        <v>152</v>
      </c>
      <c r="L164" s="96">
        <v>59</v>
      </c>
      <c r="M164" s="148" t="s">
        <v>152</v>
      </c>
      <c r="N164" s="96">
        <v>28</v>
      </c>
      <c r="O164" s="148" t="s">
        <v>152</v>
      </c>
      <c r="P164" s="24">
        <v>89</v>
      </c>
    </row>
    <row r="165" spans="1:16" ht="12">
      <c r="A165" s="16"/>
      <c r="B165" s="17"/>
      <c r="C165" s="39" t="s">
        <v>23</v>
      </c>
      <c r="E165" s="148"/>
      <c r="G165" s="148"/>
      <c r="I165" s="148"/>
      <c r="K165" s="148"/>
      <c r="M165" s="148"/>
      <c r="O165" s="148"/>
      <c r="P165" s="24"/>
    </row>
    <row r="166" spans="1:16" ht="12">
      <c r="A166" s="16">
        <v>90</v>
      </c>
      <c r="B166" s="17"/>
      <c r="C166" s="39" t="s">
        <v>136</v>
      </c>
      <c r="D166" s="96">
        <v>62</v>
      </c>
      <c r="E166" s="148" t="s">
        <v>152</v>
      </c>
      <c r="F166" s="96">
        <v>16</v>
      </c>
      <c r="G166" s="148" t="s">
        <v>152</v>
      </c>
      <c r="H166" s="96">
        <v>5</v>
      </c>
      <c r="I166" s="148" t="s">
        <v>152</v>
      </c>
      <c r="J166" s="96">
        <v>2</v>
      </c>
      <c r="K166" s="148" t="s">
        <v>152</v>
      </c>
      <c r="L166" s="96">
        <v>17</v>
      </c>
      <c r="M166" s="148" t="s">
        <v>152</v>
      </c>
      <c r="N166" s="96">
        <v>7</v>
      </c>
      <c r="O166" s="148" t="s">
        <v>152</v>
      </c>
      <c r="P166" s="24">
        <v>90</v>
      </c>
    </row>
    <row r="167" spans="1:16" ht="12">
      <c r="A167" s="93" t="s">
        <v>46</v>
      </c>
      <c r="B167" s="51"/>
      <c r="C167" s="52"/>
      <c r="P167" s="44"/>
    </row>
    <row r="168" spans="1:16" ht="12">
      <c r="A168" s="87" t="s">
        <v>107</v>
      </c>
      <c r="B168" s="44"/>
      <c r="C168" s="51"/>
      <c r="P168" s="87"/>
    </row>
    <row r="169" ht="12">
      <c r="B169" s="2"/>
    </row>
    <row r="170" ht="12">
      <c r="B170" s="2"/>
    </row>
    <row r="176" spans="7:15" ht="12">
      <c r="G176" s="84"/>
      <c r="I176" s="84"/>
      <c r="K176" s="84"/>
      <c r="M176" s="84"/>
      <c r="O176" s="84"/>
    </row>
  </sheetData>
  <mergeCells count="29">
    <mergeCell ref="P6:P7"/>
    <mergeCell ref="A6:A7"/>
    <mergeCell ref="C5:C8"/>
    <mergeCell ref="D5:E7"/>
    <mergeCell ref="H6:I7"/>
    <mergeCell ref="J6:K7"/>
    <mergeCell ref="F6:G7"/>
    <mergeCell ref="L6:M7"/>
    <mergeCell ref="N6:O7"/>
    <mergeCell ref="A68:A69"/>
    <mergeCell ref="B67:C70"/>
    <mergeCell ref="F68:G69"/>
    <mergeCell ref="L68:M69"/>
    <mergeCell ref="D67:E69"/>
    <mergeCell ref="H68:I69"/>
    <mergeCell ref="J68:K69"/>
    <mergeCell ref="C36:G36"/>
    <mergeCell ref="H36:O36"/>
    <mergeCell ref="N125:O126"/>
    <mergeCell ref="P125:P126"/>
    <mergeCell ref="P68:P69"/>
    <mergeCell ref="D124:E126"/>
    <mergeCell ref="H125:I126"/>
    <mergeCell ref="J125:K126"/>
    <mergeCell ref="N68:O69"/>
    <mergeCell ref="A125:A126"/>
    <mergeCell ref="B124:C127"/>
    <mergeCell ref="F125:G126"/>
    <mergeCell ref="L125:M126"/>
  </mergeCells>
  <printOptions horizontalCentered="1"/>
  <pageMargins left="0.5905511811023623" right="0.5905511811023623" top="0.7874015748031497" bottom="0.66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2009-07-17T10:29:34Z</cp:lastPrinted>
  <dcterms:created xsi:type="dcterms:W3CDTF">2000-11-14T06:51:40Z</dcterms:created>
  <dcterms:modified xsi:type="dcterms:W3CDTF">2009-08-13T09:25:25Z</dcterms:modified>
  <cp:category/>
  <cp:version/>
  <cp:contentType/>
  <cp:contentStatus/>
</cp:coreProperties>
</file>