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50" windowWidth="10425" windowHeight="9855" tabRatio="687" activeTab="0"/>
  </bookViews>
  <sheets>
    <sheet name="Impressum" sheetId="1" r:id="rId1"/>
    <sheet name="Zeichenerklärg." sheetId="2" r:id="rId2"/>
    <sheet name="Inhaltsverz." sheetId="3" r:id="rId3"/>
    <sheet name="Vorbemerk." sheetId="4" r:id="rId4"/>
    <sheet name="Graf1" sheetId="5" r:id="rId5"/>
    <sheet name="Tab1.1." sheetId="6" r:id="rId6"/>
    <sheet name="Tab1.2." sheetId="7" r:id="rId7"/>
    <sheet name="Tab1.3." sheetId="8" r:id="rId8"/>
    <sheet name="Tab2.1." sheetId="9" r:id="rId9"/>
    <sheet name="Tab2.2." sheetId="10" r:id="rId10"/>
    <sheet name="Tab2.3." sheetId="11" r:id="rId11"/>
    <sheet name="Tab3.1." sheetId="12" r:id="rId12"/>
    <sheet name="Tab3.2." sheetId="13" r:id="rId13"/>
    <sheet name="Graf2" sheetId="14" r:id="rId14"/>
    <sheet name="Tab4" sheetId="15" r:id="rId15"/>
    <sheet name="Tab5" sheetId="16" r:id="rId16"/>
    <sheet name="Tab6" sheetId="17" r:id="rId17"/>
  </sheets>
  <definedNames>
    <definedName name="_xlnm.Print_Area" localSheetId="2">'Inhaltsverz.'!$A$1:$H$71</definedName>
    <definedName name="_xlnm.Print_Area" localSheetId="5">'Tab1.1.'!$A$1:$M$68</definedName>
    <definedName name="_xlnm.Print_Area" localSheetId="6">'Tab1.2.'!$A$1:$M$68</definedName>
    <definedName name="_xlnm.Print_Area" localSheetId="7">'Tab1.3.'!$A$1:$M$68</definedName>
    <definedName name="_xlnm.Print_Area" localSheetId="8">'Tab2.1.'!$A$1:$O$43</definedName>
    <definedName name="_xlnm.Print_Area" localSheetId="9">'Tab2.2.'!$A$1:$O$43</definedName>
    <definedName name="_xlnm.Print_Area" localSheetId="10">'Tab2.3.'!$A$1:$O$43</definedName>
    <definedName name="_xlnm.Print_Area" localSheetId="14">'Tab4'!$A$1:$I$66</definedName>
    <definedName name="_xlnm.Print_Area" localSheetId="15">'Tab5'!$A$1:$V$52</definedName>
    <definedName name="_xlnm.Print_Area" localSheetId="16">'Tab6'!$A$1:$V$42</definedName>
    <definedName name="_xlnm.Print_Area" localSheetId="3">'Vorbemerk.'!$A$1:$A$173</definedName>
  </definedNames>
  <calcPr fullCalcOnLoad="1"/>
</workbook>
</file>

<file path=xl/sharedStrings.xml><?xml version="1.0" encoding="utf-8"?>
<sst xmlns="http://schemas.openxmlformats.org/spreadsheetml/2006/main" count="1362" uniqueCount="426">
  <si>
    <t>Insgesamt</t>
  </si>
  <si>
    <t>Unmittelbarer öffentlicher Dienst</t>
  </si>
  <si>
    <t>zusammen</t>
  </si>
  <si>
    <t>Zweck-
verbände</t>
  </si>
  <si>
    <t>zu-
sammen</t>
  </si>
  <si>
    <t>Bund</t>
  </si>
  <si>
    <t>________</t>
  </si>
  <si>
    <t>Land</t>
  </si>
  <si>
    <t>Beamte und Richter</t>
  </si>
  <si>
    <t>Berufs- und Zeitsoldaten</t>
  </si>
  <si>
    <t xml:space="preserve">   1998</t>
  </si>
  <si>
    <t xml:space="preserve">   1999</t>
  </si>
  <si>
    <t xml:space="preserve">   2000</t>
  </si>
  <si>
    <t xml:space="preserve">   2001</t>
  </si>
  <si>
    <t xml:space="preserve">   2003</t>
  </si>
  <si>
    <t xml:space="preserve">   2004</t>
  </si>
  <si>
    <t xml:space="preserve">  .2005</t>
  </si>
  <si>
    <t xml:space="preserve">   2006</t>
  </si>
  <si>
    <t xml:space="preserve">   2009</t>
  </si>
  <si>
    <t xml:space="preserve">   2010</t>
  </si>
  <si>
    <t xml:space="preserve">   2007</t>
  </si>
  <si>
    <t xml:space="preserve">   2008</t>
  </si>
  <si>
    <t xml:space="preserve">   2002</t>
  </si>
  <si>
    <t xml:space="preserve">  1999</t>
  </si>
  <si>
    <t xml:space="preserve">  2000</t>
  </si>
  <si>
    <t xml:space="preserve">  2002</t>
  </si>
  <si>
    <t xml:space="preserve">  2003</t>
  </si>
  <si>
    <t xml:space="preserve">   2005</t>
  </si>
  <si>
    <t xml:space="preserve"> 2010</t>
  </si>
  <si>
    <t>Landesbereich</t>
  </si>
  <si>
    <t>Kernhaushalt</t>
  </si>
  <si>
    <t>Sonder- rechnungen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</si>
  <si>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</si>
  <si>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</si>
  <si>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</si>
  <si>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</si>
  <si>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</si>
  <si>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</si>
  <si>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</si>
  <si>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</si>
  <si>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</si>
  <si>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</si>
  <si>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</si>
  <si>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</si>
  <si>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</si>
  <si>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</si>
  <si>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</si>
  <si>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</si>
  <si>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</si>
  <si>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</si>
  <si>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</si>
  <si>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</si>
  <si>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</si>
  <si>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</si>
  <si>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</si>
  <si>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 zusammen</t>
  </si>
  <si>
    <t xml:space="preserve"> </t>
  </si>
  <si>
    <t>   kreisfreie Städte</t>
  </si>
  <si>
    <t>   Landkreise</t>
  </si>
  <si>
    <t>Andere Bundesländer</t>
  </si>
  <si>
    <t>Europäisches Ausland</t>
  </si>
  <si>
    <t>Sozial- versicherungs- träger 
unter Landes- aufsicht</t>
  </si>
  <si>
    <t>-</t>
  </si>
  <si>
    <t xml:space="preserve"> Arbeitnehmerinnen              </t>
  </si>
  <si>
    <t xml:space="preserve"> Beamtinnen                     </t>
  </si>
  <si>
    <t xml:space="preserve">   dar. in Ausbildung           </t>
  </si>
  <si>
    <t xml:space="preserve">Zusammen                        </t>
  </si>
  <si>
    <t/>
  </si>
  <si>
    <t xml:space="preserve">Insgesamt                       </t>
  </si>
  <si>
    <r>
      <t xml:space="preserve">Bund </t>
    </r>
    <r>
      <rPr>
        <vertAlign val="superscript"/>
        <sz val="8"/>
        <rFont val="Helvetica"/>
        <family val="0"/>
      </rPr>
      <t>1)</t>
    </r>
  </si>
  <si>
    <r>
      <t xml:space="preserve">Arbeitnehmer </t>
    </r>
    <r>
      <rPr>
        <b/>
        <vertAlign val="superscript"/>
        <sz val="8"/>
        <rFont val="Helvetica"/>
        <family val="0"/>
      </rPr>
      <t>3</t>
    </r>
    <r>
      <rPr>
        <vertAlign val="superscript"/>
        <sz val="8"/>
        <rFont val="Helvetica"/>
        <family val="0"/>
      </rPr>
      <t>)</t>
    </r>
  </si>
  <si>
    <t>Mittel-
barer
öffent-
licher
Dienst</t>
  </si>
  <si>
    <t>Länder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</si>
  <si>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</si>
  <si>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</si>
  <si>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</si>
  <si>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</si>
  <si>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</si>
  <si>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</si>
  <si>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</si>
  <si>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</si>
  <si>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</si>
  <si>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</si>
  <si>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</si>
  <si>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</si>
  <si>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</si>
  <si>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</si>
  <si>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</si>
  <si>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</si>
  <si>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</si>
  <si>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Baden-
Württemberg</t>
  </si>
  <si>
    <t>Nieder-
sachsen</t>
  </si>
  <si>
    <t>Nordrhein-
Westfalen</t>
  </si>
  <si>
    <t>Rheinland-
Pfalz</t>
  </si>
  <si>
    <t>Sachsen-
Anhalt</t>
  </si>
  <si>
    <t>0 - 8</t>
  </si>
  <si>
    <t>0</t>
  </si>
  <si>
    <t>Allgemeine Dienste</t>
  </si>
  <si>
    <t>01, 02</t>
  </si>
  <si>
    <t>011</t>
  </si>
  <si>
    <t>012</t>
  </si>
  <si>
    <t>04</t>
  </si>
  <si>
    <t>Öffentliche Sicherheit und Ordnung</t>
  </si>
  <si>
    <t>042</t>
  </si>
  <si>
    <t>05</t>
  </si>
  <si>
    <t>Rechtsschutz</t>
  </si>
  <si>
    <t>052</t>
  </si>
  <si>
    <t>056</t>
  </si>
  <si>
    <t>06</t>
  </si>
  <si>
    <t>1</t>
  </si>
  <si>
    <t>11/12</t>
  </si>
  <si>
    <t>112 - 114</t>
  </si>
  <si>
    <t>115, 116</t>
  </si>
  <si>
    <t>117</t>
  </si>
  <si>
    <t>119</t>
  </si>
  <si>
    <t>124</t>
  </si>
  <si>
    <t>127</t>
  </si>
  <si>
    <t>129</t>
  </si>
  <si>
    <t>13</t>
  </si>
  <si>
    <t>Hochschulen</t>
  </si>
  <si>
    <t>131</t>
  </si>
  <si>
    <t>136</t>
  </si>
  <si>
    <t>2</t>
  </si>
  <si>
    <t>Soziale Sicherung, soziale Kriegsfolgeaufgaben, Wiedergutmachung</t>
  </si>
  <si>
    <t>3</t>
  </si>
  <si>
    <t>Gesundheit, Umwelt, Sport und Erholung</t>
  </si>
  <si>
    <t>4</t>
  </si>
  <si>
    <t>5</t>
  </si>
  <si>
    <t>Ernährung, Landwirtschaft und Forsten</t>
  </si>
  <si>
    <t>6</t>
  </si>
  <si>
    <t>7</t>
  </si>
  <si>
    <t>Verkehrs- und Nachrichtenwesen</t>
  </si>
  <si>
    <t>8</t>
  </si>
  <si>
    <t>Wirtschaftsunternehmen</t>
  </si>
  <si>
    <t>Sonderrechnungen</t>
  </si>
  <si>
    <t>132</t>
  </si>
  <si>
    <t>312</t>
  </si>
  <si>
    <t>Einrichtungen in öffentlich-rechtlicher Rechtsform</t>
  </si>
  <si>
    <t>__________</t>
  </si>
  <si>
    <t>Gl.-Nr.</t>
  </si>
  <si>
    <t>Mecklenburg-
Vorpommern</t>
  </si>
  <si>
    <t>Schleswig-
Holstein</t>
  </si>
  <si>
    <t>Allgemeine Verwaltung</t>
  </si>
  <si>
    <t>dar. Feuerschutz/Brandschutz</t>
  </si>
  <si>
    <t>Schulen</t>
  </si>
  <si>
    <t>Wissenschaft, Forschung, Kulturpflege</t>
  </si>
  <si>
    <t>33</t>
  </si>
  <si>
    <t>35</t>
  </si>
  <si>
    <t>Soziale Sicherung</t>
  </si>
  <si>
    <t>464</t>
  </si>
  <si>
    <t>dar. Tageseinrichtungen für Kinder</t>
  </si>
  <si>
    <t>Gesundheit, Sport und Erholung</t>
  </si>
  <si>
    <t>50, 54</t>
  </si>
  <si>
    <t>56, 57</t>
  </si>
  <si>
    <t>58, 59</t>
  </si>
  <si>
    <t>Bau- und Wohnungswesen, Verkehr</t>
  </si>
  <si>
    <t>61</t>
  </si>
  <si>
    <t>63, 65,
66, 68</t>
  </si>
  <si>
    <t>Öffentliche Einrichtungen, Wirtschaftsförderung</t>
  </si>
  <si>
    <t>70</t>
  </si>
  <si>
    <t>72</t>
  </si>
  <si>
    <t>51</t>
  </si>
  <si>
    <t xml:space="preserve">        Krankenhäuser und Heilstätten</t>
  </si>
  <si>
    <t>Zweckverbände</t>
  </si>
  <si>
    <t>43</t>
  </si>
  <si>
    <t>.</t>
  </si>
  <si>
    <r>
      <t xml:space="preserve">Brandenburg </t>
    </r>
    <r>
      <rPr>
        <vertAlign val="superscript"/>
        <sz val="8"/>
        <rFont val="Helvetica"/>
        <family val="0"/>
      </rPr>
      <t>1)</t>
    </r>
  </si>
  <si>
    <r>
      <t xml:space="preserve">Mecklenburg-
Vorpommern </t>
    </r>
    <r>
      <rPr>
        <vertAlign val="superscript"/>
        <sz val="8"/>
        <rFont val="Helvetica"/>
        <family val="0"/>
      </rPr>
      <t>3)</t>
    </r>
  </si>
  <si>
    <r>
      <t>Schleswig-
Holstein</t>
    </r>
    <r>
      <rPr>
        <sz val="9"/>
        <rFont val="Helvetica"/>
        <family val="0"/>
      </rPr>
      <t xml:space="preserve"> </t>
    </r>
    <r>
      <rPr>
        <vertAlign val="superscript"/>
        <sz val="9"/>
        <rFont val="Helvetica"/>
        <family val="0"/>
      </rPr>
      <t>2) 3)</t>
    </r>
  </si>
  <si>
    <t>Lfd. Nr</t>
  </si>
  <si>
    <t>Vorbemerkungen</t>
  </si>
  <si>
    <t>Mit dieser Veröffentlichung wird über das Personal des öffentlichen Dienstes des Freistaates Thüringen informiert.</t>
  </si>
  <si>
    <t>Mittelbarer öffentlicher Dienst</t>
  </si>
  <si>
    <r>
      <t>Kernhaushalte</t>
    </r>
    <r>
      <rPr>
        <sz val="9"/>
        <color indexed="8"/>
        <rFont val="Helvetica"/>
        <family val="2"/>
      </rPr>
      <t xml:space="preserve"> sind alle Ämter, Behörden, Gerichte und Einrichtungen, deren Ausgaben und Einnahmen in den Haushaltplänen des Landes und  der Gemeinden/Gemeindeverbänden  brutto veranschlagt werden.</t>
    </r>
  </si>
  <si>
    <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2008 / 2009 bewirtschaften.</t>
    </r>
  </si>
  <si>
    <t>Rechtsgrundlage</t>
  </si>
  <si>
    <t>Methodische Hinweise</t>
  </si>
  <si>
    <t>Merkmale der Personalstandstatistik:</t>
  </si>
  <si>
    <t>- Art, Umfang und Dauer des Dienst- und Arbeitsvertragsverhältnisses,</t>
  </si>
  <si>
    <t>- Einzelplan,Kapitel und Aufgabenbereich (staatlich und kommunal),</t>
  </si>
  <si>
    <t>- Geschlecht,</t>
  </si>
  <si>
    <t>- Laufbahngruppe und Einstufung,</t>
  </si>
  <si>
    <t>- Dienst- oder Arbeitsort,</t>
  </si>
  <si>
    <t>- Geburtsmonat und -jahr,</t>
  </si>
  <si>
    <t>Abgrenzung des Personals</t>
  </si>
  <si>
    <t>Personal-Ist-Bestand</t>
  </si>
  <si>
    <t>Beschäftigte, die Mutterschaftsgeld erhalten, sind ebenso in den Personal-Ist-Bestand einbezogen, wie Beschäftigte, die wegen längerer Arbeitsunfähigkeit Krankengeld erhalten, auch nach Ende des Krankengeldbezugs.</t>
  </si>
  <si>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</si>
  <si>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t xml:space="preserve">                                                  - ohne Bezüge beurlaubte Beamte und Arbeitnehmer.</t>
  </si>
  <si>
    <t>Nicht zum Personal-Ist-Bestand gehören:</t>
  </si>
  <si>
    <t>Beschäftigungsumfang</t>
  </si>
  <si>
    <r>
      <t>Teilzeitbeschäftigte</t>
    </r>
    <r>
      <rPr>
        <sz val="9"/>
        <color indexed="8"/>
        <rFont val="Helvetica"/>
        <family val="2"/>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</si>
  <si>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mindestens mit der Hälfte (T1) bzw.</t>
  </si>
  <si>
    <t>- mit weniger als der Hälfte (T2) der regelmäßigen Wochenarbeitszeit eines Vollzeitbeschäftigten bzw.</t>
  </si>
  <si>
    <t>- in Altersteilzeit beschäftigt sind. Altersteilzeitbeschäftigte, die sich in der Freistellungsphase befinden, sind mit 
   einbezogen.</t>
  </si>
  <si>
    <t>Altersteilzeitbeschäftigte, die nicht gesondert ausgewiesen werden, sind den Teilzeitbeschäftigten zugeordnet.</t>
  </si>
  <si>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</si>
  <si>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t>Dienstverhältnisse</t>
  </si>
  <si>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</si>
  <si>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</si>
  <si>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AFG-Beschäftigte</t>
    </r>
    <r>
      <rPr>
        <sz val="9"/>
        <color indexed="8"/>
        <rFont val="Helvetica"/>
        <family val="2"/>
      </rPr>
      <t xml:space="preserve"> sind Arbeitnehmer in einem zeitlich befristeten Arbeitsvertrag im Rahmen von Arbeitsbeschäftigungsmaßnahmen gemäß §§ 260 ff. Drittes Buch SGB - Arbeitsförderung-, auch ABM-Kräfte genannt.</t>
    </r>
  </si>
  <si>
    <t>Laufbahngruppen</t>
  </si>
  <si>
    <r>
      <t xml:space="preserve">Beamte werden entsprechend ihren </t>
    </r>
    <r>
      <rPr>
        <b/>
        <sz val="9"/>
        <color indexed="8"/>
        <rFont val="Helvetica"/>
        <family val="2"/>
      </rPr>
      <t>Besoldungsgruppen</t>
    </r>
    <r>
      <rPr>
        <sz val="9"/>
        <color indexed="8"/>
        <rFont val="Helvetica"/>
        <family val="2"/>
      </rPr>
      <t xml:space="preserve"> den Laufbahngruppen</t>
    </r>
  </si>
  <si>
    <t>zugeordnet. Der Einordnung liegen die zum Erhebungsstichtag gültigen Besoldungsgruppen zugrunde.</t>
  </si>
  <si>
    <t>Einwohnerzahlen</t>
  </si>
  <si>
    <t>Für die Berechnung der Beschäftigten je 10 000 Einwohner wurden die Einwohnerzahlen jeweils 
vom 30. Juni des Berichtsjahres verwendet.</t>
  </si>
  <si>
    <t>1. Entwicklung des Personals im öffentlichen Dienst</t>
  </si>
  <si>
    <t xml:space="preserve"> in Thüringen nach Beschäftigungsbereichen</t>
  </si>
  <si>
    <t xml:space="preserve">und Arbeitsvertragsverhältnis </t>
  </si>
  <si>
    <t xml:space="preserve">-    </t>
  </si>
  <si>
    <t>Sonder-   rechnungen</t>
  </si>
  <si>
    <t>Zweck- 
verbände</t>
  </si>
  <si>
    <t>Sonder- 
rechnungen</t>
  </si>
  <si>
    <t>Lfd. Nr.</t>
  </si>
  <si>
    <t>insgesamt</t>
  </si>
  <si>
    <t xml:space="preserve">2. Personal des öffentlichen Dienstes in Thüringen </t>
  </si>
  <si>
    <t>beschäftigte</t>
  </si>
  <si>
    <t>Gemeinden/GV</t>
  </si>
  <si>
    <t xml:space="preserve">Arbeitnehmer </t>
  </si>
  <si>
    <t>Summe Flächenländer</t>
  </si>
  <si>
    <t>Bund, Länder und Gemeinden/GV</t>
  </si>
  <si>
    <t>Gemein-
den/GV</t>
  </si>
  <si>
    <t>Aufgabenbereich</t>
  </si>
  <si>
    <r>
      <t xml:space="preserve">Land </t>
    </r>
    <r>
      <rPr>
        <b/>
        <sz val="8"/>
        <rFont val="Helvetica"/>
        <family val="2"/>
      </rPr>
      <t>(Kernhaushalt + Sonderrechnungen)</t>
    </r>
  </si>
  <si>
    <t>am 30.06.2010 nach Ländern, Beschäftigungsbereichen und Aufgabenbereichen</t>
  </si>
  <si>
    <t xml:space="preserve">   AT-Angestellte, E15Ü - E13 </t>
  </si>
  <si>
    <t xml:space="preserve">   E12 - E9                    </t>
  </si>
  <si>
    <t xml:space="preserve">   E8 - E5                      </t>
  </si>
  <si>
    <t xml:space="preserve">   E4 - E1                      </t>
  </si>
  <si>
    <t>x</t>
  </si>
  <si>
    <t>BEV                         Bundeseisenbahnvermögen</t>
  </si>
  <si>
    <t xml:space="preserve">Kernhaushalte und Sonderrechnungen des Bundes, des Landes, der Gemeinden/Gemeindeverbände und Zweckverbände </t>
  </si>
  <si>
    <t>Hierzu gehören Ämter, Behörden, Gerichte und rechtlich unselbständige Einrichtungen (Eigenbetrieb) einschließlich des Bundeseisenbahnvermögens.</t>
  </si>
  <si>
    <r>
      <rPr>
        <b/>
        <sz val="9"/>
        <color indexed="8"/>
        <rFont val="Helvetica"/>
        <family val="0"/>
      </rPr>
      <t>Einrichtungen in öffentlich-rechtlicher Rechtsform</t>
    </r>
    <r>
      <rPr>
        <sz val="9"/>
        <color indexed="8"/>
        <rFont val="Helvetica"/>
        <family val="0"/>
      </rPr>
      <t xml:space="preserve"> </t>
    </r>
    <r>
      <rPr>
        <sz val="9"/>
        <color indexed="8"/>
        <rFont val="Helvetica"/>
        <family val="2"/>
      </rPr>
      <t xml:space="preserve"> sind rechtlich selbständige Körperschaften, Anstalten und öffentlich-rechtliche Stiftungen, die unter Rechtsaufsicht des Bundes, des Landes oder der Gemeinden/Gemeindeverbände stehen.</t>
    </r>
  </si>
  <si>
    <r>
      <rPr>
        <b/>
        <sz val="9"/>
        <color indexed="8"/>
        <rFont val="Helvetica"/>
        <family val="0"/>
      </rPr>
      <t>Einrichtungen in privater Rechtsform</t>
    </r>
    <r>
      <rPr>
        <sz val="9"/>
        <color indexed="8"/>
        <rFont val="Helvetica"/>
        <family val="0"/>
      </rPr>
      <t xml:space="preserve"> </t>
    </r>
    <r>
      <rPr>
        <sz val="9"/>
        <color indexed="8"/>
        <rFont val="Helvetica"/>
        <family val="2"/>
      </rPr>
      <t xml:space="preserve"> sind rechtlich selbständige privatrechtliche Fonds, Einrichtungen und Unternehmen, an denen die öffentliche Hand mit mehr als 50 % unmittelbar oder mittelbar beteiligt ist. Dieser Berichtskreis wird mit einem verkürztem Merkmalskatalog befragt, aber in diesem Bericht nicht dargestellt.</t>
    </r>
  </si>
  <si>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SGB III -Arbeitsförderungs-Reform-Gesetz -.</t>
  </si>
  <si>
    <t>Diese Beschäftigten werden in diesem Bericht nicht dargestellt.</t>
  </si>
  <si>
    <t>E                              Entgeltgruppe</t>
  </si>
  <si>
    <t>GV                           Gemeindeverbände</t>
  </si>
  <si>
    <t>BB                           Beschäftigungsbereich</t>
  </si>
  <si>
    <t>ATZ                         Altersteilzeit</t>
  </si>
  <si>
    <t>Gl.-Nr.                     Gliederungsnummer, kommunaler Aufgabenbereich</t>
  </si>
  <si>
    <t>FKZ                         Funktionskennzahl, staatlicher Aufgabenbereich</t>
  </si>
  <si>
    <t>RF                           Rechtsform</t>
  </si>
  <si>
    <t>am 30.6.2010 nach Beschäftigungsbereichen und Kreisen (Arbeitsort)</t>
  </si>
  <si>
    <t>Einrichtungen in öffentlich-rechtlicher Rechtsform 
unter Landesaufsicht</t>
  </si>
  <si>
    <t>1) Ohne Zuordnung zum TVL, TVöD</t>
  </si>
  <si>
    <t>nach Dienstverhältnis, Laufbahngruppen und Einstufung</t>
  </si>
  <si>
    <t>1) einschließlich Bundeseisenbahnvermögen</t>
  </si>
  <si>
    <t>am 30.6.2010 nach Ländern, Beschäftigungsbereichen und Aufgabenbereichen</t>
  </si>
  <si>
    <t xml:space="preserve">6. Vollzeitäquivalent der Beschäftigten im kommunalen Bereich *) je 10 000 Einwohner </t>
  </si>
  <si>
    <t>1) Das gemeinsame Amt für Statistik (AfS) der Länder Berlin und Brandenburg ist vollständig bei Brandenburg nachgewiesen.</t>
  </si>
  <si>
    <t>2) Die gemeinsame Anstalt Statistik Nord der Länder Hamburg und Schleswig-Holstein ist vollständig bei Hamburg nachgewiesen.</t>
  </si>
  <si>
    <t xml:space="preserve">5. Vollzeitäquivalent der Beschäftigten im Landesbereich *) je 10 000 Einwohner </t>
  </si>
  <si>
    <t>Bund, Land und Gemeinden/GV</t>
  </si>
  <si>
    <t>Inhaltsverzeichnis</t>
  </si>
  <si>
    <t>Seite</t>
  </si>
  <si>
    <t>Grafiken</t>
  </si>
  <si>
    <t>2.</t>
  </si>
  <si>
    <t>Tabellen</t>
  </si>
  <si>
    <t xml:space="preserve">  1.</t>
  </si>
  <si>
    <t xml:space="preserve">Entwicklung des Personals im öffentlichen Dienst in Thüringen nach Beschäftigungsbereichen </t>
  </si>
  <si>
    <t>1.1 Beschäftigtigte insgesamt nach Dienst- und Arbeitsvertagsverhältnis</t>
  </si>
  <si>
    <t>1.2 Vollzeitbeschäftigte  nach Dienst- und Arbeitsvertragsverhältnis</t>
  </si>
  <si>
    <t>1.3 Teilzeitbeschäftigte (einschließlich ATZ) nach Dienst- und Arbeitsvertragsverhältnis</t>
  </si>
  <si>
    <t xml:space="preserve">Personal des öffentlichen Dienstes in Thüringen am  30.6.2010 </t>
  </si>
  <si>
    <t>nach Beschäftigungsbereichen und Kreisen (Arbeitsort)</t>
  </si>
  <si>
    <t>2.1 Beschäftigte insgesamt</t>
  </si>
  <si>
    <t xml:space="preserve">2.2 Vollzeitbeschäftigte </t>
  </si>
  <si>
    <t>2.3 Teilzeitbeschäftigte (einschließlich ATZ)</t>
  </si>
  <si>
    <t>3.</t>
  </si>
  <si>
    <t>Personal des öffentlichen Dienstes am 30.6.2010 nach Dienstverhältnis , Laufbahngruppen</t>
  </si>
  <si>
    <t xml:space="preserve">und Einstufung </t>
  </si>
  <si>
    <t>3.1 Landesbereich insgesamt</t>
  </si>
  <si>
    <t>3.2 Kommunaler Bereich insgesamt</t>
  </si>
  <si>
    <t>4.</t>
  </si>
  <si>
    <t>Beschäftigte des öffentlichen Dienstes am 30.6.2010 nach Beschäftigungsbereichen und Ländern</t>
  </si>
  <si>
    <t>4.1 Personen insgesamt</t>
  </si>
  <si>
    <t>4.2 Beschäftigte je 10 000 Einwohner</t>
  </si>
  <si>
    <t>5.</t>
  </si>
  <si>
    <t>Vollzeitäquivalent der Beschäftigten  im Landesbereich je 10 000 Einwohner am 30.6.2010</t>
  </si>
  <si>
    <t>nach Ländern, Beschäftigungsbereichen und Aufgabenbereichen</t>
  </si>
  <si>
    <t>6.</t>
  </si>
  <si>
    <t>Vollzeitäquivalent der Beschäftigten im kommunalen Bereich je 10 000 Einwohner am 30.6.2010</t>
  </si>
  <si>
    <t>Abgrenzung der Beschäftigungsbereiche</t>
  </si>
  <si>
    <t>-   Personen, die eine ehrenamtliche Tätigkeit ausüben,</t>
  </si>
  <si>
    <t>-   Beschäftigte mit Werkvertrag (auch Lehrbeauftragte),</t>
  </si>
  <si>
    <t>-   Leiharbeitnehmer,</t>
  </si>
  <si>
    <t xml:space="preserve">-   Grundwehrdienstleistende, Zivildienstleistende sowie </t>
  </si>
  <si>
    <t>-   Personen, die „Arbeitsgelegenheiten mit Mehraufwandsentschädigung (Zusatzjobs) – AGH MAE – 
     (§ 16d Satz 2 SGB II)“ wahrnehmen, da bei dieser öffentlichen Förderung der sogenannten 
    „Ein-Euro-Jobs“ kein Arbeitsvertragsverhältnis vorliegt,</t>
  </si>
  <si>
    <t xml:space="preserve">-   Kräfte, die keinen Arbeitsvertrag mit der Einrichtung abgeschlossen haben und von Mitarbeitern der Einrichtung 
    aus eigenen Mitteln beschäftigt werden, </t>
  </si>
  <si>
    <t>-   Beschäftigte in einem indirekten Beschäftigungsverhältnis zur Einrichtung (z. B. Krankenschwestern, die nicht 
     aufgrund eines Einzeldienstvertrages, sondern eines Kollektivvertrages mit einem Mutterhaus beschäftigt 
     werden),</t>
  </si>
  <si>
    <t xml:space="preserve">-   Beschäftigte, deren Arbeitsverhältnis ruht, weil sie eine Rente (wegen voller oder teilweiser Erwerbsminderung) 
     auf Zeit beziehen (näheres siehe z. B. § 33  Abs. 2 TVöD/ TV-L, frühere EU-Rente), </t>
  </si>
  <si>
    <r>
      <t xml:space="preserve">Land </t>
    </r>
    <r>
      <rPr>
        <vertAlign val="superscript"/>
        <sz val="8"/>
        <rFont val="Helvetica"/>
        <family val="2"/>
      </rPr>
      <t>2)</t>
    </r>
  </si>
  <si>
    <t>2) auffällige Veränderungen durch Fusionen der Rentenversicherung (1.10.2005) und der Krankenkassen AOK (1.1.2008)  und IKK (1.1.2010)</t>
  </si>
  <si>
    <t xml:space="preserve">     im mitteldeutschen Raum unter Aufsicht des Landes Sachsen und des Bundes </t>
  </si>
  <si>
    <t xml:space="preserve">(einschließlich ATZ) </t>
  </si>
  <si>
    <t xml:space="preserve">3. Personal des öffentlichen Dienstes am 30.6.2010 </t>
  </si>
  <si>
    <t>Einrichtungen in öffentlich-rechtlicher Rechtsform 
unter 
Landesaufsicht</t>
  </si>
  <si>
    <r>
      <t>Bund</t>
    </r>
    <r>
      <rPr>
        <vertAlign val="superscript"/>
        <sz val="8"/>
        <rFont val="Helvetica"/>
        <family val="2"/>
      </rPr>
      <t xml:space="preserve"> 1)</t>
    </r>
  </si>
  <si>
    <t>4. Beschäftigte des öffentlichen Dienstes am 30.6.2010 nach Beschäftigungsbereichen und Ländern</t>
  </si>
  <si>
    <r>
      <t>Gemeinden/GV</t>
    </r>
    <r>
      <rPr>
        <b/>
        <sz val="8"/>
        <rFont val="Helvetica"/>
        <family val="2"/>
      </rPr>
      <t xml:space="preserve"> (Kernhaushalt + Sonderrechnungen)</t>
    </r>
  </si>
  <si>
    <t>Entwickung des Personals im öffentlichen Dienst in Thüringen von 1998 bis 2010</t>
  </si>
  <si>
    <t xml:space="preserve">bereichen und Ländern </t>
  </si>
  <si>
    <t>Beschäftigte des öffentlichen Dienstes am 30.6.2010 je 10 000 Einwohner nach Beschäftigungs-</t>
  </si>
  <si>
    <t xml:space="preserve">   höherer Dienst               </t>
  </si>
  <si>
    <t xml:space="preserve">   gehobener Dienst             </t>
  </si>
  <si>
    <t xml:space="preserve">   mittlerer Dienst             </t>
  </si>
  <si>
    <t xml:space="preserve">   einfacher Dienst             </t>
  </si>
  <si>
    <t xml:space="preserve">   in Ausbildung                </t>
  </si>
  <si>
    <r>
      <t xml:space="preserve">   sonstige</t>
    </r>
    <r>
      <rPr>
        <vertAlign val="superscript"/>
        <sz val="8"/>
        <rFont val="Helvetica"/>
        <family val="2"/>
      </rPr>
      <t xml:space="preserve"> 1)                  </t>
    </r>
  </si>
  <si>
    <t>Quelle der Angaben zum Personal des Bundesdienst bzw. zum Ländervergleich (Tabellen 1, 4 und 5) ist die 
Fachserie 14 Reihe 6 "Finanzen und Steuern - Personal des öffentlichen Dienstes" des Statistischen Bundesamtes.</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</si>
  <si>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</si>
  <si>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steuerpflichtige Bruttobezüge des Berichtsmonats, gegliedert nach Bezügebestandteilen.</t>
  </si>
  <si>
    <t xml:space="preserve">-   geringfügig Beschäftigte mit Mehrfachbeschäftigungen sowie kurzfristige Beschäftigungsverhältnisse im Sinne 
     der Sozialversicherung (§ 8 Abs. 1 Nr. 2  SGB IV), </t>
  </si>
  <si>
    <t>-   nebenberuflich tätige Honorarkräfte, z. B. Musiklehrer,</t>
  </si>
  <si>
    <r>
      <t>Vollzeitbeschäftigte</t>
    </r>
    <r>
      <rPr>
        <sz val="9"/>
        <color indexed="8"/>
        <rFont val="Helvetica"/>
        <family val="2"/>
      </rPr>
      <t xml:space="preserve"> sind Beschäftigte, deren regelmäßige Arbeitszeit die übliche Wochenarbeitsstundenanzahl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</si>
  <si>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</si>
  <si>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2"/>
      </rPr>
      <t xml:space="preserve"> sind Beamte auf Zeit (einschließlich Wahlbeamte), Arbeitnehmer in einem Vertragsverhältnis auf Zeit (befristetes Arbeitsverhältnis), Aushilfspersonal, Saisonkräfte, Doktoranden, Diplomanden, Werkstudenten. </t>
    </r>
  </si>
  <si>
    <t>- höherer Dienst,</t>
  </si>
  <si>
    <t>- gehobener Dienst,</t>
  </si>
  <si>
    <t>- mittlerer Dienst und</t>
  </si>
  <si>
    <t>- einfacher Dienst</t>
  </si>
  <si>
    <t xml:space="preserve">1.1 Beschäftigte insgesamt nach Dienst- </t>
  </si>
  <si>
    <t xml:space="preserve">1.2 Vollzeitbeschäftigte nach Dienst- </t>
  </si>
  <si>
    <t xml:space="preserve">1.3 Teilzeitbeschäftigte (einschließlich ATZ) nach Dienst- </t>
  </si>
  <si>
    <t>2.1 Beschäftigte</t>
  </si>
  <si>
    <t>2.2 Vollzeit</t>
  </si>
  <si>
    <t xml:space="preserve">2.3 Teilzeitbeschäftigte </t>
  </si>
  <si>
    <t>3) einschließlich Dienstordnungsangestellte im mittelbaren öffentlichen Dienst</t>
  </si>
  <si>
    <t>Noch: 1. Entwicklung des Personals im öffentlichen Dienst</t>
  </si>
  <si>
    <t xml:space="preserve">Noch: 2. Personal des öffentlichen Dienstes in Thüringen </t>
  </si>
  <si>
    <t>Art des Beschäftigungs-
verhältnisses 
Laufbahngruppe/ Einstufung</t>
  </si>
  <si>
    <t>___________</t>
  </si>
  <si>
    <t xml:space="preserve">Noch: 3. Personal des öffentlichen Dienstes am 30.6.2010 </t>
  </si>
  <si>
    <t xml:space="preserve">4.2 Beschäftigte je 10 000 Einwohner </t>
  </si>
  <si>
    <t>FKZ</t>
  </si>
  <si>
    <t xml:space="preserve">-   Beamte im Vorruhestand, </t>
  </si>
  <si>
    <t>politische Führung und zentrale Verwaltung, Auswärtige Angelegenheiten</t>
  </si>
  <si>
    <t>Bildungswesen, Wissenschaft, Forschung, kulturelle Angelegenheiten</t>
  </si>
  <si>
    <t>Energie- und Wasserwirtschaft, Gewerbe, Dienstleistungen</t>
  </si>
  <si>
    <t>*) Kernhaushalte und Sonderrechnungen der Länder, sowie Einrichtungen in öffentlich-rechtlicher Rechtsform unter Landesaufsicht ohne Sozialversicherungsträger</t>
  </si>
  <si>
    <t xml:space="preserve">        Justizvollzugsanstalten</t>
  </si>
  <si>
    <t xml:space="preserve">        Finanzverwaltung</t>
  </si>
  <si>
    <t>Wohnungswesen, Städtebau, Raumordnung und kommunale 
  Gemeinschaftsdienste</t>
  </si>
  <si>
    <t xml:space="preserve">        Hochschulkliniken</t>
  </si>
  <si>
    <t xml:space="preserve">        Abfallbeseitigung</t>
  </si>
  <si>
    <t xml:space="preserve">         Straßen, Parkeinrichtungen</t>
  </si>
  <si>
    <t xml:space="preserve">    Park- und Gartenanlagen, sonstige Erholungseinrichtungen</t>
  </si>
  <si>
    <t xml:space="preserve">        Volksbildung</t>
  </si>
  <si>
    <r>
      <t>*)</t>
    </r>
    <r>
      <rPr>
        <sz val="8"/>
        <rFont val="Helvetica"/>
        <family val="0"/>
      </rPr>
      <t xml:space="preserve"> Kernhaushalte und Sonderrechnungen der Gemeinden/GV und Zweckverbände, sowie Einrichtungen in öffentlich-rechtlicher Rechtsform unter kommunaler Aufsicht</t>
    </r>
  </si>
  <si>
    <t>Bundesagentur für Arbeit, Deutsche Bundesbank, Sozialversicherungsträger und andere Einrichtungen in öffentlich- rechtlicher Rechtsform, die unter der Rechtsaufsicht des Bundes, des Landes oder der Gemeinden und Gemeindeverbände stehen</t>
  </si>
  <si>
    <t>-   Praktikanten während einer Schul- oder Hochschulausbildung (Ausschluss z. B. nach § 1  Abs. 2 TVPöD).</t>
  </si>
  <si>
    <t>AT-Angestellte        Arbeitnehmer mit außertariflichen Entgelt</t>
  </si>
  <si>
    <t>Jahr
(30.6.)</t>
  </si>
  <si>
    <t>darunter weiblich</t>
  </si>
  <si>
    <t xml:space="preserve">        eigene Sportstätten, Badeanstalten</t>
  </si>
  <si>
    <t xml:space="preserve">3) Die gemeinsame Anstalt Dataport der Länder Bremen, Hamburg, Mecklenburg-Vorpommern und Schleswig-Holstein ist vollständig bei Schleswig-Holstein nachgewiesen. </t>
  </si>
  <si>
    <t>Thüringen
Kreisfreie Städte
Landkreise
Außerhalb Thüringens</t>
  </si>
  <si>
    <t>Kommunaler Bereich</t>
  </si>
  <si>
    <t>allgemeinbildende und berufliche Schulen</t>
  </si>
  <si>
    <t>dar. politische Führung</t>
  </si>
  <si>
    <t>dar. Polizei</t>
  </si>
  <si>
    <t>dar. Ordentliche Gerichte und Staatsanwaltschaften</t>
  </si>
  <si>
    <t xml:space="preserve">dar. Grund- und Hauptschulen </t>
  </si>
  <si>
    <t>dar. Universitäten</t>
  </si>
  <si>
    <t>dar. Theater und Musikpflege</t>
  </si>
  <si>
    <t>dar. Gesundheitsverwaltung, sonstige Einrichtungen und Maßnahmen der 
            Gesundheitspflege</t>
  </si>
  <si>
    <t>dar. Städteplanung, Vermessung, Bauordnung</t>
  </si>
  <si>
    <t>dar. Abwasserbeseitigung</t>
  </si>
  <si>
    <t>dar. soziale Einrichtungen (ohne Einrichtungen der Jugendhilfe)</t>
  </si>
  <si>
    <t>dar.  Allgemeine Verwaltung</t>
  </si>
  <si>
    <t>dar. Krankenhäuser und Heilstätten</t>
  </si>
  <si>
    <t xml:space="preserve">        Verkehrs- und Nachrichtenwesen</t>
  </si>
  <si>
    <t xml:space="preserve">        Wirtschaftsunternehmen</t>
  </si>
  <si>
    <t xml:space="preserve">        innere Verwaltung</t>
  </si>
  <si>
    <t xml:space="preserve">       Realschulen</t>
  </si>
  <si>
    <t xml:space="preserve">       Gymnasien, Kollegs</t>
  </si>
  <si>
    <t xml:space="preserve">       Gesamtschulen</t>
  </si>
  <si>
    <t xml:space="preserve">       Sonderschulen</t>
  </si>
  <si>
    <t xml:space="preserve">       berufliche Schulen</t>
  </si>
  <si>
    <t xml:space="preserve">       sonstige schulische Aufgaben</t>
  </si>
  <si>
    <t xml:space="preserve">       Fachhochschulen</t>
  </si>
  <si>
    <t xml:space="preserve">       Hochschulkliniken</t>
  </si>
  <si>
    <t xml:space="preserve">       Krankenhäuser und Heilstätten</t>
  </si>
  <si>
    <t xml:space="preserve">       Wirtschaftsunternehmen</t>
  </si>
  <si>
    <t xml:space="preserve">           Schulen</t>
  </si>
  <si>
    <t xml:space="preserve">    soziale Einrichtungen (ohne Einrichtungen der Jugendhilfe)</t>
  </si>
  <si>
    <t xml:space="preserve">    Krankenhäuser und Heilstätten</t>
  </si>
  <si>
    <t xml:space="preserve">    Wirtschaftsunternehmen</t>
  </si>
  <si>
    <t xml:space="preserve">        Abwasserbeseitigung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</si>
  <si>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</si>
  <si>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</si>
  <si>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</si>
  <si>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</si>
  <si>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</si>
  <si>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</si>
  <si>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</si>
  <si>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</si>
  <si>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</si>
  <si>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</si>
  <si>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</si>
  <si>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</si>
  <si>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</si>
  <si>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öffentlichen Dienstes in Thüringen am 30.6.2010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</si>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</sst>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0__;0.0;\-__"/>
    <numFmt numFmtId="166" formatCode="###\ ##0.000"/>
    <numFmt numFmtId="167" formatCode="#\ ###\ ###"/>
    <numFmt numFmtId="168" formatCode="###\ ##0;0;\-"/>
    <numFmt numFmtId="169" formatCode="#\ ##0"/>
    <numFmt numFmtId="170" formatCode="##\ ###\ ##0__;0;\-__"/>
    <numFmt numFmtId="171" formatCode="###\ ###\ ##0__;0;\-__"/>
    <numFmt numFmtId="172" formatCode="0.00000"/>
    <numFmt numFmtId="173" formatCode="0.0000"/>
    <numFmt numFmtId="174" formatCode="0.000"/>
    <numFmt numFmtId="175" formatCode="0.000000"/>
    <numFmt numFmtId="176" formatCode="###.0\ ###\ ##0__;0.0;\-__"/>
    <numFmt numFmtId="177" formatCode="###.\ ###\ ##0__;0;\-__"/>
    <numFmt numFmtId="178" formatCode="##.\ ###\ ##0__;0;\-__"/>
    <numFmt numFmtId="179" formatCode="#.\ ###\ ##0__;0;\-__"/>
    <numFmt numFmtId="180" formatCode="#\ ###\ ###\ \ \ "/>
    <numFmt numFmtId="181" formatCode="##0\ \ \ \ "/>
    <numFmt numFmtId="182" formatCode="#\ ###\ ###\ \ "/>
    <numFmt numFmtId="183" formatCode="##0\ \ \ "/>
    <numFmt numFmtId="184" formatCode="General\ \ "/>
    <numFmt numFmtId="185" formatCode="_-* #,##0.00\ _D_M_-;\-* #,##0.00\ _D_M_-;_-* &quot;-&quot;??\ _D_M_-;_-@_-"/>
    <numFmt numFmtId="186" formatCode="#\ ###\ ##0__;0;\-__\ \ "/>
    <numFmt numFmtId="187" formatCode="#\ ##0\ \ \ \ "/>
    <numFmt numFmtId="188" formatCode="\(###\)_D_D;;* @_D_D"/>
    <numFmt numFmtId="189" formatCode="&quot;Ja&quot;;&quot;Ja&quot;;&quot;Nein&quot;"/>
    <numFmt numFmtId="190" formatCode="&quot;Wahr&quot;;&quot;Wahr&quot;;&quot;Falsch&quot;"/>
    <numFmt numFmtId="191" formatCode="&quot;Ein&quot;;&quot;Ein&quot;;&quot;Aus&quot;"/>
    <numFmt numFmtId="192" formatCode="[$€-2]\ #,##0.00_);[Red]\([$€-2]\ #,##0.00\)"/>
    <numFmt numFmtId="193" formatCode="###0\ \ \ \ \ "/>
    <numFmt numFmtId="194" formatCode="##0\ \ "/>
    <numFmt numFmtId="195" formatCode="#\ ###\ ##0__;0;\-_ \ "/>
    <numFmt numFmtId="196" formatCode="@\ \ "/>
    <numFmt numFmtId="197" formatCode="#,##0.00\ \ "/>
    <numFmt numFmtId="198" formatCode="#\ ###\ ##0.00__;0;\-__\ \ "/>
    <numFmt numFmtId="199" formatCode="#\ ###\ ##0.00__;0;\-_ \ "/>
    <numFmt numFmtId="200" formatCode="\ \ @\ \ "/>
    <numFmt numFmtId="201" formatCode="_-* #,##0\ _€_-;\-* #,##0\ _€_-;_-* &quot;-&quot;??\ _€_-;_-@_-"/>
    <numFmt numFmtId="202" formatCode="@\ \ \ \ "/>
    <numFmt numFmtId="203" formatCode="@\ \ \ \ \ \ "/>
    <numFmt numFmtId="204" formatCode="@\ \ \ \ \ "/>
  </numFmts>
  <fonts count="63">
    <font>
      <sz val="10"/>
      <name val="Arial"/>
      <family val="0"/>
    </font>
    <font>
      <sz val="12"/>
      <color indexed="8"/>
      <name val="Arial"/>
      <family val="2"/>
    </font>
    <font>
      <u val="single"/>
      <sz val="7.5"/>
      <color indexed="12"/>
      <name val="Arial"/>
      <family val="2"/>
    </font>
    <font>
      <b/>
      <sz val="10"/>
      <name val="Helvetica"/>
      <family val="0"/>
    </font>
    <font>
      <sz val="10"/>
      <name val="Helvetica"/>
      <family val="0"/>
    </font>
    <font>
      <sz val="8"/>
      <name val="Helvetica"/>
      <family val="0"/>
    </font>
    <font>
      <sz val="10"/>
      <color indexed="8"/>
      <name val="Helvetica"/>
      <family val="0"/>
    </font>
    <font>
      <b/>
      <sz val="8"/>
      <name val="Helvetica"/>
      <family val="0"/>
    </font>
    <font>
      <vertAlign val="superscript"/>
      <sz val="8"/>
      <name val="Helvetica"/>
      <family val="0"/>
    </font>
    <font>
      <b/>
      <vertAlign val="superscript"/>
      <sz val="8"/>
      <name val="Helvetica"/>
      <family val="0"/>
    </font>
    <font>
      <sz val="8"/>
      <color indexed="8"/>
      <name val="Helvetica"/>
      <family val="0"/>
    </font>
    <font>
      <sz val="12"/>
      <name val="Helvetica"/>
      <family val="0"/>
    </font>
    <font>
      <sz val="9"/>
      <name val="Helvetica"/>
      <family val="0"/>
    </font>
    <font>
      <b/>
      <sz val="11"/>
      <name val="Helvetica"/>
      <family val="0"/>
    </font>
    <font>
      <vertAlign val="superscript"/>
      <sz val="9"/>
      <name val="Helvetica"/>
      <family val="0"/>
    </font>
    <font>
      <sz val="9"/>
      <color indexed="8"/>
      <name val="Helvetica"/>
      <family val="2"/>
    </font>
    <font>
      <b/>
      <sz val="10"/>
      <color indexed="8"/>
      <name val="Helvetica"/>
      <family val="2"/>
    </font>
    <font>
      <b/>
      <sz val="9"/>
      <color indexed="8"/>
      <name val="Helvetica"/>
      <family val="0"/>
    </font>
    <font>
      <b/>
      <sz val="10"/>
      <name val="Arial"/>
      <family val="2"/>
    </font>
    <font>
      <b/>
      <sz val="9"/>
      <name val="Helvetica"/>
      <family val="2"/>
    </font>
    <font>
      <sz val="9"/>
      <name val="Arial"/>
      <family val="2"/>
    </font>
    <font>
      <sz val="8.5"/>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8"/>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theme="1"/>
      <name val="Helvetica"/>
      <family val="0"/>
    </font>
    <font>
      <sz val="10"/>
      <color theme="1"/>
      <name val="Helvetica"/>
      <family val="0"/>
    </font>
    <font>
      <b/>
      <sz val="10"/>
      <color theme="1"/>
      <name val="Helvetica"/>
      <family val="0"/>
    </font>
    <font>
      <b/>
      <sz val="8"/>
      <color theme="1"/>
      <name val="Helvetic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bottom style="thin"/>
    </border>
    <border>
      <left style="thin"/>
      <right/>
      <top style="thin"/>
      <bottom/>
    </border>
    <border>
      <left style="thin"/>
      <right/>
      <top/>
      <bottom/>
    </border>
    <border>
      <left>
        <color indexed="63"/>
      </left>
      <right>
        <color indexed="63"/>
      </right>
      <top style="thin"/>
      <bottom>
        <color indexed="63"/>
      </bottom>
    </border>
    <border>
      <left/>
      <right style="thin"/>
      <top/>
      <bottom/>
    </border>
    <border>
      <left>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color indexed="8"/>
      </top>
      <bottom>
        <color indexed="8"/>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right style="thin"/>
      <top style="thin"/>
      <bottom/>
    </border>
    <border>
      <left style="thin"/>
      <right style="thin"/>
      <top/>
      <bottom style="thin"/>
    </border>
    <border>
      <left style="thin"/>
      <right style="thin"/>
      <top/>
      <bottom/>
    </border>
    <border>
      <left style="thin"/>
      <right/>
      <top/>
      <bottom style="thin"/>
    </border>
    <border>
      <left/>
      <right style="thin"/>
      <top style="thin"/>
      <bottom style="thin"/>
    </border>
    <border>
      <left style="thin">
        <color indexed="8"/>
      </left>
      <right style="thin">
        <color indexed="8"/>
      </right>
      <top>
        <color indexed="8"/>
      </top>
      <bottom>
        <color indexed="8"/>
      </bottom>
    </border>
    <border>
      <left style="thin">
        <color indexed="8"/>
      </left>
      <right style="thin">
        <color indexed="8"/>
      </right>
      <top>
        <color indexed="63"/>
      </top>
      <bottom style="thin">
        <color indexed="8"/>
      </bottom>
    </border>
    <border>
      <left style="thin">
        <color indexed="8"/>
      </left>
      <right>
        <color indexed="8"/>
      </right>
      <top style="thin">
        <color indexed="8"/>
      </top>
      <bottom>
        <color indexed="8"/>
      </bottom>
    </border>
    <border>
      <left>
        <color indexed="63"/>
      </left>
      <right>
        <color indexed="63"/>
      </right>
      <top>
        <color indexed="63"/>
      </top>
      <bottom style="thin">
        <color indexed="8"/>
      </bottom>
    </border>
    <border>
      <left>
        <color indexed="8"/>
      </left>
      <right style="thin">
        <color indexed="8"/>
      </right>
      <top style="thin">
        <color indexed="8"/>
      </top>
      <bottom>
        <color indexed="8"/>
      </bottom>
    </border>
    <border>
      <left>
        <color indexed="63"/>
      </left>
      <right style="thin">
        <color indexed="8"/>
      </right>
      <top>
        <color indexed="8"/>
      </top>
      <bottom style="thin">
        <color indexed="8"/>
      </bottom>
    </border>
    <border>
      <left style="thin">
        <color indexed="8"/>
      </left>
      <right>
        <color indexed="8"/>
      </right>
      <top>
        <color indexed="63"/>
      </top>
      <bottom style="thin">
        <color indexed="8"/>
      </bottom>
    </border>
  </borders>
  <cellStyleXfs count="66">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42"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2" fillId="0" borderId="0" applyNumberFormat="0" applyFill="0" applyBorder="0" applyAlignment="0" applyProtection="0"/>
    <xf numFmtId="43" fontId="42" fillId="0" borderId="0" applyFont="0" applyFill="0" applyBorder="0" applyAlignment="0" applyProtection="0"/>
    <xf numFmtId="0" fontId="50" fillId="29" borderId="0" applyNumberFormat="0" applyBorder="0" applyAlignment="0" applyProtection="0"/>
    <xf numFmtId="0" fontId="42" fillId="30" borderId="4" applyNumberFormat="0" applyFont="0" applyAlignment="0" applyProtection="0"/>
    <xf numFmtId="9" fontId="42" fillId="0" borderId="0" applyFont="0" applyFill="0" applyBorder="0" applyAlignment="0" applyProtection="0"/>
    <xf numFmtId="0" fontId="51" fillId="31"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15">
    <xf numFmtId="0" fontId="0" fillId="0" borderId="0" xfId="0" applyAlignment="1">
      <alignment/>
    </xf>
    <xf numFmtId="0" fontId="4" fillId="0" borderId="0" xfId="0" applyFont="1" applyAlignment="1" applyProtection="1">
      <alignment vertical="center"/>
      <protection/>
    </xf>
    <xf numFmtId="0" fontId="5" fillId="0" borderId="0" xfId="0" applyFont="1" applyAlignment="1" applyProtection="1">
      <alignment vertical="center"/>
      <protection/>
    </xf>
    <xf numFmtId="49" fontId="6" fillId="33" borderId="0" xfId="52" applyNumberFormat="1" applyFont="1" applyFill="1" applyAlignment="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centerContinuous" vertical="center"/>
      <protection/>
    </xf>
    <xf numFmtId="0" fontId="5" fillId="0" borderId="10" xfId="0" applyFont="1" applyBorder="1" applyAlignment="1" applyProtection="1">
      <alignment horizontal="centerContinuous" vertical="center"/>
      <protection/>
    </xf>
    <xf numFmtId="0" fontId="5" fillId="0" borderId="11" xfId="0" applyFont="1" applyBorder="1" applyAlignment="1" applyProtection="1">
      <alignment horizontal="centerContinuous" vertical="center"/>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15" xfId="0" applyNumberFormat="1"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0" xfId="0" applyFont="1" applyAlignment="1" applyProtection="1">
      <alignment/>
      <protection/>
    </xf>
    <xf numFmtId="0" fontId="8" fillId="0" borderId="0" xfId="0" applyFont="1" applyAlignment="1" applyProtection="1">
      <alignment vertical="center"/>
      <protection/>
    </xf>
    <xf numFmtId="0" fontId="5" fillId="0" borderId="0" xfId="0" applyFont="1" applyAlignment="1">
      <alignment/>
    </xf>
    <xf numFmtId="0" fontId="59" fillId="0" borderId="0" xfId="53" applyFont="1">
      <alignment/>
      <protection/>
    </xf>
    <xf numFmtId="49" fontId="5" fillId="34" borderId="0" xfId="53" applyNumberFormat="1" applyFont="1" applyFill="1" applyAlignment="1">
      <alignment horizontal="left" vertical="center"/>
      <protection/>
    </xf>
    <xf numFmtId="49" fontId="5" fillId="34" borderId="16" xfId="53" applyNumberFormat="1" applyFont="1" applyFill="1" applyBorder="1" applyAlignment="1">
      <alignment horizontal="left" vertical="center"/>
      <protection/>
    </xf>
    <xf numFmtId="49" fontId="5" fillId="34" borderId="17" xfId="53" applyNumberFormat="1" applyFont="1" applyFill="1" applyBorder="1" applyAlignment="1">
      <alignment horizontal="left" vertical="center"/>
      <protection/>
    </xf>
    <xf numFmtId="49" fontId="5" fillId="34" borderId="0" xfId="53" applyNumberFormat="1" applyFont="1" applyFill="1" applyAlignment="1">
      <alignment horizontal="center" vertical="center"/>
      <protection/>
    </xf>
    <xf numFmtId="169" fontId="5" fillId="34" borderId="18" xfId="53" applyNumberFormat="1" applyFont="1" applyFill="1" applyBorder="1" applyAlignment="1">
      <alignment horizontal="right" vertical="center"/>
      <protection/>
    </xf>
    <xf numFmtId="169" fontId="5" fillId="34" borderId="0" xfId="53" applyNumberFormat="1" applyFont="1" applyFill="1" applyAlignment="1">
      <alignment horizontal="right" vertical="center"/>
      <protection/>
    </xf>
    <xf numFmtId="169" fontId="5" fillId="34" borderId="0" xfId="53" applyNumberFormat="1" applyFont="1" applyFill="1" applyBorder="1" applyAlignment="1">
      <alignment horizontal="right" vertical="center"/>
      <protection/>
    </xf>
    <xf numFmtId="49" fontId="5" fillId="34" borderId="0" xfId="53" applyNumberFormat="1" applyFont="1" applyFill="1" applyBorder="1" applyAlignment="1">
      <alignment horizontal="left" vertical="center"/>
      <protection/>
    </xf>
    <xf numFmtId="49" fontId="10" fillId="33" borderId="0" xfId="52" applyNumberFormat="1" applyFont="1" applyFill="1" applyAlignment="1">
      <alignment vertical="center"/>
      <protection/>
    </xf>
    <xf numFmtId="49" fontId="5" fillId="0" borderId="0" xfId="52" applyNumberFormat="1" applyFont="1" applyFill="1" applyAlignment="1">
      <alignment vertical="center"/>
      <protection/>
    </xf>
    <xf numFmtId="49" fontId="10" fillId="33" borderId="19" xfId="52" applyNumberFormat="1" applyFont="1" applyFill="1" applyBorder="1" applyAlignment="1">
      <alignment horizontal="center" vertical="center"/>
      <protection/>
    </xf>
    <xf numFmtId="49" fontId="10" fillId="33" borderId="19" xfId="52" applyNumberFormat="1" applyFont="1" applyFill="1" applyBorder="1" applyAlignment="1">
      <alignment horizontal="center" vertical="center" wrapText="1"/>
      <protection/>
    </xf>
    <xf numFmtId="0" fontId="7" fillId="0" borderId="0" xfId="52" applyFont="1">
      <alignment/>
      <protection/>
    </xf>
    <xf numFmtId="0" fontId="5" fillId="0" borderId="0" xfId="52" applyFont="1" applyFill="1">
      <alignment/>
      <protection/>
    </xf>
    <xf numFmtId="0" fontId="5" fillId="0" borderId="0" xfId="52" applyFont="1">
      <alignment/>
      <protection/>
    </xf>
    <xf numFmtId="168" fontId="7" fillId="0" borderId="0" xfId="0" applyNumberFormat="1" applyFont="1" applyBorder="1" applyAlignment="1">
      <alignment horizontal="right" wrapText="1"/>
    </xf>
    <xf numFmtId="0" fontId="5" fillId="0" borderId="20" xfId="0" applyFont="1" applyBorder="1" applyAlignment="1" applyProtection="1">
      <alignment horizontal="center" vertical="center" wrapText="1"/>
      <protection/>
    </xf>
    <xf numFmtId="0" fontId="60" fillId="0" borderId="0" xfId="53" applyFont="1">
      <alignment/>
      <protection/>
    </xf>
    <xf numFmtId="0" fontId="61" fillId="0" borderId="0" xfId="53" applyFont="1">
      <alignment/>
      <protection/>
    </xf>
    <xf numFmtId="0" fontId="5" fillId="0" borderId="20" xfId="0" applyFont="1" applyBorder="1" applyAlignment="1" applyProtection="1">
      <alignment horizontal="center" vertical="center"/>
      <protection/>
    </xf>
    <xf numFmtId="0" fontId="11" fillId="0" borderId="0" xfId="0" applyFont="1" applyFill="1" applyAlignment="1" applyProtection="1">
      <alignment vertical="center"/>
      <protection/>
    </xf>
    <xf numFmtId="0" fontId="5" fillId="0" borderId="20" xfId="0" applyFont="1" applyFill="1" applyBorder="1" applyAlignment="1" applyProtection="1">
      <alignment horizontal="centerContinuous" vertical="center"/>
      <protection/>
    </xf>
    <xf numFmtId="0" fontId="5" fillId="0" borderId="10" xfId="0" applyFont="1" applyFill="1" applyBorder="1" applyAlignment="1" applyProtection="1">
      <alignment horizontal="centerContinuous" vertical="center"/>
      <protection/>
    </xf>
    <xf numFmtId="0" fontId="12"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21" xfId="0" applyFont="1" applyFill="1" applyBorder="1" applyAlignment="1" applyProtection="1">
      <alignment horizontal="centerContinuous" vertical="center"/>
      <protection/>
    </xf>
    <xf numFmtId="0" fontId="5" fillId="0" borderId="11" xfId="0" applyFont="1" applyFill="1" applyBorder="1" applyAlignment="1" applyProtection="1">
      <alignment horizontal="centerContinuous" vertical="center"/>
      <protection/>
    </xf>
    <xf numFmtId="0" fontId="4" fillId="0" borderId="0" xfId="0" applyFont="1" applyBorder="1" applyAlignment="1">
      <alignment/>
    </xf>
    <xf numFmtId="0" fontId="5" fillId="0" borderId="0" xfId="0" applyFont="1" applyFill="1" applyBorder="1" applyAlignment="1" applyProtection="1">
      <alignment horizontal="center" vertical="center" wrapText="1"/>
      <protection/>
    </xf>
    <xf numFmtId="0" fontId="4" fillId="0" borderId="0" xfId="0" applyFont="1" applyAlignment="1">
      <alignment/>
    </xf>
    <xf numFmtId="0" fontId="5" fillId="0" borderId="15" xfId="0" applyFont="1" applyFill="1" applyBorder="1" applyAlignment="1" applyProtection="1">
      <alignment horizontal="left" vertical="center"/>
      <protection/>
    </xf>
    <xf numFmtId="170" fontId="5" fillId="0" borderId="0" xfId="0" applyNumberFormat="1" applyFont="1" applyFill="1" applyAlignment="1">
      <alignment/>
    </xf>
    <xf numFmtId="0" fontId="5" fillId="0" borderId="0" xfId="0" applyFont="1" applyFill="1" applyAlignment="1" applyProtection="1">
      <alignment/>
      <protection/>
    </xf>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centerContinuous" vertical="center"/>
      <protection/>
    </xf>
    <xf numFmtId="0" fontId="12" fillId="0" borderId="0" xfId="0" applyFont="1" applyFill="1" applyBorder="1" applyAlignment="1" applyProtection="1">
      <alignment horizontal="left" vertical="center"/>
      <protection/>
    </xf>
    <xf numFmtId="0" fontId="12" fillId="0" borderId="0" xfId="0" applyFont="1" applyFill="1" applyAlignment="1" applyProtection="1">
      <alignment horizontal="lef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vertical="top"/>
      <protection/>
    </xf>
    <xf numFmtId="43" fontId="5" fillId="0" borderId="0" xfId="47" applyFont="1" applyFill="1" applyBorder="1" applyAlignment="1" applyProtection="1">
      <alignment horizontal="right" vertical="center"/>
      <protection locked="0"/>
    </xf>
    <xf numFmtId="0" fontId="7" fillId="0" borderId="0" xfId="0" applyFont="1" applyFill="1" applyAlignment="1" applyProtection="1">
      <alignment/>
      <protection/>
    </xf>
    <xf numFmtId="49" fontId="5" fillId="0" borderId="15" xfId="0" applyNumberFormat="1" applyFont="1" applyBorder="1" applyAlignment="1" applyProtection="1">
      <alignment horizontal="left" vertical="center" indent="1"/>
      <protection/>
    </xf>
    <xf numFmtId="0" fontId="5" fillId="0" borderId="0" xfId="0" applyFont="1" applyFill="1" applyAlignment="1" applyProtection="1">
      <alignment/>
      <protection/>
    </xf>
    <xf numFmtId="49" fontId="5" fillId="0" borderId="15" xfId="0" applyNumberFormat="1" applyFont="1" applyBorder="1" applyAlignment="1" applyProtection="1">
      <alignment horizontal="left" vertical="center" wrapText="1" indent="1"/>
      <protection/>
    </xf>
    <xf numFmtId="0" fontId="5" fillId="0" borderId="0" xfId="0" applyFont="1" applyFill="1" applyAlignment="1" applyProtection="1">
      <alignment vertical="center"/>
      <protection/>
    </xf>
    <xf numFmtId="49" fontId="5" fillId="0" borderId="15" xfId="0" applyNumberFormat="1" applyFont="1" applyFill="1" applyBorder="1" applyAlignment="1" applyProtection="1">
      <alignment horizontal="left" vertical="center" indent="1"/>
      <protection/>
    </xf>
    <xf numFmtId="49"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49" fontId="8" fillId="0" borderId="0" xfId="0" applyNumberFormat="1" applyFont="1" applyFill="1" applyBorder="1" applyAlignment="1" applyProtection="1">
      <alignment horizontal="left" vertical="top"/>
      <protection/>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center" vertical="center"/>
      <protection/>
    </xf>
    <xf numFmtId="2" fontId="5" fillId="0" borderId="0" xfId="0" applyNumberFormat="1" applyFont="1" applyFill="1" applyAlignment="1" applyProtection="1">
      <alignment vertical="center"/>
      <protection/>
    </xf>
    <xf numFmtId="1" fontId="5" fillId="0" borderId="0" xfId="0" applyNumberFormat="1" applyFont="1" applyFill="1" applyAlignment="1" applyProtection="1">
      <alignment horizontal="center" vertical="center"/>
      <protection/>
    </xf>
    <xf numFmtId="49" fontId="5" fillId="0" borderId="0" xfId="0" applyNumberFormat="1" applyFont="1" applyFill="1" applyAlignment="1" applyProtection="1">
      <alignment horizontal="right" vertical="center"/>
      <protection/>
    </xf>
    <xf numFmtId="170" fontId="13" fillId="0" borderId="0" xfId="0" applyNumberFormat="1" applyFont="1" applyFill="1" applyAlignment="1">
      <alignment horizontal="right" vertical="center"/>
    </xf>
    <xf numFmtId="49" fontId="5" fillId="0" borderId="0" xfId="0" applyNumberFormat="1" applyFont="1" applyFill="1" applyBorder="1" applyAlignment="1" applyProtection="1">
      <alignment horizontal="left" vertical="center" indent="1"/>
      <protection/>
    </xf>
    <xf numFmtId="172" fontId="5" fillId="0" borderId="0" xfId="0" applyNumberFormat="1" applyFont="1" applyFill="1" applyAlignment="1" applyProtection="1">
      <alignment vertical="center"/>
      <protection/>
    </xf>
    <xf numFmtId="16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5" fillId="0" borderId="0" xfId="0"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protection/>
    </xf>
    <xf numFmtId="49" fontId="7" fillId="0" borderId="15" xfId="0" applyNumberFormat="1" applyFont="1" applyFill="1" applyBorder="1" applyAlignment="1" applyProtection="1">
      <alignment horizontal="center" vertical="center"/>
      <protection/>
    </xf>
    <xf numFmtId="0" fontId="15" fillId="0" borderId="0" xfId="54" applyFont="1" applyAlignment="1">
      <alignment horizontal="center" wrapText="1"/>
      <protection/>
    </xf>
    <xf numFmtId="0" fontId="0" fillId="0" borderId="0" xfId="54" applyAlignment="1">
      <alignment wrapText="1"/>
      <protection/>
    </xf>
    <xf numFmtId="0" fontId="15" fillId="0" borderId="0" xfId="54" applyFont="1" applyAlignment="1">
      <alignment wrapText="1"/>
      <protection/>
    </xf>
    <xf numFmtId="0" fontId="16" fillId="0" borderId="0" xfId="54" applyFont="1" applyAlignment="1">
      <alignment wrapText="1"/>
      <protection/>
    </xf>
    <xf numFmtId="0" fontId="17" fillId="0" borderId="0" xfId="54" applyFont="1" applyAlignment="1">
      <alignment wrapText="1"/>
      <protection/>
    </xf>
    <xf numFmtId="0" fontId="17" fillId="0" borderId="0" xfId="54" applyFont="1" applyAlignment="1">
      <alignment wrapText="1"/>
      <protection/>
    </xf>
    <xf numFmtId="0" fontId="15" fillId="0" borderId="0" xfId="54" applyFont="1" applyAlignment="1">
      <alignment wrapText="1"/>
      <protection/>
    </xf>
    <xf numFmtId="0" fontId="15" fillId="0" borderId="0" xfId="54" applyFont="1" applyFill="1" applyAlignment="1">
      <alignment wrapText="1"/>
      <protection/>
    </xf>
    <xf numFmtId="0" fontId="15" fillId="0" borderId="0" xfId="54" applyFont="1" applyAlignment="1" quotePrefix="1">
      <alignment wrapText="1"/>
      <protection/>
    </xf>
    <xf numFmtId="0" fontId="15" fillId="0" borderId="0" xfId="54" applyFont="1" applyFill="1" applyAlignment="1">
      <alignment vertical="top" wrapText="1"/>
      <protection/>
    </xf>
    <xf numFmtId="49" fontId="15" fillId="0" borderId="0" xfId="54" applyNumberFormat="1" applyFont="1" applyAlignment="1">
      <alignment wrapText="1"/>
      <protection/>
    </xf>
    <xf numFmtId="0" fontId="15" fillId="0" borderId="0" xfId="54" applyFont="1">
      <alignment/>
      <protection/>
    </xf>
    <xf numFmtId="0" fontId="15" fillId="0" borderId="0" xfId="54" applyFont="1" quotePrefix="1">
      <alignment/>
      <protection/>
    </xf>
    <xf numFmtId="0" fontId="0" fillId="0" borderId="0" xfId="54">
      <alignment/>
      <protection/>
    </xf>
    <xf numFmtId="0" fontId="17" fillId="0" borderId="0" xfId="54" applyFont="1">
      <alignment/>
      <protection/>
    </xf>
    <xf numFmtId="0" fontId="15" fillId="0" borderId="0" xfId="54" applyFont="1" applyAlignment="1">
      <alignment horizontal="left" wrapText="1"/>
      <protection/>
    </xf>
    <xf numFmtId="0" fontId="18" fillId="0" borderId="0" xfId="54" applyFont="1" applyAlignment="1">
      <alignment wrapText="1"/>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horizontal="right" vertical="center"/>
      <protection/>
    </xf>
    <xf numFmtId="180" fontId="5" fillId="0" borderId="0" xfId="0" applyNumberFormat="1" applyFont="1" applyAlignment="1">
      <alignment/>
    </xf>
    <xf numFmtId="180" fontId="7" fillId="0" borderId="0" xfId="0" applyNumberFormat="1" applyFont="1" applyBorder="1" applyAlignment="1">
      <alignment/>
    </xf>
    <xf numFmtId="180" fontId="5" fillId="0" borderId="0" xfId="0" applyNumberFormat="1" applyFont="1" applyAlignment="1" quotePrefix="1">
      <alignment horizontal="right"/>
    </xf>
    <xf numFmtId="180" fontId="7" fillId="0" borderId="0" xfId="0" applyNumberFormat="1" applyFont="1" applyAlignment="1" quotePrefix="1">
      <alignment horizontal="right"/>
    </xf>
    <xf numFmtId="49" fontId="10" fillId="33" borderId="0" xfId="52" applyNumberFormat="1" applyFont="1" applyFill="1" applyAlignment="1">
      <alignment horizontal="center" vertical="center"/>
      <protection/>
    </xf>
    <xf numFmtId="49" fontId="6" fillId="33" borderId="0" xfId="52" applyNumberFormat="1" applyFont="1" applyFill="1" applyAlignment="1">
      <alignment horizontal="center" vertical="center"/>
      <protection/>
    </xf>
    <xf numFmtId="0" fontId="5" fillId="0" borderId="15" xfId="52" applyFont="1" applyBorder="1" applyAlignment="1">
      <alignment horizontal="center"/>
      <protection/>
    </xf>
    <xf numFmtId="0" fontId="5" fillId="0" borderId="0" xfId="52" applyFont="1" applyAlignment="1">
      <alignment horizontal="center"/>
      <protection/>
    </xf>
    <xf numFmtId="49" fontId="6" fillId="33" borderId="0" xfId="52" applyNumberFormat="1" applyFont="1" applyFill="1" applyBorder="1" applyAlignment="1">
      <alignment horizontal="center" vertical="center"/>
      <protection/>
    </xf>
    <xf numFmtId="49" fontId="10" fillId="33" borderId="0" xfId="52" applyNumberFormat="1" applyFont="1" applyFill="1" applyBorder="1" applyAlignment="1">
      <alignment horizontal="center" vertical="center"/>
      <protection/>
    </xf>
    <xf numFmtId="0" fontId="5" fillId="0" borderId="0" xfId="52" applyFont="1" applyBorder="1" applyAlignment="1">
      <alignment horizontal="center"/>
      <protection/>
    </xf>
    <xf numFmtId="0" fontId="5" fillId="0" borderId="12" xfId="52" applyFont="1" applyBorder="1" applyAlignment="1">
      <alignment horizontal="center"/>
      <protection/>
    </xf>
    <xf numFmtId="49" fontId="4" fillId="0" borderId="0" xfId="52" applyNumberFormat="1" applyFont="1" applyFill="1" applyAlignment="1">
      <alignment vertical="center"/>
      <protection/>
    </xf>
    <xf numFmtId="49" fontId="4" fillId="0" borderId="0" xfId="52" applyNumberFormat="1" applyFont="1" applyFill="1" applyAlignment="1">
      <alignment horizontal="right" vertical="center"/>
      <protection/>
    </xf>
    <xf numFmtId="49" fontId="10" fillId="33" borderId="20" xfId="52" applyNumberFormat="1" applyFont="1" applyFill="1" applyBorder="1" applyAlignment="1">
      <alignment horizontal="center" vertical="center" wrapText="1"/>
      <protection/>
    </xf>
    <xf numFmtId="49" fontId="6" fillId="33" borderId="0" xfId="52" applyNumberFormat="1" applyFont="1" applyFill="1" applyAlignment="1">
      <alignment horizontal="right" vertical="center"/>
      <protection/>
    </xf>
    <xf numFmtId="0" fontId="5" fillId="0" borderId="22" xfId="52" applyFont="1" applyFill="1" applyBorder="1">
      <alignment/>
      <protection/>
    </xf>
    <xf numFmtId="49" fontId="5" fillId="34" borderId="16" xfId="53" applyNumberFormat="1" applyFont="1" applyFill="1" applyBorder="1" applyAlignment="1">
      <alignment horizontal="left" vertical="center"/>
      <protection/>
    </xf>
    <xf numFmtId="0" fontId="5" fillId="0" borderId="0" xfId="0" applyFont="1" applyFill="1" applyAlignment="1" applyProtection="1">
      <alignment/>
      <protection/>
    </xf>
    <xf numFmtId="0" fontId="7" fillId="0" borderId="0" xfId="0" applyFont="1" applyFill="1" applyAlignment="1" applyProtection="1">
      <alignment/>
      <protection/>
    </xf>
    <xf numFmtId="170" fontId="7" fillId="0" borderId="0" xfId="0" applyNumberFormat="1" applyFont="1" applyFill="1" applyAlignment="1" applyProtection="1">
      <alignment/>
      <protection/>
    </xf>
    <xf numFmtId="0" fontId="7" fillId="0" borderId="15" xfId="0" applyFont="1" applyFill="1" applyBorder="1" applyAlignment="1" applyProtection="1">
      <alignment vertical="center"/>
      <protection/>
    </xf>
    <xf numFmtId="170" fontId="7" fillId="0" borderId="0" xfId="0" applyNumberFormat="1" applyFont="1" applyFill="1" applyAlignment="1">
      <alignment/>
    </xf>
    <xf numFmtId="0" fontId="19" fillId="0" borderId="0" xfId="0" applyFont="1" applyFill="1" applyAlignment="1" applyProtection="1">
      <alignment vertical="center"/>
      <protection/>
    </xf>
    <xf numFmtId="0" fontId="4" fillId="0" borderId="23" xfId="0" applyFont="1" applyBorder="1" applyAlignment="1">
      <alignment/>
    </xf>
    <xf numFmtId="0" fontId="5" fillId="0" borderId="21" xfId="0" applyFont="1" applyFill="1" applyBorder="1" applyAlignment="1" applyProtection="1">
      <alignment horizontal="centerContinuous" vertical="center"/>
      <protection/>
    </xf>
    <xf numFmtId="49" fontId="7" fillId="0" borderId="0" xfId="0" applyNumberFormat="1" applyFont="1" applyFill="1" applyBorder="1" applyAlignment="1" applyProtection="1">
      <alignment horizontal="left" vertical="center" indent="1"/>
      <protection/>
    </xf>
    <xf numFmtId="43" fontId="7" fillId="0" borderId="0" xfId="47" applyFont="1" applyFill="1" applyBorder="1" applyAlignment="1" applyProtection="1">
      <alignment horizontal="right" vertical="center"/>
      <protection locked="0"/>
    </xf>
    <xf numFmtId="171" fontId="7" fillId="0" borderId="0" xfId="0" applyNumberFormat="1" applyFont="1" applyFill="1" applyBorder="1" applyAlignment="1" applyProtection="1">
      <alignment/>
      <protection/>
    </xf>
    <xf numFmtId="0" fontId="7" fillId="0" borderId="0" xfId="0" applyFont="1" applyFill="1" applyBorder="1" applyAlignment="1" applyProtection="1">
      <alignment/>
      <protection/>
    </xf>
    <xf numFmtId="49" fontId="7" fillId="0" borderId="15" xfId="0" applyNumberFormat="1" applyFont="1" applyBorder="1" applyAlignment="1" applyProtection="1">
      <alignment horizontal="left" vertical="center" indent="1"/>
      <protection/>
    </xf>
    <xf numFmtId="0" fontId="3" fillId="0" borderId="0" xfId="0" applyFont="1" applyAlignment="1">
      <alignment/>
    </xf>
    <xf numFmtId="0" fontId="7" fillId="0" borderId="0" xfId="0" applyFont="1" applyFill="1" applyAlignment="1" applyProtection="1">
      <alignment/>
      <protection/>
    </xf>
    <xf numFmtId="171" fontId="3" fillId="0" borderId="0" xfId="0" applyNumberFormat="1" applyFont="1" applyAlignment="1">
      <alignment/>
    </xf>
    <xf numFmtId="0" fontId="3"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49" fontId="10" fillId="33" borderId="24" xfId="52" applyNumberFormat="1" applyFont="1" applyFill="1" applyBorder="1" applyAlignment="1">
      <alignment horizontal="center" vertical="center"/>
      <protection/>
    </xf>
    <xf numFmtId="49" fontId="7" fillId="0" borderId="25" xfId="0" applyNumberFormat="1" applyFont="1" applyBorder="1" applyAlignment="1" applyProtection="1">
      <alignment horizontal="center" vertical="center"/>
      <protection/>
    </xf>
    <xf numFmtId="180" fontId="7" fillId="0" borderId="0" xfId="0" applyNumberFormat="1" applyFont="1" applyAlignment="1">
      <alignment/>
    </xf>
    <xf numFmtId="182" fontId="7" fillId="0" borderId="0" xfId="52" applyNumberFormat="1" applyFont="1">
      <alignment/>
      <protection/>
    </xf>
    <xf numFmtId="49" fontId="7" fillId="34" borderId="16" xfId="53" applyNumberFormat="1" applyFont="1" applyFill="1" applyBorder="1" applyAlignment="1">
      <alignment horizontal="left" vertical="center"/>
      <protection/>
    </xf>
    <xf numFmtId="169" fontId="7" fillId="34" borderId="18" xfId="53" applyNumberFormat="1" applyFont="1" applyFill="1" applyBorder="1" applyAlignment="1">
      <alignment horizontal="right" vertical="center"/>
      <protection/>
    </xf>
    <xf numFmtId="169" fontId="7" fillId="34" borderId="0" xfId="53" applyNumberFormat="1" applyFont="1" applyFill="1" applyBorder="1" applyAlignment="1">
      <alignment horizontal="right" vertical="center"/>
      <protection/>
    </xf>
    <xf numFmtId="169" fontId="7" fillId="34" borderId="0" xfId="53" applyNumberFormat="1" applyFont="1" applyFill="1" applyAlignment="1">
      <alignment horizontal="right" vertical="center"/>
      <protection/>
    </xf>
    <xf numFmtId="0" fontId="62" fillId="0" borderId="0" xfId="53" applyFont="1">
      <alignment/>
      <protection/>
    </xf>
    <xf numFmtId="187" fontId="5" fillId="34" borderId="0" xfId="53" applyNumberFormat="1" applyFont="1" applyFill="1" applyBorder="1" applyAlignment="1">
      <alignment horizontal="right" vertical="center"/>
      <protection/>
    </xf>
    <xf numFmtId="187" fontId="7" fillId="34" borderId="0" xfId="53" applyNumberFormat="1" applyFont="1" applyFill="1" applyBorder="1" applyAlignment="1">
      <alignment horizontal="right" vertical="center"/>
      <protection/>
    </xf>
    <xf numFmtId="169" fontId="5" fillId="34" borderId="0" xfId="53" applyNumberFormat="1" applyFont="1" applyFill="1" applyBorder="1" applyAlignment="1" quotePrefix="1">
      <alignment horizontal="right" vertical="center"/>
      <protection/>
    </xf>
    <xf numFmtId="187" fontId="5" fillId="34" borderId="0" xfId="53" applyNumberFormat="1" applyFont="1" applyFill="1" applyBorder="1" applyAlignment="1" quotePrefix="1">
      <alignment horizontal="right" vertical="center"/>
      <protection/>
    </xf>
    <xf numFmtId="169" fontId="5" fillId="34" borderId="0" xfId="53" applyNumberFormat="1" applyFont="1" applyFill="1" applyAlignment="1" quotePrefix="1">
      <alignment horizontal="right" vertical="center"/>
      <protection/>
    </xf>
    <xf numFmtId="0" fontId="7" fillId="0" borderId="15" xfId="0" applyFont="1" applyFill="1" applyBorder="1" applyAlignment="1" applyProtection="1">
      <alignment/>
      <protection/>
    </xf>
    <xf numFmtId="49" fontId="5" fillId="0" borderId="0" xfId="0" applyNumberFormat="1" applyFont="1" applyFill="1" applyAlignment="1" applyProtection="1">
      <alignment horizontal="left" vertical="center"/>
      <protection/>
    </xf>
    <xf numFmtId="0" fontId="5" fillId="0" borderId="0" xfId="0" applyFont="1" applyFill="1" applyAlignment="1" applyProtection="1">
      <alignment horizontal="left" vertical="center"/>
      <protection/>
    </xf>
    <xf numFmtId="172" fontId="5" fillId="0" borderId="0" xfId="0" applyNumberFormat="1" applyFont="1" applyFill="1" applyAlignment="1" applyProtection="1">
      <alignment horizontal="left" vertical="center"/>
      <protection/>
    </xf>
    <xf numFmtId="0" fontId="12" fillId="0" borderId="0" xfId="52" applyFont="1">
      <alignment/>
      <protection/>
    </xf>
    <xf numFmtId="0" fontId="20" fillId="0" borderId="0" xfId="52" applyFont="1">
      <alignment/>
      <protection/>
    </xf>
    <xf numFmtId="0" fontId="19" fillId="0" borderId="0" xfId="52" applyFont="1">
      <alignment/>
      <protection/>
    </xf>
    <xf numFmtId="0" fontId="12" fillId="0" borderId="0" xfId="52" applyFont="1" applyAlignment="1">
      <alignment horizontal="centerContinuous"/>
      <protection/>
    </xf>
    <xf numFmtId="0" fontId="12" fillId="0" borderId="0" xfId="52" applyFont="1" applyAlignment="1">
      <alignment horizontal="center"/>
      <protection/>
    </xf>
    <xf numFmtId="188" fontId="20" fillId="0" borderId="0" xfId="52" applyNumberFormat="1" applyFont="1" applyFill="1">
      <alignment/>
      <protection/>
    </xf>
    <xf numFmtId="49" fontId="20" fillId="0" borderId="0" xfId="52" applyNumberFormat="1" applyFont="1" applyFill="1" applyAlignment="1">
      <alignment horizontal="center"/>
      <protection/>
    </xf>
    <xf numFmtId="188" fontId="20" fillId="0" borderId="0" xfId="52" applyNumberFormat="1" applyFont="1" applyFill="1" applyAlignment="1">
      <alignment horizontal="center"/>
      <protection/>
    </xf>
    <xf numFmtId="0" fontId="12" fillId="0" borderId="0" xfId="52" applyFont="1" applyFill="1">
      <alignment/>
      <protection/>
    </xf>
    <xf numFmtId="16" fontId="12" fillId="0" borderId="0" xfId="52" applyNumberFormat="1" applyFont="1">
      <alignment/>
      <protection/>
    </xf>
    <xf numFmtId="188" fontId="20" fillId="0" borderId="0" xfId="52" applyNumberFormat="1" applyFont="1">
      <alignment/>
      <protection/>
    </xf>
    <xf numFmtId="49" fontId="20" fillId="0" borderId="0" xfId="52" applyNumberFormat="1" applyFont="1" applyAlignment="1">
      <alignment horizontal="center"/>
      <protection/>
    </xf>
    <xf numFmtId="188" fontId="20" fillId="0" borderId="0" xfId="52" applyNumberFormat="1" applyFont="1" applyAlignment="1">
      <alignment horizontal="center"/>
      <protection/>
    </xf>
    <xf numFmtId="0" fontId="20" fillId="0" borderId="0" xfId="52" applyFont="1" applyAlignment="1">
      <alignment horizontal="center" vertical="center"/>
      <protection/>
    </xf>
    <xf numFmtId="0" fontId="21" fillId="0" borderId="0" xfId="0" applyFont="1" applyAlignment="1">
      <alignment horizontal="justify" vertical="center"/>
    </xf>
    <xf numFmtId="0" fontId="21" fillId="0" borderId="0" xfId="0" applyFont="1" applyAlignment="1" quotePrefix="1">
      <alignment horizontal="justify" vertical="center"/>
    </xf>
    <xf numFmtId="49" fontId="15" fillId="0" borderId="0" xfId="54" applyNumberFormat="1" applyFont="1" applyAlignment="1" quotePrefix="1">
      <alignment wrapText="1"/>
      <protection/>
    </xf>
    <xf numFmtId="193" fontId="12" fillId="0" borderId="0" xfId="52" applyNumberFormat="1" applyFont="1" applyAlignment="1">
      <alignment horizontal="right"/>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Alignment="1" applyProtection="1">
      <alignment vertical="center"/>
      <protection/>
    </xf>
    <xf numFmtId="181" fontId="5" fillId="0" borderId="15" xfId="0" applyNumberFormat="1" applyFont="1" applyBorder="1" applyAlignment="1" applyProtection="1">
      <alignment horizontal="right" vertical="center"/>
      <protection/>
    </xf>
    <xf numFmtId="181" fontId="7" fillId="0" borderId="15" xfId="0" applyNumberFormat="1" applyFont="1" applyBorder="1" applyAlignment="1" applyProtection="1">
      <alignment horizontal="right" vertical="center"/>
      <protection/>
    </xf>
    <xf numFmtId="194" fontId="5" fillId="0" borderId="13" xfId="0" applyNumberFormat="1" applyFont="1" applyBorder="1" applyAlignment="1" applyProtection="1">
      <alignment horizontal="center" vertical="center"/>
      <protection/>
    </xf>
    <xf numFmtId="194" fontId="7" fillId="0" borderId="13" xfId="0" applyNumberFormat="1" applyFont="1" applyBorder="1" applyAlignment="1" applyProtection="1">
      <alignment horizontal="center" vertical="center"/>
      <protection/>
    </xf>
    <xf numFmtId="0" fontId="7" fillId="0" borderId="0" xfId="52" applyFont="1">
      <alignment/>
      <protection/>
    </xf>
    <xf numFmtId="195" fontId="7" fillId="0" borderId="0" xfId="52" applyNumberFormat="1" applyFont="1">
      <alignment/>
      <protection/>
    </xf>
    <xf numFmtId="195" fontId="7" fillId="0" borderId="0" xfId="0" applyNumberFormat="1" applyFont="1" applyAlignment="1">
      <alignment/>
    </xf>
    <xf numFmtId="195" fontId="5" fillId="0" borderId="0" xfId="52" applyNumberFormat="1" applyFont="1">
      <alignment/>
      <protection/>
    </xf>
    <xf numFmtId="195" fontId="5" fillId="0" borderId="0" xfId="0" applyNumberFormat="1" applyFont="1" applyAlignment="1">
      <alignment/>
    </xf>
    <xf numFmtId="195" fontId="5" fillId="0" borderId="0" xfId="0" applyNumberFormat="1" applyFont="1" applyAlignment="1">
      <alignment horizontal="right"/>
    </xf>
    <xf numFmtId="195" fontId="5" fillId="0" borderId="0" xfId="0" applyNumberFormat="1" applyFont="1" applyAlignment="1" quotePrefix="1">
      <alignment horizontal="right"/>
    </xf>
    <xf numFmtId="195" fontId="7" fillId="0" borderId="0" xfId="52" applyNumberFormat="1" applyFont="1">
      <alignment/>
      <protection/>
    </xf>
    <xf numFmtId="195" fontId="7" fillId="0" borderId="0" xfId="0" applyNumberFormat="1" applyFont="1" applyAlignment="1">
      <alignment/>
    </xf>
    <xf numFmtId="194" fontId="7" fillId="0" borderId="15" xfId="52" applyNumberFormat="1" applyFont="1" applyBorder="1" applyAlignment="1">
      <alignment horizontal="right"/>
      <protection/>
    </xf>
    <xf numFmtId="194" fontId="5" fillId="0" borderId="15" xfId="52" applyNumberFormat="1" applyFont="1" applyBorder="1" applyAlignment="1">
      <alignment horizontal="right"/>
      <protection/>
    </xf>
    <xf numFmtId="194" fontId="7" fillId="0" borderId="15" xfId="52" applyNumberFormat="1" applyFont="1" applyBorder="1" applyAlignment="1">
      <alignment horizontal="right"/>
      <protection/>
    </xf>
    <xf numFmtId="194" fontId="7" fillId="0" borderId="13" xfId="52" applyNumberFormat="1" applyFont="1" applyBorder="1" applyAlignment="1">
      <alignment horizontal="right"/>
      <protection/>
    </xf>
    <xf numFmtId="194" fontId="5" fillId="0" borderId="13" xfId="52" applyNumberFormat="1" applyFont="1" applyBorder="1" applyAlignment="1">
      <alignment horizontal="right"/>
      <protection/>
    </xf>
    <xf numFmtId="194" fontId="7" fillId="0" borderId="13" xfId="52" applyNumberFormat="1" applyFont="1" applyBorder="1" applyAlignment="1">
      <alignment horizontal="right"/>
      <protection/>
    </xf>
    <xf numFmtId="49" fontId="4" fillId="0" borderId="0" xfId="52" applyNumberFormat="1" applyFont="1" applyFill="1" applyAlignment="1">
      <alignment vertical="center"/>
      <protection/>
    </xf>
    <xf numFmtId="196" fontId="5" fillId="0" borderId="0" xfId="0" applyNumberFormat="1" applyFont="1" applyFill="1" applyAlignment="1">
      <alignment horizontal="right"/>
    </xf>
    <xf numFmtId="196" fontId="5" fillId="0" borderId="0" xfId="0" applyNumberFormat="1" applyFont="1" applyFill="1" applyAlignment="1">
      <alignment/>
    </xf>
    <xf numFmtId="196" fontId="7" fillId="0" borderId="0" xfId="0" applyNumberFormat="1" applyFont="1" applyFill="1" applyAlignment="1">
      <alignment horizontal="right"/>
    </xf>
    <xf numFmtId="199" fontId="7" fillId="0" borderId="0" xfId="47" applyNumberFormat="1" applyFont="1" applyFill="1" applyBorder="1" applyAlignment="1" applyProtection="1">
      <alignment horizontal="right" vertical="center"/>
      <protection locked="0"/>
    </xf>
    <xf numFmtId="199" fontId="5" fillId="0" borderId="0" xfId="47" applyNumberFormat="1" applyFont="1" applyFill="1" applyBorder="1" applyAlignment="1" applyProtection="1">
      <alignment horizontal="right" vertical="center"/>
      <protection locked="0"/>
    </xf>
    <xf numFmtId="199" fontId="13" fillId="0" borderId="0" xfId="47" applyNumberFormat="1" applyFont="1" applyFill="1" applyAlignment="1">
      <alignment horizontal="right" vertical="center"/>
    </xf>
    <xf numFmtId="49" fontId="7" fillId="0" borderId="12" xfId="0" applyNumberFormat="1" applyFont="1" applyFill="1" applyBorder="1" applyAlignment="1" applyProtection="1">
      <alignment horizontal="right" indent="1"/>
      <protection/>
    </xf>
    <xf numFmtId="49" fontId="7" fillId="0" borderId="13" xfId="0" applyNumberFormat="1" applyFont="1" applyFill="1" applyBorder="1" applyAlignment="1" applyProtection="1">
      <alignment horizontal="right" vertical="center" indent="1"/>
      <protection/>
    </xf>
    <xf numFmtId="49" fontId="5" fillId="0" borderId="13" xfId="0" applyNumberFormat="1" applyFont="1" applyFill="1" applyBorder="1" applyAlignment="1" applyProtection="1">
      <alignment horizontal="right" vertical="center" indent="1"/>
      <protection/>
    </xf>
    <xf numFmtId="0" fontId="3" fillId="0" borderId="13" xfId="0" applyFont="1" applyBorder="1" applyAlignment="1">
      <alignment horizontal="right"/>
    </xf>
    <xf numFmtId="49" fontId="7" fillId="0" borderId="13" xfId="0" applyNumberFormat="1" applyFont="1" applyBorder="1" applyAlignment="1" applyProtection="1">
      <alignment horizontal="right" vertical="center" indent="1"/>
      <protection/>
    </xf>
    <xf numFmtId="49" fontId="5" fillId="0" borderId="13" xfId="0" applyNumberFormat="1" applyFont="1" applyBorder="1" applyAlignment="1" applyProtection="1">
      <alignment horizontal="right" vertical="center" indent="1"/>
      <protection/>
    </xf>
    <xf numFmtId="49" fontId="5" fillId="0" borderId="13" xfId="0" applyNumberFormat="1" applyFont="1" applyBorder="1" applyAlignment="1" applyProtection="1">
      <alignment horizontal="right" vertical="center" wrapText="1" indent="1"/>
      <protection/>
    </xf>
    <xf numFmtId="0" fontId="12" fillId="0" borderId="0" xfId="52" applyFont="1" applyAlignment="1">
      <alignment horizontal="left"/>
      <protection/>
    </xf>
    <xf numFmtId="200" fontId="7" fillId="0" borderId="25" xfId="52" applyNumberFormat="1" applyFont="1" applyFill="1" applyBorder="1">
      <alignment/>
      <protection/>
    </xf>
    <xf numFmtId="200" fontId="5" fillId="0" borderId="25" xfId="52" applyNumberFormat="1" applyFont="1" applyFill="1" applyBorder="1">
      <alignment/>
      <protection/>
    </xf>
    <xf numFmtId="200" fontId="7" fillId="0" borderId="25" xfId="52" applyNumberFormat="1" applyFont="1" applyFill="1" applyBorder="1">
      <alignment/>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right" vertical="center"/>
      <protection/>
    </xf>
    <xf numFmtId="49" fontId="3" fillId="0" borderId="0" xfId="52" applyNumberFormat="1" applyFont="1" applyFill="1" applyAlignment="1">
      <alignment horizontal="right" vertical="center"/>
      <protection/>
    </xf>
    <xf numFmtId="49" fontId="16" fillId="33" borderId="0" xfId="52" applyNumberFormat="1" applyFont="1" applyFill="1" applyAlignment="1">
      <alignment horizontal="center" vertical="center"/>
      <protection/>
    </xf>
    <xf numFmtId="49" fontId="16" fillId="33" borderId="0" xfId="52" applyNumberFormat="1" applyFont="1" applyFill="1" applyAlignment="1">
      <alignment vertical="center"/>
      <protection/>
    </xf>
    <xf numFmtId="49" fontId="3" fillId="0" borderId="0" xfId="52" applyNumberFormat="1" applyFont="1" applyFill="1" applyAlignment="1">
      <alignment vertical="center"/>
      <protection/>
    </xf>
    <xf numFmtId="49" fontId="16" fillId="33" borderId="0" xfId="52" applyNumberFormat="1" applyFont="1" applyFill="1" applyBorder="1" applyAlignment="1">
      <alignment horizontal="center" vertical="center"/>
      <protection/>
    </xf>
    <xf numFmtId="49" fontId="6" fillId="33" borderId="0" xfId="52" applyNumberFormat="1" applyFont="1" applyFill="1" applyAlignment="1">
      <alignment horizontal="center" vertical="center"/>
      <protection/>
    </xf>
    <xf numFmtId="49" fontId="6" fillId="33" borderId="0" xfId="52" applyNumberFormat="1" applyFont="1" applyFill="1" applyAlignment="1">
      <alignment vertical="center"/>
      <protection/>
    </xf>
    <xf numFmtId="49" fontId="6" fillId="33" borderId="0" xfId="52" applyNumberFormat="1" applyFont="1" applyFill="1" applyBorder="1" applyAlignment="1">
      <alignment horizontal="center" vertical="center"/>
      <protection/>
    </xf>
    <xf numFmtId="49" fontId="6" fillId="33" borderId="0" xfId="52" applyNumberFormat="1" applyFont="1" applyFill="1" applyAlignment="1">
      <alignment horizontal="right" vertical="center"/>
      <protection/>
    </xf>
    <xf numFmtId="0" fontId="59" fillId="0" borderId="0" xfId="53" applyFont="1">
      <alignment/>
      <protection/>
    </xf>
    <xf numFmtId="0" fontId="60" fillId="0" borderId="0" xfId="53" applyFont="1">
      <alignment/>
      <protection/>
    </xf>
    <xf numFmtId="0" fontId="4" fillId="0" borderId="0" xfId="0" applyFont="1" applyBorder="1" applyAlignment="1">
      <alignment/>
    </xf>
    <xf numFmtId="49" fontId="5" fillId="0" borderId="0" xfId="0" applyNumberFormat="1" applyFont="1" applyFill="1" applyBorder="1" applyAlignment="1" applyProtection="1">
      <alignment horizontal="left" vertical="top" indent="1"/>
      <protection/>
    </xf>
    <xf numFmtId="49" fontId="5" fillId="0" borderId="13" xfId="0" applyNumberFormat="1" applyFont="1" applyFill="1" applyBorder="1" applyAlignment="1" applyProtection="1">
      <alignment horizontal="right" indent="1"/>
      <protection/>
    </xf>
    <xf numFmtId="199" fontId="5" fillId="0" borderId="0" xfId="47" applyNumberFormat="1" applyFont="1" applyFill="1" applyBorder="1" applyAlignment="1" applyProtection="1">
      <alignment horizontal="right"/>
      <protection locked="0"/>
    </xf>
    <xf numFmtId="49" fontId="7" fillId="0" borderId="23" xfId="0" applyNumberFormat="1" applyFont="1" applyFill="1" applyBorder="1" applyAlignment="1" applyProtection="1">
      <alignment horizontal="left" vertical="center" indent="1"/>
      <protection/>
    </xf>
    <xf numFmtId="49" fontId="7" fillId="0" borderId="15" xfId="0" applyNumberFormat="1" applyFont="1" applyFill="1" applyBorder="1" applyAlignment="1" applyProtection="1">
      <alignment horizontal="left" vertical="center" indent="1"/>
      <protection/>
    </xf>
    <xf numFmtId="49" fontId="5" fillId="0" borderId="15" xfId="0" applyNumberFormat="1" applyFont="1" applyFill="1" applyBorder="1" applyAlignment="1" applyProtection="1">
      <alignment horizontal="left" vertical="top" indent="1"/>
      <protection/>
    </xf>
    <xf numFmtId="49" fontId="19" fillId="0" borderId="23" xfId="0" applyNumberFormat="1" applyFont="1" applyFill="1" applyBorder="1" applyAlignment="1" applyProtection="1">
      <alignment vertical="center"/>
      <protection/>
    </xf>
    <xf numFmtId="49" fontId="7"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49" fontId="19" fillId="0" borderId="15" xfId="0"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Alignment="1" applyProtection="1">
      <alignment horizontal="left" vertical="center"/>
      <protection/>
    </xf>
    <xf numFmtId="49" fontId="7" fillId="0" borderId="14" xfId="0" applyNumberFormat="1" applyFont="1" applyFill="1" applyBorder="1" applyAlignment="1" applyProtection="1">
      <alignment horizontal="left" vertical="center" indent="1"/>
      <protection/>
    </xf>
    <xf numFmtId="0" fontId="7" fillId="0" borderId="23" xfId="0" applyFont="1" applyFill="1" applyBorder="1" applyAlignment="1" applyProtection="1">
      <alignment/>
      <protection/>
    </xf>
    <xf numFmtId="0" fontId="7" fillId="0" borderId="15" xfId="0" applyFont="1" applyFill="1" applyBorder="1" applyAlignment="1" applyProtection="1">
      <alignment/>
      <protection/>
    </xf>
    <xf numFmtId="0" fontId="5" fillId="0" borderId="15" xfId="0" applyFont="1" applyFill="1" applyBorder="1" applyAlignment="1" applyProtection="1">
      <alignment/>
      <protection/>
    </xf>
    <xf numFmtId="0" fontId="5" fillId="0" borderId="15" xfId="0" applyFont="1" applyFill="1" applyBorder="1" applyAlignment="1" applyProtection="1">
      <alignment vertical="center"/>
      <protection/>
    </xf>
    <xf numFmtId="3" fontId="19" fillId="0" borderId="23" xfId="0" applyNumberFormat="1" applyFont="1" applyBorder="1" applyAlignment="1" applyProtection="1">
      <alignment horizontal="left" vertical="center"/>
      <protection/>
    </xf>
    <xf numFmtId="49" fontId="7" fillId="0" borderId="0" xfId="0" applyNumberFormat="1" applyFont="1" applyBorder="1" applyAlignment="1" applyProtection="1">
      <alignment horizontal="left" vertical="center" indent="1"/>
      <protection/>
    </xf>
    <xf numFmtId="49" fontId="5" fillId="0" borderId="0" xfId="0" applyNumberFormat="1" applyFont="1" applyBorder="1" applyAlignment="1" applyProtection="1">
      <alignment horizontal="left" vertical="center" indent="1"/>
      <protection/>
    </xf>
    <xf numFmtId="49" fontId="5" fillId="0" borderId="0" xfId="0" applyNumberFormat="1" applyFont="1" applyBorder="1" applyAlignment="1" applyProtection="1">
      <alignment horizontal="left" vertical="center" wrapText="1" indent="1"/>
      <protection/>
    </xf>
    <xf numFmtId="49" fontId="7" fillId="0" borderId="13" xfId="0" applyNumberFormat="1" applyFont="1" applyBorder="1" applyAlignment="1" applyProtection="1">
      <alignment horizontal="left" vertical="center" indent="1"/>
      <protection/>
    </xf>
    <xf numFmtId="49" fontId="5" fillId="0" borderId="13" xfId="0" applyNumberFormat="1" applyFont="1" applyBorder="1" applyAlignment="1" applyProtection="1">
      <alignment horizontal="left" vertical="center" indent="1"/>
      <protection/>
    </xf>
    <xf numFmtId="49" fontId="5" fillId="0" borderId="13" xfId="0" applyNumberFormat="1" applyFont="1" applyBorder="1" applyAlignment="1" applyProtection="1">
      <alignment horizontal="left" vertical="center" wrapText="1" indent="1"/>
      <protection/>
    </xf>
    <xf numFmtId="49" fontId="5" fillId="0" borderId="13" xfId="0" applyNumberFormat="1" applyFont="1" applyFill="1" applyBorder="1" applyAlignment="1" applyProtection="1">
      <alignment horizontal="left" vertical="center" indent="1"/>
      <protection/>
    </xf>
    <xf numFmtId="3" fontId="5" fillId="0" borderId="15" xfId="0" applyNumberFormat="1" applyFont="1" applyBorder="1" applyAlignment="1" applyProtection="1">
      <alignment vertical="center"/>
      <protection/>
    </xf>
    <xf numFmtId="3" fontId="5" fillId="0" borderId="15" xfId="0" applyNumberFormat="1" applyFont="1" applyBorder="1" applyAlignment="1" applyProtection="1">
      <alignment vertical="center"/>
      <protection/>
    </xf>
    <xf numFmtId="3" fontId="19"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0" xfId="0" applyNumberFormat="1" applyFont="1" applyBorder="1" applyAlignment="1" applyProtection="1">
      <alignment vertical="center"/>
      <protection/>
    </xf>
    <xf numFmtId="49" fontId="5" fillId="0" borderId="15" xfId="0" applyNumberFormat="1" applyFont="1" applyBorder="1" applyAlignment="1" applyProtection="1">
      <alignment horizontal="left" vertical="top" indent="1"/>
      <protection/>
    </xf>
    <xf numFmtId="43" fontId="5" fillId="0" borderId="0" xfId="47" applyFont="1" applyFill="1" applyBorder="1" applyAlignment="1" applyProtection="1">
      <alignment horizontal="right"/>
      <protection locked="0"/>
    </xf>
    <xf numFmtId="49" fontId="5" fillId="0" borderId="13" xfId="0" applyNumberFormat="1" applyFont="1" applyBorder="1" applyAlignment="1" applyProtection="1">
      <alignment horizontal="right" indent="1"/>
      <protection/>
    </xf>
    <xf numFmtId="49" fontId="7" fillId="0" borderId="14" xfId="0" applyNumberFormat="1" applyFont="1" applyBorder="1" applyAlignment="1" applyProtection="1">
      <alignment horizontal="left" vertical="center" indent="1"/>
      <protection/>
    </xf>
    <xf numFmtId="49" fontId="5" fillId="0" borderId="0" xfId="0" applyNumberFormat="1" applyFont="1" applyBorder="1" applyAlignment="1" applyProtection="1">
      <alignment horizontal="left" vertical="center" indent="1"/>
      <protection/>
    </xf>
    <xf numFmtId="43" fontId="5" fillId="0" borderId="25" xfId="47"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xf>
    <xf numFmtId="204" fontId="5" fillId="0" borderId="0" xfId="47" applyNumberFormat="1" applyFont="1" applyFill="1" applyBorder="1" applyAlignment="1" applyProtection="1">
      <alignment horizontal="right" vertical="center"/>
      <protection locked="0"/>
    </xf>
    <xf numFmtId="0" fontId="2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3"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7" fillId="0" borderId="0" xfId="0" applyFont="1" applyBorder="1" applyAlignment="1" applyProtection="1">
      <alignment horizontal="center" vertical="center"/>
      <protection/>
    </xf>
    <xf numFmtId="0" fontId="5" fillId="0" borderId="2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164" fontId="7" fillId="0" borderId="0" xfId="0" applyNumberFormat="1" applyFont="1" applyBorder="1" applyAlignment="1" applyProtection="1">
      <alignment horizontal="center" vertical="center"/>
      <protection/>
    </xf>
    <xf numFmtId="164" fontId="7" fillId="0" borderId="0" xfId="0" applyNumberFormat="1" applyFont="1" applyBorder="1" applyAlignment="1" applyProtection="1">
      <alignment horizontal="center" vertical="center"/>
      <protection/>
    </xf>
    <xf numFmtId="0" fontId="5" fillId="0" borderId="20"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2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0" xfId="0" applyFont="1" applyFill="1" applyAlignment="1" applyProtection="1">
      <alignment horizontal="left"/>
      <protection/>
    </xf>
    <xf numFmtId="0" fontId="5" fillId="0" borderId="24" xfId="0" applyFont="1" applyBorder="1" applyAlignment="1" applyProtection="1">
      <alignment horizontal="center" vertical="center"/>
      <protection/>
    </xf>
    <xf numFmtId="0" fontId="5" fillId="0" borderId="2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4"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49" fontId="10" fillId="33" borderId="23" xfId="52" applyNumberFormat="1" applyFont="1" applyFill="1" applyBorder="1" applyAlignment="1">
      <alignment horizontal="center" vertical="center" wrapText="1"/>
      <protection/>
    </xf>
    <xf numFmtId="49" fontId="10" fillId="33" borderId="15" xfId="52" applyNumberFormat="1" applyFont="1" applyFill="1" applyBorder="1" applyAlignment="1">
      <alignment horizontal="center" vertical="center" wrapText="1"/>
      <protection/>
    </xf>
    <xf numFmtId="49" fontId="10" fillId="33" borderId="11" xfId="52" applyNumberFormat="1" applyFont="1" applyFill="1" applyBorder="1" applyAlignment="1">
      <alignment horizontal="center" vertical="center" wrapText="1"/>
      <protection/>
    </xf>
    <xf numFmtId="49" fontId="10" fillId="33" borderId="22" xfId="52" applyNumberFormat="1" applyFont="1" applyFill="1" applyBorder="1" applyAlignment="1">
      <alignment horizontal="center" vertical="center" wrapText="1"/>
      <protection/>
    </xf>
    <xf numFmtId="49" fontId="10" fillId="33" borderId="24" xfId="52" applyNumberFormat="1" applyFont="1" applyFill="1" applyBorder="1" applyAlignment="1">
      <alignment horizontal="center" vertical="center" wrapText="1"/>
      <protection/>
    </xf>
    <xf numFmtId="49" fontId="5" fillId="0" borderId="23" xfId="52" applyNumberFormat="1" applyFont="1" applyFill="1" applyBorder="1" applyAlignment="1">
      <alignment horizontal="center" vertical="center" wrapText="1"/>
      <protection/>
    </xf>
    <xf numFmtId="49" fontId="5" fillId="0" borderId="15" xfId="52" applyNumberFormat="1" applyFont="1" applyFill="1" applyBorder="1" applyAlignment="1">
      <alignment horizontal="center" vertical="center" wrapText="1"/>
      <protection/>
    </xf>
    <xf numFmtId="49" fontId="5" fillId="0" borderId="11" xfId="52" applyNumberFormat="1" applyFont="1" applyFill="1" applyBorder="1" applyAlignment="1">
      <alignment horizontal="center" vertical="center" wrapText="1"/>
      <protection/>
    </xf>
    <xf numFmtId="49" fontId="10" fillId="33" borderId="22" xfId="52" applyNumberFormat="1" applyFont="1" applyFill="1" applyBorder="1" applyAlignment="1">
      <alignment horizontal="center" vertical="center"/>
      <protection/>
    </xf>
    <xf numFmtId="49" fontId="10" fillId="33" borderId="25" xfId="52" applyNumberFormat="1" applyFont="1" applyFill="1" applyBorder="1" applyAlignment="1">
      <alignment horizontal="center" vertical="center"/>
      <protection/>
    </xf>
    <xf numFmtId="49" fontId="10" fillId="33" borderId="24" xfId="52" applyNumberFormat="1" applyFont="1" applyFill="1" applyBorder="1" applyAlignment="1">
      <alignment horizontal="center" vertical="center"/>
      <protection/>
    </xf>
    <xf numFmtId="49" fontId="10" fillId="33" borderId="20" xfId="52" applyNumberFormat="1" applyFont="1" applyFill="1" applyBorder="1" applyAlignment="1">
      <alignment horizontal="center" vertical="center"/>
      <protection/>
    </xf>
    <xf numFmtId="49" fontId="10" fillId="33" borderId="10" xfId="52" applyNumberFormat="1" applyFont="1" applyFill="1" applyBorder="1" applyAlignment="1">
      <alignment horizontal="center" vertical="center"/>
      <protection/>
    </xf>
    <xf numFmtId="49" fontId="10" fillId="33" borderId="27" xfId="52" applyNumberFormat="1" applyFont="1" applyFill="1" applyBorder="1" applyAlignment="1">
      <alignment horizontal="center" vertical="center"/>
      <protection/>
    </xf>
    <xf numFmtId="49" fontId="10" fillId="33" borderId="12" xfId="52" applyNumberFormat="1" applyFont="1" applyFill="1" applyBorder="1" applyAlignment="1">
      <alignment horizontal="center" vertical="center" wrapText="1"/>
      <protection/>
    </xf>
    <xf numFmtId="49" fontId="10" fillId="33" borderId="13" xfId="52" applyNumberFormat="1" applyFont="1" applyFill="1" applyBorder="1" applyAlignment="1">
      <alignment horizontal="center" vertical="center" wrapText="1"/>
      <protection/>
    </xf>
    <xf numFmtId="49" fontId="10" fillId="33" borderId="26" xfId="52" applyNumberFormat="1" applyFont="1" applyFill="1" applyBorder="1" applyAlignment="1">
      <alignment horizontal="center" vertical="center" wrapText="1"/>
      <protection/>
    </xf>
    <xf numFmtId="49" fontId="10" fillId="33" borderId="20" xfId="52" applyNumberFormat="1" applyFont="1" applyFill="1" applyBorder="1" applyAlignment="1">
      <alignment horizontal="center" vertical="center"/>
      <protection/>
    </xf>
    <xf numFmtId="49" fontId="5" fillId="34" borderId="28" xfId="53" applyNumberFormat="1" applyFont="1" applyFill="1" applyBorder="1" applyAlignment="1">
      <alignment horizontal="center" vertical="center" wrapText="1"/>
      <protection/>
    </xf>
    <xf numFmtId="49" fontId="5" fillId="34" borderId="29" xfId="53" applyNumberFormat="1" applyFont="1" applyFill="1" applyBorder="1" applyAlignment="1">
      <alignment horizontal="center" vertical="center" wrapText="1"/>
      <protection/>
    </xf>
    <xf numFmtId="49" fontId="5" fillId="34" borderId="30" xfId="53" applyNumberFormat="1" applyFont="1" applyFill="1" applyBorder="1" applyAlignment="1">
      <alignment horizontal="center" vertical="center"/>
      <protection/>
    </xf>
    <xf numFmtId="49" fontId="5" fillId="34" borderId="18" xfId="53" applyNumberFormat="1" applyFont="1" applyFill="1" applyBorder="1" applyAlignment="1">
      <alignment horizontal="center" vertical="center"/>
      <protection/>
    </xf>
    <xf numFmtId="49" fontId="5" fillId="34" borderId="28" xfId="53" applyNumberFormat="1" applyFont="1" applyFill="1" applyBorder="1" applyAlignment="1">
      <alignment horizontal="center" vertical="center"/>
      <protection/>
    </xf>
    <xf numFmtId="49" fontId="5" fillId="34" borderId="29" xfId="53" applyNumberFormat="1" applyFont="1" applyFill="1" applyBorder="1" applyAlignment="1">
      <alignment horizontal="center" vertical="center"/>
      <protection/>
    </xf>
    <xf numFmtId="49" fontId="5" fillId="34" borderId="0" xfId="53" applyNumberFormat="1" applyFont="1" applyFill="1" applyAlignment="1">
      <alignment horizontal="center" vertical="center"/>
      <protection/>
    </xf>
    <xf numFmtId="0" fontId="59" fillId="0" borderId="14" xfId="53" applyFont="1" applyBorder="1" applyAlignment="1">
      <alignment horizontal="center" vertical="center" wrapText="1"/>
      <protection/>
    </xf>
    <xf numFmtId="0" fontId="59" fillId="0" borderId="0" xfId="53" applyFont="1" applyBorder="1" applyAlignment="1">
      <alignment horizontal="center" vertical="center" wrapText="1"/>
      <protection/>
    </xf>
    <xf numFmtId="0" fontId="59" fillId="0" borderId="31" xfId="53" applyFont="1" applyBorder="1" applyAlignment="1">
      <alignment horizontal="center" vertical="center" wrapText="1"/>
      <protection/>
    </xf>
    <xf numFmtId="49" fontId="5" fillId="34" borderId="12" xfId="53" applyNumberFormat="1" applyFont="1" applyFill="1" applyBorder="1" applyAlignment="1">
      <alignment horizontal="center" vertical="center"/>
      <protection/>
    </xf>
    <xf numFmtId="49" fontId="5" fillId="34" borderId="14" xfId="53" applyNumberFormat="1" applyFont="1" applyFill="1" applyBorder="1" applyAlignment="1">
      <alignment horizontal="center" vertical="center"/>
      <protection/>
    </xf>
    <xf numFmtId="49" fontId="5" fillId="34" borderId="23" xfId="53" applyNumberFormat="1" applyFont="1" applyFill="1" applyBorder="1" applyAlignment="1">
      <alignment horizontal="center" vertical="center"/>
      <protection/>
    </xf>
    <xf numFmtId="49" fontId="5" fillId="34" borderId="26" xfId="53" applyNumberFormat="1" applyFont="1" applyFill="1" applyBorder="1" applyAlignment="1">
      <alignment horizontal="center" vertical="center"/>
      <protection/>
    </xf>
    <xf numFmtId="49" fontId="5" fillId="34" borderId="21" xfId="53" applyNumberFormat="1" applyFont="1" applyFill="1" applyBorder="1" applyAlignment="1">
      <alignment horizontal="center" vertical="center"/>
      <protection/>
    </xf>
    <xf numFmtId="49" fontId="5" fillId="34" borderId="11" xfId="53" applyNumberFormat="1" applyFont="1" applyFill="1" applyBorder="1" applyAlignment="1">
      <alignment horizontal="center" vertical="center"/>
      <protection/>
    </xf>
    <xf numFmtId="49" fontId="5" fillId="34" borderId="28" xfId="53" applyNumberFormat="1" applyFont="1" applyFill="1" applyBorder="1" applyAlignment="1">
      <alignment horizontal="center" vertical="center"/>
      <protection/>
    </xf>
    <xf numFmtId="49" fontId="5" fillId="34" borderId="29" xfId="53" applyNumberFormat="1" applyFont="1" applyFill="1" applyBorder="1" applyAlignment="1">
      <alignment horizontal="center" vertical="center"/>
      <protection/>
    </xf>
    <xf numFmtId="49" fontId="5" fillId="34" borderId="32" xfId="53" applyNumberFormat="1" applyFont="1" applyFill="1" applyBorder="1" applyAlignment="1">
      <alignment horizontal="center" vertical="center" wrapText="1"/>
      <protection/>
    </xf>
    <xf numFmtId="49" fontId="5" fillId="34" borderId="16" xfId="53" applyNumberFormat="1" applyFont="1" applyFill="1" applyBorder="1" applyAlignment="1">
      <alignment horizontal="center" vertical="center" wrapText="1"/>
      <protection/>
    </xf>
    <xf numFmtId="49" fontId="5" fillId="34" borderId="33" xfId="53" applyNumberFormat="1" applyFont="1" applyFill="1" applyBorder="1" applyAlignment="1">
      <alignment horizontal="center" vertical="center" wrapText="1"/>
      <protection/>
    </xf>
    <xf numFmtId="49" fontId="3" fillId="34" borderId="0" xfId="53" applyNumberFormat="1" applyFont="1" applyFill="1" applyAlignment="1">
      <alignment horizontal="center" vertical="center"/>
      <protection/>
    </xf>
    <xf numFmtId="49" fontId="3" fillId="34" borderId="0" xfId="53" applyNumberFormat="1" applyFont="1" applyFill="1" applyAlignment="1">
      <alignment horizontal="center" vertical="center" wrapText="1"/>
      <protection/>
    </xf>
    <xf numFmtId="49" fontId="4" fillId="34" borderId="0" xfId="53" applyNumberFormat="1" applyFont="1" applyFill="1" applyAlignment="1">
      <alignment horizontal="center" vertical="center"/>
      <protection/>
    </xf>
    <xf numFmtId="49" fontId="4" fillId="34" borderId="0" xfId="53" applyNumberFormat="1" applyFont="1" applyFill="1" applyAlignment="1">
      <alignment horizontal="center" vertical="center" wrapText="1"/>
      <protection/>
    </xf>
    <xf numFmtId="49" fontId="5" fillId="34" borderId="17" xfId="53" applyNumberFormat="1" applyFont="1" applyFill="1" applyBorder="1" applyAlignment="1">
      <alignment horizontal="center" vertical="center" wrapText="1"/>
      <protection/>
    </xf>
    <xf numFmtId="49" fontId="5" fillId="34" borderId="0" xfId="53" applyNumberFormat="1" applyFont="1" applyFill="1" applyBorder="1" applyAlignment="1">
      <alignment horizontal="center" vertical="center" wrapText="1"/>
      <protection/>
    </xf>
    <xf numFmtId="49" fontId="5" fillId="34" borderId="18" xfId="53" applyNumberFormat="1" applyFont="1" applyFill="1" applyBorder="1" applyAlignment="1">
      <alignment horizontal="center" vertical="center" wrapText="1"/>
      <protection/>
    </xf>
    <xf numFmtId="49" fontId="5" fillId="34" borderId="34" xfId="53" applyNumberFormat="1" applyFont="1" applyFill="1" applyBorder="1" applyAlignment="1">
      <alignment horizontal="center" vertical="center" wrapText="1"/>
      <protection/>
    </xf>
    <xf numFmtId="49" fontId="5" fillId="34" borderId="28" xfId="53" applyNumberFormat="1" applyFont="1" applyFill="1" applyBorder="1" applyAlignment="1">
      <alignment horizontal="center" vertical="center" wrapText="1"/>
      <protection/>
    </xf>
    <xf numFmtId="49" fontId="5" fillId="34" borderId="12" xfId="53" applyNumberFormat="1" applyFont="1" applyFill="1" applyBorder="1" applyAlignment="1">
      <alignment horizontal="center"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4" fillId="0" borderId="21" xfId="0" applyFont="1" applyBorder="1" applyAlignment="1">
      <alignment/>
    </xf>
    <xf numFmtId="0" fontId="5" fillId="0" borderId="22"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left" vertical="center"/>
      <protection/>
    </xf>
    <xf numFmtId="49" fontId="5" fillId="0" borderId="15" xfId="0" applyNumberFormat="1" applyFont="1" applyFill="1" applyBorder="1" applyAlignment="1" applyProtection="1">
      <alignment horizontal="left" vertical="center"/>
      <protection/>
    </xf>
    <xf numFmtId="49" fontId="5" fillId="0" borderId="15" xfId="0" applyNumberFormat="1" applyFont="1" applyFill="1" applyBorder="1" applyAlignment="1" applyProtection="1">
      <alignment horizontal="left" vertical="center"/>
      <protection/>
    </xf>
    <xf numFmtId="0" fontId="5" fillId="0" borderId="14"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49" fontId="8" fillId="0" borderId="0" xfId="0" applyNumberFormat="1" applyFont="1" applyFill="1" applyAlignment="1" applyProtection="1">
      <alignment horizontal="left" vertical="center" wrapText="1"/>
      <protection/>
    </xf>
    <xf numFmtId="49" fontId="8" fillId="0" borderId="0" xfId="0" applyNumberFormat="1" applyFont="1" applyFill="1" applyAlignment="1" applyProtection="1">
      <alignment horizontal="left" vertical="center" wrapText="1"/>
      <protection/>
    </xf>
    <xf numFmtId="3" fontId="5"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horizontal="left" vertical="center"/>
      <protection/>
    </xf>
    <xf numFmtId="3" fontId="5" fillId="0" borderId="15" xfId="0" applyNumberFormat="1" applyFont="1" applyBorder="1" applyAlignment="1" applyProtection="1">
      <alignment horizontal="left" vertical="center"/>
      <protection/>
    </xf>
    <xf numFmtId="3" fontId="5" fillId="0" borderId="0" xfId="0" applyNumberFormat="1" applyFont="1" applyBorder="1" applyAlignment="1" applyProtection="1">
      <alignment horizontal="left" vertical="center" wrapText="1"/>
      <protection/>
    </xf>
    <xf numFmtId="3" fontId="5" fillId="0" borderId="0" xfId="0" applyNumberFormat="1" applyFont="1" applyBorder="1" applyAlignment="1" applyProtection="1">
      <alignment horizontal="left" vertical="center" wrapText="1"/>
      <protection/>
    </xf>
    <xf numFmtId="3" fontId="5" fillId="0" borderId="15" xfId="0" applyNumberFormat="1" applyFont="1" applyBorder="1" applyAlignment="1" applyProtection="1">
      <alignment horizontal="left" vertical="center" wrapText="1"/>
      <protection/>
    </xf>
    <xf numFmtId="3" fontId="5" fillId="0" borderId="0" xfId="0" applyNumberFormat="1" applyFont="1" applyBorder="1" applyAlignment="1" applyProtection="1">
      <alignment horizontal="left"/>
      <protection/>
    </xf>
    <xf numFmtId="3" fontId="5" fillId="0" borderId="0" xfId="0" applyNumberFormat="1" applyFont="1" applyBorder="1" applyAlignment="1" applyProtection="1">
      <alignment horizontal="left"/>
      <protection/>
    </xf>
    <xf numFmtId="3" fontId="5" fillId="0" borderId="15" xfId="0" applyNumberFormat="1" applyFont="1" applyBorder="1" applyAlignment="1" applyProtection="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_FS-2001" xfId="46"/>
    <cellStyle name="Comma" xfId="47"/>
    <cellStyle name="Neutral" xfId="48"/>
    <cellStyle name="Notiz" xfId="49"/>
    <cellStyle name="Percent" xfId="50"/>
    <cellStyle name="Schlecht" xfId="51"/>
    <cellStyle name="Standard 2" xfId="52"/>
    <cellStyle name="Standard 3" xfId="53"/>
    <cellStyle name="Standard 3 2" xfId="54"/>
    <cellStyle name="Standard 4"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6</xdr:col>
      <xdr:colOff>1152525</xdr:colOff>
      <xdr:row>38</xdr:row>
      <xdr:rowOff>38100</xdr:rowOff>
    </xdr:to>
    <xdr:pic>
      <xdr:nvPicPr>
        <xdr:cNvPr id="1" name="Grafik 5"/>
        <xdr:cNvPicPr preferRelativeResize="1">
          <a:picLocks noChangeAspect="1"/>
        </xdr:cNvPicPr>
      </xdr:nvPicPr>
      <xdr:blipFill>
        <a:blip r:embed="rId1"/>
        <a:stretch>
          <a:fillRect/>
        </a:stretch>
      </xdr:blipFill>
      <xdr:spPr>
        <a:xfrm>
          <a:off x="209550" y="47625"/>
          <a:ext cx="5514975" cy="614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xdr:row>
      <xdr:rowOff>171450</xdr:rowOff>
    </xdr:from>
    <xdr:to>
      <xdr:col>1</xdr:col>
      <xdr:colOff>1019175</xdr:colOff>
      <xdr:row>4</xdr:row>
      <xdr:rowOff>171450</xdr:rowOff>
    </xdr:to>
    <xdr:sp>
      <xdr:nvSpPr>
        <xdr:cNvPr id="1" name="Gerade Verbindung 5"/>
        <xdr:cNvSpPr>
          <a:spLocks/>
        </xdr:cNvSpPr>
      </xdr:nvSpPr>
      <xdr:spPr>
        <a:xfrm>
          <a:off x="885825" y="1247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5</xdr:row>
      <xdr:rowOff>104775</xdr:rowOff>
    </xdr:from>
    <xdr:to>
      <xdr:col>1</xdr:col>
      <xdr:colOff>1009650</xdr:colOff>
      <xdr:row>5</xdr:row>
      <xdr:rowOff>104775</xdr:rowOff>
    </xdr:to>
    <xdr:sp>
      <xdr:nvSpPr>
        <xdr:cNvPr id="2" name="Gerade Verbindung 6"/>
        <xdr:cNvSpPr>
          <a:spLocks/>
        </xdr:cNvSpPr>
      </xdr:nvSpPr>
      <xdr:spPr>
        <a:xfrm>
          <a:off x="876300" y="16859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xdr:row>
      <xdr:rowOff>171450</xdr:rowOff>
    </xdr:from>
    <xdr:to>
      <xdr:col>1</xdr:col>
      <xdr:colOff>1019175</xdr:colOff>
      <xdr:row>4</xdr:row>
      <xdr:rowOff>171450</xdr:rowOff>
    </xdr:to>
    <xdr:sp>
      <xdr:nvSpPr>
        <xdr:cNvPr id="1" name="Gerade Verbindung 1"/>
        <xdr:cNvSpPr>
          <a:spLocks/>
        </xdr:cNvSpPr>
      </xdr:nvSpPr>
      <xdr:spPr>
        <a:xfrm>
          <a:off x="885825" y="1247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5</xdr:row>
      <xdr:rowOff>104775</xdr:rowOff>
    </xdr:from>
    <xdr:to>
      <xdr:col>1</xdr:col>
      <xdr:colOff>1009650</xdr:colOff>
      <xdr:row>5</xdr:row>
      <xdr:rowOff>104775</xdr:rowOff>
    </xdr:to>
    <xdr:sp>
      <xdr:nvSpPr>
        <xdr:cNvPr id="2" name="Gerade Verbindung 2"/>
        <xdr:cNvSpPr>
          <a:spLocks/>
        </xdr:cNvSpPr>
      </xdr:nvSpPr>
      <xdr:spPr>
        <a:xfrm>
          <a:off x="876300" y="16859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xdr:row>
      <xdr:rowOff>171450</xdr:rowOff>
    </xdr:from>
    <xdr:to>
      <xdr:col>1</xdr:col>
      <xdr:colOff>1019175</xdr:colOff>
      <xdr:row>4</xdr:row>
      <xdr:rowOff>171450</xdr:rowOff>
    </xdr:to>
    <xdr:sp>
      <xdr:nvSpPr>
        <xdr:cNvPr id="1" name="Gerade Verbindung 1"/>
        <xdr:cNvSpPr>
          <a:spLocks/>
        </xdr:cNvSpPr>
      </xdr:nvSpPr>
      <xdr:spPr>
        <a:xfrm>
          <a:off x="885825" y="124777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5</xdr:row>
      <xdr:rowOff>104775</xdr:rowOff>
    </xdr:from>
    <xdr:to>
      <xdr:col>1</xdr:col>
      <xdr:colOff>1009650</xdr:colOff>
      <xdr:row>5</xdr:row>
      <xdr:rowOff>104775</xdr:rowOff>
    </xdr:to>
    <xdr:sp>
      <xdr:nvSpPr>
        <xdr:cNvPr id="2" name="Gerade Verbindung 2"/>
        <xdr:cNvSpPr>
          <a:spLocks/>
        </xdr:cNvSpPr>
      </xdr:nvSpPr>
      <xdr:spPr>
        <a:xfrm>
          <a:off x="876300" y="16859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7</xdr:row>
      <xdr:rowOff>57150</xdr:rowOff>
    </xdr:from>
    <xdr:to>
      <xdr:col>0</xdr:col>
      <xdr:colOff>1114425</xdr:colOff>
      <xdr:row>7</xdr:row>
      <xdr:rowOff>57150</xdr:rowOff>
    </xdr:to>
    <xdr:sp>
      <xdr:nvSpPr>
        <xdr:cNvPr id="1" name="Gerade Verbindung 2"/>
        <xdr:cNvSpPr>
          <a:spLocks/>
        </xdr:cNvSpPr>
      </xdr:nvSpPr>
      <xdr:spPr>
        <a:xfrm>
          <a:off x="52387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xdr:row>
      <xdr:rowOff>57150</xdr:rowOff>
    </xdr:from>
    <xdr:to>
      <xdr:col>0</xdr:col>
      <xdr:colOff>1171575</xdr:colOff>
      <xdr:row>7</xdr:row>
      <xdr:rowOff>57150</xdr:rowOff>
    </xdr:to>
    <xdr:sp>
      <xdr:nvSpPr>
        <xdr:cNvPr id="1" name="Gerade Verbindung 2"/>
        <xdr:cNvSpPr>
          <a:spLocks/>
        </xdr:cNvSpPr>
      </xdr:nvSpPr>
      <xdr:spPr>
        <a:xfrm>
          <a:off x="581025" y="1314450"/>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85725</xdr:rowOff>
    </xdr:from>
    <xdr:to>
      <xdr:col>4</xdr:col>
      <xdr:colOff>2038350</xdr:colOff>
      <xdr:row>54</xdr:row>
      <xdr:rowOff>47625</xdr:rowOff>
    </xdr:to>
    <xdr:pic>
      <xdr:nvPicPr>
        <xdr:cNvPr id="1" name="Grafik 2"/>
        <xdr:cNvPicPr preferRelativeResize="1">
          <a:picLocks noChangeAspect="1"/>
        </xdr:cNvPicPr>
      </xdr:nvPicPr>
      <xdr:blipFill>
        <a:blip r:embed="rId1"/>
        <a:stretch>
          <a:fillRect/>
        </a:stretch>
      </xdr:blipFill>
      <xdr:spPr>
        <a:xfrm>
          <a:off x="104775" y="85725"/>
          <a:ext cx="5934075" cy="870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80" customWidth="1"/>
  </cols>
  <sheetData>
    <row r="1" spans="1:2" ht="15.75">
      <c r="A1" s="279" t="s">
        <v>391</v>
      </c>
      <c r="B1" s="279"/>
    </row>
    <row r="4" spans="1:2" ht="12.75">
      <c r="A4" s="281" t="s">
        <v>404</v>
      </c>
      <c r="B4" s="281"/>
    </row>
    <row r="5" spans="1:2" ht="14.25">
      <c r="A5" s="282"/>
      <c r="B5" s="282"/>
    </row>
    <row r="6" spans="1:2" ht="14.25">
      <c r="A6" s="282"/>
      <c r="B6" s="282"/>
    </row>
    <row r="7" spans="1:2" ht="12.75">
      <c r="A7" s="280" t="s">
        <v>392</v>
      </c>
      <c r="B7" s="283"/>
    </row>
    <row r="10" spans="1:2" ht="12.75">
      <c r="A10" s="283" t="s">
        <v>405</v>
      </c>
      <c r="B10" s="283"/>
    </row>
    <row r="11" ht="12.75">
      <c r="A11" s="280" t="s">
        <v>393</v>
      </c>
    </row>
    <row r="14" ht="12.75">
      <c r="A14" s="280" t="s">
        <v>394</v>
      </c>
    </row>
    <row r="17" ht="12.75">
      <c r="A17" s="280" t="s">
        <v>395</v>
      </c>
    </row>
    <row r="18" ht="12.75">
      <c r="A18" s="280" t="s">
        <v>396</v>
      </c>
    </row>
    <row r="19" ht="12.75">
      <c r="A19" s="280" t="s">
        <v>397</v>
      </c>
    </row>
    <row r="20" ht="12.75">
      <c r="A20" s="280" t="s">
        <v>398</v>
      </c>
    </row>
    <row r="21" ht="12.75">
      <c r="A21" s="280" t="s">
        <v>399</v>
      </c>
    </row>
    <row r="24" spans="1:2" ht="12.75">
      <c r="A24" s="284" t="s">
        <v>400</v>
      </c>
      <c r="B24" s="284"/>
    </row>
    <row r="25" spans="1:2" ht="38.25">
      <c r="A25" s="285" t="s">
        <v>401</v>
      </c>
      <c r="B25" s="285"/>
    </row>
    <row r="28" spans="1:2" ht="12.75">
      <c r="A28" s="284" t="s">
        <v>402</v>
      </c>
      <c r="B28" s="284"/>
    </row>
    <row r="29" spans="1:2" ht="51">
      <c r="A29" s="285" t="s">
        <v>403</v>
      </c>
      <c r="B29" s="285"/>
    </row>
    <row r="30" ht="12.75">
      <c r="A30" s="280" t="s">
        <v>56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O43"/>
  <sheetViews>
    <sheetView zoomScale="85" zoomScaleNormal="85" zoomScalePageLayoutView="0" workbookViewId="0" topLeftCell="A1">
      <selection activeCell="A1" sqref="A1"/>
    </sheetView>
  </sheetViews>
  <sheetFormatPr defaultColWidth="9.140625" defaultRowHeight="12.75"/>
  <cols>
    <col min="1" max="1" width="4.57421875" style="113" customWidth="1"/>
    <col min="2" max="2" width="23.28125" style="34" customWidth="1"/>
    <col min="3" max="7" width="11.140625" style="35" customWidth="1"/>
    <col min="8" max="8" width="11.7109375" style="35" customWidth="1"/>
    <col min="9" max="14" width="11.140625" style="35" customWidth="1"/>
    <col min="15" max="15" width="4.8515625" style="116" customWidth="1"/>
    <col min="16" max="16" width="4.7109375" style="35" customWidth="1"/>
    <col min="17" max="16384" width="9.140625" style="35" customWidth="1"/>
  </cols>
  <sheetData>
    <row r="1" spans="1:15" s="230" customFormat="1" ht="30.75" customHeight="1">
      <c r="A1" s="229"/>
      <c r="C1" s="203"/>
      <c r="D1" s="203"/>
      <c r="E1" s="203"/>
      <c r="F1" s="203"/>
      <c r="G1" s="232" t="s">
        <v>331</v>
      </c>
      <c r="H1" s="230" t="s">
        <v>244</v>
      </c>
      <c r="I1" s="203"/>
      <c r="J1" s="203"/>
      <c r="K1" s="203"/>
      <c r="L1" s="203"/>
      <c r="M1" s="203"/>
      <c r="N1" s="203"/>
      <c r="O1" s="231"/>
    </row>
    <row r="2" spans="1:15" s="3" customFormat="1" ht="18" customHeight="1">
      <c r="A2" s="111"/>
      <c r="C2" s="118"/>
      <c r="D2" s="118"/>
      <c r="E2" s="118"/>
      <c r="F2" s="118"/>
      <c r="G2" s="121" t="s">
        <v>327</v>
      </c>
      <c r="H2" s="118" t="s">
        <v>216</v>
      </c>
      <c r="I2" s="118"/>
      <c r="J2" s="118"/>
      <c r="K2" s="118"/>
      <c r="L2" s="118"/>
      <c r="M2" s="118"/>
      <c r="N2" s="118"/>
      <c r="O2" s="114"/>
    </row>
    <row r="3" spans="1:15" s="29" customFormat="1" ht="18" customHeight="1">
      <c r="A3" s="110"/>
      <c r="B3" s="30"/>
      <c r="O3" s="115"/>
    </row>
    <row r="4" spans="1:15" s="29" customFormat="1" ht="18" customHeight="1">
      <c r="A4" s="317" t="s">
        <v>213</v>
      </c>
      <c r="B4" s="322" t="s">
        <v>358</v>
      </c>
      <c r="C4" s="325" t="s">
        <v>0</v>
      </c>
      <c r="D4" s="328" t="s">
        <v>29</v>
      </c>
      <c r="E4" s="329"/>
      <c r="F4" s="329"/>
      <c r="G4" s="329"/>
      <c r="H4" s="330"/>
      <c r="I4" s="331" t="s">
        <v>61</v>
      </c>
      <c r="J4" s="334" t="s">
        <v>359</v>
      </c>
      <c r="K4" s="329"/>
      <c r="L4" s="329"/>
      <c r="M4" s="329"/>
      <c r="N4" s="330"/>
      <c r="O4" s="331" t="s">
        <v>213</v>
      </c>
    </row>
    <row r="5" spans="1:15" s="29" customFormat="1" ht="39.75" customHeight="1">
      <c r="A5" s="318"/>
      <c r="B5" s="323"/>
      <c r="C5" s="326"/>
      <c r="D5" s="325" t="s">
        <v>2</v>
      </c>
      <c r="E5" s="328" t="s">
        <v>7</v>
      </c>
      <c r="F5" s="329"/>
      <c r="G5" s="329"/>
      <c r="H5" s="317" t="s">
        <v>245</v>
      </c>
      <c r="I5" s="332"/>
      <c r="J5" s="325" t="s">
        <v>2</v>
      </c>
      <c r="K5" s="328" t="s">
        <v>217</v>
      </c>
      <c r="L5" s="329"/>
      <c r="M5" s="330"/>
      <c r="N5" s="320" t="s">
        <v>211</v>
      </c>
      <c r="O5" s="332"/>
    </row>
    <row r="6" spans="1:15" s="29" customFormat="1" ht="39.75" customHeight="1">
      <c r="A6" s="319"/>
      <c r="B6" s="324"/>
      <c r="C6" s="327"/>
      <c r="D6" s="327"/>
      <c r="E6" s="144" t="s">
        <v>2</v>
      </c>
      <c r="F6" s="31" t="s">
        <v>30</v>
      </c>
      <c r="G6" s="120" t="s">
        <v>210</v>
      </c>
      <c r="H6" s="319"/>
      <c r="I6" s="333"/>
      <c r="J6" s="327"/>
      <c r="K6" s="144" t="s">
        <v>2</v>
      </c>
      <c r="L6" s="31" t="s">
        <v>30</v>
      </c>
      <c r="M6" s="32" t="s">
        <v>212</v>
      </c>
      <c r="N6" s="321"/>
      <c r="O6" s="333"/>
    </row>
    <row r="7" spans="1:15" ht="11.25">
      <c r="A7" s="112"/>
      <c r="B7" s="122"/>
      <c r="O7" s="117"/>
    </row>
    <row r="8" spans="1:15" s="33" customFormat="1" ht="11.25">
      <c r="A8" s="197">
        <v>1</v>
      </c>
      <c r="B8" s="218" t="s">
        <v>0</v>
      </c>
      <c r="C8" s="195">
        <f>I8+J8+D8</f>
        <v>61922</v>
      </c>
      <c r="D8" s="196">
        <f>SUM(F8:H8)</f>
        <v>40128</v>
      </c>
      <c r="E8" s="196">
        <f>SUM(F8:G8)</f>
        <v>39496</v>
      </c>
      <c r="F8" s="196">
        <v>31167</v>
      </c>
      <c r="G8" s="196">
        <v>8329</v>
      </c>
      <c r="H8" s="196">
        <v>632</v>
      </c>
      <c r="I8" s="196">
        <v>86</v>
      </c>
      <c r="J8" s="196">
        <f>SUM(L8:N8)</f>
        <v>21708</v>
      </c>
      <c r="K8" s="196">
        <f>SUM(L8:M8)</f>
        <v>19594</v>
      </c>
      <c r="L8" s="196">
        <v>17663</v>
      </c>
      <c r="M8" s="196">
        <v>1931</v>
      </c>
      <c r="N8" s="196">
        <v>2114</v>
      </c>
      <c r="O8" s="200">
        <v>1</v>
      </c>
    </row>
    <row r="9" spans="1:15" ht="11.25">
      <c r="A9" s="198"/>
      <c r="B9" s="219"/>
      <c r="C9" s="191"/>
      <c r="D9" s="192"/>
      <c r="E9" s="192"/>
      <c r="F9" s="192"/>
      <c r="G9" s="192"/>
      <c r="H9" s="192"/>
      <c r="I9" s="192"/>
      <c r="J9" s="192"/>
      <c r="K9" s="192"/>
      <c r="L9" s="192"/>
      <c r="M9" s="192"/>
      <c r="N9" s="192"/>
      <c r="O9" s="201"/>
    </row>
    <row r="10" spans="1:15" ht="11.25">
      <c r="A10" s="198">
        <v>2</v>
      </c>
      <c r="B10" s="219" t="s">
        <v>32</v>
      </c>
      <c r="C10" s="191">
        <f aca="true" t="shared" si="0" ref="C10:C15">I10+J10+D10</f>
        <v>10929</v>
      </c>
      <c r="D10" s="192">
        <f aca="true" t="shared" si="1" ref="D10:D43">SUM(F10:H10)</f>
        <v>8209</v>
      </c>
      <c r="E10" s="192">
        <f aca="true" t="shared" si="2" ref="E10:E43">SUM(F10:G10)</f>
        <v>8150</v>
      </c>
      <c r="F10" s="193">
        <v>7288</v>
      </c>
      <c r="G10" s="193">
        <v>862</v>
      </c>
      <c r="H10" s="193">
        <v>59</v>
      </c>
      <c r="I10" s="193">
        <v>20</v>
      </c>
      <c r="J10" s="192">
        <f aca="true" t="shared" si="3" ref="J10:J40">SUM(L10:N10)</f>
        <v>2700</v>
      </c>
      <c r="K10" s="192">
        <f aca="true" t="shared" si="4" ref="K10:K40">SUM(L10:M10)</f>
        <v>2700</v>
      </c>
      <c r="L10" s="193">
        <v>2184</v>
      </c>
      <c r="M10" s="193">
        <v>516</v>
      </c>
      <c r="N10" s="194">
        <v>0</v>
      </c>
      <c r="O10" s="201">
        <v>2</v>
      </c>
    </row>
    <row r="11" spans="1:15" ht="11.25">
      <c r="A11" s="198">
        <v>3</v>
      </c>
      <c r="B11" s="219" t="s">
        <v>33</v>
      </c>
      <c r="C11" s="191">
        <f t="shared" si="0"/>
        <v>2646</v>
      </c>
      <c r="D11" s="192">
        <f t="shared" si="1"/>
        <v>2124</v>
      </c>
      <c r="E11" s="192">
        <f t="shared" si="2"/>
        <v>2124</v>
      </c>
      <c r="F11" s="193">
        <v>2124</v>
      </c>
      <c r="G11" s="194">
        <v>0</v>
      </c>
      <c r="H11" s="194">
        <v>0</v>
      </c>
      <c r="I11" s="194">
        <v>0</v>
      </c>
      <c r="J11" s="192">
        <f t="shared" si="3"/>
        <v>522</v>
      </c>
      <c r="K11" s="192">
        <f t="shared" si="4"/>
        <v>477</v>
      </c>
      <c r="L11" s="193">
        <v>447</v>
      </c>
      <c r="M11" s="193">
        <v>30</v>
      </c>
      <c r="N11" s="193">
        <v>45</v>
      </c>
      <c r="O11" s="201">
        <v>3</v>
      </c>
    </row>
    <row r="12" spans="1:15" ht="11.25">
      <c r="A12" s="198">
        <v>4</v>
      </c>
      <c r="B12" s="219" t="s">
        <v>34</v>
      </c>
      <c r="C12" s="191">
        <f t="shared" si="0"/>
        <v>8867</v>
      </c>
      <c r="D12" s="192">
        <f t="shared" si="1"/>
        <v>7440</v>
      </c>
      <c r="E12" s="192">
        <f t="shared" si="2"/>
        <v>7413</v>
      </c>
      <c r="F12" s="193">
        <v>2087</v>
      </c>
      <c r="G12" s="193">
        <v>5326</v>
      </c>
      <c r="H12" s="193">
        <v>27</v>
      </c>
      <c r="I12" s="194">
        <v>0</v>
      </c>
      <c r="J12" s="192">
        <f t="shared" si="3"/>
        <v>1427</v>
      </c>
      <c r="K12" s="192">
        <f t="shared" si="4"/>
        <v>1374</v>
      </c>
      <c r="L12" s="193">
        <v>697</v>
      </c>
      <c r="M12" s="193">
        <v>677</v>
      </c>
      <c r="N12" s="193">
        <v>53</v>
      </c>
      <c r="O12" s="201">
        <v>4</v>
      </c>
    </row>
    <row r="13" spans="1:15" ht="11.25">
      <c r="A13" s="198">
        <v>5</v>
      </c>
      <c r="B13" s="219" t="s">
        <v>35</v>
      </c>
      <c r="C13" s="191">
        <f t="shared" si="0"/>
        <v>1546</v>
      </c>
      <c r="D13" s="192">
        <f t="shared" si="1"/>
        <v>1175</v>
      </c>
      <c r="E13" s="192">
        <f t="shared" si="2"/>
        <v>1175</v>
      </c>
      <c r="F13" s="193">
        <v>1175</v>
      </c>
      <c r="G13" s="194">
        <v>0</v>
      </c>
      <c r="H13" s="194">
        <v>0</v>
      </c>
      <c r="I13" s="194">
        <v>0</v>
      </c>
      <c r="J13" s="192">
        <f t="shared" si="3"/>
        <v>371</v>
      </c>
      <c r="K13" s="192">
        <f t="shared" si="4"/>
        <v>371</v>
      </c>
      <c r="L13" s="193">
        <v>371</v>
      </c>
      <c r="M13" s="194">
        <v>0</v>
      </c>
      <c r="N13" s="194">
        <v>0</v>
      </c>
      <c r="O13" s="201">
        <v>5</v>
      </c>
    </row>
    <row r="14" spans="1:15" ht="11.25">
      <c r="A14" s="198">
        <v>6</v>
      </c>
      <c r="B14" s="219" t="s">
        <v>36</v>
      </c>
      <c r="C14" s="191">
        <f t="shared" si="0"/>
        <v>3426</v>
      </c>
      <c r="D14" s="192">
        <f t="shared" si="1"/>
        <v>2714</v>
      </c>
      <c r="E14" s="192">
        <f t="shared" si="2"/>
        <v>2383</v>
      </c>
      <c r="F14" s="193">
        <v>1651</v>
      </c>
      <c r="G14" s="193">
        <v>732</v>
      </c>
      <c r="H14" s="193">
        <v>331</v>
      </c>
      <c r="I14" s="194">
        <v>0</v>
      </c>
      <c r="J14" s="192">
        <f t="shared" si="3"/>
        <v>712</v>
      </c>
      <c r="K14" s="192">
        <f t="shared" si="4"/>
        <v>622</v>
      </c>
      <c r="L14" s="193">
        <v>568</v>
      </c>
      <c r="M14" s="193">
        <v>54</v>
      </c>
      <c r="N14" s="193">
        <v>90</v>
      </c>
      <c r="O14" s="201">
        <v>6</v>
      </c>
    </row>
    <row r="15" spans="1:15" ht="11.25">
      <c r="A15" s="198">
        <v>7</v>
      </c>
      <c r="B15" s="219" t="s">
        <v>37</v>
      </c>
      <c r="C15" s="191">
        <f t="shared" si="0"/>
        <v>1020</v>
      </c>
      <c r="D15" s="192">
        <f t="shared" si="1"/>
        <v>526</v>
      </c>
      <c r="E15" s="192">
        <f t="shared" si="2"/>
        <v>526</v>
      </c>
      <c r="F15" s="193">
        <v>526</v>
      </c>
      <c r="G15" s="194">
        <v>0</v>
      </c>
      <c r="H15" s="194">
        <v>0</v>
      </c>
      <c r="I15" s="194">
        <v>0</v>
      </c>
      <c r="J15" s="192">
        <f t="shared" si="3"/>
        <v>494</v>
      </c>
      <c r="K15" s="192">
        <f t="shared" si="4"/>
        <v>391</v>
      </c>
      <c r="L15" s="193">
        <v>287</v>
      </c>
      <c r="M15" s="193">
        <v>104</v>
      </c>
      <c r="N15" s="193">
        <v>103</v>
      </c>
      <c r="O15" s="201">
        <v>7</v>
      </c>
    </row>
    <row r="16" spans="1:15" ht="11.25">
      <c r="A16" s="198"/>
      <c r="B16" s="219"/>
      <c r="C16" s="191"/>
      <c r="D16" s="192"/>
      <c r="E16" s="192"/>
      <c r="F16" s="193"/>
      <c r="G16" s="193"/>
      <c r="H16" s="193"/>
      <c r="I16" s="193"/>
      <c r="J16" s="192"/>
      <c r="K16" s="192"/>
      <c r="L16" s="193"/>
      <c r="M16" s="193"/>
      <c r="N16" s="193"/>
      <c r="O16" s="201"/>
    </row>
    <row r="17" spans="1:15" ht="11.25">
      <c r="A17" s="198">
        <v>8</v>
      </c>
      <c r="B17" s="219" t="s">
        <v>38</v>
      </c>
      <c r="C17" s="191">
        <f aca="true" t="shared" si="5" ref="C17:C22">I17+J17+D17</f>
        <v>1692</v>
      </c>
      <c r="D17" s="192">
        <f t="shared" si="1"/>
        <v>811</v>
      </c>
      <c r="E17" s="192">
        <f t="shared" si="2"/>
        <v>811</v>
      </c>
      <c r="F17" s="193">
        <v>811</v>
      </c>
      <c r="G17" s="194">
        <v>0</v>
      </c>
      <c r="H17" s="194">
        <v>0</v>
      </c>
      <c r="I17" s="194">
        <v>0</v>
      </c>
      <c r="J17" s="192">
        <f t="shared" si="3"/>
        <v>881</v>
      </c>
      <c r="K17" s="192">
        <f t="shared" si="4"/>
        <v>805</v>
      </c>
      <c r="L17" s="193">
        <v>788</v>
      </c>
      <c r="M17" s="193">
        <v>17</v>
      </c>
      <c r="N17" s="193">
        <v>76</v>
      </c>
      <c r="O17" s="201">
        <v>8</v>
      </c>
    </row>
    <row r="18" spans="1:15" ht="11.25">
      <c r="A18" s="198">
        <v>9</v>
      </c>
      <c r="B18" s="219" t="s">
        <v>39</v>
      </c>
      <c r="C18" s="191">
        <f t="shared" si="5"/>
        <v>2095</v>
      </c>
      <c r="D18" s="192">
        <f t="shared" si="1"/>
        <v>1176</v>
      </c>
      <c r="E18" s="192">
        <f t="shared" si="2"/>
        <v>1167</v>
      </c>
      <c r="F18" s="193">
        <v>1058</v>
      </c>
      <c r="G18" s="193">
        <v>109</v>
      </c>
      <c r="H18" s="193">
        <v>9</v>
      </c>
      <c r="I18" s="194">
        <v>0</v>
      </c>
      <c r="J18" s="192">
        <f t="shared" si="3"/>
        <v>919</v>
      </c>
      <c r="K18" s="192">
        <f t="shared" si="4"/>
        <v>834</v>
      </c>
      <c r="L18" s="193">
        <v>805</v>
      </c>
      <c r="M18" s="193">
        <v>29</v>
      </c>
      <c r="N18" s="193">
        <v>85</v>
      </c>
      <c r="O18" s="201">
        <v>9</v>
      </c>
    </row>
    <row r="19" spans="1:15" ht="11.25">
      <c r="A19" s="198">
        <v>10</v>
      </c>
      <c r="B19" s="219" t="s">
        <v>40</v>
      </c>
      <c r="C19" s="191">
        <f t="shared" si="5"/>
        <v>1903</v>
      </c>
      <c r="D19" s="192">
        <f t="shared" si="1"/>
        <v>727</v>
      </c>
      <c r="E19" s="192">
        <f t="shared" si="2"/>
        <v>726</v>
      </c>
      <c r="F19" s="193">
        <v>726</v>
      </c>
      <c r="G19" s="194">
        <v>0</v>
      </c>
      <c r="H19" s="193">
        <v>1</v>
      </c>
      <c r="I19" s="194">
        <v>0</v>
      </c>
      <c r="J19" s="192">
        <f t="shared" si="3"/>
        <v>1176</v>
      </c>
      <c r="K19" s="192">
        <f t="shared" si="4"/>
        <v>1057</v>
      </c>
      <c r="L19" s="193">
        <v>1038</v>
      </c>
      <c r="M19" s="193">
        <v>19</v>
      </c>
      <c r="N19" s="193">
        <v>119</v>
      </c>
      <c r="O19" s="201">
        <v>10</v>
      </c>
    </row>
    <row r="20" spans="1:15" ht="11.25">
      <c r="A20" s="198">
        <v>11</v>
      </c>
      <c r="B20" s="219" t="s">
        <v>41</v>
      </c>
      <c r="C20" s="191">
        <f t="shared" si="5"/>
        <v>2221</v>
      </c>
      <c r="D20" s="192">
        <f t="shared" si="1"/>
        <v>1363</v>
      </c>
      <c r="E20" s="192">
        <f t="shared" si="2"/>
        <v>1363</v>
      </c>
      <c r="F20" s="193">
        <v>1363</v>
      </c>
      <c r="G20" s="194">
        <v>0</v>
      </c>
      <c r="H20" s="194">
        <v>0</v>
      </c>
      <c r="I20" s="194">
        <v>0</v>
      </c>
      <c r="J20" s="192">
        <f t="shared" si="3"/>
        <v>858</v>
      </c>
      <c r="K20" s="192">
        <f t="shared" si="4"/>
        <v>736</v>
      </c>
      <c r="L20" s="193">
        <v>677</v>
      </c>
      <c r="M20" s="193">
        <v>59</v>
      </c>
      <c r="N20" s="193">
        <v>122</v>
      </c>
      <c r="O20" s="201">
        <v>11</v>
      </c>
    </row>
    <row r="21" spans="1:15" ht="11.25">
      <c r="A21" s="198">
        <v>12</v>
      </c>
      <c r="B21" s="219" t="s">
        <v>42</v>
      </c>
      <c r="C21" s="191">
        <f t="shared" si="5"/>
        <v>1580</v>
      </c>
      <c r="D21" s="192">
        <f t="shared" si="1"/>
        <v>814</v>
      </c>
      <c r="E21" s="192">
        <f t="shared" si="2"/>
        <v>767</v>
      </c>
      <c r="F21" s="193">
        <v>767</v>
      </c>
      <c r="G21" s="194">
        <v>0</v>
      </c>
      <c r="H21" s="193">
        <v>47</v>
      </c>
      <c r="I21" s="194">
        <v>0</v>
      </c>
      <c r="J21" s="192">
        <f t="shared" si="3"/>
        <v>766</v>
      </c>
      <c r="K21" s="192">
        <f t="shared" si="4"/>
        <v>680</v>
      </c>
      <c r="L21" s="193">
        <v>640</v>
      </c>
      <c r="M21" s="193">
        <v>40</v>
      </c>
      <c r="N21" s="193">
        <v>86</v>
      </c>
      <c r="O21" s="201">
        <v>12</v>
      </c>
    </row>
    <row r="22" spans="1:15" ht="11.25">
      <c r="A22" s="198">
        <v>13</v>
      </c>
      <c r="B22" s="219" t="s">
        <v>43</v>
      </c>
      <c r="C22" s="191">
        <f t="shared" si="5"/>
        <v>3506</v>
      </c>
      <c r="D22" s="192">
        <f t="shared" si="1"/>
        <v>2219</v>
      </c>
      <c r="E22" s="192">
        <f t="shared" si="2"/>
        <v>2219</v>
      </c>
      <c r="F22" s="193">
        <v>2064</v>
      </c>
      <c r="G22" s="193">
        <v>155</v>
      </c>
      <c r="H22" s="194">
        <v>0</v>
      </c>
      <c r="I22" s="194">
        <v>0</v>
      </c>
      <c r="J22" s="192">
        <f t="shared" si="3"/>
        <v>1287</v>
      </c>
      <c r="K22" s="192">
        <f t="shared" si="4"/>
        <v>988</v>
      </c>
      <c r="L22" s="193">
        <v>985</v>
      </c>
      <c r="M22" s="193">
        <v>3</v>
      </c>
      <c r="N22" s="193">
        <v>299</v>
      </c>
      <c r="O22" s="201">
        <v>13</v>
      </c>
    </row>
    <row r="23" spans="1:15" ht="11.25">
      <c r="A23" s="198"/>
      <c r="B23" s="219"/>
      <c r="C23" s="191"/>
      <c r="D23" s="192"/>
      <c r="E23" s="192"/>
      <c r="F23" s="193"/>
      <c r="G23" s="193"/>
      <c r="H23" s="193"/>
      <c r="I23" s="193"/>
      <c r="J23" s="192"/>
      <c r="K23" s="192"/>
      <c r="L23" s="193"/>
      <c r="M23" s="193"/>
      <c r="N23" s="193"/>
      <c r="O23" s="201"/>
    </row>
    <row r="24" spans="1:15" ht="11.25">
      <c r="A24" s="198">
        <v>14</v>
      </c>
      <c r="B24" s="219" t="s">
        <v>44</v>
      </c>
      <c r="C24" s="191">
        <f aca="true" t="shared" si="6" ref="C24:C29">I24+J24+D24</f>
        <v>3640</v>
      </c>
      <c r="D24" s="192">
        <f t="shared" si="1"/>
        <v>2095</v>
      </c>
      <c r="E24" s="192">
        <f t="shared" si="2"/>
        <v>2051</v>
      </c>
      <c r="F24" s="193">
        <v>2043</v>
      </c>
      <c r="G24" s="193">
        <v>8</v>
      </c>
      <c r="H24" s="193">
        <v>44</v>
      </c>
      <c r="I24" s="193">
        <v>63</v>
      </c>
      <c r="J24" s="192">
        <f t="shared" si="3"/>
        <v>1482</v>
      </c>
      <c r="K24" s="192">
        <f t="shared" si="4"/>
        <v>1303</v>
      </c>
      <c r="L24" s="193">
        <v>1191</v>
      </c>
      <c r="M24" s="193">
        <v>112</v>
      </c>
      <c r="N24" s="193">
        <v>179</v>
      </c>
      <c r="O24" s="201">
        <v>14</v>
      </c>
    </row>
    <row r="25" spans="1:15" ht="11.25">
      <c r="A25" s="198">
        <v>15</v>
      </c>
      <c r="B25" s="219" t="s">
        <v>45</v>
      </c>
      <c r="C25" s="191">
        <f t="shared" si="6"/>
        <v>1147</v>
      </c>
      <c r="D25" s="192">
        <f t="shared" si="1"/>
        <v>452</v>
      </c>
      <c r="E25" s="192">
        <f t="shared" si="2"/>
        <v>444</v>
      </c>
      <c r="F25" s="193">
        <v>444</v>
      </c>
      <c r="G25" s="194">
        <v>0</v>
      </c>
      <c r="H25" s="193">
        <v>8</v>
      </c>
      <c r="I25" s="194">
        <v>0</v>
      </c>
      <c r="J25" s="192">
        <f t="shared" si="3"/>
        <v>695</v>
      </c>
      <c r="K25" s="192">
        <f t="shared" si="4"/>
        <v>692</v>
      </c>
      <c r="L25" s="193">
        <v>683</v>
      </c>
      <c r="M25" s="193">
        <v>9</v>
      </c>
      <c r="N25" s="193">
        <v>3</v>
      </c>
      <c r="O25" s="201">
        <v>15</v>
      </c>
    </row>
    <row r="26" spans="1:15" ht="11.25">
      <c r="A26" s="198">
        <v>16</v>
      </c>
      <c r="B26" s="219" t="s">
        <v>46</v>
      </c>
      <c r="C26" s="191">
        <f t="shared" si="6"/>
        <v>1097</v>
      </c>
      <c r="D26" s="192">
        <f t="shared" si="1"/>
        <v>409</v>
      </c>
      <c r="E26" s="192">
        <f t="shared" si="2"/>
        <v>398</v>
      </c>
      <c r="F26" s="193">
        <v>398</v>
      </c>
      <c r="G26" s="194">
        <v>0</v>
      </c>
      <c r="H26" s="193">
        <v>11</v>
      </c>
      <c r="I26" s="194">
        <v>0</v>
      </c>
      <c r="J26" s="192">
        <f t="shared" si="3"/>
        <v>688</v>
      </c>
      <c r="K26" s="192">
        <f t="shared" si="4"/>
        <v>594</v>
      </c>
      <c r="L26" s="193">
        <v>594</v>
      </c>
      <c r="M26" s="194">
        <v>0</v>
      </c>
      <c r="N26" s="193">
        <v>94</v>
      </c>
      <c r="O26" s="201">
        <v>16</v>
      </c>
    </row>
    <row r="27" spans="1:15" ht="11.25">
      <c r="A27" s="198">
        <v>17</v>
      </c>
      <c r="B27" s="219" t="s">
        <v>47</v>
      </c>
      <c r="C27" s="191">
        <f t="shared" si="6"/>
        <v>3415</v>
      </c>
      <c r="D27" s="192">
        <f t="shared" si="1"/>
        <v>2294</v>
      </c>
      <c r="E27" s="192">
        <f t="shared" si="2"/>
        <v>2294</v>
      </c>
      <c r="F27" s="193">
        <v>1157</v>
      </c>
      <c r="G27" s="193">
        <v>1137</v>
      </c>
      <c r="H27" s="194">
        <v>0</v>
      </c>
      <c r="I27" s="194">
        <v>0</v>
      </c>
      <c r="J27" s="192">
        <f t="shared" si="3"/>
        <v>1121</v>
      </c>
      <c r="K27" s="192">
        <f t="shared" si="4"/>
        <v>948</v>
      </c>
      <c r="L27" s="193">
        <v>884</v>
      </c>
      <c r="M27" s="193">
        <v>64</v>
      </c>
      <c r="N27" s="193">
        <v>173</v>
      </c>
      <c r="O27" s="201">
        <v>17</v>
      </c>
    </row>
    <row r="28" spans="1:15" ht="11.25">
      <c r="A28" s="198">
        <v>18</v>
      </c>
      <c r="B28" s="219" t="s">
        <v>48</v>
      </c>
      <c r="C28" s="191">
        <f t="shared" si="6"/>
        <v>1362</v>
      </c>
      <c r="D28" s="192">
        <f t="shared" si="1"/>
        <v>541</v>
      </c>
      <c r="E28" s="192">
        <f t="shared" si="2"/>
        <v>541</v>
      </c>
      <c r="F28" s="193">
        <v>541</v>
      </c>
      <c r="G28" s="194">
        <v>0</v>
      </c>
      <c r="H28" s="194">
        <v>0</v>
      </c>
      <c r="I28" s="194">
        <v>0</v>
      </c>
      <c r="J28" s="192">
        <f t="shared" si="3"/>
        <v>821</v>
      </c>
      <c r="K28" s="192">
        <f t="shared" si="4"/>
        <v>814</v>
      </c>
      <c r="L28" s="193">
        <v>794</v>
      </c>
      <c r="M28" s="193">
        <v>20</v>
      </c>
      <c r="N28" s="193">
        <v>7</v>
      </c>
      <c r="O28" s="201">
        <v>18</v>
      </c>
    </row>
    <row r="29" spans="1:15" ht="11.25">
      <c r="A29" s="198">
        <v>19</v>
      </c>
      <c r="B29" s="219" t="s">
        <v>49</v>
      </c>
      <c r="C29" s="191">
        <f t="shared" si="6"/>
        <v>1222</v>
      </c>
      <c r="D29" s="192">
        <f t="shared" si="1"/>
        <v>558</v>
      </c>
      <c r="E29" s="192">
        <f t="shared" si="2"/>
        <v>558</v>
      </c>
      <c r="F29" s="193">
        <v>558</v>
      </c>
      <c r="G29" s="194">
        <v>0</v>
      </c>
      <c r="H29" s="194">
        <v>0</v>
      </c>
      <c r="I29" s="194">
        <v>0</v>
      </c>
      <c r="J29" s="192">
        <f t="shared" si="3"/>
        <v>664</v>
      </c>
      <c r="K29" s="192">
        <f t="shared" si="4"/>
        <v>544</v>
      </c>
      <c r="L29" s="193">
        <v>509</v>
      </c>
      <c r="M29" s="193">
        <v>35</v>
      </c>
      <c r="N29" s="193">
        <v>120</v>
      </c>
      <c r="O29" s="201">
        <v>19</v>
      </c>
    </row>
    <row r="30" spans="1:15" ht="11.25">
      <c r="A30" s="198"/>
      <c r="B30" s="219"/>
      <c r="C30" s="191"/>
      <c r="D30" s="192"/>
      <c r="E30" s="192"/>
      <c r="F30" s="193"/>
      <c r="G30" s="193"/>
      <c r="H30" s="193"/>
      <c r="I30" s="193"/>
      <c r="J30" s="192"/>
      <c r="K30" s="192"/>
      <c r="L30" s="193"/>
      <c r="M30" s="193"/>
      <c r="N30" s="193"/>
      <c r="O30" s="201"/>
    </row>
    <row r="31" spans="1:15" ht="11.25">
      <c r="A31" s="198">
        <v>20</v>
      </c>
      <c r="B31" s="219" t="s">
        <v>50</v>
      </c>
      <c r="C31" s="191">
        <f>I31+J31+D31</f>
        <v>2412</v>
      </c>
      <c r="D31" s="192">
        <f t="shared" si="1"/>
        <v>1299</v>
      </c>
      <c r="E31" s="192">
        <f t="shared" si="2"/>
        <v>1247</v>
      </c>
      <c r="F31" s="193">
        <v>1247</v>
      </c>
      <c r="G31" s="194">
        <v>0</v>
      </c>
      <c r="H31" s="193">
        <v>52</v>
      </c>
      <c r="I31" s="194">
        <v>0</v>
      </c>
      <c r="J31" s="192">
        <f t="shared" si="3"/>
        <v>1113</v>
      </c>
      <c r="K31" s="192">
        <f t="shared" si="4"/>
        <v>996</v>
      </c>
      <c r="L31" s="193">
        <v>959</v>
      </c>
      <c r="M31" s="193">
        <v>37</v>
      </c>
      <c r="N31" s="193">
        <v>117</v>
      </c>
      <c r="O31" s="201">
        <v>20</v>
      </c>
    </row>
    <row r="32" spans="1:15" ht="11.25">
      <c r="A32" s="198">
        <v>21</v>
      </c>
      <c r="B32" s="219" t="s">
        <v>51</v>
      </c>
      <c r="C32" s="191">
        <f>I32+J32+D32</f>
        <v>1417</v>
      </c>
      <c r="D32" s="192">
        <f t="shared" si="1"/>
        <v>725</v>
      </c>
      <c r="E32" s="192">
        <f t="shared" si="2"/>
        <v>725</v>
      </c>
      <c r="F32" s="193">
        <v>725</v>
      </c>
      <c r="G32" s="194">
        <v>0</v>
      </c>
      <c r="H32" s="194">
        <v>0</v>
      </c>
      <c r="I32" s="194">
        <v>0</v>
      </c>
      <c r="J32" s="192">
        <f t="shared" si="3"/>
        <v>692</v>
      </c>
      <c r="K32" s="192">
        <f t="shared" si="4"/>
        <v>627</v>
      </c>
      <c r="L32" s="193">
        <v>609</v>
      </c>
      <c r="M32" s="193">
        <v>18</v>
      </c>
      <c r="N32" s="193">
        <v>65</v>
      </c>
      <c r="O32" s="201">
        <v>21</v>
      </c>
    </row>
    <row r="33" spans="1:15" ht="11.25">
      <c r="A33" s="198">
        <v>22</v>
      </c>
      <c r="B33" s="219" t="s">
        <v>52</v>
      </c>
      <c r="C33" s="191">
        <f>I33+J33+D33</f>
        <v>1413</v>
      </c>
      <c r="D33" s="192">
        <f t="shared" si="1"/>
        <v>795</v>
      </c>
      <c r="E33" s="192">
        <f t="shared" si="2"/>
        <v>795</v>
      </c>
      <c r="F33" s="193">
        <v>795</v>
      </c>
      <c r="G33" s="194">
        <v>0</v>
      </c>
      <c r="H33" s="194">
        <v>0</v>
      </c>
      <c r="I33" s="194">
        <v>0</v>
      </c>
      <c r="J33" s="192">
        <f t="shared" si="3"/>
        <v>618</v>
      </c>
      <c r="K33" s="192">
        <f t="shared" si="4"/>
        <v>471</v>
      </c>
      <c r="L33" s="193">
        <v>471</v>
      </c>
      <c r="M33" s="194">
        <v>0</v>
      </c>
      <c r="N33" s="193">
        <v>147</v>
      </c>
      <c r="O33" s="201">
        <v>22</v>
      </c>
    </row>
    <row r="34" spans="1:15" ht="11.25">
      <c r="A34" s="198">
        <v>23</v>
      </c>
      <c r="B34" s="219" t="s">
        <v>53</v>
      </c>
      <c r="C34" s="191">
        <f>I34+J34+D34</f>
        <v>1863</v>
      </c>
      <c r="D34" s="192">
        <f t="shared" si="1"/>
        <v>888</v>
      </c>
      <c r="E34" s="192">
        <f t="shared" si="2"/>
        <v>845</v>
      </c>
      <c r="F34" s="193">
        <v>845</v>
      </c>
      <c r="G34" s="194">
        <v>0</v>
      </c>
      <c r="H34" s="193">
        <v>43</v>
      </c>
      <c r="I34" s="194">
        <v>0</v>
      </c>
      <c r="J34" s="192">
        <f t="shared" si="3"/>
        <v>975</v>
      </c>
      <c r="K34" s="192">
        <f t="shared" si="4"/>
        <v>892</v>
      </c>
      <c r="L34" s="193">
        <v>850</v>
      </c>
      <c r="M34" s="193">
        <v>42</v>
      </c>
      <c r="N34" s="193">
        <v>83</v>
      </c>
      <c r="O34" s="201">
        <v>23</v>
      </c>
    </row>
    <row r="35" spans="1:15" ht="11.25">
      <c r="A35" s="198">
        <v>24</v>
      </c>
      <c r="B35" s="219" t="s">
        <v>54</v>
      </c>
      <c r="C35" s="191">
        <f>I35+J35+D35</f>
        <v>1474</v>
      </c>
      <c r="D35" s="192">
        <f t="shared" si="1"/>
        <v>745</v>
      </c>
      <c r="E35" s="192">
        <f t="shared" si="2"/>
        <v>745</v>
      </c>
      <c r="F35" s="193">
        <v>745</v>
      </c>
      <c r="G35" s="194">
        <v>0</v>
      </c>
      <c r="H35" s="194">
        <v>0</v>
      </c>
      <c r="I35" s="193">
        <v>3</v>
      </c>
      <c r="J35" s="192">
        <f t="shared" si="3"/>
        <v>726</v>
      </c>
      <c r="K35" s="192">
        <f t="shared" si="4"/>
        <v>678</v>
      </c>
      <c r="L35" s="193">
        <v>632</v>
      </c>
      <c r="M35" s="193">
        <v>46</v>
      </c>
      <c r="N35" s="193">
        <v>48</v>
      </c>
      <c r="O35" s="201">
        <v>24</v>
      </c>
    </row>
    <row r="36" spans="1:15" ht="11.25">
      <c r="A36" s="198"/>
      <c r="B36" s="219"/>
      <c r="C36" s="191"/>
      <c r="D36" s="192"/>
      <c r="E36" s="192"/>
      <c r="F36" s="192"/>
      <c r="G36" s="192"/>
      <c r="H36" s="192"/>
      <c r="I36" s="192"/>
      <c r="J36" s="192"/>
      <c r="K36" s="192"/>
      <c r="L36" s="192"/>
      <c r="M36" s="192"/>
      <c r="N36" s="192"/>
      <c r="O36" s="201"/>
    </row>
    <row r="37" spans="1:15" s="33" customFormat="1" ht="11.25">
      <c r="A37" s="197">
        <v>25</v>
      </c>
      <c r="B37" s="220" t="s">
        <v>55</v>
      </c>
      <c r="C37" s="195">
        <f>I37+J37+D37</f>
        <v>61893</v>
      </c>
      <c r="D37" s="196">
        <f t="shared" si="1"/>
        <v>40099</v>
      </c>
      <c r="E37" s="196">
        <f t="shared" si="2"/>
        <v>39467</v>
      </c>
      <c r="F37" s="196">
        <f>SUM(F10:F35)</f>
        <v>31138</v>
      </c>
      <c r="G37" s="196">
        <v>8329</v>
      </c>
      <c r="H37" s="196">
        <f>SUM(H10:H35)</f>
        <v>632</v>
      </c>
      <c r="I37" s="196">
        <v>86</v>
      </c>
      <c r="J37" s="196">
        <f t="shared" si="3"/>
        <v>21708</v>
      </c>
      <c r="K37" s="196">
        <f t="shared" si="4"/>
        <v>19594</v>
      </c>
      <c r="L37" s="196">
        <f>SUM(L10:L35)</f>
        <v>17663</v>
      </c>
      <c r="M37" s="196">
        <f>SUM(M10:M35)</f>
        <v>1931</v>
      </c>
      <c r="N37" s="196">
        <v>2114</v>
      </c>
      <c r="O37" s="200">
        <v>25</v>
      </c>
    </row>
    <row r="38" spans="1:15" s="33" customFormat="1" ht="11.25">
      <c r="A38" s="197"/>
      <c r="B38" s="220" t="s">
        <v>56</v>
      </c>
      <c r="C38" s="195"/>
      <c r="D38" s="196"/>
      <c r="E38" s="196"/>
      <c r="F38" s="196"/>
      <c r="G38" s="196"/>
      <c r="H38" s="196"/>
      <c r="I38" s="196"/>
      <c r="J38" s="196"/>
      <c r="K38" s="196"/>
      <c r="L38" s="196"/>
      <c r="M38" s="196"/>
      <c r="N38" s="196"/>
      <c r="O38" s="200"/>
    </row>
    <row r="39" spans="1:15" s="33" customFormat="1" ht="11.25">
      <c r="A39" s="197">
        <v>26</v>
      </c>
      <c r="B39" s="220" t="s">
        <v>57</v>
      </c>
      <c r="C39" s="195">
        <f>I39+J39+D39</f>
        <v>28434</v>
      </c>
      <c r="D39" s="196">
        <f t="shared" si="1"/>
        <v>22188</v>
      </c>
      <c r="E39" s="196">
        <f t="shared" si="2"/>
        <v>21771</v>
      </c>
      <c r="F39" s="196">
        <f>SUM(F10:F15)</f>
        <v>14851</v>
      </c>
      <c r="G39" s="196">
        <v>6920</v>
      </c>
      <c r="H39" s="196">
        <f>SUM(H10:H15)</f>
        <v>417</v>
      </c>
      <c r="I39" s="196">
        <v>20</v>
      </c>
      <c r="J39" s="196">
        <f t="shared" si="3"/>
        <v>6226</v>
      </c>
      <c r="K39" s="196">
        <f t="shared" si="4"/>
        <v>5935</v>
      </c>
      <c r="L39" s="196">
        <f>SUM(L10:L15)</f>
        <v>4554</v>
      </c>
      <c r="M39" s="196">
        <f>SUM(M10:M15)</f>
        <v>1381</v>
      </c>
      <c r="N39" s="196">
        <v>291</v>
      </c>
      <c r="O39" s="200">
        <v>26</v>
      </c>
    </row>
    <row r="40" spans="1:15" s="33" customFormat="1" ht="11.25">
      <c r="A40" s="197">
        <v>27</v>
      </c>
      <c r="B40" s="220" t="s">
        <v>58</v>
      </c>
      <c r="C40" s="195">
        <f>I40+J40+D40</f>
        <v>33459</v>
      </c>
      <c r="D40" s="196">
        <f t="shared" si="1"/>
        <v>17911</v>
      </c>
      <c r="E40" s="196">
        <f t="shared" si="2"/>
        <v>17696</v>
      </c>
      <c r="F40" s="196">
        <f>SUM(F17:F35)</f>
        <v>16287</v>
      </c>
      <c r="G40" s="196">
        <v>1409</v>
      </c>
      <c r="H40" s="196">
        <f>SUM(H17:H35)</f>
        <v>215</v>
      </c>
      <c r="I40" s="196">
        <v>66</v>
      </c>
      <c r="J40" s="196">
        <f t="shared" si="3"/>
        <v>15482</v>
      </c>
      <c r="K40" s="196">
        <f t="shared" si="4"/>
        <v>13659</v>
      </c>
      <c r="L40" s="196">
        <f>SUM(L17:L35)</f>
        <v>13109</v>
      </c>
      <c r="M40" s="196">
        <f>SUM(M17:M35)</f>
        <v>550</v>
      </c>
      <c r="N40" s="196">
        <v>1823</v>
      </c>
      <c r="O40" s="200">
        <v>27</v>
      </c>
    </row>
    <row r="41" spans="1:15" ht="11.25">
      <c r="A41" s="198"/>
      <c r="B41" s="219"/>
      <c r="C41" s="191"/>
      <c r="D41" s="196"/>
      <c r="E41" s="192"/>
      <c r="F41" s="192"/>
      <c r="G41" s="192"/>
      <c r="H41" s="192"/>
      <c r="I41" s="192"/>
      <c r="J41" s="192"/>
      <c r="K41" s="192"/>
      <c r="L41" s="192"/>
      <c r="M41" s="192"/>
      <c r="N41" s="192"/>
      <c r="O41" s="201"/>
    </row>
    <row r="42" spans="1:15" ht="11.25">
      <c r="A42" s="198">
        <v>28</v>
      </c>
      <c r="B42" s="219" t="s">
        <v>59</v>
      </c>
      <c r="C42" s="191">
        <f>I42+J42+D42</f>
        <v>24</v>
      </c>
      <c r="D42" s="192">
        <f t="shared" si="1"/>
        <v>24</v>
      </c>
      <c r="E42" s="192">
        <f t="shared" si="2"/>
        <v>24</v>
      </c>
      <c r="F42" s="192">
        <v>24</v>
      </c>
      <c r="G42" s="194">
        <v>0</v>
      </c>
      <c r="H42" s="194">
        <v>0</v>
      </c>
      <c r="I42" s="194">
        <v>0</v>
      </c>
      <c r="J42" s="194">
        <v>0</v>
      </c>
      <c r="K42" s="192">
        <v>0</v>
      </c>
      <c r="L42" s="194">
        <v>0</v>
      </c>
      <c r="M42" s="194">
        <v>0</v>
      </c>
      <c r="N42" s="194">
        <v>0</v>
      </c>
      <c r="O42" s="201">
        <v>28</v>
      </c>
    </row>
    <row r="43" spans="1:15" ht="11.25">
      <c r="A43" s="198">
        <v>29</v>
      </c>
      <c r="B43" s="219" t="s">
        <v>60</v>
      </c>
      <c r="C43" s="191">
        <f>I43+J43+D43</f>
        <v>5</v>
      </c>
      <c r="D43" s="192">
        <f t="shared" si="1"/>
        <v>5</v>
      </c>
      <c r="E43" s="192">
        <f t="shared" si="2"/>
        <v>5</v>
      </c>
      <c r="F43" s="192">
        <v>5</v>
      </c>
      <c r="G43" s="194">
        <v>0</v>
      </c>
      <c r="H43" s="194">
        <v>0</v>
      </c>
      <c r="I43" s="194">
        <v>0</v>
      </c>
      <c r="J43" s="194">
        <v>0</v>
      </c>
      <c r="K43" s="192">
        <v>0</v>
      </c>
      <c r="L43" s="194">
        <v>0</v>
      </c>
      <c r="M43" s="194">
        <v>0</v>
      </c>
      <c r="N43" s="194">
        <v>0</v>
      </c>
      <c r="O43" s="201">
        <v>29</v>
      </c>
    </row>
  </sheetData>
  <sheetProtection/>
  <mergeCells count="13">
    <mergeCell ref="O4:O6"/>
    <mergeCell ref="I4:I6"/>
    <mergeCell ref="D4:H4"/>
    <mergeCell ref="J4:N4"/>
    <mergeCell ref="D5:D6"/>
    <mergeCell ref="E5:G5"/>
    <mergeCell ref="J5:J6"/>
    <mergeCell ref="A4:A6"/>
    <mergeCell ref="H5:H6"/>
    <mergeCell ref="N5:N6"/>
    <mergeCell ref="B4:B6"/>
    <mergeCell ref="C4:C6"/>
    <mergeCell ref="K5:M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O43"/>
  <sheetViews>
    <sheetView zoomScale="85" zoomScaleNormal="85" zoomScalePageLayoutView="0" workbookViewId="0" topLeftCell="A1">
      <selection activeCell="A1" sqref="A1"/>
    </sheetView>
  </sheetViews>
  <sheetFormatPr defaultColWidth="9.140625" defaultRowHeight="12.75"/>
  <cols>
    <col min="1" max="1" width="4.57421875" style="113" customWidth="1"/>
    <col min="2" max="2" width="23.28125" style="34" customWidth="1"/>
    <col min="3" max="7" width="11.140625" style="35" customWidth="1"/>
    <col min="8" max="8" width="11.7109375" style="35" customWidth="1"/>
    <col min="9" max="14" width="11.140625" style="35" customWidth="1"/>
    <col min="15" max="15" width="4.57421875" style="116" customWidth="1"/>
    <col min="16" max="16" width="4.7109375" style="35" customWidth="1"/>
    <col min="17" max="16384" width="9.140625" style="35" customWidth="1"/>
  </cols>
  <sheetData>
    <row r="1" spans="1:15" s="230" customFormat="1" ht="30.75" customHeight="1">
      <c r="A1" s="229"/>
      <c r="C1" s="203"/>
      <c r="D1" s="203"/>
      <c r="E1" s="203"/>
      <c r="F1" s="203"/>
      <c r="G1" s="232" t="s">
        <v>331</v>
      </c>
      <c r="H1" s="230" t="s">
        <v>244</v>
      </c>
      <c r="I1" s="203"/>
      <c r="J1" s="203"/>
      <c r="K1" s="203"/>
      <c r="L1" s="203"/>
      <c r="M1" s="203"/>
      <c r="N1" s="203"/>
      <c r="O1" s="231"/>
    </row>
    <row r="2" spans="1:15" s="3" customFormat="1" ht="18" customHeight="1">
      <c r="A2" s="111"/>
      <c r="C2" s="118"/>
      <c r="D2" s="118"/>
      <c r="E2" s="118"/>
      <c r="F2" s="118"/>
      <c r="G2" s="121" t="s">
        <v>328</v>
      </c>
      <c r="H2" s="203" t="s">
        <v>296</v>
      </c>
      <c r="I2" s="118"/>
      <c r="J2" s="118"/>
      <c r="K2" s="118"/>
      <c r="L2" s="118"/>
      <c r="M2" s="118"/>
      <c r="N2" s="118"/>
      <c r="O2" s="114"/>
    </row>
    <row r="3" spans="1:15" s="29" customFormat="1" ht="18" customHeight="1">
      <c r="A3" s="110"/>
      <c r="B3" s="30"/>
      <c r="O3" s="115"/>
    </row>
    <row r="4" spans="1:15" s="29" customFormat="1" ht="18" customHeight="1">
      <c r="A4" s="317" t="s">
        <v>213</v>
      </c>
      <c r="B4" s="322" t="s">
        <v>358</v>
      </c>
      <c r="C4" s="325" t="s">
        <v>0</v>
      </c>
      <c r="D4" s="328" t="s">
        <v>29</v>
      </c>
      <c r="E4" s="329"/>
      <c r="F4" s="329"/>
      <c r="G4" s="329"/>
      <c r="H4" s="330"/>
      <c r="I4" s="331" t="s">
        <v>61</v>
      </c>
      <c r="J4" s="334" t="s">
        <v>359</v>
      </c>
      <c r="K4" s="329"/>
      <c r="L4" s="329"/>
      <c r="M4" s="329"/>
      <c r="N4" s="330"/>
      <c r="O4" s="331" t="s">
        <v>213</v>
      </c>
    </row>
    <row r="5" spans="1:15" s="29" customFormat="1" ht="39.75" customHeight="1">
      <c r="A5" s="318"/>
      <c r="B5" s="323"/>
      <c r="C5" s="326"/>
      <c r="D5" s="325" t="s">
        <v>2</v>
      </c>
      <c r="E5" s="328" t="s">
        <v>7</v>
      </c>
      <c r="F5" s="329"/>
      <c r="G5" s="329"/>
      <c r="H5" s="317" t="s">
        <v>245</v>
      </c>
      <c r="I5" s="332"/>
      <c r="J5" s="325" t="s">
        <v>2</v>
      </c>
      <c r="K5" s="328" t="s">
        <v>217</v>
      </c>
      <c r="L5" s="329"/>
      <c r="M5" s="330"/>
      <c r="N5" s="320" t="s">
        <v>211</v>
      </c>
      <c r="O5" s="332"/>
    </row>
    <row r="6" spans="1:15" s="29" customFormat="1" ht="39.75" customHeight="1">
      <c r="A6" s="319"/>
      <c r="B6" s="324"/>
      <c r="C6" s="327"/>
      <c r="D6" s="327"/>
      <c r="E6" s="144" t="s">
        <v>2</v>
      </c>
      <c r="F6" s="31" t="s">
        <v>30</v>
      </c>
      <c r="G6" s="120" t="s">
        <v>210</v>
      </c>
      <c r="H6" s="319"/>
      <c r="I6" s="333"/>
      <c r="J6" s="327"/>
      <c r="K6" s="144" t="s">
        <v>2</v>
      </c>
      <c r="L6" s="31" t="s">
        <v>30</v>
      </c>
      <c r="M6" s="32" t="s">
        <v>212</v>
      </c>
      <c r="N6" s="321"/>
      <c r="O6" s="333"/>
    </row>
    <row r="7" spans="1:15" ht="11.25">
      <c r="A7" s="112"/>
      <c r="B7" s="122"/>
      <c r="O7" s="117"/>
    </row>
    <row r="8" spans="1:15" s="33" customFormat="1" ht="11.25">
      <c r="A8" s="197">
        <v>1</v>
      </c>
      <c r="B8" s="218" t="s">
        <v>0</v>
      </c>
      <c r="C8" s="195">
        <f>I8+J8+D8</f>
        <v>40782</v>
      </c>
      <c r="D8" s="196">
        <f>SUM(F8:H8)</f>
        <v>24659</v>
      </c>
      <c r="E8" s="196">
        <f>SUM(F8:G8)</f>
        <v>24534</v>
      </c>
      <c r="F8" s="196">
        <v>20120</v>
      </c>
      <c r="G8" s="196">
        <v>4414</v>
      </c>
      <c r="H8" s="196">
        <v>125</v>
      </c>
      <c r="I8" s="196">
        <v>45</v>
      </c>
      <c r="J8" s="196">
        <f>SUM(L8:N8)</f>
        <v>16078</v>
      </c>
      <c r="K8" s="196">
        <f>SUM(L8:M8)</f>
        <v>15610</v>
      </c>
      <c r="L8" s="196">
        <v>14881</v>
      </c>
      <c r="M8" s="196">
        <v>729</v>
      </c>
      <c r="N8" s="196">
        <v>468</v>
      </c>
      <c r="O8" s="200">
        <v>1</v>
      </c>
    </row>
    <row r="9" spans="1:15" ht="11.25">
      <c r="A9" s="198"/>
      <c r="B9" s="219"/>
      <c r="C9" s="191"/>
      <c r="D9" s="192"/>
      <c r="E9" s="192"/>
      <c r="F9" s="192"/>
      <c r="G9" s="192"/>
      <c r="H9" s="192"/>
      <c r="I9" s="192"/>
      <c r="J9" s="192"/>
      <c r="K9" s="192"/>
      <c r="L9" s="192"/>
      <c r="M9" s="192"/>
      <c r="N9" s="192"/>
      <c r="O9" s="201"/>
    </row>
    <row r="10" spans="1:15" ht="11.25">
      <c r="A10" s="198">
        <v>2</v>
      </c>
      <c r="B10" s="219" t="s">
        <v>32</v>
      </c>
      <c r="C10" s="191">
        <f aca="true" t="shared" si="0" ref="C10:C15">I10+J10+D10</f>
        <v>4832</v>
      </c>
      <c r="D10" s="192">
        <f aca="true" t="shared" si="1" ref="D10:D43">SUM(F10:H10)</f>
        <v>3517</v>
      </c>
      <c r="E10" s="192">
        <f aca="true" t="shared" si="2" ref="E10:E43">SUM(F10:G10)</f>
        <v>3510</v>
      </c>
      <c r="F10" s="193">
        <v>3168</v>
      </c>
      <c r="G10" s="193">
        <v>342</v>
      </c>
      <c r="H10" s="193">
        <v>7</v>
      </c>
      <c r="I10" s="193">
        <v>4</v>
      </c>
      <c r="J10" s="192">
        <f aca="true" t="shared" si="3" ref="J10:J40">SUM(L10:N10)</f>
        <v>1311</v>
      </c>
      <c r="K10" s="192">
        <f aca="true" t="shared" si="4" ref="K10:K40">SUM(L10:M10)</f>
        <v>1311</v>
      </c>
      <c r="L10" s="193">
        <v>1212</v>
      </c>
      <c r="M10" s="193">
        <v>99</v>
      </c>
      <c r="N10" s="194">
        <v>0</v>
      </c>
      <c r="O10" s="201">
        <v>2</v>
      </c>
    </row>
    <row r="11" spans="1:15" ht="11.25">
      <c r="A11" s="198">
        <v>3</v>
      </c>
      <c r="B11" s="219" t="s">
        <v>33</v>
      </c>
      <c r="C11" s="191">
        <f t="shared" si="0"/>
        <v>2160</v>
      </c>
      <c r="D11" s="192">
        <f t="shared" si="1"/>
        <v>1195</v>
      </c>
      <c r="E11" s="192">
        <f t="shared" si="2"/>
        <v>1195</v>
      </c>
      <c r="F11" s="193">
        <v>1195</v>
      </c>
      <c r="G11" s="194">
        <v>0</v>
      </c>
      <c r="H11" s="194">
        <v>0</v>
      </c>
      <c r="I11" s="194">
        <v>0</v>
      </c>
      <c r="J11" s="192">
        <f t="shared" si="3"/>
        <v>965</v>
      </c>
      <c r="K11" s="192">
        <f t="shared" si="4"/>
        <v>947</v>
      </c>
      <c r="L11" s="193">
        <v>805</v>
      </c>
      <c r="M11" s="193">
        <v>142</v>
      </c>
      <c r="N11" s="193">
        <v>18</v>
      </c>
      <c r="O11" s="201">
        <v>3</v>
      </c>
    </row>
    <row r="12" spans="1:15" ht="11.25">
      <c r="A12" s="198">
        <v>4</v>
      </c>
      <c r="B12" s="219" t="s">
        <v>34</v>
      </c>
      <c r="C12" s="191">
        <f t="shared" si="0"/>
        <v>5029</v>
      </c>
      <c r="D12" s="192">
        <f t="shared" si="1"/>
        <v>4399</v>
      </c>
      <c r="E12" s="192">
        <f t="shared" si="2"/>
        <v>4392</v>
      </c>
      <c r="F12" s="193">
        <v>1157</v>
      </c>
      <c r="G12" s="193">
        <v>3235</v>
      </c>
      <c r="H12" s="193">
        <v>7</v>
      </c>
      <c r="I12" s="194">
        <v>0</v>
      </c>
      <c r="J12" s="192">
        <f t="shared" si="3"/>
        <v>630</v>
      </c>
      <c r="K12" s="192">
        <f t="shared" si="4"/>
        <v>621</v>
      </c>
      <c r="L12" s="193">
        <v>439</v>
      </c>
      <c r="M12" s="193">
        <v>182</v>
      </c>
      <c r="N12" s="193">
        <v>9</v>
      </c>
      <c r="O12" s="201">
        <v>4</v>
      </c>
    </row>
    <row r="13" spans="1:15" ht="11.25">
      <c r="A13" s="198">
        <v>5</v>
      </c>
      <c r="B13" s="219" t="s">
        <v>35</v>
      </c>
      <c r="C13" s="191">
        <f t="shared" si="0"/>
        <v>841</v>
      </c>
      <c r="D13" s="192">
        <f t="shared" si="1"/>
        <v>617</v>
      </c>
      <c r="E13" s="192">
        <f t="shared" si="2"/>
        <v>617</v>
      </c>
      <c r="F13" s="193">
        <v>617</v>
      </c>
      <c r="G13" s="194">
        <v>0</v>
      </c>
      <c r="H13" s="194">
        <v>0</v>
      </c>
      <c r="I13" s="194">
        <v>0</v>
      </c>
      <c r="J13" s="192">
        <f t="shared" si="3"/>
        <v>224</v>
      </c>
      <c r="K13" s="192">
        <f t="shared" si="4"/>
        <v>224</v>
      </c>
      <c r="L13" s="193">
        <v>224</v>
      </c>
      <c r="M13" s="194">
        <v>0</v>
      </c>
      <c r="N13" s="194">
        <v>0</v>
      </c>
      <c r="O13" s="201">
        <v>5</v>
      </c>
    </row>
    <row r="14" spans="1:15" ht="11.25">
      <c r="A14" s="198">
        <v>6</v>
      </c>
      <c r="B14" s="219" t="s">
        <v>36</v>
      </c>
      <c r="C14" s="191">
        <f t="shared" si="0"/>
        <v>1742</v>
      </c>
      <c r="D14" s="192">
        <f t="shared" si="1"/>
        <v>1427</v>
      </c>
      <c r="E14" s="192">
        <f t="shared" si="2"/>
        <v>1368</v>
      </c>
      <c r="F14" s="193">
        <v>946</v>
      </c>
      <c r="G14" s="193">
        <v>422</v>
      </c>
      <c r="H14" s="193">
        <v>59</v>
      </c>
      <c r="I14" s="194">
        <v>0</v>
      </c>
      <c r="J14" s="192">
        <f t="shared" si="3"/>
        <v>315</v>
      </c>
      <c r="K14" s="192">
        <f t="shared" si="4"/>
        <v>290</v>
      </c>
      <c r="L14" s="193">
        <v>287</v>
      </c>
      <c r="M14" s="193">
        <v>3</v>
      </c>
      <c r="N14" s="193">
        <v>25</v>
      </c>
      <c r="O14" s="201">
        <v>6</v>
      </c>
    </row>
    <row r="15" spans="1:15" ht="11.25">
      <c r="A15" s="198">
        <v>7</v>
      </c>
      <c r="B15" s="219" t="s">
        <v>37</v>
      </c>
      <c r="C15" s="191">
        <f t="shared" si="0"/>
        <v>589</v>
      </c>
      <c r="D15" s="192">
        <f t="shared" si="1"/>
        <v>397</v>
      </c>
      <c r="E15" s="192">
        <f t="shared" si="2"/>
        <v>397</v>
      </c>
      <c r="F15" s="193">
        <v>397</v>
      </c>
      <c r="G15" s="194">
        <v>0</v>
      </c>
      <c r="H15" s="194">
        <v>0</v>
      </c>
      <c r="I15" s="194">
        <v>0</v>
      </c>
      <c r="J15" s="192">
        <f t="shared" si="3"/>
        <v>192</v>
      </c>
      <c r="K15" s="192">
        <f t="shared" si="4"/>
        <v>174</v>
      </c>
      <c r="L15" s="193">
        <v>160</v>
      </c>
      <c r="M15" s="193">
        <v>14</v>
      </c>
      <c r="N15" s="193">
        <v>18</v>
      </c>
      <c r="O15" s="201">
        <v>7</v>
      </c>
    </row>
    <row r="16" spans="1:15" ht="11.25">
      <c r="A16" s="198"/>
      <c r="B16" s="219"/>
      <c r="C16" s="191"/>
      <c r="D16" s="192"/>
      <c r="E16" s="192"/>
      <c r="F16" s="193"/>
      <c r="G16" s="193"/>
      <c r="H16" s="193"/>
      <c r="I16" s="193"/>
      <c r="J16" s="192"/>
      <c r="K16" s="192"/>
      <c r="L16" s="193"/>
      <c r="M16" s="193"/>
      <c r="N16" s="193"/>
      <c r="O16" s="201"/>
    </row>
    <row r="17" spans="1:15" ht="11.25">
      <c r="A17" s="198">
        <v>8</v>
      </c>
      <c r="B17" s="219" t="s">
        <v>38</v>
      </c>
      <c r="C17" s="191">
        <f aca="true" t="shared" si="5" ref="C17:C22">I17+J17+D17</f>
        <v>1637</v>
      </c>
      <c r="D17" s="192">
        <f t="shared" si="1"/>
        <v>729</v>
      </c>
      <c r="E17" s="192">
        <f t="shared" si="2"/>
        <v>729</v>
      </c>
      <c r="F17" s="193">
        <v>729</v>
      </c>
      <c r="G17" s="194">
        <v>0</v>
      </c>
      <c r="H17" s="194">
        <v>0</v>
      </c>
      <c r="I17" s="194">
        <v>0</v>
      </c>
      <c r="J17" s="192">
        <f t="shared" si="3"/>
        <v>908</v>
      </c>
      <c r="K17" s="192">
        <f t="shared" si="4"/>
        <v>893</v>
      </c>
      <c r="L17" s="193">
        <v>873</v>
      </c>
      <c r="M17" s="193">
        <v>20</v>
      </c>
      <c r="N17" s="193">
        <v>15</v>
      </c>
      <c r="O17" s="201">
        <v>8</v>
      </c>
    </row>
    <row r="18" spans="1:15" ht="11.25">
      <c r="A18" s="198">
        <v>9</v>
      </c>
      <c r="B18" s="219" t="s">
        <v>39</v>
      </c>
      <c r="C18" s="191">
        <f t="shared" si="5"/>
        <v>1137</v>
      </c>
      <c r="D18" s="192">
        <f t="shared" si="1"/>
        <v>666</v>
      </c>
      <c r="E18" s="192">
        <f t="shared" si="2"/>
        <v>662</v>
      </c>
      <c r="F18" s="193">
        <v>615</v>
      </c>
      <c r="G18" s="193">
        <v>47</v>
      </c>
      <c r="H18" s="193">
        <v>4</v>
      </c>
      <c r="I18" s="194">
        <v>0</v>
      </c>
      <c r="J18" s="192">
        <f t="shared" si="3"/>
        <v>471</v>
      </c>
      <c r="K18" s="192">
        <f t="shared" si="4"/>
        <v>444</v>
      </c>
      <c r="L18" s="193">
        <v>421</v>
      </c>
      <c r="M18" s="193">
        <v>23</v>
      </c>
      <c r="N18" s="193">
        <v>27</v>
      </c>
      <c r="O18" s="201">
        <v>9</v>
      </c>
    </row>
    <row r="19" spans="1:15" ht="11.25">
      <c r="A19" s="198">
        <v>10</v>
      </c>
      <c r="B19" s="219" t="s">
        <v>40</v>
      </c>
      <c r="C19" s="191">
        <f t="shared" si="5"/>
        <v>1726</v>
      </c>
      <c r="D19" s="192">
        <f t="shared" si="1"/>
        <v>798</v>
      </c>
      <c r="E19" s="192">
        <f t="shared" si="2"/>
        <v>793</v>
      </c>
      <c r="F19" s="193">
        <v>793</v>
      </c>
      <c r="G19" s="194">
        <v>0</v>
      </c>
      <c r="H19" s="193">
        <v>5</v>
      </c>
      <c r="I19" s="194">
        <v>0</v>
      </c>
      <c r="J19" s="192">
        <f t="shared" si="3"/>
        <v>928</v>
      </c>
      <c r="K19" s="192">
        <f t="shared" si="4"/>
        <v>892</v>
      </c>
      <c r="L19" s="193">
        <v>884</v>
      </c>
      <c r="M19" s="193">
        <v>8</v>
      </c>
      <c r="N19" s="193">
        <v>36</v>
      </c>
      <c r="O19" s="201">
        <v>10</v>
      </c>
    </row>
    <row r="20" spans="1:15" ht="11.25">
      <c r="A20" s="198">
        <v>11</v>
      </c>
      <c r="B20" s="219" t="s">
        <v>41</v>
      </c>
      <c r="C20" s="191">
        <f t="shared" si="5"/>
        <v>2164</v>
      </c>
      <c r="D20" s="192">
        <f t="shared" si="1"/>
        <v>1162</v>
      </c>
      <c r="E20" s="192">
        <f t="shared" si="2"/>
        <v>1162</v>
      </c>
      <c r="F20" s="193">
        <v>1162</v>
      </c>
      <c r="G20" s="194">
        <v>0</v>
      </c>
      <c r="H20" s="194">
        <v>0</v>
      </c>
      <c r="I20" s="194">
        <v>0</v>
      </c>
      <c r="J20" s="192">
        <f t="shared" si="3"/>
        <v>1002</v>
      </c>
      <c r="K20" s="192">
        <f t="shared" si="4"/>
        <v>972</v>
      </c>
      <c r="L20" s="193">
        <v>941</v>
      </c>
      <c r="M20" s="193">
        <v>31</v>
      </c>
      <c r="N20" s="193">
        <v>30</v>
      </c>
      <c r="O20" s="201">
        <v>11</v>
      </c>
    </row>
    <row r="21" spans="1:15" ht="11.25">
      <c r="A21" s="198">
        <v>12</v>
      </c>
      <c r="B21" s="219" t="s">
        <v>42</v>
      </c>
      <c r="C21" s="191">
        <f t="shared" si="5"/>
        <v>1339</v>
      </c>
      <c r="D21" s="192">
        <f t="shared" si="1"/>
        <v>679</v>
      </c>
      <c r="E21" s="192">
        <f t="shared" si="2"/>
        <v>664</v>
      </c>
      <c r="F21" s="193">
        <v>664</v>
      </c>
      <c r="G21" s="194">
        <v>0</v>
      </c>
      <c r="H21" s="193">
        <v>15</v>
      </c>
      <c r="I21" s="194">
        <v>0</v>
      </c>
      <c r="J21" s="192">
        <f t="shared" si="3"/>
        <v>660</v>
      </c>
      <c r="K21" s="192">
        <f t="shared" si="4"/>
        <v>652</v>
      </c>
      <c r="L21" s="193">
        <v>620</v>
      </c>
      <c r="M21" s="193">
        <v>32</v>
      </c>
      <c r="N21" s="193">
        <v>8</v>
      </c>
      <c r="O21" s="201">
        <v>12</v>
      </c>
    </row>
    <row r="22" spans="1:15" ht="11.25">
      <c r="A22" s="198">
        <v>13</v>
      </c>
      <c r="B22" s="219" t="s">
        <v>43</v>
      </c>
      <c r="C22" s="191">
        <f t="shared" si="5"/>
        <v>2112</v>
      </c>
      <c r="D22" s="192">
        <f t="shared" si="1"/>
        <v>1295</v>
      </c>
      <c r="E22" s="192">
        <f t="shared" si="2"/>
        <v>1295</v>
      </c>
      <c r="F22" s="193">
        <v>1242</v>
      </c>
      <c r="G22" s="193">
        <v>53</v>
      </c>
      <c r="H22" s="194">
        <v>0</v>
      </c>
      <c r="I22" s="194">
        <v>0</v>
      </c>
      <c r="J22" s="192">
        <f t="shared" si="3"/>
        <v>817</v>
      </c>
      <c r="K22" s="192">
        <f t="shared" si="4"/>
        <v>751</v>
      </c>
      <c r="L22" s="193">
        <v>749</v>
      </c>
      <c r="M22" s="193">
        <v>2</v>
      </c>
      <c r="N22" s="193">
        <v>66</v>
      </c>
      <c r="O22" s="201">
        <v>13</v>
      </c>
    </row>
    <row r="23" spans="1:15" ht="11.25">
      <c r="A23" s="198"/>
      <c r="B23" s="219"/>
      <c r="C23" s="191"/>
      <c r="D23" s="192"/>
      <c r="E23" s="192"/>
      <c r="F23" s="193"/>
      <c r="G23" s="193"/>
      <c r="H23" s="193"/>
      <c r="I23" s="193"/>
      <c r="J23" s="192"/>
      <c r="K23" s="192"/>
      <c r="L23" s="193"/>
      <c r="M23" s="193"/>
      <c r="N23" s="193"/>
      <c r="O23" s="201"/>
    </row>
    <row r="24" spans="1:15" ht="11.25">
      <c r="A24" s="198">
        <v>14</v>
      </c>
      <c r="B24" s="219" t="s">
        <v>44</v>
      </c>
      <c r="C24" s="191">
        <f aca="true" t="shared" si="6" ref="C24:C29">I24+J24+D24</f>
        <v>2061</v>
      </c>
      <c r="D24" s="192">
        <f t="shared" si="1"/>
        <v>1257</v>
      </c>
      <c r="E24" s="192">
        <f t="shared" si="2"/>
        <v>1249</v>
      </c>
      <c r="F24" s="193">
        <v>1236</v>
      </c>
      <c r="G24" s="193">
        <v>13</v>
      </c>
      <c r="H24" s="193">
        <v>8</v>
      </c>
      <c r="I24" s="193">
        <v>41</v>
      </c>
      <c r="J24" s="192">
        <f t="shared" si="3"/>
        <v>763</v>
      </c>
      <c r="K24" s="192">
        <f t="shared" si="4"/>
        <v>747</v>
      </c>
      <c r="L24" s="193">
        <v>721</v>
      </c>
      <c r="M24" s="193">
        <v>26</v>
      </c>
      <c r="N24" s="193">
        <v>16</v>
      </c>
      <c r="O24" s="201">
        <v>14</v>
      </c>
    </row>
    <row r="25" spans="1:15" ht="11.25">
      <c r="A25" s="198">
        <v>15</v>
      </c>
      <c r="B25" s="219" t="s">
        <v>45</v>
      </c>
      <c r="C25" s="191">
        <f t="shared" si="6"/>
        <v>1090</v>
      </c>
      <c r="D25" s="192">
        <f t="shared" si="1"/>
        <v>436</v>
      </c>
      <c r="E25" s="192">
        <f t="shared" si="2"/>
        <v>434</v>
      </c>
      <c r="F25" s="193">
        <v>434</v>
      </c>
      <c r="G25" s="194">
        <v>0</v>
      </c>
      <c r="H25" s="193">
        <v>2</v>
      </c>
      <c r="I25" s="194">
        <v>0</v>
      </c>
      <c r="J25" s="192">
        <f t="shared" si="3"/>
        <v>654</v>
      </c>
      <c r="K25" s="192">
        <f t="shared" si="4"/>
        <v>652</v>
      </c>
      <c r="L25" s="193">
        <v>651</v>
      </c>
      <c r="M25" s="193">
        <v>1</v>
      </c>
      <c r="N25" s="193">
        <v>2</v>
      </c>
      <c r="O25" s="201">
        <v>15</v>
      </c>
    </row>
    <row r="26" spans="1:15" ht="11.25">
      <c r="A26" s="198">
        <v>16</v>
      </c>
      <c r="B26" s="219" t="s">
        <v>46</v>
      </c>
      <c r="C26" s="191">
        <f t="shared" si="6"/>
        <v>947</v>
      </c>
      <c r="D26" s="192">
        <f t="shared" si="1"/>
        <v>497</v>
      </c>
      <c r="E26" s="192">
        <f t="shared" si="2"/>
        <v>496</v>
      </c>
      <c r="F26" s="193">
        <v>496</v>
      </c>
      <c r="G26" s="194">
        <v>0</v>
      </c>
      <c r="H26" s="193">
        <v>1</v>
      </c>
      <c r="I26" s="194">
        <v>0</v>
      </c>
      <c r="J26" s="192">
        <f t="shared" si="3"/>
        <v>450</v>
      </c>
      <c r="K26" s="192">
        <f t="shared" si="4"/>
        <v>428</v>
      </c>
      <c r="L26" s="193">
        <v>426</v>
      </c>
      <c r="M26" s="193">
        <v>2</v>
      </c>
      <c r="N26" s="193">
        <v>22</v>
      </c>
      <c r="O26" s="201">
        <v>16</v>
      </c>
    </row>
    <row r="27" spans="1:15" ht="11.25">
      <c r="A27" s="198">
        <v>17</v>
      </c>
      <c r="B27" s="219" t="s">
        <v>47</v>
      </c>
      <c r="C27" s="191">
        <f t="shared" si="6"/>
        <v>1883</v>
      </c>
      <c r="D27" s="192">
        <f t="shared" si="1"/>
        <v>1036</v>
      </c>
      <c r="E27" s="192">
        <f t="shared" si="2"/>
        <v>1036</v>
      </c>
      <c r="F27" s="193">
        <v>734</v>
      </c>
      <c r="G27" s="193">
        <v>302</v>
      </c>
      <c r="H27" s="194">
        <v>0</v>
      </c>
      <c r="I27" s="194">
        <v>0</v>
      </c>
      <c r="J27" s="192">
        <f t="shared" si="3"/>
        <v>847</v>
      </c>
      <c r="K27" s="192">
        <f t="shared" si="4"/>
        <v>815</v>
      </c>
      <c r="L27" s="193">
        <v>790</v>
      </c>
      <c r="M27" s="193">
        <v>25</v>
      </c>
      <c r="N27" s="193">
        <v>32</v>
      </c>
      <c r="O27" s="201">
        <v>17</v>
      </c>
    </row>
    <row r="28" spans="1:15" ht="11.25">
      <c r="A28" s="198">
        <v>18</v>
      </c>
      <c r="B28" s="219" t="s">
        <v>48</v>
      </c>
      <c r="C28" s="191">
        <f t="shared" si="6"/>
        <v>1174</v>
      </c>
      <c r="D28" s="192">
        <f t="shared" si="1"/>
        <v>589</v>
      </c>
      <c r="E28" s="192">
        <f t="shared" si="2"/>
        <v>589</v>
      </c>
      <c r="F28" s="193">
        <v>589</v>
      </c>
      <c r="G28" s="194">
        <v>0</v>
      </c>
      <c r="H28" s="194">
        <v>0</v>
      </c>
      <c r="I28" s="194">
        <v>0</v>
      </c>
      <c r="J28" s="192">
        <f t="shared" si="3"/>
        <v>585</v>
      </c>
      <c r="K28" s="192">
        <f t="shared" si="4"/>
        <v>581</v>
      </c>
      <c r="L28" s="193">
        <v>550</v>
      </c>
      <c r="M28" s="193">
        <v>31</v>
      </c>
      <c r="N28" s="193">
        <v>4</v>
      </c>
      <c r="O28" s="201">
        <v>18</v>
      </c>
    </row>
    <row r="29" spans="1:15" ht="11.25">
      <c r="A29" s="198">
        <v>19</v>
      </c>
      <c r="B29" s="219" t="s">
        <v>49</v>
      </c>
      <c r="C29" s="191">
        <f t="shared" si="6"/>
        <v>749</v>
      </c>
      <c r="D29" s="192">
        <f t="shared" si="1"/>
        <v>469</v>
      </c>
      <c r="E29" s="192">
        <f t="shared" si="2"/>
        <v>469</v>
      </c>
      <c r="F29" s="193">
        <v>469</v>
      </c>
      <c r="G29" s="194">
        <v>0</v>
      </c>
      <c r="H29" s="194">
        <v>0</v>
      </c>
      <c r="I29" s="194">
        <v>0</v>
      </c>
      <c r="J29" s="192">
        <f t="shared" si="3"/>
        <v>280</v>
      </c>
      <c r="K29" s="192">
        <f t="shared" si="4"/>
        <v>260</v>
      </c>
      <c r="L29" s="193">
        <v>250</v>
      </c>
      <c r="M29" s="193">
        <v>10</v>
      </c>
      <c r="N29" s="193">
        <v>20</v>
      </c>
      <c r="O29" s="201">
        <v>19</v>
      </c>
    </row>
    <row r="30" spans="1:15" ht="11.25">
      <c r="A30" s="198"/>
      <c r="B30" s="219"/>
      <c r="C30" s="191"/>
      <c r="D30" s="192"/>
      <c r="E30" s="192"/>
      <c r="F30" s="193"/>
      <c r="G30" s="193"/>
      <c r="H30" s="193"/>
      <c r="I30" s="193"/>
      <c r="J30" s="192"/>
      <c r="K30" s="192"/>
      <c r="L30" s="193"/>
      <c r="M30" s="193"/>
      <c r="N30" s="193"/>
      <c r="O30" s="201"/>
    </row>
    <row r="31" spans="1:15" ht="11.25">
      <c r="A31" s="198">
        <v>20</v>
      </c>
      <c r="B31" s="219" t="s">
        <v>50</v>
      </c>
      <c r="C31" s="191">
        <f>I31+J31+D31</f>
        <v>1573</v>
      </c>
      <c r="D31" s="192">
        <f t="shared" si="1"/>
        <v>821</v>
      </c>
      <c r="E31" s="192">
        <f t="shared" si="2"/>
        <v>814</v>
      </c>
      <c r="F31" s="193">
        <v>814</v>
      </c>
      <c r="G31" s="194">
        <v>0</v>
      </c>
      <c r="H31" s="193">
        <v>7</v>
      </c>
      <c r="I31" s="194">
        <v>0</v>
      </c>
      <c r="J31" s="192">
        <f t="shared" si="3"/>
        <v>752</v>
      </c>
      <c r="K31" s="192">
        <f t="shared" si="4"/>
        <v>730</v>
      </c>
      <c r="L31" s="193">
        <v>720</v>
      </c>
      <c r="M31" s="193">
        <v>10</v>
      </c>
      <c r="N31" s="193">
        <v>22</v>
      </c>
      <c r="O31" s="201">
        <v>20</v>
      </c>
    </row>
    <row r="32" spans="1:15" ht="11.25">
      <c r="A32" s="198">
        <v>21</v>
      </c>
      <c r="B32" s="219" t="s">
        <v>51</v>
      </c>
      <c r="C32" s="191">
        <f>I32+J32+D32</f>
        <v>1173</v>
      </c>
      <c r="D32" s="192">
        <f t="shared" si="1"/>
        <v>620</v>
      </c>
      <c r="E32" s="192">
        <f t="shared" si="2"/>
        <v>620</v>
      </c>
      <c r="F32" s="193">
        <v>620</v>
      </c>
      <c r="G32" s="194">
        <v>0</v>
      </c>
      <c r="H32" s="194">
        <v>0</v>
      </c>
      <c r="I32" s="194">
        <v>0</v>
      </c>
      <c r="J32" s="192">
        <f t="shared" si="3"/>
        <v>553</v>
      </c>
      <c r="K32" s="192">
        <f t="shared" si="4"/>
        <v>532</v>
      </c>
      <c r="L32" s="193">
        <v>527</v>
      </c>
      <c r="M32" s="193">
        <v>5</v>
      </c>
      <c r="N32" s="193">
        <v>21</v>
      </c>
      <c r="O32" s="201">
        <v>21</v>
      </c>
    </row>
    <row r="33" spans="1:15" ht="11.25">
      <c r="A33" s="198">
        <v>22</v>
      </c>
      <c r="B33" s="219" t="s">
        <v>52</v>
      </c>
      <c r="C33" s="191">
        <f>I33+J33+D33</f>
        <v>1589</v>
      </c>
      <c r="D33" s="192">
        <f t="shared" si="1"/>
        <v>720</v>
      </c>
      <c r="E33" s="192">
        <f t="shared" si="2"/>
        <v>720</v>
      </c>
      <c r="F33" s="193">
        <v>720</v>
      </c>
      <c r="G33" s="194">
        <v>0</v>
      </c>
      <c r="H33" s="194">
        <v>0</v>
      </c>
      <c r="I33" s="194">
        <v>0</v>
      </c>
      <c r="J33" s="192">
        <f t="shared" si="3"/>
        <v>869</v>
      </c>
      <c r="K33" s="192">
        <f t="shared" si="4"/>
        <v>808</v>
      </c>
      <c r="L33" s="193">
        <v>808</v>
      </c>
      <c r="M33" s="194">
        <v>0</v>
      </c>
      <c r="N33" s="193">
        <v>61</v>
      </c>
      <c r="O33" s="201">
        <v>22</v>
      </c>
    </row>
    <row r="34" spans="1:15" ht="11.25">
      <c r="A34" s="198">
        <v>23</v>
      </c>
      <c r="B34" s="219" t="s">
        <v>53</v>
      </c>
      <c r="C34" s="191">
        <f>I34+J34+D34</f>
        <v>1591</v>
      </c>
      <c r="D34" s="192">
        <f t="shared" si="1"/>
        <v>649</v>
      </c>
      <c r="E34" s="192">
        <f t="shared" si="2"/>
        <v>639</v>
      </c>
      <c r="F34" s="193">
        <v>639</v>
      </c>
      <c r="G34" s="194">
        <v>0</v>
      </c>
      <c r="H34" s="193">
        <v>10</v>
      </c>
      <c r="I34" s="194">
        <v>0</v>
      </c>
      <c r="J34" s="192">
        <f t="shared" si="3"/>
        <v>942</v>
      </c>
      <c r="K34" s="192">
        <f t="shared" si="4"/>
        <v>930</v>
      </c>
      <c r="L34" s="193">
        <v>919</v>
      </c>
      <c r="M34" s="193">
        <v>11</v>
      </c>
      <c r="N34" s="193">
        <v>12</v>
      </c>
      <c r="O34" s="201">
        <v>23</v>
      </c>
    </row>
    <row r="35" spans="1:15" ht="11.25">
      <c r="A35" s="198">
        <v>24</v>
      </c>
      <c r="B35" s="219" t="s">
        <v>54</v>
      </c>
      <c r="C35" s="191">
        <f>I35+J35+D35</f>
        <v>1641</v>
      </c>
      <c r="D35" s="192">
        <f t="shared" si="1"/>
        <v>681</v>
      </c>
      <c r="E35" s="192">
        <f t="shared" si="2"/>
        <v>681</v>
      </c>
      <c r="F35" s="193">
        <v>681</v>
      </c>
      <c r="G35" s="194">
        <v>0</v>
      </c>
      <c r="H35" s="194">
        <v>0</v>
      </c>
      <c r="I35" s="194">
        <v>0</v>
      </c>
      <c r="J35" s="192">
        <f t="shared" si="3"/>
        <v>960</v>
      </c>
      <c r="K35" s="192">
        <f t="shared" si="4"/>
        <v>956</v>
      </c>
      <c r="L35" s="193">
        <v>904</v>
      </c>
      <c r="M35" s="193">
        <v>52</v>
      </c>
      <c r="N35" s="193">
        <v>4</v>
      </c>
      <c r="O35" s="201">
        <v>24</v>
      </c>
    </row>
    <row r="36" spans="1:15" ht="11.25">
      <c r="A36" s="198"/>
      <c r="B36" s="219"/>
      <c r="C36" s="191"/>
      <c r="D36" s="192"/>
      <c r="E36" s="192"/>
      <c r="F36" s="192"/>
      <c r="G36" s="192"/>
      <c r="H36" s="192"/>
      <c r="I36" s="192"/>
      <c r="J36" s="192"/>
      <c r="K36" s="192"/>
      <c r="L36" s="192"/>
      <c r="M36" s="192"/>
      <c r="N36" s="192"/>
      <c r="O36" s="201"/>
    </row>
    <row r="37" spans="1:15" s="33" customFormat="1" ht="11.25">
      <c r="A37" s="197">
        <v>25</v>
      </c>
      <c r="B37" s="220" t="s">
        <v>55</v>
      </c>
      <c r="C37" s="195">
        <f>I37+J37+D37</f>
        <v>40779</v>
      </c>
      <c r="D37" s="196">
        <f t="shared" si="1"/>
        <v>24656</v>
      </c>
      <c r="E37" s="196">
        <f t="shared" si="2"/>
        <v>24531</v>
      </c>
      <c r="F37" s="196">
        <f>SUM(F10:F35)</f>
        <v>20117</v>
      </c>
      <c r="G37" s="196">
        <v>4414</v>
      </c>
      <c r="H37" s="196">
        <f>SUM(H10:H35)</f>
        <v>125</v>
      </c>
      <c r="I37" s="196">
        <v>45</v>
      </c>
      <c r="J37" s="196">
        <f t="shared" si="3"/>
        <v>16078</v>
      </c>
      <c r="K37" s="196">
        <f t="shared" si="4"/>
        <v>15610</v>
      </c>
      <c r="L37" s="196">
        <f>SUM(L10:L35)</f>
        <v>14881</v>
      </c>
      <c r="M37" s="196">
        <f>SUM(M10:M35)</f>
        <v>729</v>
      </c>
      <c r="N37" s="196">
        <v>468</v>
      </c>
      <c r="O37" s="200">
        <v>25</v>
      </c>
    </row>
    <row r="38" spans="1:15" s="33" customFormat="1" ht="11.25">
      <c r="A38" s="197"/>
      <c r="B38" s="220" t="s">
        <v>56</v>
      </c>
      <c r="C38" s="195"/>
      <c r="D38" s="196"/>
      <c r="E38" s="196"/>
      <c r="F38" s="196"/>
      <c r="G38" s="196"/>
      <c r="H38" s="196"/>
      <c r="I38" s="196"/>
      <c r="J38" s="196"/>
      <c r="K38" s="196"/>
      <c r="L38" s="196"/>
      <c r="M38" s="196"/>
      <c r="N38" s="196"/>
      <c r="O38" s="200"/>
    </row>
    <row r="39" spans="1:15" s="33" customFormat="1" ht="11.25">
      <c r="A39" s="197">
        <v>26</v>
      </c>
      <c r="B39" s="220" t="s">
        <v>57</v>
      </c>
      <c r="C39" s="195">
        <f>I39+J39+D39</f>
        <v>15193</v>
      </c>
      <c r="D39" s="196">
        <f t="shared" si="1"/>
        <v>11552</v>
      </c>
      <c r="E39" s="196">
        <f t="shared" si="2"/>
        <v>11479</v>
      </c>
      <c r="F39" s="196">
        <f>SUM(F10:F15)</f>
        <v>7480</v>
      </c>
      <c r="G39" s="196">
        <v>3999</v>
      </c>
      <c r="H39" s="196">
        <f>SUM(H10:H15)</f>
        <v>73</v>
      </c>
      <c r="I39" s="196">
        <v>4</v>
      </c>
      <c r="J39" s="196">
        <f t="shared" si="3"/>
        <v>3637</v>
      </c>
      <c r="K39" s="196">
        <f t="shared" si="4"/>
        <v>3567</v>
      </c>
      <c r="L39" s="196">
        <f>SUM(L10:L15)</f>
        <v>3127</v>
      </c>
      <c r="M39" s="196">
        <f>SUM(M10:M15)</f>
        <v>440</v>
      </c>
      <c r="N39" s="196">
        <v>70</v>
      </c>
      <c r="O39" s="200">
        <v>26</v>
      </c>
    </row>
    <row r="40" spans="1:15" s="33" customFormat="1" ht="11.25">
      <c r="A40" s="197">
        <v>27</v>
      </c>
      <c r="B40" s="220" t="s">
        <v>58</v>
      </c>
      <c r="C40" s="195">
        <f>I40+J40+D40</f>
        <v>25586</v>
      </c>
      <c r="D40" s="196">
        <f t="shared" si="1"/>
        <v>13104</v>
      </c>
      <c r="E40" s="196">
        <f t="shared" si="2"/>
        <v>13052</v>
      </c>
      <c r="F40" s="196">
        <f>SUM(F17:F35)</f>
        <v>12637</v>
      </c>
      <c r="G40" s="196">
        <v>415</v>
      </c>
      <c r="H40" s="196">
        <f>SUM(H17:H35)</f>
        <v>52</v>
      </c>
      <c r="I40" s="196">
        <v>41</v>
      </c>
      <c r="J40" s="196">
        <f t="shared" si="3"/>
        <v>12441</v>
      </c>
      <c r="K40" s="196">
        <f t="shared" si="4"/>
        <v>12043</v>
      </c>
      <c r="L40" s="196">
        <f>SUM(L17:L35)</f>
        <v>11754</v>
      </c>
      <c r="M40" s="196">
        <f>SUM(M17:M35)</f>
        <v>289</v>
      </c>
      <c r="N40" s="196">
        <v>398</v>
      </c>
      <c r="O40" s="200">
        <v>27</v>
      </c>
    </row>
    <row r="41" spans="1:15" ht="11.25">
      <c r="A41" s="198"/>
      <c r="B41" s="219"/>
      <c r="C41" s="191"/>
      <c r="D41" s="196"/>
      <c r="E41" s="192"/>
      <c r="F41" s="192"/>
      <c r="G41" s="192"/>
      <c r="H41" s="192"/>
      <c r="I41" s="192"/>
      <c r="J41" s="192"/>
      <c r="K41" s="192"/>
      <c r="L41" s="192"/>
      <c r="M41" s="192"/>
      <c r="N41" s="192"/>
      <c r="O41" s="201"/>
    </row>
    <row r="42" spans="1:15" ht="11.25">
      <c r="A42" s="198">
        <v>28</v>
      </c>
      <c r="B42" s="219" t="s">
        <v>59</v>
      </c>
      <c r="C42" s="191">
        <f>I42+J42+D42</f>
        <v>3</v>
      </c>
      <c r="D42" s="192">
        <f t="shared" si="1"/>
        <v>3</v>
      </c>
      <c r="E42" s="192">
        <f t="shared" si="2"/>
        <v>3</v>
      </c>
      <c r="F42" s="192">
        <v>3</v>
      </c>
      <c r="G42" s="194">
        <v>0</v>
      </c>
      <c r="H42" s="194">
        <v>0</v>
      </c>
      <c r="I42" s="194">
        <v>0</v>
      </c>
      <c r="J42" s="194">
        <v>0</v>
      </c>
      <c r="K42" s="192">
        <v>0</v>
      </c>
      <c r="L42" s="194">
        <v>0</v>
      </c>
      <c r="M42" s="194">
        <v>0</v>
      </c>
      <c r="N42" s="194">
        <v>0</v>
      </c>
      <c r="O42" s="201">
        <v>28</v>
      </c>
    </row>
    <row r="43" spans="1:15" ht="11.25">
      <c r="A43" s="198">
        <v>29</v>
      </c>
      <c r="B43" s="219" t="s">
        <v>60</v>
      </c>
      <c r="C43" s="191">
        <f>I43+J43+D43</f>
        <v>0</v>
      </c>
      <c r="D43" s="192">
        <f t="shared" si="1"/>
        <v>0</v>
      </c>
      <c r="E43" s="192">
        <f t="shared" si="2"/>
        <v>0</v>
      </c>
      <c r="F43" s="194">
        <v>0</v>
      </c>
      <c r="G43" s="194">
        <v>0</v>
      </c>
      <c r="H43" s="194">
        <v>0</v>
      </c>
      <c r="I43" s="194">
        <v>0</v>
      </c>
      <c r="J43" s="194">
        <v>0</v>
      </c>
      <c r="K43" s="192">
        <v>0</v>
      </c>
      <c r="L43" s="194">
        <v>0</v>
      </c>
      <c r="M43" s="194">
        <v>0</v>
      </c>
      <c r="N43" s="194">
        <v>0</v>
      </c>
      <c r="O43" s="201">
        <v>29</v>
      </c>
    </row>
  </sheetData>
  <sheetProtection/>
  <mergeCells count="13">
    <mergeCell ref="O4:O6"/>
    <mergeCell ref="I4:I6"/>
    <mergeCell ref="D4:H4"/>
    <mergeCell ref="J4:N4"/>
    <mergeCell ref="D5:D6"/>
    <mergeCell ref="E5:G5"/>
    <mergeCell ref="J5:J6"/>
    <mergeCell ref="A4:A6"/>
    <mergeCell ref="H5:H6"/>
    <mergeCell ref="N5:N6"/>
    <mergeCell ref="B4:B6"/>
    <mergeCell ref="C4:C6"/>
    <mergeCell ref="K5:M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F1"/>
    </sheetView>
  </sheetViews>
  <sheetFormatPr defaultColWidth="11.421875" defaultRowHeight="12.75"/>
  <cols>
    <col min="1" max="1" width="24.00390625" style="20" customWidth="1"/>
    <col min="2" max="5" width="12.421875" style="20" customWidth="1"/>
    <col min="6" max="6" width="15.421875" style="20" customWidth="1"/>
    <col min="7" max="16384" width="11.421875" style="20" customWidth="1"/>
  </cols>
  <sheetData>
    <row r="1" spans="1:6" s="39" customFormat="1" ht="12.75">
      <c r="A1" s="356" t="s">
        <v>297</v>
      </c>
      <c r="B1" s="357"/>
      <c r="C1" s="357"/>
      <c r="D1" s="357"/>
      <c r="E1" s="357"/>
      <c r="F1" s="357"/>
    </row>
    <row r="2" spans="1:6" s="39" customFormat="1" ht="12.75">
      <c r="A2" s="356" t="s">
        <v>247</v>
      </c>
      <c r="B2" s="356"/>
      <c r="C2" s="356"/>
      <c r="D2" s="356"/>
      <c r="E2" s="356"/>
      <c r="F2" s="356"/>
    </row>
    <row r="3" spans="1:6" s="38" customFormat="1" ht="19.5" customHeight="1">
      <c r="A3" s="358" t="s">
        <v>273</v>
      </c>
      <c r="B3" s="358"/>
      <c r="C3" s="358"/>
      <c r="D3" s="358"/>
      <c r="E3" s="358"/>
      <c r="F3" s="358"/>
    </row>
    <row r="4" spans="1:6" ht="11.25">
      <c r="A4" s="21"/>
      <c r="B4" s="21"/>
      <c r="C4" s="21"/>
      <c r="D4" s="21"/>
      <c r="E4" s="21"/>
      <c r="F4" s="21"/>
    </row>
    <row r="5" spans="1:6" ht="11.25">
      <c r="A5" s="21"/>
      <c r="B5" s="21"/>
      <c r="C5" s="21"/>
      <c r="D5" s="21"/>
      <c r="E5" s="21"/>
      <c r="F5" s="21"/>
    </row>
    <row r="6" spans="1:6" ht="15.75" customHeight="1">
      <c r="A6" s="353" t="s">
        <v>332</v>
      </c>
      <c r="B6" s="337" t="s">
        <v>0</v>
      </c>
      <c r="C6" s="345" t="s">
        <v>7</v>
      </c>
      <c r="D6" s="346"/>
      <c r="E6" s="347"/>
      <c r="F6" s="342" t="s">
        <v>298</v>
      </c>
    </row>
    <row r="7" spans="1:6" ht="15.75" customHeight="1">
      <c r="A7" s="354"/>
      <c r="B7" s="338"/>
      <c r="C7" s="348"/>
      <c r="D7" s="349"/>
      <c r="E7" s="350"/>
      <c r="F7" s="343"/>
    </row>
    <row r="8" spans="1:6" ht="15.75" customHeight="1">
      <c r="A8" s="354"/>
      <c r="B8" s="339"/>
      <c r="C8" s="351" t="s">
        <v>2</v>
      </c>
      <c r="D8" s="335" t="s">
        <v>30</v>
      </c>
      <c r="E8" s="335" t="s">
        <v>31</v>
      </c>
      <c r="F8" s="343"/>
    </row>
    <row r="9" spans="1:6" ht="15.75" customHeight="1">
      <c r="A9" s="355"/>
      <c r="B9" s="340"/>
      <c r="C9" s="352"/>
      <c r="D9" s="336"/>
      <c r="E9" s="336"/>
      <c r="F9" s="344"/>
    </row>
    <row r="10" spans="1:6" ht="11.25">
      <c r="A10" s="23" t="s">
        <v>67</v>
      </c>
      <c r="B10" s="23"/>
      <c r="C10" s="23"/>
      <c r="D10" s="23"/>
      <c r="E10" s="23"/>
      <c r="F10" s="23"/>
    </row>
    <row r="11" spans="1:6" ht="11.25">
      <c r="A11" s="341" t="s">
        <v>0</v>
      </c>
      <c r="B11" s="341"/>
      <c r="C11" s="341"/>
      <c r="D11" s="341"/>
      <c r="E11" s="341"/>
      <c r="F11" s="341"/>
    </row>
    <row r="12" spans="1:6" ht="11.25">
      <c r="A12" s="21"/>
      <c r="B12" s="24"/>
      <c r="C12" s="24"/>
      <c r="D12" s="21"/>
      <c r="E12" s="21"/>
      <c r="F12" s="21"/>
    </row>
    <row r="13" spans="1:6" s="152" customFormat="1" ht="11.25">
      <c r="A13" s="148" t="s">
        <v>68</v>
      </c>
      <c r="B13" s="149">
        <v>64787</v>
      </c>
      <c r="C13" s="150">
        <v>64030</v>
      </c>
      <c r="D13" s="151">
        <v>51287</v>
      </c>
      <c r="E13" s="150">
        <v>12743</v>
      </c>
      <c r="F13" s="154">
        <v>757</v>
      </c>
    </row>
    <row r="14" spans="1:6" ht="11.25">
      <c r="A14" s="22" t="s">
        <v>65</v>
      </c>
      <c r="B14" s="25">
        <v>2020</v>
      </c>
      <c r="C14" s="27">
        <v>2000</v>
      </c>
      <c r="D14" s="26">
        <v>1716</v>
      </c>
      <c r="E14" s="27">
        <v>284</v>
      </c>
      <c r="F14" s="153">
        <v>20</v>
      </c>
    </row>
    <row r="15" spans="1:6" ht="11.25">
      <c r="A15" s="22"/>
      <c r="B15" s="25"/>
      <c r="C15" s="27"/>
      <c r="D15" s="26"/>
      <c r="E15" s="27"/>
      <c r="F15" s="153"/>
    </row>
    <row r="16" spans="1:6" ht="11.25">
      <c r="A16" s="123" t="s">
        <v>8</v>
      </c>
      <c r="B16" s="25">
        <v>30941</v>
      </c>
      <c r="C16" s="27">
        <v>30925</v>
      </c>
      <c r="D16" s="26">
        <v>29691</v>
      </c>
      <c r="E16" s="27">
        <v>1234</v>
      </c>
      <c r="F16" s="153">
        <v>16</v>
      </c>
    </row>
    <row r="17" spans="1:6" ht="11.25">
      <c r="A17" s="22" t="s">
        <v>305</v>
      </c>
      <c r="B17" s="25">
        <v>8569</v>
      </c>
      <c r="C17" s="27">
        <v>8561</v>
      </c>
      <c r="D17" s="26">
        <v>7411</v>
      </c>
      <c r="E17" s="27">
        <v>1150</v>
      </c>
      <c r="F17" s="153">
        <v>8</v>
      </c>
    </row>
    <row r="18" spans="1:6" ht="11.25">
      <c r="A18" s="22" t="s">
        <v>306</v>
      </c>
      <c r="B18" s="25">
        <v>14130</v>
      </c>
      <c r="C18" s="27">
        <v>14123</v>
      </c>
      <c r="D18" s="26">
        <v>14046</v>
      </c>
      <c r="E18" s="27">
        <v>77</v>
      </c>
      <c r="F18" s="153">
        <v>7</v>
      </c>
    </row>
    <row r="19" spans="1:6" ht="11.25">
      <c r="A19" s="22" t="s">
        <v>307</v>
      </c>
      <c r="B19" s="25">
        <v>8069</v>
      </c>
      <c r="C19" s="27">
        <v>8068</v>
      </c>
      <c r="D19" s="26">
        <v>8061</v>
      </c>
      <c r="E19" s="27">
        <v>7</v>
      </c>
      <c r="F19" s="153">
        <v>1</v>
      </c>
    </row>
    <row r="20" spans="1:6" ht="11.25">
      <c r="A20" s="22" t="s">
        <v>308</v>
      </c>
      <c r="B20" s="25">
        <v>173</v>
      </c>
      <c r="C20" s="27">
        <v>173</v>
      </c>
      <c r="D20" s="26">
        <v>173</v>
      </c>
      <c r="E20" s="155" t="s">
        <v>62</v>
      </c>
      <c r="F20" s="156" t="s">
        <v>209</v>
      </c>
    </row>
    <row r="21" spans="1:6" ht="11.25">
      <c r="A21" s="22" t="s">
        <v>309</v>
      </c>
      <c r="B21" s="25">
        <v>1511</v>
      </c>
      <c r="C21" s="27">
        <v>1511</v>
      </c>
      <c r="D21" s="26">
        <v>1511</v>
      </c>
      <c r="E21" s="155" t="s">
        <v>62</v>
      </c>
      <c r="F21" s="156" t="s">
        <v>209</v>
      </c>
    </row>
    <row r="22" spans="1:6" ht="11.25">
      <c r="A22" s="22"/>
      <c r="B22" s="25"/>
      <c r="C22" s="27"/>
      <c r="D22" s="26"/>
      <c r="E22" s="27"/>
      <c r="F22" s="153"/>
    </row>
    <row r="23" spans="1:6" ht="11.25">
      <c r="A23" s="123" t="s">
        <v>218</v>
      </c>
      <c r="B23" s="25">
        <v>33846</v>
      </c>
      <c r="C23" s="27">
        <v>33105</v>
      </c>
      <c r="D23" s="26">
        <v>21596</v>
      </c>
      <c r="E23" s="27">
        <v>11509</v>
      </c>
      <c r="F23" s="153">
        <v>741</v>
      </c>
    </row>
    <row r="24" spans="1:6" ht="11.25">
      <c r="A24" s="22" t="s">
        <v>225</v>
      </c>
      <c r="B24" s="25">
        <v>9020</v>
      </c>
      <c r="C24" s="27">
        <v>8912</v>
      </c>
      <c r="D24" s="26">
        <v>4469</v>
      </c>
      <c r="E24" s="27">
        <v>4443</v>
      </c>
      <c r="F24" s="153">
        <v>108</v>
      </c>
    </row>
    <row r="25" spans="1:6" ht="11.25">
      <c r="A25" s="22" t="s">
        <v>226</v>
      </c>
      <c r="B25" s="25">
        <v>11599</v>
      </c>
      <c r="C25" s="27">
        <v>11465</v>
      </c>
      <c r="D25" s="26">
        <v>9033</v>
      </c>
      <c r="E25" s="27">
        <v>2432</v>
      </c>
      <c r="F25" s="153">
        <v>134</v>
      </c>
    </row>
    <row r="26" spans="1:6" ht="11.25">
      <c r="A26" s="22" t="s">
        <v>227</v>
      </c>
      <c r="B26" s="25">
        <v>11084</v>
      </c>
      <c r="C26" s="27">
        <v>10879</v>
      </c>
      <c r="D26" s="26">
        <v>7125</v>
      </c>
      <c r="E26" s="27">
        <v>3754</v>
      </c>
      <c r="F26" s="153">
        <v>205</v>
      </c>
    </row>
    <row r="27" spans="1:6" ht="11.25">
      <c r="A27" s="22" t="s">
        <v>228</v>
      </c>
      <c r="B27" s="25">
        <v>1338</v>
      </c>
      <c r="C27" s="27">
        <v>1305</v>
      </c>
      <c r="D27" s="26">
        <v>764</v>
      </c>
      <c r="E27" s="27">
        <v>541</v>
      </c>
      <c r="F27" s="153">
        <v>33</v>
      </c>
    </row>
    <row r="28" spans="1:6" ht="11.25">
      <c r="A28" s="123" t="s">
        <v>310</v>
      </c>
      <c r="B28" s="25">
        <v>296</v>
      </c>
      <c r="C28" s="27">
        <v>55</v>
      </c>
      <c r="D28" s="26"/>
      <c r="E28" s="27">
        <v>55</v>
      </c>
      <c r="F28" s="153">
        <v>241</v>
      </c>
    </row>
    <row r="29" spans="1:6" ht="11.25">
      <c r="A29" s="22" t="s">
        <v>309</v>
      </c>
      <c r="B29" s="25">
        <v>509</v>
      </c>
      <c r="C29" s="27">
        <v>489</v>
      </c>
      <c r="D29" s="26">
        <v>205</v>
      </c>
      <c r="E29" s="27">
        <v>284</v>
      </c>
      <c r="F29" s="153">
        <v>20</v>
      </c>
    </row>
    <row r="30" spans="1:6" ht="11.25">
      <c r="A30" s="28"/>
      <c r="B30" s="27"/>
      <c r="C30" s="27"/>
      <c r="D30" s="26"/>
      <c r="E30" s="27"/>
      <c r="F30" s="27"/>
    </row>
    <row r="31" spans="1:6" ht="11.25">
      <c r="A31" s="341" t="s">
        <v>355</v>
      </c>
      <c r="B31" s="341"/>
      <c r="C31" s="341"/>
      <c r="D31" s="341"/>
      <c r="E31" s="341"/>
      <c r="F31" s="341"/>
    </row>
    <row r="32" spans="1:6" ht="11.25">
      <c r="A32" s="21"/>
      <c r="B32" s="24"/>
      <c r="C32" s="24"/>
      <c r="D32" s="21"/>
      <c r="E32" s="28"/>
      <c r="F32" s="28"/>
    </row>
    <row r="33" spans="1:6" s="152" customFormat="1" ht="11.25">
      <c r="A33" s="148" t="s">
        <v>66</v>
      </c>
      <c r="B33" s="149">
        <v>40211</v>
      </c>
      <c r="C33" s="150">
        <v>39816</v>
      </c>
      <c r="D33" s="151">
        <v>32674</v>
      </c>
      <c r="E33" s="150">
        <v>7142</v>
      </c>
      <c r="F33" s="154">
        <v>395</v>
      </c>
    </row>
    <row r="34" spans="1:6" ht="11.25">
      <c r="A34" s="22" t="s">
        <v>65</v>
      </c>
      <c r="B34" s="25">
        <v>1119</v>
      </c>
      <c r="C34" s="27">
        <v>1107</v>
      </c>
      <c r="D34" s="26">
        <v>928</v>
      </c>
      <c r="E34" s="27">
        <v>179</v>
      </c>
      <c r="F34" s="153">
        <v>12</v>
      </c>
    </row>
    <row r="35" spans="1:6" ht="11.25">
      <c r="A35" s="22"/>
      <c r="B35" s="25"/>
      <c r="C35" s="27"/>
      <c r="D35" s="26"/>
      <c r="E35" s="27"/>
      <c r="F35" s="153"/>
    </row>
    <row r="36" spans="1:6" ht="11.25">
      <c r="A36" s="22" t="s">
        <v>64</v>
      </c>
      <c r="B36" s="25">
        <v>17399</v>
      </c>
      <c r="C36" s="27">
        <v>17395</v>
      </c>
      <c r="D36" s="26">
        <v>17131</v>
      </c>
      <c r="E36" s="27">
        <v>264</v>
      </c>
      <c r="F36" s="153">
        <v>4</v>
      </c>
    </row>
    <row r="37" spans="1:6" ht="11.25">
      <c r="A37" s="22" t="s">
        <v>305</v>
      </c>
      <c r="B37" s="25">
        <v>4433</v>
      </c>
      <c r="C37" s="27">
        <v>4433</v>
      </c>
      <c r="D37" s="26">
        <v>4236</v>
      </c>
      <c r="E37" s="27">
        <v>197</v>
      </c>
      <c r="F37" s="156" t="s">
        <v>209</v>
      </c>
    </row>
    <row r="38" spans="1:6" ht="11.25">
      <c r="A38" s="22" t="s">
        <v>306</v>
      </c>
      <c r="B38" s="25">
        <v>9463</v>
      </c>
      <c r="C38" s="27">
        <v>9460</v>
      </c>
      <c r="D38" s="26">
        <v>9399</v>
      </c>
      <c r="E38" s="27">
        <v>61</v>
      </c>
      <c r="F38" s="153">
        <v>3</v>
      </c>
    </row>
    <row r="39" spans="1:6" ht="11.25">
      <c r="A39" s="22" t="s">
        <v>307</v>
      </c>
      <c r="B39" s="25">
        <v>3469</v>
      </c>
      <c r="C39" s="27">
        <v>3468</v>
      </c>
      <c r="D39" s="26">
        <v>3462</v>
      </c>
      <c r="E39" s="27">
        <v>6</v>
      </c>
      <c r="F39" s="153">
        <v>1</v>
      </c>
    </row>
    <row r="40" spans="1:6" ht="11.25">
      <c r="A40" s="22" t="s">
        <v>308</v>
      </c>
      <c r="B40" s="25">
        <v>34</v>
      </c>
      <c r="C40" s="27">
        <v>34</v>
      </c>
      <c r="D40" s="26">
        <v>34</v>
      </c>
      <c r="E40" s="155" t="s">
        <v>62</v>
      </c>
      <c r="F40" s="156" t="s">
        <v>209</v>
      </c>
    </row>
    <row r="41" spans="1:6" ht="11.25">
      <c r="A41" s="22" t="s">
        <v>309</v>
      </c>
      <c r="B41" s="25">
        <v>836</v>
      </c>
      <c r="C41" s="27">
        <v>836</v>
      </c>
      <c r="D41" s="26">
        <v>836</v>
      </c>
      <c r="E41" s="155" t="s">
        <v>62</v>
      </c>
      <c r="F41" s="156" t="s">
        <v>209</v>
      </c>
    </row>
    <row r="42" spans="1:6" ht="11.25">
      <c r="A42" s="22"/>
      <c r="B42" s="25"/>
      <c r="C42" s="27"/>
      <c r="D42" s="26"/>
      <c r="E42" s="27"/>
      <c r="F42" s="153"/>
    </row>
    <row r="43" spans="1:6" ht="11.25">
      <c r="A43" s="22" t="s">
        <v>63</v>
      </c>
      <c r="B43" s="25">
        <v>22812</v>
      </c>
      <c r="C43" s="27">
        <v>22421</v>
      </c>
      <c r="D43" s="26">
        <v>15543</v>
      </c>
      <c r="E43" s="27">
        <v>6878</v>
      </c>
      <c r="F43" s="153">
        <v>391</v>
      </c>
    </row>
    <row r="44" spans="1:6" ht="11.25">
      <c r="A44" s="22" t="s">
        <v>225</v>
      </c>
      <c r="B44" s="25">
        <v>4880</v>
      </c>
      <c r="C44" s="27">
        <v>4823</v>
      </c>
      <c r="D44" s="26">
        <v>3071</v>
      </c>
      <c r="E44" s="27">
        <v>1752</v>
      </c>
      <c r="F44" s="153">
        <v>57</v>
      </c>
    </row>
    <row r="45" spans="1:6" ht="11.25">
      <c r="A45" s="22" t="s">
        <v>226</v>
      </c>
      <c r="B45" s="25">
        <v>8282</v>
      </c>
      <c r="C45" s="27">
        <v>8187</v>
      </c>
      <c r="D45" s="26">
        <v>6674</v>
      </c>
      <c r="E45" s="27">
        <v>1513</v>
      </c>
      <c r="F45" s="153">
        <v>95</v>
      </c>
    </row>
    <row r="46" spans="1:6" ht="11.25">
      <c r="A46" s="22" t="s">
        <v>227</v>
      </c>
      <c r="B46" s="25">
        <v>8580</v>
      </c>
      <c r="C46" s="27">
        <v>8435</v>
      </c>
      <c r="D46" s="26">
        <v>5392</v>
      </c>
      <c r="E46" s="27">
        <v>3043</v>
      </c>
      <c r="F46" s="153">
        <v>145</v>
      </c>
    </row>
    <row r="47" spans="1:6" ht="11.25">
      <c r="A47" s="22" t="s">
        <v>228</v>
      </c>
      <c r="B47" s="25">
        <v>698</v>
      </c>
      <c r="C47" s="27">
        <v>676</v>
      </c>
      <c r="D47" s="26">
        <v>314</v>
      </c>
      <c r="E47" s="27">
        <v>362</v>
      </c>
      <c r="F47" s="153">
        <v>22</v>
      </c>
    </row>
    <row r="48" spans="1:6" ht="11.25">
      <c r="A48" s="123" t="s">
        <v>310</v>
      </c>
      <c r="B48" s="25">
        <v>89</v>
      </c>
      <c r="C48" s="27">
        <v>29</v>
      </c>
      <c r="D48" s="157" t="s">
        <v>62</v>
      </c>
      <c r="E48" s="27">
        <v>29</v>
      </c>
      <c r="F48" s="153">
        <v>60</v>
      </c>
    </row>
    <row r="49" spans="1:6" ht="11.25">
      <c r="A49" s="22" t="s">
        <v>309</v>
      </c>
      <c r="B49" s="25">
        <v>283</v>
      </c>
      <c r="C49" s="27">
        <v>271</v>
      </c>
      <c r="D49" s="26">
        <v>92</v>
      </c>
      <c r="E49" s="27">
        <v>179</v>
      </c>
      <c r="F49" s="153">
        <v>12</v>
      </c>
    </row>
    <row r="50" ht="11.25">
      <c r="A50" s="233" t="s">
        <v>138</v>
      </c>
    </row>
    <row r="51" ht="11.25">
      <c r="A51" s="20" t="s">
        <v>246</v>
      </c>
    </row>
  </sheetData>
  <sheetProtection/>
  <mergeCells count="12">
    <mergeCell ref="A1:F1"/>
    <mergeCell ref="A2:F2"/>
    <mergeCell ref="A3:F3"/>
    <mergeCell ref="A11:F11"/>
    <mergeCell ref="D8:D9"/>
    <mergeCell ref="E8:E9"/>
    <mergeCell ref="B6:B9"/>
    <mergeCell ref="A31:F31"/>
    <mergeCell ref="F6:F9"/>
    <mergeCell ref="C6:E7"/>
    <mergeCell ref="C8:C9"/>
    <mergeCell ref="A6:A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F1"/>
    </sheetView>
  </sheetViews>
  <sheetFormatPr defaultColWidth="11.421875" defaultRowHeight="12.75"/>
  <cols>
    <col min="1" max="1" width="26.28125" style="20" customWidth="1"/>
    <col min="2" max="6" width="12.421875" style="20" customWidth="1"/>
    <col min="7" max="16384" width="11.421875" style="20" customWidth="1"/>
  </cols>
  <sheetData>
    <row r="1" spans="1:6" s="234" customFormat="1" ht="12.75">
      <c r="A1" s="358" t="s">
        <v>334</v>
      </c>
      <c r="B1" s="359"/>
      <c r="C1" s="359"/>
      <c r="D1" s="359"/>
      <c r="E1" s="359"/>
      <c r="F1" s="359"/>
    </row>
    <row r="2" spans="1:6" s="234" customFormat="1" ht="12.75">
      <c r="A2" s="358" t="s">
        <v>247</v>
      </c>
      <c r="B2" s="358"/>
      <c r="C2" s="358"/>
      <c r="D2" s="358"/>
      <c r="E2" s="358"/>
      <c r="F2" s="358"/>
    </row>
    <row r="3" spans="1:6" s="38" customFormat="1" ht="19.5" customHeight="1">
      <c r="A3" s="358" t="s">
        <v>274</v>
      </c>
      <c r="B3" s="358"/>
      <c r="C3" s="358"/>
      <c r="D3" s="358"/>
      <c r="E3" s="358"/>
      <c r="F3" s="358"/>
    </row>
    <row r="4" spans="1:6" ht="11.25">
      <c r="A4" s="21"/>
      <c r="B4" s="21"/>
      <c r="C4" s="21"/>
      <c r="D4" s="21"/>
      <c r="E4" s="21"/>
      <c r="F4" s="21"/>
    </row>
    <row r="5" spans="1:6" ht="11.25">
      <c r="A5" s="21"/>
      <c r="B5" s="21"/>
      <c r="C5" s="21"/>
      <c r="D5" s="21"/>
      <c r="E5" s="21"/>
      <c r="F5" s="21"/>
    </row>
    <row r="6" spans="1:6" ht="15.75" customHeight="1">
      <c r="A6" s="353" t="s">
        <v>332</v>
      </c>
      <c r="B6" s="337" t="s">
        <v>0</v>
      </c>
      <c r="C6" s="365" t="s">
        <v>217</v>
      </c>
      <c r="D6" s="346"/>
      <c r="E6" s="347"/>
      <c r="F6" s="360" t="s">
        <v>163</v>
      </c>
    </row>
    <row r="7" spans="1:6" ht="15.75" customHeight="1">
      <c r="A7" s="354"/>
      <c r="B7" s="338"/>
      <c r="C7" s="348"/>
      <c r="D7" s="349"/>
      <c r="E7" s="350"/>
      <c r="F7" s="361"/>
    </row>
    <row r="8" spans="1:6" ht="15.75" customHeight="1">
      <c r="A8" s="354"/>
      <c r="B8" s="339"/>
      <c r="C8" s="351" t="s">
        <v>2</v>
      </c>
      <c r="D8" s="364" t="s">
        <v>30</v>
      </c>
      <c r="E8" s="335" t="s">
        <v>31</v>
      </c>
      <c r="F8" s="362"/>
    </row>
    <row r="9" spans="1:6" ht="15.75" customHeight="1">
      <c r="A9" s="355"/>
      <c r="B9" s="340"/>
      <c r="C9" s="352"/>
      <c r="D9" s="336"/>
      <c r="E9" s="336"/>
      <c r="F9" s="363"/>
    </row>
    <row r="10" spans="1:6" ht="11.25">
      <c r="A10" s="23" t="s">
        <v>67</v>
      </c>
      <c r="B10" s="23"/>
      <c r="C10" s="23"/>
      <c r="D10" s="23"/>
      <c r="E10" s="23"/>
      <c r="F10" s="23"/>
    </row>
    <row r="11" spans="1:6" ht="11.25">
      <c r="A11" s="341" t="s">
        <v>0</v>
      </c>
      <c r="B11" s="341"/>
      <c r="C11" s="341"/>
      <c r="D11" s="341"/>
      <c r="E11" s="341"/>
      <c r="F11" s="341"/>
    </row>
    <row r="12" spans="1:6" ht="11.25">
      <c r="A12" s="21"/>
      <c r="B12" s="24"/>
      <c r="C12" s="24"/>
      <c r="D12" s="24"/>
      <c r="E12" s="24"/>
      <c r="F12" s="24"/>
    </row>
    <row r="13" spans="1:6" s="152" customFormat="1" ht="11.25">
      <c r="A13" s="148" t="s">
        <v>68</v>
      </c>
      <c r="B13" s="150">
        <v>37786</v>
      </c>
      <c r="C13" s="150">
        <f>SUM(D13:E13)</f>
        <v>35204</v>
      </c>
      <c r="D13" s="151">
        <v>32544</v>
      </c>
      <c r="E13" s="151">
        <v>2660</v>
      </c>
      <c r="F13" s="151">
        <v>2582</v>
      </c>
    </row>
    <row r="14" spans="1:6" ht="11.25">
      <c r="A14" s="22" t="s">
        <v>65</v>
      </c>
      <c r="B14" s="27">
        <v>1041</v>
      </c>
      <c r="C14" s="27">
        <f aca="true" t="shared" si="0" ref="C14:C29">SUM(D14:E14)</f>
        <v>943</v>
      </c>
      <c r="D14" s="26">
        <v>883</v>
      </c>
      <c r="E14" s="26">
        <v>60</v>
      </c>
      <c r="F14" s="26">
        <v>98</v>
      </c>
    </row>
    <row r="15" spans="1:6" ht="11.25">
      <c r="A15" s="22"/>
      <c r="B15" s="27"/>
      <c r="C15" s="27"/>
      <c r="D15" s="26"/>
      <c r="E15" s="26"/>
      <c r="F15" s="26"/>
    </row>
    <row r="16" spans="1:6" ht="11.25">
      <c r="A16" s="123" t="s">
        <v>8</v>
      </c>
      <c r="B16" s="27">
        <v>3130</v>
      </c>
      <c r="C16" s="27">
        <f t="shared" si="0"/>
        <v>3124</v>
      </c>
      <c r="D16" s="26">
        <v>3106</v>
      </c>
      <c r="E16" s="26">
        <v>18</v>
      </c>
      <c r="F16" s="26">
        <v>6</v>
      </c>
    </row>
    <row r="17" spans="1:6" ht="11.25">
      <c r="A17" s="22" t="s">
        <v>305</v>
      </c>
      <c r="B17" s="27">
        <v>545</v>
      </c>
      <c r="C17" s="27">
        <f t="shared" si="0"/>
        <v>541</v>
      </c>
      <c r="D17" s="26">
        <v>533</v>
      </c>
      <c r="E17" s="26">
        <v>8</v>
      </c>
      <c r="F17" s="26">
        <v>4</v>
      </c>
    </row>
    <row r="18" spans="1:6" ht="11.25">
      <c r="A18" s="22" t="s">
        <v>306</v>
      </c>
      <c r="B18" s="27">
        <v>1244</v>
      </c>
      <c r="C18" s="27">
        <f t="shared" si="0"/>
        <v>1243</v>
      </c>
      <c r="D18" s="26">
        <v>1235</v>
      </c>
      <c r="E18" s="26">
        <v>8</v>
      </c>
      <c r="F18" s="26" t="s">
        <v>165</v>
      </c>
    </row>
    <row r="19" spans="1:6" ht="11.25">
      <c r="A19" s="22" t="s">
        <v>307</v>
      </c>
      <c r="B19" s="27">
        <v>1157</v>
      </c>
      <c r="C19" s="27">
        <f t="shared" si="0"/>
        <v>1154</v>
      </c>
      <c r="D19" s="26">
        <v>1154</v>
      </c>
      <c r="E19" s="26" t="s">
        <v>165</v>
      </c>
      <c r="F19" s="26" t="s">
        <v>165</v>
      </c>
    </row>
    <row r="20" spans="1:6" ht="11.25">
      <c r="A20" s="22" t="s">
        <v>308</v>
      </c>
      <c r="B20" s="27" t="s">
        <v>165</v>
      </c>
      <c r="C20" s="27">
        <f t="shared" si="0"/>
        <v>0</v>
      </c>
      <c r="D20" s="26" t="s">
        <v>165</v>
      </c>
      <c r="E20" s="26" t="s">
        <v>62</v>
      </c>
      <c r="F20" s="26" t="s">
        <v>62</v>
      </c>
    </row>
    <row r="21" spans="1:6" ht="11.25">
      <c r="A21" s="22" t="s">
        <v>309</v>
      </c>
      <c r="B21" s="27">
        <v>183</v>
      </c>
      <c r="C21" s="27">
        <f t="shared" si="0"/>
        <v>183</v>
      </c>
      <c r="D21" s="26">
        <v>183</v>
      </c>
      <c r="E21" s="26" t="s">
        <v>62</v>
      </c>
      <c r="F21" s="26" t="s">
        <v>62</v>
      </c>
    </row>
    <row r="22" spans="1:6" ht="11.25">
      <c r="A22" s="22"/>
      <c r="B22" s="27"/>
      <c r="C22" s="27"/>
      <c r="D22" s="26"/>
      <c r="E22" s="26"/>
      <c r="F22" s="26"/>
    </row>
    <row r="23" spans="1:6" ht="11.25">
      <c r="A23" s="123" t="s">
        <v>218</v>
      </c>
      <c r="B23" s="27">
        <v>34656</v>
      </c>
      <c r="C23" s="27">
        <f t="shared" si="0"/>
        <v>32080</v>
      </c>
      <c r="D23" s="26">
        <v>29438</v>
      </c>
      <c r="E23" s="26">
        <v>2642</v>
      </c>
      <c r="F23" s="26">
        <v>2576</v>
      </c>
    </row>
    <row r="24" spans="1:6" ht="11.25">
      <c r="A24" s="123" t="s">
        <v>225</v>
      </c>
      <c r="B24" s="27">
        <v>566</v>
      </c>
      <c r="C24" s="27">
        <f t="shared" si="0"/>
        <v>510</v>
      </c>
      <c r="D24" s="26">
        <v>472</v>
      </c>
      <c r="E24" s="26">
        <v>38</v>
      </c>
      <c r="F24" s="26">
        <v>56</v>
      </c>
    </row>
    <row r="25" spans="1:6" ht="11.25">
      <c r="A25" s="123" t="s">
        <v>226</v>
      </c>
      <c r="B25" s="27">
        <v>8175</v>
      </c>
      <c r="C25" s="27">
        <f t="shared" si="0"/>
        <v>7660</v>
      </c>
      <c r="D25" s="26">
        <v>7108</v>
      </c>
      <c r="E25" s="26">
        <v>552</v>
      </c>
      <c r="F25" s="26">
        <v>515</v>
      </c>
    </row>
    <row r="26" spans="1:6" ht="11.25">
      <c r="A26" s="123" t="s">
        <v>227</v>
      </c>
      <c r="B26" s="27">
        <v>18346</v>
      </c>
      <c r="C26" s="27">
        <f t="shared" si="0"/>
        <v>16791</v>
      </c>
      <c r="D26" s="26">
        <v>15638</v>
      </c>
      <c r="E26" s="26">
        <v>1153</v>
      </c>
      <c r="F26" s="26">
        <v>1555</v>
      </c>
    </row>
    <row r="27" spans="1:6" ht="11.25">
      <c r="A27" s="123" t="s">
        <v>228</v>
      </c>
      <c r="B27" s="27">
        <v>5684</v>
      </c>
      <c r="C27" s="27">
        <f t="shared" si="0"/>
        <v>5570</v>
      </c>
      <c r="D27" s="26">
        <v>5045</v>
      </c>
      <c r="E27" s="26">
        <v>525</v>
      </c>
      <c r="F27" s="26">
        <v>114</v>
      </c>
    </row>
    <row r="28" spans="1:6" ht="11.25">
      <c r="A28" s="123" t="s">
        <v>310</v>
      </c>
      <c r="B28" s="27">
        <v>1027</v>
      </c>
      <c r="C28" s="27">
        <f t="shared" si="0"/>
        <v>789</v>
      </c>
      <c r="D28" s="26">
        <v>475</v>
      </c>
      <c r="E28" s="26">
        <v>314</v>
      </c>
      <c r="F28" s="26">
        <v>238</v>
      </c>
    </row>
    <row r="29" spans="1:6" ht="11.25">
      <c r="A29" s="22" t="s">
        <v>309</v>
      </c>
      <c r="B29" s="27">
        <v>858</v>
      </c>
      <c r="C29" s="27">
        <f t="shared" si="0"/>
        <v>760</v>
      </c>
      <c r="D29" s="26">
        <v>700</v>
      </c>
      <c r="E29" s="26">
        <v>60</v>
      </c>
      <c r="F29" s="26">
        <v>98</v>
      </c>
    </row>
    <row r="30" spans="1:6" ht="11.25">
      <c r="A30" s="28"/>
      <c r="B30" s="27"/>
      <c r="C30" s="27"/>
      <c r="D30" s="26"/>
      <c r="E30" s="26"/>
      <c r="F30" s="26"/>
    </row>
    <row r="31" spans="1:6" ht="11.25">
      <c r="A31" s="341" t="s">
        <v>355</v>
      </c>
      <c r="B31" s="341"/>
      <c r="C31" s="341"/>
      <c r="D31" s="341"/>
      <c r="E31" s="341"/>
      <c r="F31" s="341"/>
    </row>
    <row r="32" spans="1:6" ht="11.25">
      <c r="A32" s="21"/>
      <c r="B32" s="24"/>
      <c r="C32" s="24"/>
      <c r="D32" s="24"/>
      <c r="E32" s="24"/>
      <c r="F32" s="26"/>
    </row>
    <row r="33" spans="1:6" s="152" customFormat="1" ht="11.25">
      <c r="A33" s="148" t="s">
        <v>66</v>
      </c>
      <c r="B33" s="150">
        <v>23475</v>
      </c>
      <c r="C33" s="150">
        <f aca="true" t="shared" si="1" ref="C33:C49">SUM(D33:E33)</f>
        <v>22664</v>
      </c>
      <c r="D33" s="151">
        <v>21580</v>
      </c>
      <c r="E33" s="151">
        <v>1084</v>
      </c>
      <c r="F33" s="151">
        <v>811</v>
      </c>
    </row>
    <row r="34" spans="1:6" ht="11.25">
      <c r="A34" s="22" t="s">
        <v>65</v>
      </c>
      <c r="B34" s="27">
        <v>584</v>
      </c>
      <c r="C34" s="27">
        <f t="shared" si="1"/>
        <v>570</v>
      </c>
      <c r="D34" s="26">
        <v>544</v>
      </c>
      <c r="E34" s="26">
        <v>26</v>
      </c>
      <c r="F34" s="26">
        <v>14</v>
      </c>
    </row>
    <row r="35" spans="1:6" ht="11.25">
      <c r="A35" s="22"/>
      <c r="B35" s="27"/>
      <c r="C35" s="27"/>
      <c r="D35" s="26"/>
      <c r="E35" s="26"/>
      <c r="F35" s="26"/>
    </row>
    <row r="36" spans="1:6" ht="11.25">
      <c r="A36" s="22" t="s">
        <v>64</v>
      </c>
      <c r="B36" s="27">
        <v>1345</v>
      </c>
      <c r="C36" s="27">
        <f t="shared" si="1"/>
        <v>1344</v>
      </c>
      <c r="D36" s="26">
        <v>1339</v>
      </c>
      <c r="E36" s="26">
        <v>5</v>
      </c>
      <c r="F36" s="26" t="s">
        <v>165</v>
      </c>
    </row>
    <row r="37" spans="1:6" ht="11.25">
      <c r="A37" s="22" t="s">
        <v>305</v>
      </c>
      <c r="B37" s="27">
        <v>134</v>
      </c>
      <c r="C37" s="27">
        <f t="shared" si="1"/>
        <v>134</v>
      </c>
      <c r="D37" s="26">
        <v>134</v>
      </c>
      <c r="E37" s="26" t="s">
        <v>62</v>
      </c>
      <c r="F37" s="26" t="s">
        <v>62</v>
      </c>
    </row>
    <row r="38" spans="1:6" ht="11.25">
      <c r="A38" s="22" t="s">
        <v>306</v>
      </c>
      <c r="B38" s="27">
        <v>685</v>
      </c>
      <c r="C38" s="27">
        <f t="shared" si="1"/>
        <v>685</v>
      </c>
      <c r="D38" s="26">
        <v>682</v>
      </c>
      <c r="E38" s="26">
        <v>3</v>
      </c>
      <c r="F38" s="26" t="s">
        <v>62</v>
      </c>
    </row>
    <row r="39" spans="1:6" ht="11.25">
      <c r="A39" s="22" t="s">
        <v>307</v>
      </c>
      <c r="B39" s="27">
        <v>458</v>
      </c>
      <c r="C39" s="27">
        <f t="shared" si="1"/>
        <v>455</v>
      </c>
      <c r="D39" s="26">
        <v>455</v>
      </c>
      <c r="E39" s="26" t="s">
        <v>165</v>
      </c>
      <c r="F39" s="26" t="s">
        <v>165</v>
      </c>
    </row>
    <row r="40" spans="1:6" ht="11.25">
      <c r="A40" s="22" t="s">
        <v>308</v>
      </c>
      <c r="B40" s="27" t="s">
        <v>165</v>
      </c>
      <c r="C40" s="155" t="s">
        <v>62</v>
      </c>
      <c r="D40" s="26" t="s">
        <v>165</v>
      </c>
      <c r="E40" s="26" t="s">
        <v>62</v>
      </c>
      <c r="F40" s="26" t="s">
        <v>62</v>
      </c>
    </row>
    <row r="41" spans="1:6" ht="11.25">
      <c r="A41" s="22" t="s">
        <v>309</v>
      </c>
      <c r="B41" s="27">
        <v>67</v>
      </c>
      <c r="C41" s="27">
        <f t="shared" si="1"/>
        <v>67</v>
      </c>
      <c r="D41" s="26">
        <v>67</v>
      </c>
      <c r="E41" s="26" t="s">
        <v>62</v>
      </c>
      <c r="F41" s="26" t="s">
        <v>62</v>
      </c>
    </row>
    <row r="42" spans="1:6" ht="11.25">
      <c r="A42" s="22"/>
      <c r="B42" s="27"/>
      <c r="C42" s="27"/>
      <c r="D42" s="26"/>
      <c r="E42" s="26"/>
      <c r="F42" s="26"/>
    </row>
    <row r="43" spans="1:6" ht="11.25">
      <c r="A43" s="22" t="s">
        <v>63</v>
      </c>
      <c r="B43" s="27">
        <v>22130</v>
      </c>
      <c r="C43" s="27">
        <f t="shared" si="1"/>
        <v>21320</v>
      </c>
      <c r="D43" s="26">
        <v>20241</v>
      </c>
      <c r="E43" s="26">
        <v>1079</v>
      </c>
      <c r="F43" s="26">
        <v>810</v>
      </c>
    </row>
    <row r="44" spans="1:6" ht="11.25">
      <c r="A44" s="123" t="s">
        <v>225</v>
      </c>
      <c r="B44" s="27">
        <v>267</v>
      </c>
      <c r="C44" s="27">
        <f t="shared" si="1"/>
        <v>257</v>
      </c>
      <c r="D44" s="26">
        <v>241</v>
      </c>
      <c r="E44" s="26">
        <v>16</v>
      </c>
      <c r="F44" s="26">
        <v>10</v>
      </c>
    </row>
    <row r="45" spans="1:6" ht="11.25">
      <c r="A45" s="123" t="s">
        <v>226</v>
      </c>
      <c r="B45" s="27">
        <v>5291</v>
      </c>
      <c r="C45" s="27">
        <f t="shared" si="1"/>
        <v>5112</v>
      </c>
      <c r="D45" s="26">
        <v>4798</v>
      </c>
      <c r="E45" s="26">
        <v>314</v>
      </c>
      <c r="F45" s="26">
        <v>179</v>
      </c>
    </row>
    <row r="46" spans="1:6" ht="11.25">
      <c r="A46" s="123" t="s">
        <v>227</v>
      </c>
      <c r="B46" s="27">
        <v>13308</v>
      </c>
      <c r="C46" s="27">
        <f t="shared" si="1"/>
        <v>12820</v>
      </c>
      <c r="D46" s="26">
        <v>12387</v>
      </c>
      <c r="E46" s="26">
        <v>433</v>
      </c>
      <c r="F46" s="26">
        <v>488</v>
      </c>
    </row>
    <row r="47" spans="1:6" ht="11.25">
      <c r="A47" s="123" t="s">
        <v>228</v>
      </c>
      <c r="B47" s="27">
        <v>2320</v>
      </c>
      <c r="C47" s="27">
        <f t="shared" si="1"/>
        <v>2272</v>
      </c>
      <c r="D47" s="26">
        <v>2122</v>
      </c>
      <c r="E47" s="26">
        <v>150</v>
      </c>
      <c r="F47" s="26">
        <v>48</v>
      </c>
    </row>
    <row r="48" spans="1:6" ht="11.25">
      <c r="A48" s="123" t="s">
        <v>310</v>
      </c>
      <c r="B48" s="27">
        <v>427</v>
      </c>
      <c r="C48" s="27">
        <f t="shared" si="1"/>
        <v>356</v>
      </c>
      <c r="D48" s="26">
        <v>216</v>
      </c>
      <c r="E48" s="26">
        <v>140</v>
      </c>
      <c r="F48" s="26">
        <v>71</v>
      </c>
    </row>
    <row r="49" spans="1:6" ht="11.25">
      <c r="A49" s="22" t="s">
        <v>309</v>
      </c>
      <c r="B49" s="27">
        <v>517</v>
      </c>
      <c r="C49" s="27">
        <f t="shared" si="1"/>
        <v>503</v>
      </c>
      <c r="D49" s="26">
        <v>477</v>
      </c>
      <c r="E49" s="26">
        <v>26</v>
      </c>
      <c r="F49" s="26">
        <v>14</v>
      </c>
    </row>
    <row r="50" ht="11.25">
      <c r="A50" s="233" t="s">
        <v>333</v>
      </c>
    </row>
    <row r="51" ht="11.25">
      <c r="A51" s="20" t="s">
        <v>246</v>
      </c>
    </row>
  </sheetData>
  <sheetProtection/>
  <mergeCells count="12">
    <mergeCell ref="A6:A9"/>
    <mergeCell ref="C6:E7"/>
    <mergeCell ref="A1:F1"/>
    <mergeCell ref="A2:F2"/>
    <mergeCell ref="A3:F3"/>
    <mergeCell ref="B6:B9"/>
    <mergeCell ref="A11:F11"/>
    <mergeCell ref="A31:F31"/>
    <mergeCell ref="F6:F9"/>
    <mergeCell ref="D8:D9"/>
    <mergeCell ref="E8:E9"/>
    <mergeCell ref="C8:C9"/>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4" width="15.00390625" style="0" customWidth="1"/>
    <col min="5" max="5" width="32.140625" style="0" customWidth="1"/>
    <col min="6" max="6" width="19.57421875" style="0" customWidth="1"/>
    <col min="7" max="7" width="18.1406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1" sqref="A1:I1"/>
    </sheetView>
  </sheetViews>
  <sheetFormatPr defaultColWidth="11.421875" defaultRowHeight="12.75"/>
  <cols>
    <col min="1" max="1" width="18.7109375" style="53" customWidth="1"/>
    <col min="2" max="9" width="9.8515625" style="53" customWidth="1"/>
    <col min="10" max="10" width="7.28125" style="53" customWidth="1"/>
    <col min="11" max="16384" width="11.421875" style="53" customWidth="1"/>
  </cols>
  <sheetData>
    <row r="1" spans="1:9" s="41" customFormat="1" ht="15">
      <c r="A1" s="366" t="s">
        <v>300</v>
      </c>
      <c r="B1" s="367"/>
      <c r="C1" s="367"/>
      <c r="D1" s="367"/>
      <c r="E1" s="367"/>
      <c r="F1" s="367"/>
      <c r="G1" s="367"/>
      <c r="H1" s="367"/>
      <c r="I1" s="367"/>
    </row>
    <row r="2" spans="1:9" s="41" customFormat="1" ht="15">
      <c r="A2" s="366"/>
      <c r="B2" s="368"/>
      <c r="C2" s="368"/>
      <c r="D2" s="368"/>
      <c r="E2" s="368"/>
      <c r="F2" s="368"/>
      <c r="G2" s="368"/>
      <c r="H2" s="368"/>
      <c r="I2" s="368"/>
    </row>
    <row r="3" spans="1:9" ht="12.75">
      <c r="A3" s="383" t="s">
        <v>277</v>
      </c>
      <c r="B3" s="384"/>
      <c r="C3" s="384"/>
      <c r="D3" s="384"/>
      <c r="E3" s="384"/>
      <c r="F3" s="384"/>
      <c r="G3" s="384"/>
      <c r="H3" s="384"/>
      <c r="I3" s="384"/>
    </row>
    <row r="5" spans="1:9" s="44" customFormat="1" ht="16.5" customHeight="1">
      <c r="A5" s="369" t="s">
        <v>7</v>
      </c>
      <c r="B5" s="372" t="s">
        <v>0</v>
      </c>
      <c r="C5" s="42" t="s">
        <v>1</v>
      </c>
      <c r="D5" s="43"/>
      <c r="E5" s="43"/>
      <c r="F5" s="43"/>
      <c r="G5" s="43"/>
      <c r="H5" s="43"/>
      <c r="I5" s="375" t="s">
        <v>71</v>
      </c>
    </row>
    <row r="6" spans="1:9" s="44" customFormat="1" ht="16.5" customHeight="1">
      <c r="A6" s="370"/>
      <c r="B6" s="373"/>
      <c r="C6" s="372" t="s">
        <v>2</v>
      </c>
      <c r="D6" s="131" t="s">
        <v>220</v>
      </c>
      <c r="E6" s="46"/>
      <c r="F6" s="46"/>
      <c r="G6" s="47"/>
      <c r="H6" s="378" t="s">
        <v>3</v>
      </c>
      <c r="I6" s="376"/>
    </row>
    <row r="7" spans="1:9" s="44" customFormat="1" ht="16.5" customHeight="1">
      <c r="A7" s="370"/>
      <c r="B7" s="373"/>
      <c r="C7" s="373"/>
      <c r="D7" s="372" t="s">
        <v>2</v>
      </c>
      <c r="E7" s="382" t="s">
        <v>299</v>
      </c>
      <c r="F7" s="372" t="s">
        <v>72</v>
      </c>
      <c r="G7" s="381" t="s">
        <v>221</v>
      </c>
      <c r="H7" s="379"/>
      <c r="I7" s="376"/>
    </row>
    <row r="8" spans="1:9" s="44" customFormat="1" ht="16.5" customHeight="1">
      <c r="A8" s="371"/>
      <c r="B8" s="374"/>
      <c r="C8" s="374"/>
      <c r="D8" s="374"/>
      <c r="E8" s="374"/>
      <c r="F8" s="374"/>
      <c r="G8" s="374"/>
      <c r="H8" s="380"/>
      <c r="I8" s="377"/>
    </row>
    <row r="9" spans="1:9" s="44" customFormat="1" ht="15" customHeight="1">
      <c r="A9" s="130"/>
      <c r="B9" s="45"/>
      <c r="C9" s="45"/>
      <c r="D9" s="45"/>
      <c r="E9" s="45"/>
      <c r="F9" s="45"/>
      <c r="G9" s="45"/>
      <c r="H9" s="49"/>
      <c r="I9" s="49"/>
    </row>
    <row r="10" spans="1:9" s="44" customFormat="1" ht="12.75" customHeight="1">
      <c r="A10" s="51" t="s">
        <v>73</v>
      </c>
      <c r="B10" s="52">
        <v>593775</v>
      </c>
      <c r="C10" s="52">
        <v>508400</v>
      </c>
      <c r="D10" s="52">
        <v>494928</v>
      </c>
      <c r="E10" s="52">
        <v>38535</v>
      </c>
      <c r="F10" s="52">
        <v>266689</v>
      </c>
      <c r="G10" s="52">
        <v>196386</v>
      </c>
      <c r="H10" s="52">
        <v>6790</v>
      </c>
      <c r="I10" s="52">
        <v>85375</v>
      </c>
    </row>
    <row r="11" spans="1:9" s="44" customFormat="1" ht="12.75" customHeight="1">
      <c r="A11" s="51" t="s">
        <v>74</v>
      </c>
      <c r="B11" s="52">
        <v>712039</v>
      </c>
      <c r="C11" s="52">
        <v>588154</v>
      </c>
      <c r="D11" s="52">
        <v>562165</v>
      </c>
      <c r="E11" s="52">
        <v>74200</v>
      </c>
      <c r="F11" s="52">
        <v>300435</v>
      </c>
      <c r="G11" s="52">
        <v>195650</v>
      </c>
      <c r="H11" s="52">
        <v>17869</v>
      </c>
      <c r="I11" s="52">
        <v>123885</v>
      </c>
    </row>
    <row r="12" spans="1:9" s="44" customFormat="1" ht="12.75" customHeight="1">
      <c r="A12" s="51" t="s">
        <v>76</v>
      </c>
      <c r="B12" s="52">
        <v>134369</v>
      </c>
      <c r="C12" s="52">
        <v>119195</v>
      </c>
      <c r="D12" s="52">
        <v>117388</v>
      </c>
      <c r="E12" s="52">
        <v>15979</v>
      </c>
      <c r="F12" s="52">
        <v>58197</v>
      </c>
      <c r="G12" s="52">
        <v>43219</v>
      </c>
      <c r="H12" s="52">
        <v>1800</v>
      </c>
      <c r="I12" s="52">
        <v>15174</v>
      </c>
    </row>
    <row r="13" spans="1:9" s="44" customFormat="1" ht="12.75" customHeight="1">
      <c r="A13" s="51" t="s">
        <v>79</v>
      </c>
      <c r="B13" s="52">
        <v>332271</v>
      </c>
      <c r="C13" s="52">
        <v>270305</v>
      </c>
      <c r="D13" s="52">
        <v>262190</v>
      </c>
      <c r="E13" s="52">
        <v>29941</v>
      </c>
      <c r="F13" s="52">
        <v>134617</v>
      </c>
      <c r="G13" s="52">
        <v>103093</v>
      </c>
      <c r="H13" s="52">
        <v>2654</v>
      </c>
      <c r="I13" s="52">
        <v>61966</v>
      </c>
    </row>
    <row r="14" spans="1:9" s="44" customFormat="1" ht="12.75" customHeight="1">
      <c r="A14" s="51" t="s">
        <v>80</v>
      </c>
      <c r="B14" s="52">
        <v>100710</v>
      </c>
      <c r="C14" s="52">
        <v>83601</v>
      </c>
      <c r="D14" s="52">
        <v>82470</v>
      </c>
      <c r="E14" s="52">
        <v>17944</v>
      </c>
      <c r="F14" s="52">
        <v>40001</v>
      </c>
      <c r="G14" s="52">
        <v>24559</v>
      </c>
      <c r="H14" s="52">
        <v>1097</v>
      </c>
      <c r="I14" s="52">
        <v>17109</v>
      </c>
    </row>
    <row r="15" spans="1:9" s="44" customFormat="1" ht="12.75" customHeight="1">
      <c r="A15" s="51" t="s">
        <v>81</v>
      </c>
      <c r="B15" s="52">
        <v>433256</v>
      </c>
      <c r="C15" s="52">
        <v>381042</v>
      </c>
      <c r="D15" s="52">
        <v>370317</v>
      </c>
      <c r="E15" s="52">
        <v>68796</v>
      </c>
      <c r="F15" s="52">
        <v>188924</v>
      </c>
      <c r="G15" s="52">
        <v>117642</v>
      </c>
      <c r="H15" s="52">
        <v>5680</v>
      </c>
      <c r="I15" s="52">
        <v>52214</v>
      </c>
    </row>
    <row r="16" spans="1:9" s="44" customFormat="1" ht="12.75" customHeight="1">
      <c r="A16" s="51" t="s">
        <v>82</v>
      </c>
      <c r="B16" s="52">
        <v>924945</v>
      </c>
      <c r="C16" s="52">
        <v>731090</v>
      </c>
      <c r="D16" s="52">
        <v>711112</v>
      </c>
      <c r="E16" s="52">
        <v>91226</v>
      </c>
      <c r="F16" s="52">
        <v>336865</v>
      </c>
      <c r="G16" s="52">
        <v>294062</v>
      </c>
      <c r="H16" s="52">
        <v>8937</v>
      </c>
      <c r="I16" s="52">
        <v>193855</v>
      </c>
    </row>
    <row r="17" spans="1:9" s="44" customFormat="1" ht="12.75" customHeight="1">
      <c r="A17" s="51" t="s">
        <v>83</v>
      </c>
      <c r="B17" s="52">
        <v>237295</v>
      </c>
      <c r="C17" s="52">
        <v>198631</v>
      </c>
      <c r="D17" s="52">
        <v>194306</v>
      </c>
      <c r="E17" s="52">
        <v>34957</v>
      </c>
      <c r="F17" s="52">
        <v>97633</v>
      </c>
      <c r="G17" s="52">
        <v>63939</v>
      </c>
      <c r="H17" s="52">
        <v>2102</v>
      </c>
      <c r="I17" s="52">
        <v>38664</v>
      </c>
    </row>
    <row r="18" spans="1:9" s="44" customFormat="1" ht="12.75" customHeight="1">
      <c r="A18" s="51" t="s">
        <v>84</v>
      </c>
      <c r="B18" s="52">
        <v>57341</v>
      </c>
      <c r="C18" s="52">
        <v>50303</v>
      </c>
      <c r="D18" s="52">
        <v>48348</v>
      </c>
      <c r="E18" s="52">
        <v>4978</v>
      </c>
      <c r="F18" s="52">
        <v>30371</v>
      </c>
      <c r="G18" s="52">
        <v>14255</v>
      </c>
      <c r="H18" s="52">
        <v>699</v>
      </c>
      <c r="I18" s="52">
        <v>7038</v>
      </c>
    </row>
    <row r="19" spans="1:9" s="44" customFormat="1" ht="12.75" customHeight="1">
      <c r="A19" s="51" t="s">
        <v>85</v>
      </c>
      <c r="B19" s="52">
        <v>221931</v>
      </c>
      <c r="C19" s="52">
        <v>172388</v>
      </c>
      <c r="D19" s="52">
        <v>169801</v>
      </c>
      <c r="E19" s="52">
        <v>11885</v>
      </c>
      <c r="F19" s="52">
        <v>85911</v>
      </c>
      <c r="G19" s="52">
        <v>72046</v>
      </c>
      <c r="H19" s="52">
        <v>2546</v>
      </c>
      <c r="I19" s="52">
        <v>49543</v>
      </c>
    </row>
    <row r="20" spans="1:9" s="44" customFormat="1" ht="12.75" customHeight="1">
      <c r="A20" s="51" t="s">
        <v>86</v>
      </c>
      <c r="B20" s="52">
        <v>133469</v>
      </c>
      <c r="C20" s="52">
        <v>113232</v>
      </c>
      <c r="D20" s="52">
        <v>111568</v>
      </c>
      <c r="E20" s="52">
        <v>8783</v>
      </c>
      <c r="F20" s="52">
        <v>59380</v>
      </c>
      <c r="G20" s="52">
        <v>43415</v>
      </c>
      <c r="H20" s="52">
        <v>1654</v>
      </c>
      <c r="I20" s="52">
        <v>20237</v>
      </c>
    </row>
    <row r="21" spans="1:9" s="44" customFormat="1" ht="12.75" customHeight="1">
      <c r="A21" s="51" t="s">
        <v>87</v>
      </c>
      <c r="B21" s="52">
        <v>160054</v>
      </c>
      <c r="C21" s="52">
        <v>130747</v>
      </c>
      <c r="D21" s="52">
        <v>126917</v>
      </c>
      <c r="E21" s="52">
        <v>34817</v>
      </c>
      <c r="F21" s="52">
        <v>55187</v>
      </c>
      <c r="G21" s="52">
        <v>37966</v>
      </c>
      <c r="H21" s="52">
        <v>2777</v>
      </c>
      <c r="I21" s="52">
        <v>29307</v>
      </c>
    </row>
    <row r="22" spans="1:9" s="44" customFormat="1" ht="12.75" customHeight="1">
      <c r="A22" s="51" t="s">
        <v>88</v>
      </c>
      <c r="B22" s="52">
        <v>124547</v>
      </c>
      <c r="C22" s="52">
        <v>110869</v>
      </c>
      <c r="D22" s="52">
        <v>108273</v>
      </c>
      <c r="E22" s="52">
        <v>9085</v>
      </c>
      <c r="F22" s="52">
        <v>63998</v>
      </c>
      <c r="G22" s="52">
        <v>35204</v>
      </c>
      <c r="H22" s="52">
        <v>2582</v>
      </c>
      <c r="I22" s="52">
        <v>13678</v>
      </c>
    </row>
    <row r="23" spans="1:10" s="125" customFormat="1" ht="11.25">
      <c r="A23" s="158" t="s">
        <v>219</v>
      </c>
      <c r="B23" s="126">
        <f aca="true" t="shared" si="0" ref="B23:I23">SUM(B10:B22)</f>
        <v>4166002</v>
      </c>
      <c r="C23" s="126">
        <f t="shared" si="0"/>
        <v>3457957</v>
      </c>
      <c r="D23" s="126">
        <f t="shared" si="0"/>
        <v>3359783</v>
      </c>
      <c r="E23" s="126">
        <f t="shared" si="0"/>
        <v>441126</v>
      </c>
      <c r="F23" s="126">
        <f t="shared" si="0"/>
        <v>1718208</v>
      </c>
      <c r="G23" s="126">
        <f t="shared" si="0"/>
        <v>1241436</v>
      </c>
      <c r="H23" s="126">
        <f t="shared" si="0"/>
        <v>57187</v>
      </c>
      <c r="I23" s="126">
        <f t="shared" si="0"/>
        <v>708045</v>
      </c>
      <c r="J23" s="126"/>
    </row>
    <row r="24" spans="1:9" s="44" customFormat="1" ht="12.75" customHeight="1">
      <c r="A24" s="51"/>
      <c r="B24" s="52"/>
      <c r="C24" s="52"/>
      <c r="D24" s="52"/>
      <c r="E24" s="52"/>
      <c r="F24" s="52"/>
      <c r="G24" s="52"/>
      <c r="H24" s="52"/>
      <c r="I24" s="52"/>
    </row>
    <row r="25" spans="1:9" s="44" customFormat="1" ht="12.75" customHeight="1">
      <c r="A25" s="51" t="s">
        <v>75</v>
      </c>
      <c r="B25" s="52">
        <v>254474</v>
      </c>
      <c r="C25" s="52">
        <v>159124</v>
      </c>
      <c r="D25" s="52">
        <v>158788</v>
      </c>
      <c r="E25" s="52">
        <v>30882</v>
      </c>
      <c r="F25" s="52">
        <v>128241</v>
      </c>
      <c r="G25" s="52">
        <v>1</v>
      </c>
      <c r="H25" s="52">
        <v>0</v>
      </c>
      <c r="I25" s="52">
        <v>95350</v>
      </c>
    </row>
    <row r="26" spans="1:9" s="44" customFormat="1" ht="12.75" customHeight="1">
      <c r="A26" s="51" t="s">
        <v>77</v>
      </c>
      <c r="B26" s="52">
        <v>39451</v>
      </c>
      <c r="C26" s="52">
        <v>29423</v>
      </c>
      <c r="D26" s="52">
        <v>28549</v>
      </c>
      <c r="E26" s="52">
        <v>3809</v>
      </c>
      <c r="F26" s="52">
        <v>25561</v>
      </c>
      <c r="G26" s="52">
        <v>53</v>
      </c>
      <c r="H26" s="52">
        <v>0</v>
      </c>
      <c r="I26" s="52">
        <v>10028</v>
      </c>
    </row>
    <row r="27" spans="1:9" s="44" customFormat="1" ht="12.75" customHeight="1">
      <c r="A27" s="51" t="s">
        <v>78</v>
      </c>
      <c r="B27" s="52">
        <v>113299</v>
      </c>
      <c r="C27" s="52">
        <v>82076</v>
      </c>
      <c r="D27" s="52">
        <v>79660</v>
      </c>
      <c r="E27" s="52">
        <v>13448</v>
      </c>
      <c r="F27" s="52">
        <v>68628</v>
      </c>
      <c r="G27" s="52">
        <v>0</v>
      </c>
      <c r="H27" s="52">
        <v>0</v>
      </c>
      <c r="I27" s="52">
        <v>31223</v>
      </c>
    </row>
    <row r="28" spans="1:9" s="44" customFormat="1" ht="12.75" customHeight="1">
      <c r="A28" s="51"/>
      <c r="B28" s="52"/>
      <c r="C28" s="52"/>
      <c r="D28" s="52"/>
      <c r="E28" s="52"/>
      <c r="F28" s="52"/>
      <c r="G28" s="52"/>
      <c r="H28" s="52"/>
      <c r="I28" s="52"/>
    </row>
    <row r="29" spans="1:9" s="44" customFormat="1" ht="12.75" customHeight="1">
      <c r="A29" s="51" t="s">
        <v>89</v>
      </c>
      <c r="B29" s="52">
        <v>12911</v>
      </c>
      <c r="C29" s="52">
        <v>12880</v>
      </c>
      <c r="D29" s="52">
        <v>12670</v>
      </c>
      <c r="E29" s="52">
        <v>12822</v>
      </c>
      <c r="F29" s="52">
        <v>58</v>
      </c>
      <c r="G29" s="52">
        <v>0</v>
      </c>
      <c r="H29" s="52">
        <v>0</v>
      </c>
      <c r="I29" s="52">
        <v>31</v>
      </c>
    </row>
    <row r="30" spans="1:9" s="44" customFormat="1" ht="12.75" customHeight="1">
      <c r="A30" s="51"/>
      <c r="B30" s="52"/>
      <c r="C30" s="52"/>
      <c r="D30" s="52"/>
      <c r="E30" s="52"/>
      <c r="F30" s="52"/>
      <c r="G30" s="52"/>
      <c r="H30" s="52"/>
      <c r="I30" s="52"/>
    </row>
    <row r="31" spans="1:9" s="129" customFormat="1" ht="12.75" customHeight="1">
      <c r="A31" s="127" t="s">
        <v>0</v>
      </c>
      <c r="B31" s="128">
        <v>4586137</v>
      </c>
      <c r="C31" s="128">
        <v>3741460</v>
      </c>
      <c r="D31" s="128">
        <v>3639450</v>
      </c>
      <c r="E31" s="128">
        <v>502087</v>
      </c>
      <c r="F31" s="128">
        <v>1940696</v>
      </c>
      <c r="G31" s="128">
        <v>1241490</v>
      </c>
      <c r="H31" s="128">
        <v>57187</v>
      </c>
      <c r="I31" s="128">
        <v>844677</v>
      </c>
    </row>
    <row r="32" spans="1:9" ht="12.75">
      <c r="A32" s="235" t="s">
        <v>138</v>
      </c>
      <c r="B32" s="45"/>
      <c r="C32" s="45"/>
      <c r="D32" s="45"/>
      <c r="E32" s="45"/>
      <c r="F32" s="50"/>
      <c r="G32" s="50"/>
      <c r="H32" s="50"/>
      <c r="I32" s="50"/>
    </row>
    <row r="33" ht="11.25">
      <c r="A33" s="124" t="s">
        <v>248</v>
      </c>
    </row>
    <row r="34" spans="1:9" s="44" customFormat="1" ht="12.75" customHeight="1">
      <c r="A34" s="48"/>
      <c r="B34" s="45"/>
      <c r="C34" s="45"/>
      <c r="D34" s="45"/>
      <c r="E34" s="45"/>
      <c r="F34" s="50"/>
      <c r="G34" s="50"/>
      <c r="H34" s="50"/>
      <c r="I34" s="50"/>
    </row>
    <row r="35" spans="1:9" s="41" customFormat="1" ht="15">
      <c r="A35" s="366"/>
      <c r="B35" s="368"/>
      <c r="C35" s="368"/>
      <c r="D35" s="368"/>
      <c r="E35" s="368"/>
      <c r="F35" s="368"/>
      <c r="G35" s="368"/>
      <c r="H35" s="368"/>
      <c r="I35" s="368"/>
    </row>
    <row r="36" spans="1:9" ht="12.75">
      <c r="A36" s="383" t="s">
        <v>335</v>
      </c>
      <c r="B36" s="384"/>
      <c r="C36" s="384"/>
      <c r="D36" s="384"/>
      <c r="E36" s="384"/>
      <c r="F36" s="384"/>
      <c r="G36" s="384"/>
      <c r="H36" s="384"/>
      <c r="I36" s="384"/>
    </row>
    <row r="38" spans="1:9" ht="16.5" customHeight="1">
      <c r="A38" s="369" t="s">
        <v>7</v>
      </c>
      <c r="B38" s="372" t="s">
        <v>0</v>
      </c>
      <c r="C38" s="42" t="s">
        <v>1</v>
      </c>
      <c r="D38" s="43"/>
      <c r="E38" s="43"/>
      <c r="F38" s="43"/>
      <c r="G38" s="43"/>
      <c r="H38" s="43"/>
      <c r="I38" s="375" t="s">
        <v>71</v>
      </c>
    </row>
    <row r="39" spans="1:9" ht="16.5" customHeight="1">
      <c r="A39" s="370"/>
      <c r="B39" s="373"/>
      <c r="C39" s="372" t="s">
        <v>2</v>
      </c>
      <c r="D39" s="131" t="s">
        <v>220</v>
      </c>
      <c r="E39" s="46"/>
      <c r="F39" s="46"/>
      <c r="G39" s="47"/>
      <c r="H39" s="378" t="s">
        <v>3</v>
      </c>
      <c r="I39" s="376"/>
    </row>
    <row r="40" spans="1:9" ht="16.5" customHeight="1">
      <c r="A40" s="370"/>
      <c r="B40" s="373"/>
      <c r="C40" s="373"/>
      <c r="D40" s="372" t="s">
        <v>2</v>
      </c>
      <c r="E40" s="382" t="s">
        <v>299</v>
      </c>
      <c r="F40" s="372" t="s">
        <v>72</v>
      </c>
      <c r="G40" s="381" t="s">
        <v>221</v>
      </c>
      <c r="H40" s="379"/>
      <c r="I40" s="376"/>
    </row>
    <row r="41" spans="1:9" ht="16.5" customHeight="1">
      <c r="A41" s="371"/>
      <c r="B41" s="374"/>
      <c r="C41" s="374"/>
      <c r="D41" s="374"/>
      <c r="E41" s="374"/>
      <c r="F41" s="374"/>
      <c r="G41" s="374"/>
      <c r="H41" s="380"/>
      <c r="I41" s="377"/>
    </row>
    <row r="42" spans="1:9" ht="12.75">
      <c r="A42" s="130"/>
      <c r="B42" s="45"/>
      <c r="C42" s="45"/>
      <c r="D42" s="45"/>
      <c r="E42" s="45"/>
      <c r="F42" s="45"/>
      <c r="G42" s="45"/>
      <c r="H42" s="49"/>
      <c r="I42" s="49"/>
    </row>
    <row r="43" spans="1:9" ht="11.25">
      <c r="A43" s="51" t="s">
        <v>73</v>
      </c>
      <c r="B43" s="52">
        <v>552.3527422147357</v>
      </c>
      <c r="C43" s="52">
        <v>472.9335760885379</v>
      </c>
      <c r="D43" s="52">
        <v>460.4013944656725</v>
      </c>
      <c r="E43" s="52">
        <v>35.846765056199466</v>
      </c>
      <c r="F43" s="52">
        <v>248.08454459771065</v>
      </c>
      <c r="G43" s="52">
        <v>182.68594270992057</v>
      </c>
      <c r="H43" s="52">
        <v>6.316323724707263</v>
      </c>
      <c r="I43" s="52">
        <v>79.41916612619772</v>
      </c>
    </row>
    <row r="44" spans="1:9" ht="11.25">
      <c r="A44" s="51" t="s">
        <v>74</v>
      </c>
      <c r="B44" s="52">
        <v>568.7607685198573</v>
      </c>
      <c r="C44" s="52">
        <v>469.80421163451456</v>
      </c>
      <c r="D44" s="52">
        <v>449.04478186583253</v>
      </c>
      <c r="E44" s="52">
        <v>59.26929427204606</v>
      </c>
      <c r="F44" s="52">
        <v>239.98073348547382</v>
      </c>
      <c r="G44" s="52">
        <v>156.28082782110258</v>
      </c>
      <c r="H44" s="52">
        <v>14.273356055892062</v>
      </c>
      <c r="I44" s="52">
        <v>98.95655688534268</v>
      </c>
    </row>
    <row r="45" spans="1:9" ht="11.25">
      <c r="A45" s="51" t="s">
        <v>76</v>
      </c>
      <c r="B45" s="52">
        <v>535.8354860758302</v>
      </c>
      <c r="C45" s="52">
        <v>475.32474575838614</v>
      </c>
      <c r="D45" s="52">
        <v>468.11880745908326</v>
      </c>
      <c r="E45" s="52">
        <v>63.72091205565042</v>
      </c>
      <c r="F45" s="52">
        <v>232.0774716129099</v>
      </c>
      <c r="G45" s="52">
        <v>172.3483383273769</v>
      </c>
      <c r="H45" s="52">
        <v>7.178023762448887</v>
      </c>
      <c r="I45" s="52">
        <v>60.51074031744411</v>
      </c>
    </row>
    <row r="46" spans="1:9" ht="11.25">
      <c r="A46" s="51" t="s">
        <v>79</v>
      </c>
      <c r="B46" s="52">
        <v>547.950694975251</v>
      </c>
      <c r="C46" s="52">
        <v>445.7620815698187</v>
      </c>
      <c r="D46" s="52">
        <v>432.3795718421441</v>
      </c>
      <c r="E46" s="52">
        <v>49.375936384017834</v>
      </c>
      <c r="F46" s="52">
        <v>221.99794356258406</v>
      </c>
      <c r="G46" s="52">
        <v>170.0114695446896</v>
      </c>
      <c r="H46" s="52">
        <v>4.376732078527215</v>
      </c>
      <c r="I46" s="52">
        <v>102.18861340543232</v>
      </c>
    </row>
    <row r="47" spans="1:9" ht="11.25">
      <c r="A47" s="51" t="s">
        <v>80</v>
      </c>
      <c r="B47" s="52">
        <v>611.6466114680551</v>
      </c>
      <c r="C47" s="52">
        <v>507.7377456592282</v>
      </c>
      <c r="D47" s="52">
        <v>500.8687920541208</v>
      </c>
      <c r="E47" s="52">
        <v>108.98010918660293</v>
      </c>
      <c r="F47" s="52">
        <v>242.93988784960453</v>
      </c>
      <c r="G47" s="52">
        <v>149.15528876024194</v>
      </c>
      <c r="H47" s="52">
        <v>6.662459862778835</v>
      </c>
      <c r="I47" s="52">
        <v>103.90886580882687</v>
      </c>
    </row>
    <row r="48" spans="1:9" ht="11.25">
      <c r="A48" s="51" t="s">
        <v>81</v>
      </c>
      <c r="B48" s="52">
        <v>546.1933905022539</v>
      </c>
      <c r="C48" s="52">
        <v>480.36870096146356</v>
      </c>
      <c r="D48" s="52">
        <v>466.8480016217275</v>
      </c>
      <c r="E48" s="52">
        <v>86.72914049197948</v>
      </c>
      <c r="F48" s="52">
        <v>238.1710584671599</v>
      </c>
      <c r="G48" s="52">
        <v>148.30788920514928</v>
      </c>
      <c r="H48" s="52">
        <v>7.1606127971748865</v>
      </c>
      <c r="I48" s="52">
        <v>65.8246895407904</v>
      </c>
    </row>
    <row r="49" spans="1:9" ht="11.25">
      <c r="A49" s="51" t="s">
        <v>82</v>
      </c>
      <c r="B49" s="52">
        <v>518.1602145815033</v>
      </c>
      <c r="C49" s="52">
        <v>409.561380707384</v>
      </c>
      <c r="D49" s="52">
        <v>398.3695749601133</v>
      </c>
      <c r="E49" s="52">
        <v>51.105399494469644</v>
      </c>
      <c r="F49" s="52">
        <v>188.71396751698546</v>
      </c>
      <c r="G49" s="52">
        <v>164.73544807557857</v>
      </c>
      <c r="H49" s="52">
        <v>5.006565620350286</v>
      </c>
      <c r="I49" s="52">
        <v>108.59883387411935</v>
      </c>
    </row>
    <row r="50" spans="1:9" ht="11.25">
      <c r="A50" s="51" t="s">
        <v>83</v>
      </c>
      <c r="B50" s="52">
        <v>592.2018869501959</v>
      </c>
      <c r="C50" s="52">
        <v>495.7106260427078</v>
      </c>
      <c r="D50" s="52">
        <v>484.9170013938126</v>
      </c>
      <c r="E50" s="52">
        <v>87.23993915640024</v>
      </c>
      <c r="F50" s="52">
        <v>243.65640586025188</v>
      </c>
      <c r="G50" s="52">
        <v>159.56845466490475</v>
      </c>
      <c r="H50" s="52">
        <v>5.245826361150938</v>
      </c>
      <c r="I50" s="52">
        <v>96.49126090748803</v>
      </c>
    </row>
    <row r="51" spans="1:9" ht="11.25">
      <c r="A51" s="51" t="s">
        <v>84</v>
      </c>
      <c r="B51" s="52">
        <v>562.2686467643641</v>
      </c>
      <c r="C51" s="52">
        <v>493.2561297882459</v>
      </c>
      <c r="D51" s="52">
        <v>474.0859861837686</v>
      </c>
      <c r="E51" s="52">
        <v>48.81277486602962</v>
      </c>
      <c r="F51" s="52">
        <v>297.8089163230586</v>
      </c>
      <c r="G51" s="52">
        <v>139.78025426180238</v>
      </c>
      <c r="H51" s="52">
        <v>6.854184337355305</v>
      </c>
      <c r="I51" s="52">
        <v>69.01251697611822</v>
      </c>
    </row>
    <row r="52" spans="1:9" ht="11.25">
      <c r="A52" s="51" t="s">
        <v>85</v>
      </c>
      <c r="B52" s="52">
        <v>534.3060084056576</v>
      </c>
      <c r="C52" s="52">
        <v>415.0296451466199</v>
      </c>
      <c r="D52" s="52">
        <v>408.8013595815324</v>
      </c>
      <c r="E52" s="52">
        <v>28.613519111351007</v>
      </c>
      <c r="F52" s="52">
        <v>206.83349098656092</v>
      </c>
      <c r="G52" s="52">
        <v>173.45305830007527</v>
      </c>
      <c r="H52" s="52">
        <v>6.129576748632703</v>
      </c>
      <c r="I52" s="52">
        <v>119.2763632590377</v>
      </c>
    </row>
    <row r="53" spans="1:9" ht="11.25">
      <c r="A53" s="51" t="s">
        <v>86</v>
      </c>
      <c r="B53" s="52">
        <v>569.2421009443084</v>
      </c>
      <c r="C53" s="52">
        <v>482.9317787210957</v>
      </c>
      <c r="D53" s="52">
        <v>475.83485841771943</v>
      </c>
      <c r="E53" s="52">
        <v>37.459285471486716</v>
      </c>
      <c r="F53" s="52">
        <v>253.25428342216568</v>
      </c>
      <c r="G53" s="52">
        <v>185.16393928550562</v>
      </c>
      <c r="H53" s="52">
        <v>7.054270541937724</v>
      </c>
      <c r="I53" s="52">
        <v>86.31032222321265</v>
      </c>
    </row>
    <row r="54" spans="1:9" ht="11.25">
      <c r="A54" s="51" t="s">
        <v>87</v>
      </c>
      <c r="B54" s="52">
        <v>565.2893799596237</v>
      </c>
      <c r="C54" s="52">
        <v>461.78096493421543</v>
      </c>
      <c r="D54" s="52">
        <v>448.2539157805213</v>
      </c>
      <c r="E54" s="52">
        <v>122.96900010030501</v>
      </c>
      <c r="F54" s="52">
        <v>194.91312314488707</v>
      </c>
      <c r="G54" s="52">
        <v>134.0908480859402</v>
      </c>
      <c r="H54" s="52">
        <v>9.807993603083178</v>
      </c>
      <c r="I54" s="52">
        <v>103.50841502540825</v>
      </c>
    </row>
    <row r="55" spans="1:9" ht="11.25">
      <c r="A55" s="51" t="s">
        <v>88</v>
      </c>
      <c r="B55" s="52">
        <v>555.7263502735417</v>
      </c>
      <c r="C55" s="52">
        <v>494.69537386269684</v>
      </c>
      <c r="D55" s="52">
        <v>483.11207113111664</v>
      </c>
      <c r="E55" s="52">
        <v>40.53709757950916</v>
      </c>
      <c r="F55" s="52">
        <v>285.5578614081923</v>
      </c>
      <c r="G55" s="52">
        <v>157.07957987771493</v>
      </c>
      <c r="H55" s="52">
        <v>11.520834997280422</v>
      </c>
      <c r="I55" s="52">
        <v>61.030976410844936</v>
      </c>
    </row>
    <row r="56" spans="1:9" s="125" customFormat="1" ht="11.25">
      <c r="A56" s="158" t="s">
        <v>219</v>
      </c>
      <c r="B56" s="128">
        <v>549.1146650649292</v>
      </c>
      <c r="C56" s="128">
        <v>455.7882833142969</v>
      </c>
      <c r="D56" s="128">
        <v>442.84811114729257</v>
      </c>
      <c r="E56" s="128">
        <v>58.14417653698485</v>
      </c>
      <c r="F56" s="128">
        <v>226.47449771552724</v>
      </c>
      <c r="G56" s="128">
        <v>163.6318737579928</v>
      </c>
      <c r="H56" s="128">
        <v>7.537735303792006</v>
      </c>
      <c r="I56" s="128">
        <v>93.32638175063234</v>
      </c>
    </row>
    <row r="57" spans="1:9" ht="11.25">
      <c r="A57" s="51"/>
      <c r="B57" s="52"/>
      <c r="C57" s="52"/>
      <c r="D57" s="52"/>
      <c r="E57" s="52"/>
      <c r="F57" s="52"/>
      <c r="G57" s="52"/>
      <c r="H57" s="52"/>
      <c r="I57" s="52"/>
    </row>
    <row r="58" spans="1:9" ht="11.25">
      <c r="A58" s="51" t="s">
        <v>75</v>
      </c>
      <c r="B58" s="52">
        <v>738.8050168389269</v>
      </c>
      <c r="C58" s="52">
        <v>461.9788642434096</v>
      </c>
      <c r="D58" s="52">
        <v>461.00336778539076</v>
      </c>
      <c r="E58" s="52">
        <v>89.65857623969342</v>
      </c>
      <c r="F58" s="52">
        <v>372.3173847404483</v>
      </c>
      <c r="G58" s="52">
        <v>0.0029032632679131345</v>
      </c>
      <c r="H58" s="52">
        <v>0</v>
      </c>
      <c r="I58" s="52">
        <v>276.8261525955174</v>
      </c>
    </row>
    <row r="59" spans="1:9" ht="11.25">
      <c r="A59" s="51" t="s">
        <v>77</v>
      </c>
      <c r="B59" s="52">
        <v>598.140278154712</v>
      </c>
      <c r="C59" s="52">
        <v>446.0997542304654</v>
      </c>
      <c r="D59" s="52">
        <v>432.84851590679256</v>
      </c>
      <c r="E59" s="52">
        <v>57.750534067356924</v>
      </c>
      <c r="F59" s="52">
        <v>387.545655367737</v>
      </c>
      <c r="G59" s="52">
        <v>0.8035647953714667</v>
      </c>
      <c r="H59" s="52">
        <v>0</v>
      </c>
      <c r="I59" s="52">
        <v>152.04052392424657</v>
      </c>
    </row>
    <row r="60" spans="1:9" ht="11.25">
      <c r="A60" s="51" t="s">
        <v>78</v>
      </c>
      <c r="B60" s="52">
        <v>636.8189125082905</v>
      </c>
      <c r="C60" s="52">
        <v>461.32401047697203</v>
      </c>
      <c r="D60" s="52">
        <v>447.74441584136156</v>
      </c>
      <c r="E60" s="52">
        <v>75.58708139887811</v>
      </c>
      <c r="F60" s="52">
        <v>385.7369290780939</v>
      </c>
      <c r="G60" s="52">
        <v>0</v>
      </c>
      <c r="H60" s="52">
        <v>0</v>
      </c>
      <c r="I60" s="52">
        <v>175.4949020313185</v>
      </c>
    </row>
    <row r="61" spans="1:9" ht="11.25">
      <c r="A61" s="51"/>
      <c r="B61" s="52"/>
      <c r="C61" s="52"/>
      <c r="D61" s="52"/>
      <c r="E61" s="52"/>
      <c r="F61" s="52"/>
      <c r="G61" s="52"/>
      <c r="H61" s="52"/>
      <c r="I61" s="52"/>
    </row>
    <row r="62" spans="1:9" ht="11.25">
      <c r="A62" s="51" t="s">
        <v>89</v>
      </c>
      <c r="B62" s="204" t="s">
        <v>229</v>
      </c>
      <c r="C62" s="204" t="s">
        <v>229</v>
      </c>
      <c r="D62" s="204" t="s">
        <v>229</v>
      </c>
      <c r="E62" s="204" t="s">
        <v>229</v>
      </c>
      <c r="F62" s="204" t="s">
        <v>229</v>
      </c>
      <c r="G62" s="204" t="s">
        <v>229</v>
      </c>
      <c r="H62" s="204" t="s">
        <v>229</v>
      </c>
      <c r="I62" s="204" t="s">
        <v>229</v>
      </c>
    </row>
    <row r="63" spans="1:9" ht="11.25">
      <c r="A63" s="51"/>
      <c r="B63" s="205"/>
      <c r="C63" s="205"/>
      <c r="D63" s="205"/>
      <c r="E63" s="205"/>
      <c r="F63" s="205"/>
      <c r="G63" s="205"/>
      <c r="H63" s="205"/>
      <c r="I63" s="205"/>
    </row>
    <row r="64" spans="1:9" s="125" customFormat="1" ht="11.25">
      <c r="A64" s="127" t="s">
        <v>0</v>
      </c>
      <c r="B64" s="206" t="s">
        <v>229</v>
      </c>
      <c r="C64" s="206" t="s">
        <v>229</v>
      </c>
      <c r="D64" s="206" t="s">
        <v>229</v>
      </c>
      <c r="E64" s="206" t="s">
        <v>229</v>
      </c>
      <c r="F64" s="206" t="s">
        <v>229</v>
      </c>
      <c r="G64" s="206" t="s">
        <v>229</v>
      </c>
      <c r="H64" s="206" t="s">
        <v>229</v>
      </c>
      <c r="I64" s="206" t="s">
        <v>229</v>
      </c>
    </row>
    <row r="65" spans="1:9" ht="12.75">
      <c r="A65" s="235" t="s">
        <v>138</v>
      </c>
      <c r="B65" s="45"/>
      <c r="C65" s="45"/>
      <c r="D65" s="45"/>
      <c r="E65" s="45"/>
      <c r="F65" s="50"/>
      <c r="G65" s="50"/>
      <c r="H65" s="50"/>
      <c r="I65" s="50"/>
    </row>
    <row r="66" ht="11.25">
      <c r="A66" s="124" t="s">
        <v>248</v>
      </c>
    </row>
  </sheetData>
  <sheetProtection/>
  <mergeCells count="23">
    <mergeCell ref="G7:G8"/>
    <mergeCell ref="D7:D8"/>
    <mergeCell ref="A38:A41"/>
    <mergeCell ref="I38:I41"/>
    <mergeCell ref="G40:G41"/>
    <mergeCell ref="B38:B41"/>
    <mergeCell ref="E40:E41"/>
    <mergeCell ref="F40:F41"/>
    <mergeCell ref="A35:I35"/>
    <mergeCell ref="D40:D41"/>
    <mergeCell ref="C39:C41"/>
    <mergeCell ref="H39:H41"/>
    <mergeCell ref="A36:I36"/>
    <mergeCell ref="A1:I1"/>
    <mergeCell ref="A2:I2"/>
    <mergeCell ref="A5:A8"/>
    <mergeCell ref="B5:B8"/>
    <mergeCell ref="I5:I8"/>
    <mergeCell ref="H6:H8"/>
    <mergeCell ref="F7:F8"/>
    <mergeCell ref="A3:I3"/>
    <mergeCell ref="E7:E8"/>
    <mergeCell ref="C6:C8"/>
  </mergeCells>
  <printOptions/>
  <pageMargins left="0.5905511811023623" right="0.5905511811023623" top="0.984251968503937" bottom="0.984251968503937" header="0.5118110236220472" footer="0.5118110236220472"/>
  <pageSetup fitToHeight="1" fitToWidth="1" horizontalDpi="600" verticalDpi="600" orientation="portrait" paperSize="9" scale="84"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W136"/>
  <sheetViews>
    <sheetView zoomScalePageLayoutView="0" workbookViewId="0" topLeftCell="A1">
      <selection activeCell="A1" sqref="A1"/>
    </sheetView>
  </sheetViews>
  <sheetFormatPr defaultColWidth="11.421875" defaultRowHeight="12.75"/>
  <cols>
    <col min="1" max="1" width="9.421875" style="72" customWidth="1"/>
    <col min="2" max="6" width="1.7109375" style="72" customWidth="1"/>
    <col min="7" max="7" width="48.57421875" style="65" customWidth="1"/>
    <col min="8" max="11" width="11.421875" style="65" customWidth="1"/>
    <col min="12" max="21" width="11.00390625" style="65" customWidth="1"/>
    <col min="22" max="22" width="8.7109375" style="72" customWidth="1"/>
    <col min="23" max="23" width="11.421875" style="70" customWidth="1"/>
    <col min="24" max="16384" width="11.421875" style="65" customWidth="1"/>
  </cols>
  <sheetData>
    <row r="1" spans="7:23" s="141" customFormat="1" ht="21" customHeight="1">
      <c r="G1" s="142"/>
      <c r="H1" s="142"/>
      <c r="I1" s="142"/>
      <c r="J1" s="142"/>
      <c r="K1" s="143" t="s">
        <v>253</v>
      </c>
      <c r="L1" s="142" t="s">
        <v>249</v>
      </c>
      <c r="O1" s="142"/>
      <c r="P1" s="142"/>
      <c r="Q1" s="142"/>
      <c r="R1" s="142"/>
      <c r="S1" s="142"/>
      <c r="T1" s="142"/>
      <c r="U1" s="142"/>
      <c r="V1" s="142"/>
      <c r="W1" s="140"/>
    </row>
    <row r="2" spans="1:23" s="57" customFormat="1" ht="18" customHeight="1">
      <c r="A2" s="54"/>
      <c r="B2" s="54"/>
      <c r="C2" s="54"/>
      <c r="D2" s="54"/>
      <c r="E2" s="54"/>
      <c r="F2" s="54"/>
      <c r="G2" s="55"/>
      <c r="I2" s="55"/>
      <c r="J2" s="55"/>
      <c r="K2" s="55"/>
      <c r="L2" s="55"/>
      <c r="M2" s="55"/>
      <c r="N2" s="55"/>
      <c r="O2" s="55"/>
      <c r="P2" s="55"/>
      <c r="Q2" s="55"/>
      <c r="R2" s="55"/>
      <c r="S2" s="55"/>
      <c r="V2" s="55"/>
      <c r="W2" s="56"/>
    </row>
    <row r="3" spans="1:23" s="44" customFormat="1" ht="27" customHeight="1">
      <c r="A3" s="389" t="s">
        <v>336</v>
      </c>
      <c r="B3" s="390" t="s">
        <v>222</v>
      </c>
      <c r="C3" s="396"/>
      <c r="D3" s="396"/>
      <c r="E3" s="396"/>
      <c r="F3" s="396"/>
      <c r="G3" s="389"/>
      <c r="H3" s="382" t="s">
        <v>0</v>
      </c>
      <c r="I3" s="378" t="s">
        <v>90</v>
      </c>
      <c r="J3" s="372" t="s">
        <v>74</v>
      </c>
      <c r="K3" s="375" t="s">
        <v>166</v>
      </c>
      <c r="L3" s="385" t="s">
        <v>79</v>
      </c>
      <c r="M3" s="378" t="s">
        <v>167</v>
      </c>
      <c r="N3" s="387" t="s">
        <v>91</v>
      </c>
      <c r="O3" s="378" t="s">
        <v>92</v>
      </c>
      <c r="P3" s="378" t="s">
        <v>93</v>
      </c>
      <c r="Q3" s="378" t="s">
        <v>84</v>
      </c>
      <c r="R3" s="378" t="s">
        <v>85</v>
      </c>
      <c r="S3" s="378" t="s">
        <v>94</v>
      </c>
      <c r="T3" s="378" t="s">
        <v>168</v>
      </c>
      <c r="U3" s="378" t="s">
        <v>88</v>
      </c>
      <c r="V3" s="390" t="s">
        <v>336</v>
      </c>
      <c r="W3" s="58"/>
    </row>
    <row r="4" spans="1:22" s="59" customFormat="1" ht="15" customHeight="1">
      <c r="A4" s="388"/>
      <c r="B4" s="397"/>
      <c r="C4" s="398"/>
      <c r="D4" s="398"/>
      <c r="E4" s="398"/>
      <c r="F4" s="398"/>
      <c r="G4" s="399"/>
      <c r="H4" s="374"/>
      <c r="I4" s="380"/>
      <c r="J4" s="374"/>
      <c r="K4" s="377"/>
      <c r="L4" s="386"/>
      <c r="M4" s="380"/>
      <c r="N4" s="388"/>
      <c r="O4" s="380"/>
      <c r="P4" s="380"/>
      <c r="Q4" s="380"/>
      <c r="R4" s="380"/>
      <c r="S4" s="380"/>
      <c r="T4" s="380"/>
      <c r="U4" s="380"/>
      <c r="V4" s="377"/>
    </row>
    <row r="5" spans="1:23" s="135" customFormat="1" ht="18" customHeight="1">
      <c r="A5" s="239"/>
      <c r="B5" s="242" t="s">
        <v>223</v>
      </c>
      <c r="C5" s="251"/>
      <c r="D5" s="251"/>
      <c r="E5" s="251"/>
      <c r="F5" s="251"/>
      <c r="G5" s="252"/>
      <c r="H5" s="207">
        <v>196.8784797044246</v>
      </c>
      <c r="I5" s="207">
        <v>212.49462786901566</v>
      </c>
      <c r="J5" s="207">
        <v>204.4748157419725</v>
      </c>
      <c r="K5" s="207">
        <v>204.52757836607444</v>
      </c>
      <c r="L5" s="207">
        <v>192.39251733830704</v>
      </c>
      <c r="M5" s="207">
        <v>214.35793503828333</v>
      </c>
      <c r="N5" s="207">
        <v>206.93341462141666</v>
      </c>
      <c r="O5" s="207">
        <v>166.77346817134028</v>
      </c>
      <c r="P5" s="207">
        <v>209.16572144462373</v>
      </c>
      <c r="Q5" s="207">
        <v>268.2573800150027</v>
      </c>
      <c r="R5" s="207">
        <v>185.45662818868598</v>
      </c>
      <c r="S5" s="207">
        <v>222.13548208518097</v>
      </c>
      <c r="T5" s="207">
        <v>172.87300396557984</v>
      </c>
      <c r="U5" s="207">
        <v>245.09639440699604</v>
      </c>
      <c r="V5" s="210"/>
      <c r="W5" s="134"/>
    </row>
    <row r="6" spans="1:22" s="135" customFormat="1" ht="18" customHeight="1">
      <c r="A6" s="240" t="s">
        <v>95</v>
      </c>
      <c r="B6" s="132"/>
      <c r="C6" s="243" t="s">
        <v>30</v>
      </c>
      <c r="D6" s="132"/>
      <c r="E6" s="132"/>
      <c r="F6" s="132"/>
      <c r="G6" s="253"/>
      <c r="H6" s="207">
        <v>179.74737705937636</v>
      </c>
      <c r="I6" s="207">
        <v>192.95275017760125</v>
      </c>
      <c r="J6" s="207">
        <v>201.53483508836476</v>
      </c>
      <c r="K6" s="207">
        <v>164.45693863666997</v>
      </c>
      <c r="L6" s="207">
        <v>182.6779531603914</v>
      </c>
      <c r="M6" s="207">
        <v>180.1865002893949</v>
      </c>
      <c r="N6" s="207">
        <v>174.26517362847162</v>
      </c>
      <c r="O6" s="207">
        <v>160.25843446931637</v>
      </c>
      <c r="P6" s="207">
        <v>191.74256518912551</v>
      </c>
      <c r="Q6" s="207">
        <v>176.1732274971441</v>
      </c>
      <c r="R6" s="207">
        <v>158.60385768499899</v>
      </c>
      <c r="S6" s="207">
        <v>198.67440276472811</v>
      </c>
      <c r="T6" s="207">
        <v>165.14414960421902</v>
      </c>
      <c r="U6" s="207">
        <v>196.2029433904006</v>
      </c>
      <c r="V6" s="211" t="s">
        <v>95</v>
      </c>
    </row>
    <row r="7" spans="1:22" s="68" customFormat="1" ht="18" customHeight="1">
      <c r="A7" s="66" t="s">
        <v>96</v>
      </c>
      <c r="B7" s="77"/>
      <c r="C7" s="77"/>
      <c r="D7" s="249" t="s">
        <v>97</v>
      </c>
      <c r="E7" s="249"/>
      <c r="F7" s="249"/>
      <c r="G7" s="254"/>
      <c r="H7" s="208">
        <v>72.7504113579951</v>
      </c>
      <c r="I7" s="208">
        <v>67.41046727400119</v>
      </c>
      <c r="J7" s="208">
        <v>74.60422569299944</v>
      </c>
      <c r="K7" s="208">
        <v>84.14478233440498</v>
      </c>
      <c r="L7" s="208">
        <v>79.02890638592255</v>
      </c>
      <c r="M7" s="208">
        <v>85.70790002544732</v>
      </c>
      <c r="N7" s="208">
        <v>68.2040426701925</v>
      </c>
      <c r="O7" s="208">
        <v>66.08826837925533</v>
      </c>
      <c r="P7" s="208">
        <v>74.90368717704914</v>
      </c>
      <c r="Q7" s="208">
        <v>86.87801218848517</v>
      </c>
      <c r="R7" s="208">
        <v>79.4334402839347</v>
      </c>
      <c r="S7" s="208">
        <v>87.63173978186354</v>
      </c>
      <c r="T7" s="208">
        <v>69.73066691531008</v>
      </c>
      <c r="U7" s="208">
        <v>83.48826075103172</v>
      </c>
      <c r="V7" s="212" t="s">
        <v>96</v>
      </c>
    </row>
    <row r="8" spans="1:22" s="68" customFormat="1" ht="21" customHeight="1">
      <c r="A8" s="66" t="s">
        <v>98</v>
      </c>
      <c r="B8" s="236"/>
      <c r="C8" s="236"/>
      <c r="D8" s="249"/>
      <c r="E8" s="391" t="s">
        <v>338</v>
      </c>
      <c r="F8" s="391"/>
      <c r="G8" s="392"/>
      <c r="H8" s="208">
        <v>10.040891624179828</v>
      </c>
      <c r="I8" s="208">
        <v>11.301484550030308</v>
      </c>
      <c r="J8" s="208">
        <v>11.846781685308803</v>
      </c>
      <c r="K8" s="208">
        <v>12.582118585737906</v>
      </c>
      <c r="L8" s="208">
        <v>12.933622586839954</v>
      </c>
      <c r="M8" s="208">
        <v>16.0528235286258</v>
      </c>
      <c r="N8" s="208">
        <v>6.7736623584486795</v>
      </c>
      <c r="O8" s="208">
        <v>5.0789218937669185</v>
      </c>
      <c r="P8" s="208">
        <v>9.273707603827805</v>
      </c>
      <c r="Q8" s="208">
        <v>17.121928977314514</v>
      </c>
      <c r="R8" s="208">
        <v>12.335977846852549</v>
      </c>
      <c r="S8" s="208">
        <v>17.257927417782987</v>
      </c>
      <c r="T8" s="208">
        <v>10.057131474441293</v>
      </c>
      <c r="U8" s="208">
        <v>16.229965147466242</v>
      </c>
      <c r="V8" s="212" t="s">
        <v>98</v>
      </c>
    </row>
    <row r="9" spans="1:22" s="68" customFormat="1" ht="18" customHeight="1">
      <c r="A9" s="66" t="s">
        <v>99</v>
      </c>
      <c r="B9" s="77"/>
      <c r="C9" s="77"/>
      <c r="D9" s="249"/>
      <c r="E9" s="249"/>
      <c r="F9" s="249" t="s">
        <v>361</v>
      </c>
      <c r="G9" s="254"/>
      <c r="H9" s="208">
        <v>5.068540773293058</v>
      </c>
      <c r="I9" s="208">
        <v>3.0229516041229685</v>
      </c>
      <c r="J9" s="208">
        <v>3.6852640718644185</v>
      </c>
      <c r="K9" s="208">
        <v>11.59709433598096</v>
      </c>
      <c r="L9" s="208">
        <v>5.147228220851813</v>
      </c>
      <c r="M9" s="208">
        <v>13.811273222195162</v>
      </c>
      <c r="N9" s="208">
        <v>3.83670172089192</v>
      </c>
      <c r="O9" s="208">
        <v>2.7215280641055517</v>
      </c>
      <c r="P9" s="208">
        <v>6.548947528010392</v>
      </c>
      <c r="Q9" s="208">
        <v>17.028774826806824</v>
      </c>
      <c r="R9" s="208">
        <v>7.603588282156022</v>
      </c>
      <c r="S9" s="208">
        <v>9.756559426684847</v>
      </c>
      <c r="T9" s="208">
        <v>8.154585563707103</v>
      </c>
      <c r="U9" s="208">
        <v>10.12927697613331</v>
      </c>
      <c r="V9" s="212" t="s">
        <v>99</v>
      </c>
    </row>
    <row r="10" spans="1:22" s="68" customFormat="1" ht="18" customHeight="1">
      <c r="A10" s="66" t="s">
        <v>100</v>
      </c>
      <c r="B10" s="77"/>
      <c r="C10" s="77"/>
      <c r="D10" s="249"/>
      <c r="E10" s="249"/>
      <c r="F10" s="393" t="s">
        <v>375</v>
      </c>
      <c r="G10" s="394"/>
      <c r="H10" s="208">
        <v>4.039929289987565</v>
      </c>
      <c r="I10" s="208">
        <v>7.609951475005777</v>
      </c>
      <c r="J10" s="208">
        <v>5.839159749918724</v>
      </c>
      <c r="K10" s="208">
        <v>0.9850242497569441</v>
      </c>
      <c r="L10" s="208">
        <v>7.0912954318889625</v>
      </c>
      <c r="M10" s="208">
        <v>1.2147298059748357</v>
      </c>
      <c r="N10" s="208">
        <v>1.4292482289459705</v>
      </c>
      <c r="O10" s="208">
        <v>2.2707354839287954</v>
      </c>
      <c r="P10" s="208">
        <v>1.7907933501289621</v>
      </c>
      <c r="Q10" s="208">
        <v>0</v>
      </c>
      <c r="R10" s="208">
        <v>3.8252796167979297</v>
      </c>
      <c r="S10" s="208">
        <v>5.876412080289029</v>
      </c>
      <c r="T10" s="208">
        <v>1.7915393428750241</v>
      </c>
      <c r="U10" s="208">
        <v>4.611368146006728</v>
      </c>
      <c r="V10" s="212" t="s">
        <v>100</v>
      </c>
    </row>
    <row r="11" spans="1:22" s="68" customFormat="1" ht="18" customHeight="1">
      <c r="A11" s="66" t="s">
        <v>101</v>
      </c>
      <c r="B11" s="77"/>
      <c r="C11" s="77"/>
      <c r="D11" s="77"/>
      <c r="E11" s="249" t="s">
        <v>102</v>
      </c>
      <c r="F11" s="77"/>
      <c r="G11" s="254"/>
      <c r="H11" s="208">
        <v>29.02343509809818</v>
      </c>
      <c r="I11" s="208">
        <v>26.35896774712082</v>
      </c>
      <c r="J11" s="208">
        <v>29.496698252993617</v>
      </c>
      <c r="K11" s="208">
        <v>37.284848707198044</v>
      </c>
      <c r="L11" s="208">
        <v>29.09459859479525</v>
      </c>
      <c r="M11" s="208">
        <v>35.37990900913977</v>
      </c>
      <c r="N11" s="208">
        <v>28.52852432629097</v>
      </c>
      <c r="O11" s="208">
        <v>26.065568811286592</v>
      </c>
      <c r="P11" s="208">
        <v>29.465272604532824</v>
      </c>
      <c r="Q11" s="208">
        <v>34.238464819599635</v>
      </c>
      <c r="R11" s="208">
        <v>33.72841737747046</v>
      </c>
      <c r="S11" s="208">
        <v>36.310300898331924</v>
      </c>
      <c r="T11" s="208">
        <v>27.191064094902668</v>
      </c>
      <c r="U11" s="208">
        <v>33.173088721584435</v>
      </c>
      <c r="V11" s="212" t="s">
        <v>101</v>
      </c>
    </row>
    <row r="12" spans="1:22" s="68" customFormat="1" ht="18" customHeight="1">
      <c r="A12" s="66" t="s">
        <v>103</v>
      </c>
      <c r="B12" s="77"/>
      <c r="C12" s="77"/>
      <c r="D12" s="77"/>
      <c r="E12" s="77"/>
      <c r="F12" s="249" t="s">
        <v>362</v>
      </c>
      <c r="G12" s="254"/>
      <c r="H12" s="208">
        <v>28.690564478664584</v>
      </c>
      <c r="I12" s="208">
        <v>25.993179114568623</v>
      </c>
      <c r="J12" s="208">
        <v>29.060765404624764</v>
      </c>
      <c r="K12" s="208">
        <v>36.85815507243025</v>
      </c>
      <c r="L12" s="208">
        <v>28.611756324534518</v>
      </c>
      <c r="M12" s="208">
        <v>35.37990900913977</v>
      </c>
      <c r="N12" s="208">
        <v>28.068480167497828</v>
      </c>
      <c r="O12" s="208">
        <v>26.006181318681318</v>
      </c>
      <c r="P12" s="208">
        <v>29.231057188741193</v>
      </c>
      <c r="Q12" s="208">
        <v>33.43498575722067</v>
      </c>
      <c r="R12" s="208">
        <v>33.17129037220687</v>
      </c>
      <c r="S12" s="208">
        <v>35.78387489289579</v>
      </c>
      <c r="T12" s="208">
        <v>26.94330365152626</v>
      </c>
      <c r="U12" s="208">
        <v>32.660228622983574</v>
      </c>
      <c r="V12" s="212" t="s">
        <v>103</v>
      </c>
    </row>
    <row r="13" spans="1:22" s="68" customFormat="1" ht="18" customHeight="1">
      <c r="A13" s="66" t="s">
        <v>104</v>
      </c>
      <c r="B13" s="77"/>
      <c r="C13" s="77"/>
      <c r="D13" s="77"/>
      <c r="E13" s="249" t="s">
        <v>105</v>
      </c>
      <c r="F13" s="77"/>
      <c r="G13" s="254"/>
      <c r="H13" s="208">
        <v>18.776541215906157</v>
      </c>
      <c r="I13" s="208">
        <v>15.644175716963208</v>
      </c>
      <c r="J13" s="208">
        <v>16.985389559817655</v>
      </c>
      <c r="K13" s="208">
        <v>21.332727720809967</v>
      </c>
      <c r="L13" s="208">
        <v>21.73184352935453</v>
      </c>
      <c r="M13" s="208">
        <v>20.302161078480378</v>
      </c>
      <c r="N13" s="208">
        <v>18.727750727974623</v>
      </c>
      <c r="O13" s="208">
        <v>20.32063419859097</v>
      </c>
      <c r="P13" s="208">
        <v>19.581307189053142</v>
      </c>
      <c r="Q13" s="208">
        <v>20.148850526811234</v>
      </c>
      <c r="R13" s="208">
        <v>18.496948814182097</v>
      </c>
      <c r="S13" s="208">
        <v>18.833537554607688</v>
      </c>
      <c r="T13" s="208">
        <v>18.790095515800864</v>
      </c>
      <c r="U13" s="208">
        <v>18.08177651097179</v>
      </c>
      <c r="V13" s="212" t="s">
        <v>104</v>
      </c>
    </row>
    <row r="14" spans="1:22" s="70" customFormat="1" ht="21" customHeight="1">
      <c r="A14" s="66" t="s">
        <v>106</v>
      </c>
      <c r="B14" s="71"/>
      <c r="C14" s="71"/>
      <c r="D14" s="71"/>
      <c r="E14" s="71"/>
      <c r="F14" s="249" t="s">
        <v>363</v>
      </c>
      <c r="G14" s="255"/>
      <c r="H14" s="208">
        <v>12.560957662897403</v>
      </c>
      <c r="I14" s="208">
        <v>8.817392569473048</v>
      </c>
      <c r="J14" s="208">
        <v>11.555443549192317</v>
      </c>
      <c r="K14" s="208">
        <v>14.207263043466124</v>
      </c>
      <c r="L14" s="208">
        <v>15.351577412830224</v>
      </c>
      <c r="M14" s="208">
        <v>13.220458185320846</v>
      </c>
      <c r="N14" s="208">
        <v>12.679415583056679</v>
      </c>
      <c r="O14" s="208">
        <v>14.06277450119212</v>
      </c>
      <c r="P14" s="208">
        <v>13.015564032398343</v>
      </c>
      <c r="Q14" s="208">
        <v>13.174546363801278</v>
      </c>
      <c r="R14" s="208">
        <v>12.480381622729608</v>
      </c>
      <c r="S14" s="208">
        <v>11.920992169930297</v>
      </c>
      <c r="T14" s="208">
        <v>14.18870904624061</v>
      </c>
      <c r="U14" s="208">
        <v>11.546357528722886</v>
      </c>
      <c r="V14" s="212" t="s">
        <v>106</v>
      </c>
    </row>
    <row r="15" spans="1:22" s="68" customFormat="1" ht="18" customHeight="1">
      <c r="A15" s="66" t="s">
        <v>107</v>
      </c>
      <c r="B15" s="77"/>
      <c r="C15" s="77"/>
      <c r="D15" s="77"/>
      <c r="E15" s="77"/>
      <c r="F15" s="393" t="s">
        <v>342</v>
      </c>
      <c r="G15" s="394"/>
      <c r="H15" s="208">
        <v>4.39687210412506</v>
      </c>
      <c r="I15" s="208">
        <v>3.5813834590830598</v>
      </c>
      <c r="J15" s="208">
        <v>4.111260127500872</v>
      </c>
      <c r="K15" s="208">
        <v>4.58910998088253</v>
      </c>
      <c r="L15" s="208">
        <v>4.62037126363709</v>
      </c>
      <c r="M15" s="208">
        <v>4.727127629530791</v>
      </c>
      <c r="N15" s="208">
        <v>4.6384130064967435</v>
      </c>
      <c r="O15" s="208">
        <v>4.722193589444812</v>
      </c>
      <c r="P15" s="208">
        <v>5.257181503845151</v>
      </c>
      <c r="Q15" s="208">
        <v>5.379112878316166</v>
      </c>
      <c r="R15" s="208">
        <v>4.405398553699161</v>
      </c>
      <c r="S15" s="208">
        <v>4.512088861630953</v>
      </c>
      <c r="T15" s="208">
        <v>3.253237662130337</v>
      </c>
      <c r="U15" s="208">
        <v>4.718723409381851</v>
      </c>
      <c r="V15" s="212" t="s">
        <v>107</v>
      </c>
    </row>
    <row r="16" spans="1:22" s="68" customFormat="1" ht="18" customHeight="1">
      <c r="A16" s="66" t="s">
        <v>108</v>
      </c>
      <c r="B16" s="77"/>
      <c r="C16" s="77"/>
      <c r="D16" s="77"/>
      <c r="E16" s="77"/>
      <c r="F16" s="393" t="s">
        <v>343</v>
      </c>
      <c r="G16" s="394"/>
      <c r="H16" s="208">
        <v>14.909543419810943</v>
      </c>
      <c r="I16" s="208">
        <v>14.10583925988686</v>
      </c>
      <c r="J16" s="208">
        <v>16.275356194879357</v>
      </c>
      <c r="K16" s="208">
        <v>12.94508732065907</v>
      </c>
      <c r="L16" s="208">
        <v>15.268841674932819</v>
      </c>
      <c r="M16" s="208">
        <v>13.97300640920136</v>
      </c>
      <c r="N16" s="208">
        <v>14.174105257478239</v>
      </c>
      <c r="O16" s="208">
        <v>14.62314347561085</v>
      </c>
      <c r="P16" s="208">
        <v>16.583399779635364</v>
      </c>
      <c r="Q16" s="208">
        <v>15.368767864759786</v>
      </c>
      <c r="R16" s="208">
        <v>14.872096245429601</v>
      </c>
      <c r="S16" s="208">
        <v>15.229973911140927</v>
      </c>
      <c r="T16" s="208">
        <v>13.692375830165249</v>
      </c>
      <c r="U16" s="208">
        <v>16.00343037100926</v>
      </c>
      <c r="V16" s="212" t="s">
        <v>108</v>
      </c>
    </row>
    <row r="17" spans="1:22" s="68" customFormat="1" ht="18" customHeight="1">
      <c r="A17" s="66" t="s">
        <v>109</v>
      </c>
      <c r="B17" s="77"/>
      <c r="C17" s="77"/>
      <c r="D17" s="249" t="s">
        <v>339</v>
      </c>
      <c r="E17" s="249"/>
      <c r="F17" s="249"/>
      <c r="G17" s="254"/>
      <c r="H17" s="208">
        <v>97.99496794515419</v>
      </c>
      <c r="I17" s="208">
        <v>121.93853649570919</v>
      </c>
      <c r="J17" s="208">
        <v>109.45282140212619</v>
      </c>
      <c r="K17" s="208">
        <v>70.83828151730661</v>
      </c>
      <c r="L17" s="208">
        <v>94.69068097432587</v>
      </c>
      <c r="M17" s="208">
        <v>72.93219292103011</v>
      </c>
      <c r="N17" s="208">
        <v>95.20634793367155</v>
      </c>
      <c r="O17" s="208">
        <v>91.44425721098945</v>
      </c>
      <c r="P17" s="208">
        <v>103.56613871492227</v>
      </c>
      <c r="Q17" s="208">
        <v>86.6384589361796</v>
      </c>
      <c r="R17" s="208">
        <v>72.41062097234925</v>
      </c>
      <c r="S17" s="208">
        <v>97.97690856616194</v>
      </c>
      <c r="T17" s="208">
        <v>89.99701204083968</v>
      </c>
      <c r="U17" s="208">
        <v>91.67528200835551</v>
      </c>
      <c r="V17" s="212" t="s">
        <v>109</v>
      </c>
    </row>
    <row r="18" spans="1:22" s="68" customFormat="1" ht="18" customHeight="1">
      <c r="A18" s="66" t="s">
        <v>110</v>
      </c>
      <c r="B18" s="77"/>
      <c r="C18" s="77"/>
      <c r="D18" s="77"/>
      <c r="E18" s="249" t="s">
        <v>360</v>
      </c>
      <c r="F18" s="77"/>
      <c r="G18" s="254"/>
      <c r="H18" s="208">
        <v>86.08860447241159</v>
      </c>
      <c r="I18" s="208">
        <v>101.89539014415358</v>
      </c>
      <c r="J18" s="208">
        <v>80.00811557991649</v>
      </c>
      <c r="K18" s="208">
        <v>67.6461744722358</v>
      </c>
      <c r="L18" s="208">
        <v>80.97200062336275</v>
      </c>
      <c r="M18" s="208">
        <v>66.73756285153281</v>
      </c>
      <c r="N18" s="208">
        <v>87.68639339852014</v>
      </c>
      <c r="O18" s="208">
        <v>90.06459741320161</v>
      </c>
      <c r="P18" s="208">
        <v>88.02711258686372</v>
      </c>
      <c r="Q18" s="208">
        <v>78.52708579497262</v>
      </c>
      <c r="R18" s="208">
        <v>70.78081803607495</v>
      </c>
      <c r="S18" s="208">
        <v>78.49982876120782</v>
      </c>
      <c r="T18" s="208">
        <v>88.8677683265027</v>
      </c>
      <c r="U18" s="208">
        <v>88.38202767588348</v>
      </c>
      <c r="V18" s="212" t="s">
        <v>110</v>
      </c>
    </row>
    <row r="19" spans="1:22" s="68" customFormat="1" ht="18" customHeight="1">
      <c r="A19" s="66" t="s">
        <v>111</v>
      </c>
      <c r="B19" s="77"/>
      <c r="C19" s="77"/>
      <c r="D19" s="77"/>
      <c r="E19" s="77"/>
      <c r="F19" s="249" t="s">
        <v>364</v>
      </c>
      <c r="G19" s="254"/>
      <c r="H19" s="208">
        <v>27.491790799010882</v>
      </c>
      <c r="I19" s="208">
        <v>30.93049774119333</v>
      </c>
      <c r="J19" s="208">
        <v>35.51486405205473</v>
      </c>
      <c r="K19" s="208">
        <v>23.162565489497354</v>
      </c>
      <c r="L19" s="208">
        <v>19.13675803548385</v>
      </c>
      <c r="M19" s="208">
        <v>12.494146813406788</v>
      </c>
      <c r="N19" s="208">
        <v>33.480441063492194</v>
      </c>
      <c r="O19" s="208">
        <v>27.847406467914734</v>
      </c>
      <c r="P19" s="208">
        <v>26.739314623552062</v>
      </c>
      <c r="Q19" s="208">
        <v>18.319204953839666</v>
      </c>
      <c r="R19" s="208">
        <v>16.585464621195285</v>
      </c>
      <c r="S19" s="208">
        <v>20.602393760510502</v>
      </c>
      <c r="T19" s="208">
        <v>19.810416463584335</v>
      </c>
      <c r="U19" s="208">
        <v>23.265215243733483</v>
      </c>
      <c r="V19" s="212" t="s">
        <v>111</v>
      </c>
    </row>
    <row r="20" spans="1:22" s="68" customFormat="1" ht="18" customHeight="1">
      <c r="A20" s="66" t="s">
        <v>112</v>
      </c>
      <c r="B20" s="77"/>
      <c r="C20" s="77"/>
      <c r="D20" s="77"/>
      <c r="E20" s="77"/>
      <c r="F20" s="393" t="s">
        <v>376</v>
      </c>
      <c r="G20" s="394"/>
      <c r="H20" s="208">
        <v>10.547091799313847</v>
      </c>
      <c r="I20" s="208">
        <v>11.695747802496092</v>
      </c>
      <c r="J20" s="208">
        <v>9.425599063193689</v>
      </c>
      <c r="K20" s="208">
        <v>10.055414343446106</v>
      </c>
      <c r="L20" s="208">
        <v>7.606163375459792</v>
      </c>
      <c r="M20" s="208">
        <v>17.032211201799655</v>
      </c>
      <c r="N20" s="208">
        <v>6.426624772039118</v>
      </c>
      <c r="O20" s="208">
        <v>8.09480486886686</v>
      </c>
      <c r="P20" s="208">
        <v>16.091684666439562</v>
      </c>
      <c r="Q20" s="208">
        <v>13.742100282894446</v>
      </c>
      <c r="R20" s="208">
        <v>16.362190093438727</v>
      </c>
      <c r="S20" s="208">
        <v>18.209400945715814</v>
      </c>
      <c r="T20" s="208">
        <v>8.738014610625832</v>
      </c>
      <c r="U20" s="208">
        <v>21.285835842825826</v>
      </c>
      <c r="V20" s="212" t="s">
        <v>112</v>
      </c>
    </row>
    <row r="21" spans="1:22" s="68" customFormat="1" ht="18" customHeight="1">
      <c r="A21" s="66" t="s">
        <v>113</v>
      </c>
      <c r="B21" s="77"/>
      <c r="C21" s="77"/>
      <c r="D21" s="77"/>
      <c r="E21" s="77"/>
      <c r="F21" s="393" t="s">
        <v>377</v>
      </c>
      <c r="G21" s="394"/>
      <c r="H21" s="208">
        <v>17.135259886580066</v>
      </c>
      <c r="I21" s="208">
        <v>18.43783267677055</v>
      </c>
      <c r="J21" s="208">
        <v>19.711138074291107</v>
      </c>
      <c r="K21" s="208">
        <v>13.097899470979648</v>
      </c>
      <c r="L21" s="208">
        <v>13.502053551477312</v>
      </c>
      <c r="M21" s="208">
        <v>11.082154750054508</v>
      </c>
      <c r="N21" s="208">
        <v>17.288946610823974</v>
      </c>
      <c r="O21" s="208">
        <v>16.650586872344622</v>
      </c>
      <c r="P21" s="208">
        <v>19.39690466297063</v>
      </c>
      <c r="Q21" s="208">
        <v>16.584674671386477</v>
      </c>
      <c r="R21" s="208">
        <v>15.097152346946563</v>
      </c>
      <c r="S21" s="208">
        <v>14.533418007326375</v>
      </c>
      <c r="T21" s="208">
        <v>19.807908838284305</v>
      </c>
      <c r="U21" s="208">
        <v>17.93952855600924</v>
      </c>
      <c r="V21" s="212" t="s">
        <v>113</v>
      </c>
    </row>
    <row r="22" spans="1:22" s="68" customFormat="1" ht="18" customHeight="1">
      <c r="A22" s="66" t="s">
        <v>114</v>
      </c>
      <c r="B22" s="77"/>
      <c r="C22" s="77"/>
      <c r="D22" s="77"/>
      <c r="E22" s="77"/>
      <c r="F22" s="393" t="s">
        <v>378</v>
      </c>
      <c r="G22" s="394"/>
      <c r="H22" s="208">
        <v>5.613959263119052</v>
      </c>
      <c r="I22" s="208">
        <v>0</v>
      </c>
      <c r="J22" s="208">
        <v>0.07544453967647911</v>
      </c>
      <c r="K22" s="208">
        <v>4.933734877299659</v>
      </c>
      <c r="L22" s="208">
        <v>19.202409016661765</v>
      </c>
      <c r="M22" s="208">
        <v>5.450523795670798</v>
      </c>
      <c r="N22" s="208">
        <v>6.398524409495275</v>
      </c>
      <c r="O22" s="208">
        <v>8.533564213111521</v>
      </c>
      <c r="P22" s="208">
        <v>4.009139018142024</v>
      </c>
      <c r="Q22" s="208">
        <v>7.801022734515573</v>
      </c>
      <c r="R22" s="208">
        <v>0</v>
      </c>
      <c r="S22" s="208">
        <v>1.8339823916194924</v>
      </c>
      <c r="T22" s="208">
        <v>18.586695317168687</v>
      </c>
      <c r="U22" s="208">
        <v>1.4080227311161155</v>
      </c>
      <c r="V22" s="212" t="s">
        <v>114</v>
      </c>
    </row>
    <row r="23" spans="1:22" s="68" customFormat="1" ht="18" customHeight="1">
      <c r="A23" s="66" t="s">
        <v>115</v>
      </c>
      <c r="B23" s="77"/>
      <c r="C23" s="77"/>
      <c r="D23" s="77"/>
      <c r="E23" s="77"/>
      <c r="F23" s="393" t="s">
        <v>379</v>
      </c>
      <c r="G23" s="394"/>
      <c r="H23" s="208">
        <v>8.044400763092394</v>
      </c>
      <c r="I23" s="208">
        <v>7.796548143038034</v>
      </c>
      <c r="J23" s="208">
        <v>5.699102094155105</v>
      </c>
      <c r="K23" s="208">
        <v>6.80723895720861</v>
      </c>
      <c r="L23" s="208">
        <v>7.543497279384421</v>
      </c>
      <c r="M23" s="208">
        <v>10.830293117867235</v>
      </c>
      <c r="N23" s="208">
        <v>8.644662406102052</v>
      </c>
      <c r="O23" s="208">
        <v>8.44141584353656</v>
      </c>
      <c r="P23" s="208">
        <v>8.143833471217208</v>
      </c>
      <c r="Q23" s="208">
        <v>8.346415771487965</v>
      </c>
      <c r="R23" s="208">
        <v>8.581648201296648</v>
      </c>
      <c r="S23" s="208">
        <v>14.262847920760155</v>
      </c>
      <c r="T23" s="208">
        <v>8.143248271857663</v>
      </c>
      <c r="U23" s="208">
        <v>9.798733422067263</v>
      </c>
      <c r="V23" s="212" t="s">
        <v>115</v>
      </c>
    </row>
    <row r="24" spans="1:22" s="68" customFormat="1" ht="18" customHeight="1">
      <c r="A24" s="66" t="s">
        <v>116</v>
      </c>
      <c r="B24" s="77"/>
      <c r="C24" s="77"/>
      <c r="D24" s="77"/>
      <c r="E24" s="77"/>
      <c r="F24" s="393" t="s">
        <v>380</v>
      </c>
      <c r="G24" s="394"/>
      <c r="H24" s="208">
        <v>11.973635918303218</v>
      </c>
      <c r="I24" s="208">
        <v>16.37599484424262</v>
      </c>
      <c r="J24" s="208">
        <v>8.687121229670113</v>
      </c>
      <c r="K24" s="208">
        <v>8.368937660458739</v>
      </c>
      <c r="L24" s="208">
        <v>12.588167486685515</v>
      </c>
      <c r="M24" s="208">
        <v>9.298959818139746</v>
      </c>
      <c r="N24" s="208">
        <v>13.584678406541775</v>
      </c>
      <c r="O24" s="208">
        <v>11.75775998063926</v>
      </c>
      <c r="P24" s="208">
        <v>11.61900626279793</v>
      </c>
      <c r="Q24" s="208">
        <v>13.733667380848487</v>
      </c>
      <c r="R24" s="208">
        <v>10.168837819247786</v>
      </c>
      <c r="S24" s="208">
        <v>9.04976758012504</v>
      </c>
      <c r="T24" s="208">
        <v>13.676023287715743</v>
      </c>
      <c r="U24" s="208">
        <v>13.655089759441218</v>
      </c>
      <c r="V24" s="212" t="s">
        <v>116</v>
      </c>
    </row>
    <row r="25" spans="1:22" s="68" customFormat="1" ht="18" customHeight="1">
      <c r="A25" s="66" t="s">
        <v>117</v>
      </c>
      <c r="B25" s="77"/>
      <c r="C25" s="77"/>
      <c r="D25" s="77"/>
      <c r="E25" s="77"/>
      <c r="F25" s="393" t="s">
        <v>381</v>
      </c>
      <c r="G25" s="394"/>
      <c r="H25" s="208">
        <v>4.49685943073339</v>
      </c>
      <c r="I25" s="208">
        <v>16.141193184249488</v>
      </c>
      <c r="J25" s="208">
        <v>0.041520457092465685</v>
      </c>
      <c r="K25" s="208">
        <v>0.14575376028750378</v>
      </c>
      <c r="L25" s="208">
        <v>0</v>
      </c>
      <c r="M25" s="208">
        <v>0</v>
      </c>
      <c r="N25" s="208">
        <v>1.0013133673260735</v>
      </c>
      <c r="O25" s="208">
        <v>8.597612623917682</v>
      </c>
      <c r="P25" s="208">
        <v>1.3302736838952882</v>
      </c>
      <c r="Q25" s="208">
        <v>0</v>
      </c>
      <c r="R25" s="208">
        <v>0</v>
      </c>
      <c r="S25" s="208">
        <v>0.008018155150449166</v>
      </c>
      <c r="T25" s="208">
        <v>0</v>
      </c>
      <c r="U25" s="208">
        <v>0</v>
      </c>
      <c r="V25" s="212" t="s">
        <v>117</v>
      </c>
    </row>
    <row r="26" spans="1:22" s="68" customFormat="1" ht="18" customHeight="1">
      <c r="A26" s="66" t="s">
        <v>118</v>
      </c>
      <c r="B26" s="77"/>
      <c r="C26" s="77"/>
      <c r="D26" s="77"/>
      <c r="E26" s="249" t="s">
        <v>119</v>
      </c>
      <c r="F26" s="77"/>
      <c r="G26" s="254"/>
      <c r="H26" s="208">
        <v>8.078290058281125</v>
      </c>
      <c r="I26" s="208">
        <v>18.115969936159548</v>
      </c>
      <c r="J26" s="208">
        <v>26.183313057696505</v>
      </c>
      <c r="K26" s="208">
        <v>0</v>
      </c>
      <c r="L26" s="208">
        <v>0</v>
      </c>
      <c r="M26" s="208">
        <v>3.4323511316768083</v>
      </c>
      <c r="N26" s="208">
        <v>0.03374816982048798</v>
      </c>
      <c r="O26" s="208">
        <v>0.9470011024864206</v>
      </c>
      <c r="P26" s="208">
        <v>5.816104087976153</v>
      </c>
      <c r="Q26" s="208">
        <v>1.1762917784107902</v>
      </c>
      <c r="R26" s="208">
        <v>0.2500703601258754</v>
      </c>
      <c r="S26" s="208">
        <v>17.85997145024969</v>
      </c>
      <c r="T26" s="208">
        <v>0</v>
      </c>
      <c r="U26" s="208">
        <v>0.044619810214099234</v>
      </c>
      <c r="V26" s="212" t="s">
        <v>118</v>
      </c>
    </row>
    <row r="27" spans="1:22" s="68" customFormat="1" ht="18" customHeight="1">
      <c r="A27" s="66" t="s">
        <v>120</v>
      </c>
      <c r="B27" s="77"/>
      <c r="C27" s="77"/>
      <c r="D27" s="77"/>
      <c r="E27" s="77"/>
      <c r="F27" s="249" t="s">
        <v>365</v>
      </c>
      <c r="G27" s="254"/>
      <c r="H27" s="208">
        <v>5.468384632889804</v>
      </c>
      <c r="I27" s="208">
        <v>10.259207413931485</v>
      </c>
      <c r="J27" s="208">
        <v>21.187079293848694</v>
      </c>
      <c r="K27" s="208">
        <v>0</v>
      </c>
      <c r="L27" s="208">
        <v>0</v>
      </c>
      <c r="M27" s="208">
        <v>0</v>
      </c>
      <c r="N27" s="209" t="s">
        <v>165</v>
      </c>
      <c r="O27" s="208">
        <v>0.04634588494702687</v>
      </c>
      <c r="P27" s="208">
        <v>2.3621442003296735</v>
      </c>
      <c r="Q27" s="208">
        <v>0</v>
      </c>
      <c r="R27" s="208">
        <v>0</v>
      </c>
      <c r="S27" s="208">
        <v>12.390352794561643</v>
      </c>
      <c r="T27" s="208">
        <v>0</v>
      </c>
      <c r="U27" s="208">
        <v>0</v>
      </c>
      <c r="V27" s="212" t="s">
        <v>120</v>
      </c>
    </row>
    <row r="28" spans="1:22" s="68" customFormat="1" ht="18" customHeight="1">
      <c r="A28" s="66" t="s">
        <v>121</v>
      </c>
      <c r="B28" s="77"/>
      <c r="C28" s="77"/>
      <c r="D28" s="77"/>
      <c r="E28" s="77"/>
      <c r="F28" s="393" t="s">
        <v>382</v>
      </c>
      <c r="G28" s="395"/>
      <c r="H28" s="208">
        <v>2.022909247905052</v>
      </c>
      <c r="I28" s="208">
        <v>7.004616962873412</v>
      </c>
      <c r="J28" s="208">
        <v>4.275392938646695</v>
      </c>
      <c r="K28" s="208">
        <v>0</v>
      </c>
      <c r="L28" s="208">
        <v>0</v>
      </c>
      <c r="M28" s="208">
        <v>0</v>
      </c>
      <c r="N28" s="208">
        <v>0.030621705078059506</v>
      </c>
      <c r="O28" s="208">
        <v>0.03694561963322159</v>
      </c>
      <c r="P28" s="208">
        <v>3.1274309052045237</v>
      </c>
      <c r="Q28" s="208">
        <v>0</v>
      </c>
      <c r="R28" s="208">
        <v>0</v>
      </c>
      <c r="S28" s="208">
        <v>4.783597242948821</v>
      </c>
      <c r="T28" s="208">
        <v>0</v>
      </c>
      <c r="U28" s="208">
        <v>0</v>
      </c>
      <c r="V28" s="212" t="s">
        <v>121</v>
      </c>
    </row>
    <row r="29" spans="1:22" s="68" customFormat="1" ht="18" customHeight="1">
      <c r="A29" s="66" t="s">
        <v>122</v>
      </c>
      <c r="B29" s="77"/>
      <c r="C29" s="77"/>
      <c r="D29" s="249" t="s">
        <v>123</v>
      </c>
      <c r="E29" s="249"/>
      <c r="F29" s="249"/>
      <c r="G29" s="254"/>
      <c r="H29" s="208">
        <v>1.2112032255132836</v>
      </c>
      <c r="I29" s="208">
        <v>0.12353575709000361</v>
      </c>
      <c r="J29" s="208">
        <v>1.7152549737881146</v>
      </c>
      <c r="K29" s="208">
        <v>2.900001355848933</v>
      </c>
      <c r="L29" s="208">
        <v>0</v>
      </c>
      <c r="M29" s="208">
        <v>3.398036730378084</v>
      </c>
      <c r="N29" s="208">
        <v>2.319849445594597</v>
      </c>
      <c r="O29" s="208">
        <v>0.9375224082605812</v>
      </c>
      <c r="P29" s="208">
        <v>2.643028004776647</v>
      </c>
      <c r="Q29" s="208">
        <v>2.25031010526419</v>
      </c>
      <c r="R29" s="208">
        <v>0</v>
      </c>
      <c r="S29" s="208">
        <v>1.1234373660530932</v>
      </c>
      <c r="T29" s="208">
        <v>1.2481263447582154</v>
      </c>
      <c r="U29" s="208">
        <v>0.9066299237402824</v>
      </c>
      <c r="V29" s="212" t="s">
        <v>122</v>
      </c>
    </row>
    <row r="30" spans="1:22" s="68" customFormat="1" ht="18" customHeight="1">
      <c r="A30" s="66" t="s">
        <v>124</v>
      </c>
      <c r="B30" s="77"/>
      <c r="C30" s="77"/>
      <c r="D30" s="249" t="s">
        <v>125</v>
      </c>
      <c r="E30" s="249"/>
      <c r="F30" s="249"/>
      <c r="G30" s="254"/>
      <c r="H30" s="208">
        <v>1.475525492662449</v>
      </c>
      <c r="I30" s="208">
        <v>0.806833611102739</v>
      </c>
      <c r="J30" s="208">
        <v>1.9925506005609015</v>
      </c>
      <c r="K30" s="208">
        <v>3.3407320148632946</v>
      </c>
      <c r="L30" s="208">
        <v>0.009894646748742762</v>
      </c>
      <c r="M30" s="208">
        <v>5.051808672615711</v>
      </c>
      <c r="N30" s="208">
        <v>0.3832566719135805</v>
      </c>
      <c r="O30" s="208">
        <v>1.1858395478909345</v>
      </c>
      <c r="P30" s="208">
        <v>3.314653499692413</v>
      </c>
      <c r="Q30" s="208">
        <v>0</v>
      </c>
      <c r="R30" s="208">
        <v>1.105322066404069</v>
      </c>
      <c r="S30" s="208">
        <v>2.3826715725265593</v>
      </c>
      <c r="T30" s="208">
        <v>2.2578516926823964</v>
      </c>
      <c r="U30" s="208">
        <v>3.351170846129923</v>
      </c>
      <c r="V30" s="212" t="s">
        <v>124</v>
      </c>
    </row>
    <row r="31" spans="1:22" s="68" customFormat="1" ht="21" customHeight="1">
      <c r="A31" s="241" t="s">
        <v>126</v>
      </c>
      <c r="B31" s="77"/>
      <c r="C31" s="77"/>
      <c r="D31" s="391" t="s">
        <v>344</v>
      </c>
      <c r="E31" s="391"/>
      <c r="F31" s="391"/>
      <c r="G31" s="392"/>
      <c r="H31" s="238">
        <v>1.5097746251809814</v>
      </c>
      <c r="I31" s="238">
        <v>0.6896885968682197</v>
      </c>
      <c r="J31" s="238">
        <v>2.2424641328910235</v>
      </c>
      <c r="K31" s="238">
        <v>0</v>
      </c>
      <c r="L31" s="238">
        <v>2.56136123953538</v>
      </c>
      <c r="M31" s="238">
        <v>1.045283470358127</v>
      </c>
      <c r="N31" s="238">
        <v>2.398086704431335</v>
      </c>
      <c r="O31" s="238">
        <v>0.18827980746822506</v>
      </c>
      <c r="P31" s="238">
        <v>3.821342427430032</v>
      </c>
      <c r="Q31" s="238">
        <v>0</v>
      </c>
      <c r="R31" s="238">
        <v>0</v>
      </c>
      <c r="S31" s="238">
        <v>4.6790200279014735</v>
      </c>
      <c r="T31" s="238">
        <v>1.8680748925252988</v>
      </c>
      <c r="U31" s="238">
        <v>3.501316507500367</v>
      </c>
      <c r="V31" s="237" t="s">
        <v>126</v>
      </c>
    </row>
    <row r="32" spans="1:22" s="68" customFormat="1" ht="18" customHeight="1">
      <c r="A32" s="66" t="s">
        <v>127</v>
      </c>
      <c r="B32" s="77"/>
      <c r="C32" s="77"/>
      <c r="D32" s="249" t="s">
        <v>128</v>
      </c>
      <c r="E32" s="249"/>
      <c r="F32" s="249"/>
      <c r="G32" s="254"/>
      <c r="H32" s="208">
        <v>1.9003523440139776</v>
      </c>
      <c r="I32" s="208">
        <v>1.7251284753268954</v>
      </c>
      <c r="J32" s="208">
        <v>3.670271017235223</v>
      </c>
      <c r="K32" s="208">
        <v>1.9242287811635896</v>
      </c>
      <c r="L32" s="208">
        <v>0</v>
      </c>
      <c r="M32" s="208">
        <v>4.024866705252654</v>
      </c>
      <c r="N32" s="208">
        <v>1.8201067486002136</v>
      </c>
      <c r="O32" s="208">
        <v>0.34707034401161646</v>
      </c>
      <c r="P32" s="208">
        <v>3.295511973436453</v>
      </c>
      <c r="Q32" s="208">
        <v>0</v>
      </c>
      <c r="R32" s="208">
        <v>3.04309651001738</v>
      </c>
      <c r="S32" s="208">
        <v>4.17408950223037</v>
      </c>
      <c r="T32" s="208">
        <v>0.04241771810335937</v>
      </c>
      <c r="U32" s="208">
        <v>5.284859561378342</v>
      </c>
      <c r="V32" s="212" t="s">
        <v>127</v>
      </c>
    </row>
    <row r="33" spans="1:22" s="68" customFormat="1" ht="18" customHeight="1">
      <c r="A33" s="66" t="s">
        <v>129</v>
      </c>
      <c r="B33" s="77"/>
      <c r="C33" s="77"/>
      <c r="D33" s="249" t="s">
        <v>340</v>
      </c>
      <c r="E33" s="249"/>
      <c r="F33" s="249"/>
      <c r="G33" s="254"/>
      <c r="H33" s="208">
        <v>0.48065831514540164</v>
      </c>
      <c r="I33" s="208">
        <v>0.08469827321569902</v>
      </c>
      <c r="J33" s="208">
        <v>1.9669338045055846</v>
      </c>
      <c r="K33" s="208">
        <v>0.5552201380254214</v>
      </c>
      <c r="L33" s="208">
        <v>0.6211034674964977</v>
      </c>
      <c r="M33" s="208">
        <v>0.09413685312039374</v>
      </c>
      <c r="N33" s="208">
        <v>0</v>
      </c>
      <c r="O33" s="208">
        <v>0.05455291038488428</v>
      </c>
      <c r="P33" s="208">
        <v>0.19820339181855728</v>
      </c>
      <c r="Q33" s="208">
        <v>0.2593607664135162</v>
      </c>
      <c r="R33" s="208">
        <v>0.17425717402436566</v>
      </c>
      <c r="S33" s="208">
        <v>0.698005995703463</v>
      </c>
      <c r="T33" s="208">
        <v>0</v>
      </c>
      <c r="U33" s="208">
        <v>0.5466372949329298</v>
      </c>
      <c r="V33" s="212" t="s">
        <v>129</v>
      </c>
    </row>
    <row r="34" spans="1:22" s="68" customFormat="1" ht="18" customHeight="1">
      <c r="A34" s="66" t="s">
        <v>130</v>
      </c>
      <c r="B34" s="77"/>
      <c r="C34" s="77"/>
      <c r="D34" s="249" t="s">
        <v>131</v>
      </c>
      <c r="E34" s="249"/>
      <c r="F34" s="249"/>
      <c r="G34" s="254"/>
      <c r="H34" s="208">
        <v>2.2751328086430553</v>
      </c>
      <c r="I34" s="208">
        <v>0.17386169427802467</v>
      </c>
      <c r="J34" s="208">
        <v>5.67688809046635</v>
      </c>
      <c r="K34" s="208">
        <v>0.73774133114058</v>
      </c>
      <c r="L34" s="208">
        <v>5.766006446362357</v>
      </c>
      <c r="M34" s="208">
        <v>7.932274911192508</v>
      </c>
      <c r="N34" s="208">
        <v>3.8592299164351442</v>
      </c>
      <c r="O34" s="208">
        <v>0.01264386103293118</v>
      </c>
      <c r="P34" s="208">
        <v>0</v>
      </c>
      <c r="Q34" s="208">
        <v>0.14708550080161598</v>
      </c>
      <c r="R34" s="208">
        <v>2.437120678269206</v>
      </c>
      <c r="S34" s="208">
        <v>0</v>
      </c>
      <c r="T34" s="208">
        <v>0</v>
      </c>
      <c r="U34" s="208">
        <v>3.8747396991821637</v>
      </c>
      <c r="V34" s="212" t="s">
        <v>130</v>
      </c>
    </row>
    <row r="35" spans="1:22" s="68" customFormat="1" ht="18" customHeight="1">
      <c r="A35" s="66" t="s">
        <v>132</v>
      </c>
      <c r="B35" s="77"/>
      <c r="C35" s="77"/>
      <c r="D35" s="249" t="s">
        <v>133</v>
      </c>
      <c r="E35" s="249"/>
      <c r="F35" s="249"/>
      <c r="G35" s="254"/>
      <c r="H35" s="208">
        <v>0.14935094506397756</v>
      </c>
      <c r="I35" s="208">
        <v>0</v>
      </c>
      <c r="J35" s="208">
        <v>0.21342537380792434</v>
      </c>
      <c r="K35" s="208">
        <v>0.01595116391655308</v>
      </c>
      <c r="L35" s="208">
        <v>0</v>
      </c>
      <c r="M35" s="208">
        <v>0</v>
      </c>
      <c r="N35" s="208">
        <v>0.0742535376326762</v>
      </c>
      <c r="O35" s="208">
        <v>0</v>
      </c>
      <c r="P35" s="208">
        <v>0</v>
      </c>
      <c r="Q35" s="208">
        <v>0</v>
      </c>
      <c r="R35" s="208">
        <v>0</v>
      </c>
      <c r="S35" s="208">
        <v>0.008529952287711879</v>
      </c>
      <c r="T35" s="208">
        <v>0</v>
      </c>
      <c r="U35" s="208">
        <v>3.574046798149349</v>
      </c>
      <c r="V35" s="212" t="s">
        <v>132</v>
      </c>
    </row>
    <row r="36" spans="1:22" s="135" customFormat="1" ht="18" customHeight="1">
      <c r="A36" s="240" t="s">
        <v>95</v>
      </c>
      <c r="B36" s="132"/>
      <c r="C36" s="243" t="s">
        <v>134</v>
      </c>
      <c r="D36" s="132"/>
      <c r="E36" s="132"/>
      <c r="F36" s="132"/>
      <c r="G36" s="253"/>
      <c r="H36" s="207">
        <v>17.13110264504822</v>
      </c>
      <c r="I36" s="207">
        <v>19.541877691414378</v>
      </c>
      <c r="J36" s="207">
        <v>2.939980653607719</v>
      </c>
      <c r="K36" s="207">
        <v>40.070639729404455</v>
      </c>
      <c r="L36" s="207">
        <v>9.714564177915642</v>
      </c>
      <c r="M36" s="207">
        <v>34.17143474888842</v>
      </c>
      <c r="N36" s="207">
        <v>32.66824099294503</v>
      </c>
      <c r="O36" s="207">
        <v>6.515033702023914</v>
      </c>
      <c r="P36" s="207">
        <v>17.4231562554982</v>
      </c>
      <c r="Q36" s="207">
        <v>92.08415251785861</v>
      </c>
      <c r="R36" s="207">
        <v>26.852770503687015</v>
      </c>
      <c r="S36" s="207">
        <v>23.46107932045282</v>
      </c>
      <c r="T36" s="207">
        <v>7.728854361360814</v>
      </c>
      <c r="U36" s="207">
        <v>48.89345101659545</v>
      </c>
      <c r="V36" s="211" t="s">
        <v>95</v>
      </c>
    </row>
    <row r="37" spans="1:22" s="68" customFormat="1" ht="18" customHeight="1">
      <c r="A37" s="66" t="s">
        <v>120</v>
      </c>
      <c r="B37" s="77"/>
      <c r="C37" s="77"/>
      <c r="D37" s="244" t="s">
        <v>365</v>
      </c>
      <c r="E37" s="77"/>
      <c r="F37" s="77"/>
      <c r="G37" s="254"/>
      <c r="H37" s="208">
        <v>5.244729256350025</v>
      </c>
      <c r="I37" s="208">
        <v>12.86282582090813</v>
      </c>
      <c r="J37" s="208">
        <v>0.0075883867329439025</v>
      </c>
      <c r="K37" s="208">
        <v>12.660000143560476</v>
      </c>
      <c r="L37" s="208">
        <v>0</v>
      </c>
      <c r="M37" s="208">
        <v>24.374885745190365</v>
      </c>
      <c r="N37" s="208">
        <v>13.868959777274686</v>
      </c>
      <c r="O37" s="208">
        <v>0</v>
      </c>
      <c r="P37" s="208">
        <v>0</v>
      </c>
      <c r="Q37" s="208">
        <v>26.292219667292596</v>
      </c>
      <c r="R37" s="208">
        <v>0</v>
      </c>
      <c r="S37" s="208">
        <v>0</v>
      </c>
      <c r="T37" s="208">
        <v>0</v>
      </c>
      <c r="U37" s="208">
        <v>22.679758713914286</v>
      </c>
      <c r="V37" s="212" t="s">
        <v>120</v>
      </c>
    </row>
    <row r="38" spans="1:22" s="68" customFormat="1" ht="18" customHeight="1">
      <c r="A38" s="66" t="s">
        <v>135</v>
      </c>
      <c r="B38" s="77"/>
      <c r="C38" s="77"/>
      <c r="D38" s="393" t="s">
        <v>345</v>
      </c>
      <c r="E38" s="393"/>
      <c r="F38" s="393"/>
      <c r="G38" s="394"/>
      <c r="H38" s="208">
        <v>2.5573533582148325</v>
      </c>
      <c r="I38" s="208">
        <v>0</v>
      </c>
      <c r="J38" s="208">
        <v>0.2129301317264059</v>
      </c>
      <c r="K38" s="208">
        <v>0</v>
      </c>
      <c r="L38" s="208">
        <v>0</v>
      </c>
      <c r="M38" s="208">
        <v>0</v>
      </c>
      <c r="N38" s="208">
        <v>8.774221592222768</v>
      </c>
      <c r="O38" s="208">
        <v>0</v>
      </c>
      <c r="P38" s="208">
        <v>0</v>
      </c>
      <c r="Q38" s="208">
        <v>39.89929546045116</v>
      </c>
      <c r="R38" s="208">
        <v>5.485778587457577</v>
      </c>
      <c r="S38" s="208">
        <v>6.16711285425425</v>
      </c>
      <c r="T38" s="208">
        <v>0</v>
      </c>
      <c r="U38" s="208">
        <v>19.552088497146787</v>
      </c>
      <c r="V38" s="212" t="s">
        <v>135</v>
      </c>
    </row>
    <row r="39" spans="1:22" s="68" customFormat="1" ht="18" customHeight="1">
      <c r="A39" s="66" t="s">
        <v>136</v>
      </c>
      <c r="B39" s="77"/>
      <c r="C39" s="77"/>
      <c r="D39" s="393" t="s">
        <v>162</v>
      </c>
      <c r="E39" s="393"/>
      <c r="F39" s="393"/>
      <c r="G39" s="394"/>
      <c r="H39" s="208">
        <v>0.5258923718638051</v>
      </c>
      <c r="I39" s="208">
        <v>0</v>
      </c>
      <c r="J39" s="208">
        <v>0.6135570123483022</v>
      </c>
      <c r="K39" s="208">
        <v>0</v>
      </c>
      <c r="L39" s="208">
        <v>0</v>
      </c>
      <c r="M39" s="208">
        <v>0</v>
      </c>
      <c r="N39" s="208">
        <v>1.1558716646735454</v>
      </c>
      <c r="O39" s="208">
        <v>0</v>
      </c>
      <c r="P39" s="208">
        <v>0</v>
      </c>
      <c r="Q39" s="208">
        <v>1.7095257473169154</v>
      </c>
      <c r="R39" s="208">
        <v>5.12922308216594</v>
      </c>
      <c r="S39" s="208">
        <v>0</v>
      </c>
      <c r="T39" s="208">
        <v>0</v>
      </c>
      <c r="U39" s="208">
        <v>0</v>
      </c>
      <c r="V39" s="212" t="s">
        <v>136</v>
      </c>
    </row>
    <row r="40" spans="1:22" s="68" customFormat="1" ht="18" customHeight="1">
      <c r="A40" s="66" t="s">
        <v>130</v>
      </c>
      <c r="B40" s="77"/>
      <c r="C40" s="77"/>
      <c r="D40" s="393" t="s">
        <v>373</v>
      </c>
      <c r="E40" s="393"/>
      <c r="F40" s="393"/>
      <c r="G40" s="394"/>
      <c r="H40" s="208">
        <v>1.7539143678102969</v>
      </c>
      <c r="I40" s="208">
        <v>0</v>
      </c>
      <c r="J40" s="208">
        <v>0</v>
      </c>
      <c r="K40" s="208">
        <v>8.479359592671079</v>
      </c>
      <c r="L40" s="208">
        <v>0</v>
      </c>
      <c r="M40" s="208">
        <v>0</v>
      </c>
      <c r="N40" s="208">
        <v>0</v>
      </c>
      <c r="O40" s="208">
        <v>3.2361337683523654</v>
      </c>
      <c r="P40" s="208">
        <v>8.811940119715647</v>
      </c>
      <c r="Q40" s="208">
        <v>5.356265597191648</v>
      </c>
      <c r="R40" s="208">
        <v>0</v>
      </c>
      <c r="S40" s="208">
        <v>0</v>
      </c>
      <c r="T40" s="208">
        <v>4.6844559724570916</v>
      </c>
      <c r="U40" s="208">
        <v>0</v>
      </c>
      <c r="V40" s="212" t="s">
        <v>130</v>
      </c>
    </row>
    <row r="41" spans="1:22" s="68" customFormat="1" ht="18" customHeight="1">
      <c r="A41" s="66" t="s">
        <v>132</v>
      </c>
      <c r="B41" s="77"/>
      <c r="C41" s="77"/>
      <c r="D41" s="393" t="s">
        <v>374</v>
      </c>
      <c r="E41" s="393"/>
      <c r="F41" s="393"/>
      <c r="G41" s="394"/>
      <c r="H41" s="208">
        <v>2.3401855982951356</v>
      </c>
      <c r="I41" s="208">
        <v>0.18471758498013569</v>
      </c>
      <c r="J41" s="208">
        <v>2.0992113669240595</v>
      </c>
      <c r="K41" s="208">
        <v>8.316378575353697</v>
      </c>
      <c r="L41" s="208">
        <v>6.449380224064275</v>
      </c>
      <c r="M41" s="208">
        <v>0</v>
      </c>
      <c r="N41" s="208">
        <v>0</v>
      </c>
      <c r="O41" s="208">
        <v>0.7068461717727623</v>
      </c>
      <c r="P41" s="208">
        <v>7.596665331501537</v>
      </c>
      <c r="Q41" s="208">
        <v>1.9016194113638258</v>
      </c>
      <c r="R41" s="208">
        <v>3.81456609891442</v>
      </c>
      <c r="S41" s="208">
        <v>11.301589684558099</v>
      </c>
      <c r="T41" s="208">
        <v>0</v>
      </c>
      <c r="U41" s="208">
        <v>0.8815982102101728</v>
      </c>
      <c r="V41" s="212" t="s">
        <v>132</v>
      </c>
    </row>
    <row r="42" spans="1:22" s="135" customFormat="1" ht="18" customHeight="1">
      <c r="A42" s="240" t="s">
        <v>95</v>
      </c>
      <c r="B42" s="246" t="s">
        <v>137</v>
      </c>
      <c r="C42" s="132"/>
      <c r="D42" s="132"/>
      <c r="E42" s="132"/>
      <c r="F42" s="132"/>
      <c r="G42" s="253"/>
      <c r="H42" s="207">
        <v>32.3605229978562</v>
      </c>
      <c r="I42" s="207">
        <v>31.42861289065857</v>
      </c>
      <c r="J42" s="207">
        <v>22.353294518069546</v>
      </c>
      <c r="K42" s="207">
        <v>8.717510469945216</v>
      </c>
      <c r="L42" s="207">
        <v>42.44110829938233</v>
      </c>
      <c r="M42" s="207">
        <v>35.22692143945573</v>
      </c>
      <c r="N42" s="207">
        <v>17.28971562029691</v>
      </c>
      <c r="O42" s="207">
        <v>43.35471828334797</v>
      </c>
      <c r="P42" s="207">
        <v>36.01481908512489</v>
      </c>
      <c r="Q42" s="207">
        <v>1.0070453954883973</v>
      </c>
      <c r="R42" s="207">
        <v>55.19366067905406</v>
      </c>
      <c r="S42" s="207">
        <v>27.796299621398067</v>
      </c>
      <c r="T42" s="207">
        <v>50.26033388854277</v>
      </c>
      <c r="U42" s="207">
        <v>3.1554237387206694</v>
      </c>
      <c r="V42" s="211" t="s">
        <v>95</v>
      </c>
    </row>
    <row r="43" spans="1:22" s="68" customFormat="1" ht="18" customHeight="1">
      <c r="A43" s="66" t="s">
        <v>120</v>
      </c>
      <c r="B43" s="77"/>
      <c r="D43" s="244" t="s">
        <v>365</v>
      </c>
      <c r="E43" s="77"/>
      <c r="F43" s="77"/>
      <c r="G43" s="254"/>
      <c r="H43" s="208">
        <v>10.828199884761107</v>
      </c>
      <c r="I43" s="208">
        <v>0</v>
      </c>
      <c r="J43" s="208">
        <v>0</v>
      </c>
      <c r="K43" s="208">
        <v>1.6487123024149264</v>
      </c>
      <c r="L43" s="208">
        <v>26.14924260601908</v>
      </c>
      <c r="M43" s="208">
        <v>0</v>
      </c>
      <c r="N43" s="208">
        <v>7.785098916049631</v>
      </c>
      <c r="O43" s="208">
        <v>22.28267348475902</v>
      </c>
      <c r="P43" s="208">
        <v>14.413020230871265</v>
      </c>
      <c r="Q43" s="208">
        <v>0</v>
      </c>
      <c r="R43" s="208">
        <v>26.128584845403935</v>
      </c>
      <c r="S43" s="208">
        <v>0</v>
      </c>
      <c r="T43" s="208">
        <v>11.660846150477296</v>
      </c>
      <c r="U43" s="208">
        <v>0</v>
      </c>
      <c r="V43" s="212" t="s">
        <v>120</v>
      </c>
    </row>
    <row r="44" spans="1:22" s="68" customFormat="1" ht="18" customHeight="1">
      <c r="A44" s="66" t="s">
        <v>135</v>
      </c>
      <c r="B44" s="77"/>
      <c r="D44" s="249" t="s">
        <v>383</v>
      </c>
      <c r="E44" s="277"/>
      <c r="F44" s="277"/>
      <c r="G44" s="245"/>
      <c r="H44" s="208">
        <v>14.917628556005088</v>
      </c>
      <c r="I44" s="208">
        <v>23.638520607215455</v>
      </c>
      <c r="J44" s="208">
        <v>18.94774636895695</v>
      </c>
      <c r="K44" s="208">
        <v>0</v>
      </c>
      <c r="L44" s="208">
        <v>8.232692407590184</v>
      </c>
      <c r="M44" s="208">
        <v>26.591960469809703</v>
      </c>
      <c r="N44" s="208">
        <v>6.78707590073071</v>
      </c>
      <c r="O44" s="208">
        <v>16.51674233189323</v>
      </c>
      <c r="P44" s="208">
        <v>14.205782637612476</v>
      </c>
      <c r="Q44" s="208">
        <v>0</v>
      </c>
      <c r="R44" s="208">
        <v>17.73229254115255</v>
      </c>
      <c r="S44" s="208">
        <v>0</v>
      </c>
      <c r="T44" s="208">
        <v>23.8367444101147</v>
      </c>
      <c r="U44" s="208">
        <v>0</v>
      </c>
      <c r="V44" s="212" t="s">
        <v>135</v>
      </c>
    </row>
    <row r="45" spans="1:22" s="68" customFormat="1" ht="18" customHeight="1">
      <c r="A45" s="66" t="s">
        <v>136</v>
      </c>
      <c r="B45" s="77"/>
      <c r="D45" s="249" t="s">
        <v>384</v>
      </c>
      <c r="E45" s="277"/>
      <c r="F45" s="277"/>
      <c r="G45" s="245"/>
      <c r="H45" s="208">
        <v>1.9909733553638136</v>
      </c>
      <c r="I45" s="208">
        <v>7.169111149064868</v>
      </c>
      <c r="J45" s="208">
        <v>0</v>
      </c>
      <c r="K45" s="208">
        <v>0</v>
      </c>
      <c r="L45" s="208">
        <v>0</v>
      </c>
      <c r="M45" s="208">
        <v>0</v>
      </c>
      <c r="N45" s="208">
        <v>0</v>
      </c>
      <c r="O45" s="208">
        <v>0</v>
      </c>
      <c r="P45" s="208">
        <v>5.5271094673190255</v>
      </c>
      <c r="Q45" s="208">
        <v>0</v>
      </c>
      <c r="R45" s="208">
        <v>0</v>
      </c>
      <c r="S45" s="208">
        <v>22.10788768953021</v>
      </c>
      <c r="T45" s="208">
        <v>0</v>
      </c>
      <c r="U45" s="208">
        <v>0</v>
      </c>
      <c r="V45" s="212" t="s">
        <v>136</v>
      </c>
    </row>
    <row r="46" spans="1:22" s="68" customFormat="1" ht="18" customHeight="1">
      <c r="A46" s="66" t="s">
        <v>132</v>
      </c>
      <c r="B46" s="77"/>
      <c r="D46" s="277" t="s">
        <v>385</v>
      </c>
      <c r="E46" s="277"/>
      <c r="F46" s="277"/>
      <c r="G46" s="245"/>
      <c r="H46" s="208">
        <v>0.4326088278905302</v>
      </c>
      <c r="I46" s="208">
        <v>0.05983298114479692</v>
      </c>
      <c r="J46" s="208">
        <v>2.289184631839433</v>
      </c>
      <c r="K46" s="208">
        <v>0</v>
      </c>
      <c r="L46" s="208">
        <v>0</v>
      </c>
      <c r="M46" s="208">
        <v>0</v>
      </c>
      <c r="N46" s="208">
        <v>0</v>
      </c>
      <c r="O46" s="208">
        <v>0.06678221859706363</v>
      </c>
      <c r="P46" s="208">
        <v>0</v>
      </c>
      <c r="Q46" s="208">
        <v>0</v>
      </c>
      <c r="R46" s="208">
        <v>0</v>
      </c>
      <c r="S46" s="208">
        <v>0.10717885049509976</v>
      </c>
      <c r="T46" s="208">
        <v>0.7331448729305028</v>
      </c>
      <c r="U46" s="208">
        <v>0</v>
      </c>
      <c r="V46" s="212" t="s">
        <v>132</v>
      </c>
    </row>
    <row r="47" spans="1:23" s="63" customFormat="1" ht="9.75" customHeight="1">
      <c r="A47" s="67"/>
      <c r="B47" s="67"/>
      <c r="C47" s="67"/>
      <c r="D47" s="67"/>
      <c r="E47" s="67"/>
      <c r="F47" s="67"/>
      <c r="V47" s="67"/>
      <c r="W47" s="68"/>
    </row>
    <row r="48" spans="1:13" ht="11.25">
      <c r="A48" s="159" t="s">
        <v>138</v>
      </c>
      <c r="B48" s="159"/>
      <c r="C48" s="159"/>
      <c r="D48" s="159"/>
      <c r="E48" s="159"/>
      <c r="F48" s="159"/>
      <c r="G48" s="160"/>
      <c r="H48" s="160"/>
      <c r="I48" s="160"/>
      <c r="J48" s="160"/>
      <c r="K48" s="160"/>
      <c r="L48" s="160"/>
      <c r="M48" s="160"/>
    </row>
    <row r="49" spans="1:22" ht="11.25">
      <c r="A49" s="250" t="s">
        <v>341</v>
      </c>
      <c r="B49" s="159"/>
      <c r="C49" s="159"/>
      <c r="D49" s="159"/>
      <c r="E49" s="159"/>
      <c r="F49" s="159"/>
      <c r="G49" s="160"/>
      <c r="H49" s="161"/>
      <c r="I49" s="161"/>
      <c r="J49" s="161"/>
      <c r="K49" s="161"/>
      <c r="L49" s="161"/>
      <c r="M49" s="161"/>
      <c r="N49" s="78"/>
      <c r="O49" s="78"/>
      <c r="P49" s="78"/>
      <c r="Q49" s="78"/>
      <c r="R49" s="78"/>
      <c r="S49" s="78"/>
      <c r="T49" s="78"/>
      <c r="U49" s="78"/>
      <c r="V49" s="73"/>
    </row>
    <row r="50" spans="1:21" ht="11.25">
      <c r="A50" s="159" t="s">
        <v>251</v>
      </c>
      <c r="B50" s="159"/>
      <c r="C50" s="159"/>
      <c r="D50" s="159"/>
      <c r="E50" s="159"/>
      <c r="F50" s="159"/>
      <c r="G50" s="160"/>
      <c r="H50" s="161"/>
      <c r="I50" s="161"/>
      <c r="J50" s="161"/>
      <c r="K50" s="161"/>
      <c r="L50" s="161"/>
      <c r="M50" s="161"/>
      <c r="N50" s="78"/>
      <c r="O50" s="78"/>
      <c r="P50" s="78"/>
      <c r="Q50" s="78"/>
      <c r="R50" s="78"/>
      <c r="S50" s="78"/>
      <c r="T50" s="78"/>
      <c r="U50" s="78"/>
    </row>
    <row r="51" spans="1:21" ht="11.25">
      <c r="A51" s="159" t="s">
        <v>252</v>
      </c>
      <c r="B51" s="159"/>
      <c r="C51" s="159"/>
      <c r="D51" s="159"/>
      <c r="E51" s="159"/>
      <c r="F51" s="159"/>
      <c r="G51" s="160"/>
      <c r="H51" s="161"/>
      <c r="I51" s="161"/>
      <c r="J51" s="161"/>
      <c r="K51" s="161"/>
      <c r="L51" s="161"/>
      <c r="M51" s="161"/>
      <c r="N51" s="78"/>
      <c r="O51" s="78"/>
      <c r="P51" s="78"/>
      <c r="Q51" s="78"/>
      <c r="R51" s="78"/>
      <c r="S51" s="78"/>
      <c r="T51" s="78"/>
      <c r="U51" s="78"/>
    </row>
    <row r="52" spans="1:21" ht="11.25">
      <c r="A52" s="250" t="s">
        <v>357</v>
      </c>
      <c r="B52" s="159"/>
      <c r="C52" s="159"/>
      <c r="D52" s="159"/>
      <c r="E52" s="159"/>
      <c r="F52" s="159"/>
      <c r="G52" s="160"/>
      <c r="H52" s="161"/>
      <c r="I52" s="161"/>
      <c r="J52" s="161"/>
      <c r="K52" s="161"/>
      <c r="L52" s="161"/>
      <c r="M52" s="161"/>
      <c r="N52" s="78"/>
      <c r="O52" s="78"/>
      <c r="P52" s="78"/>
      <c r="Q52" s="78"/>
      <c r="R52" s="78"/>
      <c r="S52" s="78"/>
      <c r="T52" s="78"/>
      <c r="U52" s="78"/>
    </row>
    <row r="53" spans="1:21" ht="11.25">
      <c r="A53" s="159"/>
      <c r="B53" s="159"/>
      <c r="C53" s="159"/>
      <c r="D53" s="159"/>
      <c r="E53" s="159"/>
      <c r="F53" s="159"/>
      <c r="G53" s="160"/>
      <c r="H53" s="161"/>
      <c r="I53" s="161"/>
      <c r="J53" s="161"/>
      <c r="K53" s="161"/>
      <c r="L53" s="161"/>
      <c r="M53" s="161"/>
      <c r="N53" s="78"/>
      <c r="O53" s="78"/>
      <c r="P53" s="78"/>
      <c r="Q53" s="78"/>
      <c r="R53" s="78"/>
      <c r="S53" s="78"/>
      <c r="T53" s="78"/>
      <c r="U53" s="78"/>
    </row>
    <row r="54" spans="8:21" ht="11.25">
      <c r="H54" s="78"/>
      <c r="I54" s="78"/>
      <c r="J54" s="78"/>
      <c r="K54" s="78"/>
      <c r="L54" s="78"/>
      <c r="M54" s="78"/>
      <c r="N54" s="78"/>
      <c r="O54" s="78"/>
      <c r="P54" s="78"/>
      <c r="Q54" s="78"/>
      <c r="R54" s="78"/>
      <c r="S54" s="78"/>
      <c r="T54" s="78"/>
      <c r="U54" s="78"/>
    </row>
    <row r="55" spans="8:21" ht="11.25">
      <c r="H55" s="78"/>
      <c r="I55" s="78"/>
      <c r="J55" s="78"/>
      <c r="K55" s="78"/>
      <c r="L55" s="78"/>
      <c r="M55" s="78"/>
      <c r="N55" s="78"/>
      <c r="O55" s="78"/>
      <c r="P55" s="78"/>
      <c r="Q55" s="78"/>
      <c r="R55" s="78"/>
      <c r="S55" s="78"/>
      <c r="T55" s="78"/>
      <c r="U55" s="78"/>
    </row>
    <row r="56" spans="8:21" ht="11.25">
      <c r="H56" s="78"/>
      <c r="I56" s="78"/>
      <c r="J56" s="78"/>
      <c r="K56" s="78"/>
      <c r="L56" s="78"/>
      <c r="M56" s="78"/>
      <c r="N56" s="78"/>
      <c r="O56" s="78"/>
      <c r="P56" s="78"/>
      <c r="Q56" s="78"/>
      <c r="R56" s="78"/>
      <c r="S56" s="78"/>
      <c r="T56" s="78"/>
      <c r="U56" s="78"/>
    </row>
    <row r="57" spans="8:21" ht="11.25">
      <c r="H57" s="78"/>
      <c r="I57" s="78"/>
      <c r="J57" s="78"/>
      <c r="K57" s="78"/>
      <c r="L57" s="78"/>
      <c r="M57" s="78"/>
      <c r="N57" s="78"/>
      <c r="O57" s="78"/>
      <c r="P57" s="78"/>
      <c r="Q57" s="78"/>
      <c r="R57" s="78"/>
      <c r="S57" s="78"/>
      <c r="T57" s="78"/>
      <c r="U57" s="78"/>
    </row>
    <row r="58" spans="8:21" ht="11.25">
      <c r="H58" s="78"/>
      <c r="I58" s="78"/>
      <c r="J58" s="78"/>
      <c r="K58" s="78"/>
      <c r="L58" s="78"/>
      <c r="M58" s="78"/>
      <c r="N58" s="78"/>
      <c r="O58" s="78"/>
      <c r="P58" s="78"/>
      <c r="Q58" s="78"/>
      <c r="R58" s="78"/>
      <c r="S58" s="78"/>
      <c r="T58" s="78"/>
      <c r="U58" s="78"/>
    </row>
    <row r="59" spans="8:21" ht="11.25">
      <c r="H59" s="78"/>
      <c r="I59" s="78"/>
      <c r="J59" s="78"/>
      <c r="K59" s="78"/>
      <c r="L59" s="78"/>
      <c r="M59" s="78"/>
      <c r="N59" s="78"/>
      <c r="O59" s="78"/>
      <c r="P59" s="78"/>
      <c r="Q59" s="78"/>
      <c r="R59" s="78"/>
      <c r="S59" s="78"/>
      <c r="T59" s="78"/>
      <c r="U59" s="78"/>
    </row>
    <row r="60" spans="8:21" ht="11.25">
      <c r="H60" s="78"/>
      <c r="I60" s="78"/>
      <c r="J60" s="78"/>
      <c r="K60" s="78"/>
      <c r="L60" s="78"/>
      <c r="M60" s="78"/>
      <c r="N60" s="78"/>
      <c r="O60" s="78"/>
      <c r="P60" s="78"/>
      <c r="Q60" s="78"/>
      <c r="R60" s="78"/>
      <c r="S60" s="78"/>
      <c r="T60" s="78"/>
      <c r="U60" s="78"/>
    </row>
    <row r="61" spans="8:21" ht="11.25">
      <c r="H61" s="78"/>
      <c r="I61" s="78"/>
      <c r="J61" s="78"/>
      <c r="K61" s="78"/>
      <c r="L61" s="78"/>
      <c r="M61" s="78"/>
      <c r="N61" s="78"/>
      <c r="O61" s="78"/>
      <c r="P61" s="78"/>
      <c r="Q61" s="78"/>
      <c r="R61" s="78"/>
      <c r="S61" s="78"/>
      <c r="T61" s="78"/>
      <c r="U61" s="78"/>
    </row>
    <row r="62" spans="8:21" ht="11.25">
      <c r="H62" s="78"/>
      <c r="I62" s="78"/>
      <c r="J62" s="78"/>
      <c r="K62" s="78"/>
      <c r="L62" s="78"/>
      <c r="M62" s="78"/>
      <c r="N62" s="78"/>
      <c r="O62" s="78"/>
      <c r="P62" s="78"/>
      <c r="Q62" s="78"/>
      <c r="R62" s="78"/>
      <c r="S62" s="78"/>
      <c r="T62" s="78"/>
      <c r="U62" s="78"/>
    </row>
    <row r="63" spans="8:21" ht="11.25">
      <c r="H63" s="78"/>
      <c r="I63" s="78"/>
      <c r="J63" s="78"/>
      <c r="K63" s="78"/>
      <c r="L63" s="78"/>
      <c r="M63" s="78"/>
      <c r="N63" s="78"/>
      <c r="O63" s="78"/>
      <c r="P63" s="78"/>
      <c r="Q63" s="78"/>
      <c r="R63" s="78"/>
      <c r="S63" s="78"/>
      <c r="T63" s="78"/>
      <c r="U63" s="78"/>
    </row>
    <row r="64" spans="8:21" ht="11.25">
      <c r="H64" s="78"/>
      <c r="I64" s="78"/>
      <c r="J64" s="78"/>
      <c r="K64" s="78"/>
      <c r="L64" s="78"/>
      <c r="M64" s="78"/>
      <c r="N64" s="78"/>
      <c r="O64" s="78"/>
      <c r="P64" s="78"/>
      <c r="Q64" s="78"/>
      <c r="R64" s="78"/>
      <c r="S64" s="78"/>
      <c r="T64" s="78"/>
      <c r="U64" s="78"/>
    </row>
    <row r="65" spans="8:21" ht="11.25">
      <c r="H65" s="78"/>
      <c r="I65" s="78"/>
      <c r="J65" s="78"/>
      <c r="K65" s="78"/>
      <c r="L65" s="78"/>
      <c r="M65" s="78"/>
      <c r="N65" s="78"/>
      <c r="O65" s="78"/>
      <c r="P65" s="78"/>
      <c r="Q65" s="78"/>
      <c r="R65" s="78"/>
      <c r="S65" s="78"/>
      <c r="T65" s="78"/>
      <c r="U65" s="78"/>
    </row>
    <row r="66" spans="8:21" ht="11.25">
      <c r="H66" s="78"/>
      <c r="I66" s="78"/>
      <c r="J66" s="78"/>
      <c r="K66" s="78"/>
      <c r="L66" s="78"/>
      <c r="M66" s="78"/>
      <c r="N66" s="78"/>
      <c r="O66" s="78"/>
      <c r="P66" s="78"/>
      <c r="Q66" s="78"/>
      <c r="R66" s="78"/>
      <c r="S66" s="78"/>
      <c r="T66" s="78"/>
      <c r="U66" s="78"/>
    </row>
    <row r="67" spans="8:21" ht="11.25">
      <c r="H67" s="78"/>
      <c r="I67" s="78"/>
      <c r="J67" s="78"/>
      <c r="K67" s="78"/>
      <c r="L67" s="78"/>
      <c r="M67" s="78"/>
      <c r="N67" s="78"/>
      <c r="O67" s="78"/>
      <c r="P67" s="78"/>
      <c r="Q67" s="78"/>
      <c r="R67" s="78"/>
      <c r="S67" s="78"/>
      <c r="T67" s="78"/>
      <c r="U67" s="78"/>
    </row>
    <row r="68" spans="8:21" ht="11.25">
      <c r="H68" s="78"/>
      <c r="I68" s="78"/>
      <c r="J68" s="78"/>
      <c r="K68" s="78"/>
      <c r="L68" s="78"/>
      <c r="M68" s="78"/>
      <c r="N68" s="78"/>
      <c r="O68" s="78"/>
      <c r="P68" s="78"/>
      <c r="Q68" s="78"/>
      <c r="R68" s="78"/>
      <c r="S68" s="78"/>
      <c r="T68" s="78"/>
      <c r="U68" s="78"/>
    </row>
    <row r="69" spans="8:21" ht="11.25">
      <c r="H69" s="78"/>
      <c r="I69" s="78"/>
      <c r="J69" s="78"/>
      <c r="K69" s="78"/>
      <c r="L69" s="78"/>
      <c r="M69" s="78"/>
      <c r="N69" s="78"/>
      <c r="O69" s="78"/>
      <c r="P69" s="78"/>
      <c r="Q69" s="78"/>
      <c r="R69" s="78"/>
      <c r="S69" s="78"/>
      <c r="T69" s="78"/>
      <c r="U69" s="78"/>
    </row>
    <row r="70" spans="8:21" ht="11.25">
      <c r="H70" s="78"/>
      <c r="I70" s="78"/>
      <c r="J70" s="78"/>
      <c r="K70" s="78"/>
      <c r="L70" s="78"/>
      <c r="M70" s="78"/>
      <c r="N70" s="78"/>
      <c r="O70" s="78"/>
      <c r="P70" s="78"/>
      <c r="Q70" s="78"/>
      <c r="R70" s="78"/>
      <c r="S70" s="78"/>
      <c r="T70" s="78"/>
      <c r="U70" s="78"/>
    </row>
    <row r="71" spans="8:21" ht="11.25">
      <c r="H71" s="78"/>
      <c r="I71" s="78"/>
      <c r="J71" s="78"/>
      <c r="K71" s="78"/>
      <c r="L71" s="78"/>
      <c r="M71" s="78"/>
      <c r="N71" s="78"/>
      <c r="O71" s="78"/>
      <c r="P71" s="78"/>
      <c r="Q71" s="78"/>
      <c r="R71" s="78"/>
      <c r="S71" s="78"/>
      <c r="T71" s="78"/>
      <c r="U71" s="78"/>
    </row>
    <row r="72" spans="8:21" ht="11.25">
      <c r="H72" s="78"/>
      <c r="I72" s="78"/>
      <c r="J72" s="78"/>
      <c r="K72" s="78"/>
      <c r="L72" s="78"/>
      <c r="M72" s="78"/>
      <c r="N72" s="78"/>
      <c r="O72" s="78"/>
      <c r="P72" s="78"/>
      <c r="Q72" s="78"/>
      <c r="R72" s="78"/>
      <c r="S72" s="78"/>
      <c r="T72" s="78"/>
      <c r="U72" s="78"/>
    </row>
    <row r="73" spans="8:21" ht="11.25">
      <c r="H73" s="78"/>
      <c r="I73" s="78"/>
      <c r="J73" s="78"/>
      <c r="K73" s="78"/>
      <c r="L73" s="78"/>
      <c r="M73" s="78"/>
      <c r="N73" s="78"/>
      <c r="O73" s="78"/>
      <c r="P73" s="78"/>
      <c r="Q73" s="78"/>
      <c r="R73" s="78"/>
      <c r="S73" s="78"/>
      <c r="T73" s="78"/>
      <c r="U73" s="78"/>
    </row>
    <row r="74" spans="8:21" ht="11.25">
      <c r="H74" s="78"/>
      <c r="I74" s="78"/>
      <c r="J74" s="78"/>
      <c r="K74" s="78"/>
      <c r="L74" s="78"/>
      <c r="M74" s="78"/>
      <c r="N74" s="78"/>
      <c r="O74" s="78"/>
      <c r="P74" s="78"/>
      <c r="Q74" s="78"/>
      <c r="R74" s="78"/>
      <c r="S74" s="78"/>
      <c r="T74" s="78"/>
      <c r="U74" s="78"/>
    </row>
    <row r="75" spans="8:21" ht="11.25">
      <c r="H75" s="78"/>
      <c r="I75" s="78"/>
      <c r="J75" s="78"/>
      <c r="K75" s="78"/>
      <c r="L75" s="78"/>
      <c r="M75" s="78"/>
      <c r="N75" s="78"/>
      <c r="O75" s="78"/>
      <c r="P75" s="78"/>
      <c r="Q75" s="78"/>
      <c r="R75" s="78"/>
      <c r="S75" s="78"/>
      <c r="T75" s="78"/>
      <c r="U75" s="78"/>
    </row>
    <row r="76" spans="8:21" ht="11.25">
      <c r="H76" s="78"/>
      <c r="I76" s="78"/>
      <c r="J76" s="78"/>
      <c r="K76" s="78"/>
      <c r="L76" s="78"/>
      <c r="M76" s="78"/>
      <c r="N76" s="78"/>
      <c r="O76" s="78"/>
      <c r="P76" s="78"/>
      <c r="Q76" s="78"/>
      <c r="R76" s="78"/>
      <c r="S76" s="78"/>
      <c r="T76" s="78"/>
      <c r="U76" s="78"/>
    </row>
    <row r="77" spans="8:21" ht="11.25">
      <c r="H77" s="78"/>
      <c r="I77" s="78"/>
      <c r="J77" s="78"/>
      <c r="K77" s="78"/>
      <c r="L77" s="78"/>
      <c r="M77" s="78"/>
      <c r="N77" s="78"/>
      <c r="O77" s="78"/>
      <c r="P77" s="78"/>
      <c r="Q77" s="78"/>
      <c r="R77" s="78"/>
      <c r="S77" s="78"/>
      <c r="T77" s="78"/>
      <c r="U77" s="78"/>
    </row>
    <row r="78" spans="8:21" ht="11.25">
      <c r="H78" s="78"/>
      <c r="I78" s="78"/>
      <c r="J78" s="78"/>
      <c r="K78" s="78"/>
      <c r="L78" s="78"/>
      <c r="M78" s="78"/>
      <c r="N78" s="78"/>
      <c r="O78" s="78"/>
      <c r="P78" s="78"/>
      <c r="Q78" s="78"/>
      <c r="R78" s="78"/>
      <c r="S78" s="78"/>
      <c r="T78" s="78"/>
      <c r="U78" s="78"/>
    </row>
    <row r="79" spans="8:21" ht="11.25">
      <c r="H79" s="78"/>
      <c r="I79" s="78"/>
      <c r="J79" s="78"/>
      <c r="K79" s="78"/>
      <c r="L79" s="78"/>
      <c r="M79" s="78"/>
      <c r="N79" s="78"/>
      <c r="O79" s="78"/>
      <c r="P79" s="78"/>
      <c r="Q79" s="78"/>
      <c r="R79" s="78"/>
      <c r="S79" s="78"/>
      <c r="T79" s="78"/>
      <c r="U79" s="78"/>
    </row>
    <row r="80" spans="8:21" ht="11.25">
      <c r="H80" s="78"/>
      <c r="I80" s="78"/>
      <c r="J80" s="78"/>
      <c r="K80" s="78"/>
      <c r="L80" s="78"/>
      <c r="M80" s="78"/>
      <c r="N80" s="78"/>
      <c r="O80" s="78"/>
      <c r="P80" s="78"/>
      <c r="Q80" s="78"/>
      <c r="R80" s="78"/>
      <c r="S80" s="78"/>
      <c r="T80" s="78"/>
      <c r="U80" s="78"/>
    </row>
    <row r="81" spans="8:21" ht="11.25">
      <c r="H81" s="78"/>
      <c r="I81" s="78"/>
      <c r="J81" s="78"/>
      <c r="K81" s="78"/>
      <c r="L81" s="78"/>
      <c r="M81" s="78"/>
      <c r="N81" s="78"/>
      <c r="O81" s="78"/>
      <c r="P81" s="78"/>
      <c r="Q81" s="78"/>
      <c r="R81" s="78"/>
      <c r="S81" s="78"/>
      <c r="T81" s="78"/>
      <c r="U81" s="78"/>
    </row>
    <row r="82" spans="8:21" ht="11.25">
      <c r="H82" s="78"/>
      <c r="I82" s="78"/>
      <c r="J82" s="78"/>
      <c r="K82" s="78"/>
      <c r="L82" s="78"/>
      <c r="M82" s="78"/>
      <c r="N82" s="78"/>
      <c r="O82" s="78"/>
      <c r="P82" s="78"/>
      <c r="Q82" s="78"/>
      <c r="R82" s="78"/>
      <c r="S82" s="78"/>
      <c r="T82" s="78"/>
      <c r="U82" s="78"/>
    </row>
    <row r="83" spans="8:21" ht="11.25">
      <c r="H83" s="78"/>
      <c r="I83" s="78"/>
      <c r="J83" s="78"/>
      <c r="K83" s="78"/>
      <c r="L83" s="78"/>
      <c r="M83" s="78"/>
      <c r="N83" s="78"/>
      <c r="O83" s="78"/>
      <c r="P83" s="78"/>
      <c r="Q83" s="78"/>
      <c r="R83" s="78"/>
      <c r="S83" s="78"/>
      <c r="T83" s="78"/>
      <c r="U83" s="78"/>
    </row>
    <row r="84" spans="8:21" ht="11.25">
      <c r="H84" s="78"/>
      <c r="I84" s="78"/>
      <c r="J84" s="78"/>
      <c r="K84" s="78"/>
      <c r="L84" s="78"/>
      <c r="M84" s="78"/>
      <c r="N84" s="78"/>
      <c r="O84" s="78"/>
      <c r="P84" s="78"/>
      <c r="Q84" s="78"/>
      <c r="R84" s="78"/>
      <c r="S84" s="78"/>
      <c r="T84" s="78"/>
      <c r="U84" s="78"/>
    </row>
    <row r="85" spans="8:21" ht="11.25">
      <c r="H85" s="78"/>
      <c r="I85" s="78"/>
      <c r="J85" s="78"/>
      <c r="K85" s="78"/>
      <c r="L85" s="78"/>
      <c r="M85" s="78"/>
      <c r="N85" s="78"/>
      <c r="O85" s="78"/>
      <c r="P85" s="78"/>
      <c r="Q85" s="78"/>
      <c r="R85" s="78"/>
      <c r="S85" s="78"/>
      <c r="T85" s="78"/>
      <c r="U85" s="78"/>
    </row>
    <row r="86" spans="8:21" ht="11.25">
      <c r="H86" s="78"/>
      <c r="I86" s="78"/>
      <c r="J86" s="78"/>
      <c r="K86" s="78"/>
      <c r="L86" s="78"/>
      <c r="M86" s="78"/>
      <c r="N86" s="78"/>
      <c r="O86" s="78"/>
      <c r="P86" s="78"/>
      <c r="Q86" s="78"/>
      <c r="R86" s="78"/>
      <c r="S86" s="78"/>
      <c r="T86" s="78"/>
      <c r="U86" s="78"/>
    </row>
    <row r="87" spans="8:21" ht="11.25">
      <c r="H87" s="78"/>
      <c r="I87" s="78"/>
      <c r="J87" s="78"/>
      <c r="K87" s="78"/>
      <c r="L87" s="78"/>
      <c r="M87" s="78"/>
      <c r="N87" s="78"/>
      <c r="O87" s="78"/>
      <c r="P87" s="78"/>
      <c r="Q87" s="78"/>
      <c r="R87" s="78"/>
      <c r="S87" s="78"/>
      <c r="T87" s="78"/>
      <c r="U87" s="78"/>
    </row>
    <row r="88" spans="8:21" ht="11.25">
      <c r="H88" s="78"/>
      <c r="I88" s="78"/>
      <c r="J88" s="78"/>
      <c r="K88" s="78"/>
      <c r="L88" s="78"/>
      <c r="M88" s="78"/>
      <c r="N88" s="78"/>
      <c r="O88" s="78"/>
      <c r="P88" s="78"/>
      <c r="Q88" s="78"/>
      <c r="R88" s="78"/>
      <c r="S88" s="78"/>
      <c r="T88" s="78"/>
      <c r="U88" s="78"/>
    </row>
    <row r="89" spans="8:21" ht="11.25">
      <c r="H89" s="78"/>
      <c r="I89" s="78"/>
      <c r="J89" s="78"/>
      <c r="K89" s="78"/>
      <c r="L89" s="78"/>
      <c r="M89" s="78"/>
      <c r="N89" s="78"/>
      <c r="O89" s="78"/>
      <c r="P89" s="78"/>
      <c r="Q89" s="78"/>
      <c r="R89" s="78"/>
      <c r="S89" s="78"/>
      <c r="T89" s="78"/>
      <c r="U89" s="78"/>
    </row>
    <row r="90" spans="8:21" ht="11.25">
      <c r="H90" s="78"/>
      <c r="I90" s="78"/>
      <c r="J90" s="78"/>
      <c r="K90" s="78"/>
      <c r="L90" s="78"/>
      <c r="M90" s="78"/>
      <c r="N90" s="78"/>
      <c r="O90" s="78"/>
      <c r="P90" s="78"/>
      <c r="Q90" s="78"/>
      <c r="R90" s="78"/>
      <c r="S90" s="78"/>
      <c r="T90" s="78"/>
      <c r="U90" s="78"/>
    </row>
    <row r="95" spans="8:21" ht="11.25">
      <c r="H95" s="73"/>
      <c r="I95" s="73"/>
      <c r="J95" s="73"/>
      <c r="K95" s="73"/>
      <c r="L95" s="73"/>
      <c r="M95" s="73"/>
      <c r="N95" s="73"/>
      <c r="O95" s="73"/>
      <c r="P95" s="73"/>
      <c r="Q95" s="73"/>
      <c r="R95" s="73"/>
      <c r="S95" s="73"/>
      <c r="T95" s="73"/>
      <c r="U95" s="73"/>
    </row>
    <row r="96" spans="8:21" ht="11.25">
      <c r="H96" s="73"/>
      <c r="I96" s="73"/>
      <c r="J96" s="73"/>
      <c r="K96" s="73"/>
      <c r="L96" s="73"/>
      <c r="M96" s="73"/>
      <c r="N96" s="73"/>
      <c r="O96" s="73"/>
      <c r="P96" s="73"/>
      <c r="Q96" s="73"/>
      <c r="R96" s="73"/>
      <c r="S96" s="73"/>
      <c r="T96" s="73"/>
      <c r="U96" s="73"/>
    </row>
    <row r="97" spans="8:21" ht="11.25">
      <c r="H97" s="73"/>
      <c r="I97" s="73"/>
      <c r="J97" s="73"/>
      <c r="K97" s="73"/>
      <c r="L97" s="73"/>
      <c r="M97" s="73"/>
      <c r="N97" s="73"/>
      <c r="O97" s="73"/>
      <c r="P97" s="73"/>
      <c r="Q97" s="73"/>
      <c r="R97" s="73"/>
      <c r="S97" s="73"/>
      <c r="T97" s="73"/>
      <c r="U97" s="73"/>
    </row>
    <row r="98" spans="8:21" ht="11.25">
      <c r="H98" s="73"/>
      <c r="I98" s="73"/>
      <c r="J98" s="73"/>
      <c r="K98" s="73"/>
      <c r="L98" s="73"/>
      <c r="M98" s="73"/>
      <c r="N98" s="73"/>
      <c r="O98" s="73"/>
      <c r="P98" s="73"/>
      <c r="Q98" s="73"/>
      <c r="R98" s="73"/>
      <c r="S98" s="73"/>
      <c r="T98" s="73"/>
      <c r="U98" s="73"/>
    </row>
    <row r="99" spans="8:21" ht="11.25">
      <c r="H99" s="73"/>
      <c r="I99" s="73"/>
      <c r="J99" s="73"/>
      <c r="K99" s="73"/>
      <c r="L99" s="73"/>
      <c r="M99" s="73"/>
      <c r="N99" s="73"/>
      <c r="O99" s="73"/>
      <c r="P99" s="73"/>
      <c r="Q99" s="73"/>
      <c r="R99" s="73"/>
      <c r="S99" s="73"/>
      <c r="T99" s="73"/>
      <c r="U99" s="73"/>
    </row>
    <row r="100" spans="8:21" ht="11.25">
      <c r="H100" s="73"/>
      <c r="I100" s="73"/>
      <c r="J100" s="73"/>
      <c r="K100" s="73"/>
      <c r="L100" s="73"/>
      <c r="M100" s="73"/>
      <c r="N100" s="73"/>
      <c r="O100" s="73"/>
      <c r="P100" s="73"/>
      <c r="Q100" s="73"/>
      <c r="R100" s="73"/>
      <c r="S100" s="73"/>
      <c r="T100" s="73"/>
      <c r="U100" s="73"/>
    </row>
    <row r="101" spans="8:21" ht="11.25">
      <c r="H101" s="73"/>
      <c r="I101" s="73"/>
      <c r="J101" s="73"/>
      <c r="K101" s="73"/>
      <c r="L101" s="73"/>
      <c r="M101" s="73"/>
      <c r="N101" s="73"/>
      <c r="O101" s="73"/>
      <c r="P101" s="73"/>
      <c r="Q101" s="73"/>
      <c r="R101" s="73"/>
      <c r="S101" s="73"/>
      <c r="T101" s="73"/>
      <c r="U101" s="73"/>
    </row>
    <row r="102" spans="8:21" ht="11.25">
      <c r="H102" s="73"/>
      <c r="I102" s="73"/>
      <c r="J102" s="73"/>
      <c r="K102" s="73"/>
      <c r="L102" s="73"/>
      <c r="M102" s="73"/>
      <c r="N102" s="73"/>
      <c r="O102" s="73"/>
      <c r="P102" s="73"/>
      <c r="Q102" s="73"/>
      <c r="R102" s="73"/>
      <c r="S102" s="73"/>
      <c r="T102" s="73"/>
      <c r="U102" s="73"/>
    </row>
    <row r="103" spans="8:21" ht="11.25">
      <c r="H103" s="73"/>
      <c r="I103" s="73"/>
      <c r="J103" s="73"/>
      <c r="K103" s="73"/>
      <c r="L103" s="73"/>
      <c r="M103" s="73"/>
      <c r="N103" s="73"/>
      <c r="O103" s="73"/>
      <c r="P103" s="73"/>
      <c r="Q103" s="73"/>
      <c r="R103" s="73"/>
      <c r="S103" s="73"/>
      <c r="T103" s="73"/>
      <c r="U103" s="73"/>
    </row>
    <row r="104" spans="8:21" ht="11.25">
      <c r="H104" s="73"/>
      <c r="I104" s="73"/>
      <c r="J104" s="73"/>
      <c r="K104" s="73"/>
      <c r="L104" s="73"/>
      <c r="M104" s="73"/>
      <c r="N104" s="73"/>
      <c r="O104" s="73"/>
      <c r="P104" s="73"/>
      <c r="Q104" s="73"/>
      <c r="R104" s="73"/>
      <c r="S104" s="73"/>
      <c r="T104" s="73"/>
      <c r="U104" s="73"/>
    </row>
    <row r="105" spans="8:21" ht="11.25">
      <c r="H105" s="73"/>
      <c r="I105" s="73"/>
      <c r="J105" s="73"/>
      <c r="K105" s="73"/>
      <c r="L105" s="73"/>
      <c r="M105" s="73"/>
      <c r="N105" s="73"/>
      <c r="O105" s="73"/>
      <c r="P105" s="73"/>
      <c r="Q105" s="73"/>
      <c r="R105" s="73"/>
      <c r="S105" s="73"/>
      <c r="T105" s="73"/>
      <c r="U105" s="73"/>
    </row>
    <row r="106" spans="8:21" ht="11.25">
      <c r="H106" s="73"/>
      <c r="I106" s="73"/>
      <c r="J106" s="73"/>
      <c r="K106" s="73"/>
      <c r="L106" s="73"/>
      <c r="M106" s="73"/>
      <c r="N106" s="73"/>
      <c r="O106" s="73"/>
      <c r="P106" s="73"/>
      <c r="Q106" s="73"/>
      <c r="R106" s="73"/>
      <c r="S106" s="73"/>
      <c r="T106" s="73"/>
      <c r="U106" s="73"/>
    </row>
    <row r="107" spans="8:21" ht="11.25">
      <c r="H107" s="73"/>
      <c r="I107" s="73"/>
      <c r="J107" s="73"/>
      <c r="K107" s="73"/>
      <c r="L107" s="73"/>
      <c r="M107" s="73"/>
      <c r="N107" s="73"/>
      <c r="O107" s="73"/>
      <c r="P107" s="73"/>
      <c r="Q107" s="73"/>
      <c r="R107" s="73"/>
      <c r="S107" s="73"/>
      <c r="T107" s="73"/>
      <c r="U107" s="73"/>
    </row>
    <row r="108" spans="8:21" ht="11.25">
      <c r="H108" s="73"/>
      <c r="I108" s="73"/>
      <c r="J108" s="73"/>
      <c r="K108" s="73"/>
      <c r="L108" s="73"/>
      <c r="M108" s="73"/>
      <c r="N108" s="73"/>
      <c r="O108" s="73"/>
      <c r="P108" s="73"/>
      <c r="Q108" s="73"/>
      <c r="R108" s="73"/>
      <c r="S108" s="73"/>
      <c r="T108" s="73"/>
      <c r="U108" s="73"/>
    </row>
    <row r="109" spans="8:21" ht="11.25">
      <c r="H109" s="73"/>
      <c r="I109" s="73"/>
      <c r="J109" s="73"/>
      <c r="K109" s="73"/>
      <c r="L109" s="73"/>
      <c r="M109" s="73"/>
      <c r="N109" s="73"/>
      <c r="O109" s="73"/>
      <c r="P109" s="73"/>
      <c r="Q109" s="73"/>
      <c r="R109" s="73"/>
      <c r="S109" s="73"/>
      <c r="T109" s="73"/>
      <c r="U109" s="73"/>
    </row>
    <row r="110" spans="8:21" ht="11.25">
      <c r="H110" s="73"/>
      <c r="I110" s="73"/>
      <c r="J110" s="73"/>
      <c r="K110" s="73"/>
      <c r="L110" s="73"/>
      <c r="M110" s="73"/>
      <c r="N110" s="73"/>
      <c r="O110" s="73"/>
      <c r="P110" s="73"/>
      <c r="Q110" s="73"/>
      <c r="R110" s="73"/>
      <c r="S110" s="73"/>
      <c r="T110" s="73"/>
      <c r="U110" s="73"/>
    </row>
    <row r="111" spans="8:21" ht="11.25">
      <c r="H111" s="73"/>
      <c r="I111" s="73"/>
      <c r="J111" s="73"/>
      <c r="K111" s="73"/>
      <c r="L111" s="73"/>
      <c r="M111" s="73"/>
      <c r="N111" s="73"/>
      <c r="O111" s="73"/>
      <c r="P111" s="73"/>
      <c r="Q111" s="73"/>
      <c r="R111" s="73"/>
      <c r="S111" s="73"/>
      <c r="T111" s="73"/>
      <c r="U111" s="73"/>
    </row>
    <row r="112" spans="8:21" ht="11.25">
      <c r="H112" s="73"/>
      <c r="I112" s="73"/>
      <c r="J112" s="73"/>
      <c r="K112" s="73"/>
      <c r="L112" s="73"/>
      <c r="M112" s="73"/>
      <c r="N112" s="73"/>
      <c r="O112" s="73"/>
      <c r="P112" s="73"/>
      <c r="Q112" s="73"/>
      <c r="R112" s="73"/>
      <c r="S112" s="73"/>
      <c r="T112" s="73"/>
      <c r="U112" s="73"/>
    </row>
    <row r="113" spans="8:21" ht="11.25">
      <c r="H113" s="73"/>
      <c r="I113" s="73"/>
      <c r="J113" s="73"/>
      <c r="K113" s="73"/>
      <c r="L113" s="73"/>
      <c r="M113" s="73"/>
      <c r="N113" s="73"/>
      <c r="O113" s="73"/>
      <c r="P113" s="73"/>
      <c r="Q113" s="73"/>
      <c r="R113" s="73"/>
      <c r="S113" s="73"/>
      <c r="T113" s="73"/>
      <c r="U113" s="73"/>
    </row>
    <row r="114" spans="8:21" ht="11.25">
      <c r="H114" s="73"/>
      <c r="I114" s="73"/>
      <c r="J114" s="73"/>
      <c r="K114" s="73"/>
      <c r="L114" s="73"/>
      <c r="M114" s="73"/>
      <c r="N114" s="73"/>
      <c r="O114" s="73"/>
      <c r="P114" s="73"/>
      <c r="Q114" s="73"/>
      <c r="R114" s="73"/>
      <c r="S114" s="73"/>
      <c r="T114" s="73"/>
      <c r="U114" s="73"/>
    </row>
    <row r="115" spans="8:21" ht="11.25">
      <c r="H115" s="73"/>
      <c r="I115" s="73"/>
      <c r="J115" s="73"/>
      <c r="K115" s="73"/>
      <c r="L115" s="73"/>
      <c r="M115" s="73"/>
      <c r="N115" s="73"/>
      <c r="O115" s="73"/>
      <c r="P115" s="73"/>
      <c r="Q115" s="73"/>
      <c r="R115" s="73"/>
      <c r="S115" s="73"/>
      <c r="T115" s="73"/>
      <c r="U115" s="73"/>
    </row>
    <row r="116" spans="8:21" ht="11.25">
      <c r="H116" s="73"/>
      <c r="I116" s="73"/>
      <c r="J116" s="73"/>
      <c r="K116" s="73"/>
      <c r="L116" s="73"/>
      <c r="M116" s="73"/>
      <c r="N116" s="73"/>
      <c r="O116" s="73"/>
      <c r="P116" s="73"/>
      <c r="Q116" s="73"/>
      <c r="R116" s="73"/>
      <c r="S116" s="73"/>
      <c r="T116" s="73"/>
      <c r="U116" s="73"/>
    </row>
    <row r="117" spans="8:21" ht="11.25">
      <c r="H117" s="73"/>
      <c r="I117" s="73"/>
      <c r="J117" s="73"/>
      <c r="K117" s="73"/>
      <c r="L117" s="73"/>
      <c r="M117" s="73"/>
      <c r="N117" s="73"/>
      <c r="O117" s="73"/>
      <c r="P117" s="73"/>
      <c r="Q117" s="73"/>
      <c r="R117" s="73"/>
      <c r="S117" s="73"/>
      <c r="T117" s="73"/>
      <c r="U117" s="73"/>
    </row>
    <row r="118" spans="8:21" ht="11.25">
      <c r="H118" s="73"/>
      <c r="I118" s="73"/>
      <c r="J118" s="73"/>
      <c r="K118" s="73"/>
      <c r="L118" s="73"/>
      <c r="M118" s="73"/>
      <c r="N118" s="73"/>
      <c r="O118" s="73"/>
      <c r="P118" s="73"/>
      <c r="Q118" s="73"/>
      <c r="R118" s="73"/>
      <c r="S118" s="73"/>
      <c r="T118" s="73"/>
      <c r="U118" s="73"/>
    </row>
    <row r="119" spans="8:21" ht="11.25">
      <c r="H119" s="73"/>
      <c r="I119" s="73"/>
      <c r="J119" s="73"/>
      <c r="K119" s="73"/>
      <c r="L119" s="73"/>
      <c r="M119" s="73"/>
      <c r="N119" s="73"/>
      <c r="O119" s="73"/>
      <c r="P119" s="73"/>
      <c r="Q119" s="73"/>
      <c r="R119" s="73"/>
      <c r="S119" s="73"/>
      <c r="T119" s="73"/>
      <c r="U119" s="73"/>
    </row>
    <row r="120" spans="8:21" ht="11.25">
      <c r="H120" s="73"/>
      <c r="I120" s="73"/>
      <c r="J120" s="73"/>
      <c r="K120" s="73"/>
      <c r="L120" s="73"/>
      <c r="M120" s="73"/>
      <c r="N120" s="73"/>
      <c r="O120" s="73"/>
      <c r="P120" s="73"/>
      <c r="Q120" s="73"/>
      <c r="R120" s="73"/>
      <c r="S120" s="73"/>
      <c r="T120" s="73"/>
      <c r="U120" s="73"/>
    </row>
    <row r="121" spans="8:21" ht="11.25">
      <c r="H121" s="73"/>
      <c r="I121" s="73"/>
      <c r="J121" s="73"/>
      <c r="K121" s="73"/>
      <c r="L121" s="73"/>
      <c r="M121" s="73"/>
      <c r="N121" s="73"/>
      <c r="O121" s="73"/>
      <c r="P121" s="73"/>
      <c r="Q121" s="73"/>
      <c r="R121" s="73"/>
      <c r="S121" s="73"/>
      <c r="T121" s="73"/>
      <c r="U121" s="73"/>
    </row>
    <row r="122" spans="8:21" ht="11.25">
      <c r="H122" s="73"/>
      <c r="I122" s="73"/>
      <c r="J122" s="73"/>
      <c r="K122" s="73"/>
      <c r="L122" s="73"/>
      <c r="M122" s="73"/>
      <c r="N122" s="73"/>
      <c r="O122" s="73"/>
      <c r="P122" s="73"/>
      <c r="Q122" s="73"/>
      <c r="R122" s="73"/>
      <c r="S122" s="73"/>
      <c r="T122" s="73"/>
      <c r="U122" s="73"/>
    </row>
    <row r="123" spans="8:21" ht="11.25">
      <c r="H123" s="73"/>
      <c r="I123" s="73"/>
      <c r="J123" s="73"/>
      <c r="K123" s="73"/>
      <c r="L123" s="73"/>
      <c r="M123" s="73"/>
      <c r="N123" s="73"/>
      <c r="O123" s="73"/>
      <c r="P123" s="73"/>
      <c r="Q123" s="73"/>
      <c r="R123" s="73"/>
      <c r="S123" s="73"/>
      <c r="T123" s="73"/>
      <c r="U123" s="73"/>
    </row>
    <row r="124" spans="8:21" ht="11.25">
      <c r="H124" s="73"/>
      <c r="I124" s="73"/>
      <c r="J124" s="73"/>
      <c r="K124" s="73"/>
      <c r="L124" s="73"/>
      <c r="M124" s="73"/>
      <c r="N124" s="73"/>
      <c r="O124" s="73"/>
      <c r="P124" s="73"/>
      <c r="Q124" s="73"/>
      <c r="R124" s="73"/>
      <c r="S124" s="73"/>
      <c r="T124" s="73"/>
      <c r="U124" s="73"/>
    </row>
    <row r="125" spans="8:21" ht="11.25">
      <c r="H125" s="73"/>
      <c r="I125" s="73"/>
      <c r="J125" s="73"/>
      <c r="K125" s="73"/>
      <c r="L125" s="73"/>
      <c r="M125" s="73"/>
      <c r="N125" s="73"/>
      <c r="O125" s="73"/>
      <c r="P125" s="73"/>
      <c r="Q125" s="73"/>
      <c r="R125" s="73"/>
      <c r="S125" s="73"/>
      <c r="T125" s="73"/>
      <c r="U125" s="73"/>
    </row>
    <row r="126" spans="8:21" ht="11.25">
      <c r="H126" s="73"/>
      <c r="I126" s="73"/>
      <c r="J126" s="73"/>
      <c r="K126" s="73"/>
      <c r="L126" s="73"/>
      <c r="M126" s="73"/>
      <c r="N126" s="73"/>
      <c r="O126" s="73"/>
      <c r="P126" s="73"/>
      <c r="Q126" s="73"/>
      <c r="R126" s="73"/>
      <c r="S126" s="73"/>
      <c r="T126" s="73"/>
      <c r="U126" s="73"/>
    </row>
    <row r="127" spans="8:21" ht="11.25">
      <c r="H127" s="73"/>
      <c r="I127" s="73"/>
      <c r="J127" s="73"/>
      <c r="K127" s="73"/>
      <c r="L127" s="73"/>
      <c r="M127" s="73"/>
      <c r="N127" s="73"/>
      <c r="O127" s="73"/>
      <c r="P127" s="73"/>
      <c r="Q127" s="73"/>
      <c r="R127" s="73"/>
      <c r="S127" s="73"/>
      <c r="T127" s="73"/>
      <c r="U127" s="73"/>
    </row>
    <row r="128" spans="8:21" ht="11.25">
      <c r="H128" s="73"/>
      <c r="I128" s="73"/>
      <c r="J128" s="73"/>
      <c r="K128" s="73"/>
      <c r="L128" s="73"/>
      <c r="M128" s="73"/>
      <c r="N128" s="73"/>
      <c r="O128" s="73"/>
      <c r="P128" s="73"/>
      <c r="Q128" s="73"/>
      <c r="R128" s="73"/>
      <c r="S128" s="73"/>
      <c r="T128" s="73"/>
      <c r="U128" s="73"/>
    </row>
    <row r="129" spans="8:21" ht="11.25">
      <c r="H129" s="73"/>
      <c r="I129" s="73"/>
      <c r="J129" s="73"/>
      <c r="K129" s="73"/>
      <c r="L129" s="73"/>
      <c r="M129" s="73"/>
      <c r="N129" s="73"/>
      <c r="O129" s="73"/>
      <c r="P129" s="73"/>
      <c r="Q129" s="73"/>
      <c r="R129" s="73"/>
      <c r="S129" s="73"/>
      <c r="T129" s="73"/>
      <c r="U129" s="73"/>
    </row>
    <row r="130" spans="8:21" ht="11.25">
      <c r="H130" s="73"/>
      <c r="I130" s="73"/>
      <c r="J130" s="73"/>
      <c r="K130" s="73"/>
      <c r="L130" s="73"/>
      <c r="M130" s="73"/>
      <c r="N130" s="73"/>
      <c r="O130" s="73"/>
      <c r="P130" s="73"/>
      <c r="Q130" s="73"/>
      <c r="R130" s="73"/>
      <c r="S130" s="73"/>
      <c r="T130" s="73"/>
      <c r="U130" s="73"/>
    </row>
    <row r="131" spans="8:21" ht="11.25">
      <c r="H131" s="73"/>
      <c r="I131" s="73"/>
      <c r="J131" s="73"/>
      <c r="K131" s="73"/>
      <c r="L131" s="73"/>
      <c r="M131" s="73"/>
      <c r="N131" s="73"/>
      <c r="O131" s="73"/>
      <c r="P131" s="73"/>
      <c r="Q131" s="73"/>
      <c r="R131" s="73"/>
      <c r="S131" s="73"/>
      <c r="T131" s="73"/>
      <c r="U131" s="73"/>
    </row>
    <row r="132" spans="8:21" ht="11.25">
      <c r="H132" s="73"/>
      <c r="I132" s="73"/>
      <c r="J132" s="73"/>
      <c r="K132" s="73"/>
      <c r="L132" s="73"/>
      <c r="M132" s="73"/>
      <c r="N132" s="73"/>
      <c r="O132" s="73"/>
      <c r="P132" s="73"/>
      <c r="Q132" s="73"/>
      <c r="R132" s="73"/>
      <c r="S132" s="73"/>
      <c r="T132" s="73"/>
      <c r="U132" s="73"/>
    </row>
    <row r="133" spans="8:21" ht="11.25">
      <c r="H133" s="73"/>
      <c r="I133" s="73"/>
      <c r="J133" s="73"/>
      <c r="K133" s="73"/>
      <c r="L133" s="73"/>
      <c r="M133" s="73"/>
      <c r="N133" s="73"/>
      <c r="O133" s="73"/>
      <c r="P133" s="73"/>
      <c r="Q133" s="73"/>
      <c r="R133" s="73"/>
      <c r="S133" s="73"/>
      <c r="T133" s="73"/>
      <c r="U133" s="73"/>
    </row>
    <row r="134" spans="8:21" ht="11.25">
      <c r="H134" s="73"/>
      <c r="I134" s="73"/>
      <c r="J134" s="73"/>
      <c r="K134" s="73"/>
      <c r="L134" s="73"/>
      <c r="M134" s="73"/>
      <c r="N134" s="73"/>
      <c r="O134" s="73"/>
      <c r="P134" s="73"/>
      <c r="Q134" s="73"/>
      <c r="R134" s="73"/>
      <c r="S134" s="73"/>
      <c r="T134" s="73"/>
      <c r="U134" s="73"/>
    </row>
    <row r="135" spans="8:21" ht="11.25">
      <c r="H135" s="73"/>
      <c r="I135" s="73"/>
      <c r="J135" s="73"/>
      <c r="K135" s="73"/>
      <c r="L135" s="73"/>
      <c r="M135" s="73"/>
      <c r="N135" s="73"/>
      <c r="O135" s="73"/>
      <c r="P135" s="73"/>
      <c r="Q135" s="73"/>
      <c r="R135" s="73"/>
      <c r="S135" s="73"/>
      <c r="T135" s="73"/>
      <c r="U135" s="73"/>
    </row>
    <row r="136" spans="8:21" ht="11.25">
      <c r="H136" s="73"/>
      <c r="I136" s="73"/>
      <c r="J136" s="73"/>
      <c r="K136" s="73"/>
      <c r="L136" s="73"/>
      <c r="M136" s="73"/>
      <c r="N136" s="73"/>
      <c r="O136" s="73"/>
      <c r="P136" s="73"/>
      <c r="Q136" s="73"/>
      <c r="R136" s="73"/>
      <c r="S136" s="73"/>
      <c r="T136" s="73"/>
      <c r="U136" s="73"/>
    </row>
  </sheetData>
  <sheetProtection/>
  <mergeCells count="33">
    <mergeCell ref="D41:G41"/>
    <mergeCell ref="D38:G38"/>
    <mergeCell ref="D39:G39"/>
    <mergeCell ref="B3:G4"/>
    <mergeCell ref="F21:G21"/>
    <mergeCell ref="F22:G22"/>
    <mergeCell ref="F23:G23"/>
    <mergeCell ref="F24:G24"/>
    <mergeCell ref="D40:G40"/>
    <mergeCell ref="F25:G25"/>
    <mergeCell ref="D31:G31"/>
    <mergeCell ref="E8:G8"/>
    <mergeCell ref="F10:G10"/>
    <mergeCell ref="F15:G15"/>
    <mergeCell ref="F16:G16"/>
    <mergeCell ref="F20:G20"/>
    <mergeCell ref="F28:G28"/>
    <mergeCell ref="U3:U4"/>
    <mergeCell ref="V3:V4"/>
    <mergeCell ref="O3:O4"/>
    <mergeCell ref="P3:P4"/>
    <mergeCell ref="Q3:Q4"/>
    <mergeCell ref="R3:R4"/>
    <mergeCell ref="S3:S4"/>
    <mergeCell ref="T3:T4"/>
    <mergeCell ref="K3:K4"/>
    <mergeCell ref="L3:L4"/>
    <mergeCell ref="M3:M4"/>
    <mergeCell ref="N3:N4"/>
    <mergeCell ref="A3:A4"/>
    <mergeCell ref="H3:H4"/>
    <mergeCell ref="I3:I4"/>
    <mergeCell ref="J3:J4"/>
  </mergeCells>
  <printOptions/>
  <pageMargins left="0.5905511811023623" right="0.5905511811023623" top="0.984251968503937" bottom="0.984251968503937" header="0.5118110236220472" footer="0.5118110236220472"/>
  <pageSetup fitToWidth="2" fitToHeight="1" horizontalDpi="600" verticalDpi="600" orientation="portrait" paperSize="9" scale="76"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Z80"/>
  <sheetViews>
    <sheetView zoomScalePageLayoutView="0" workbookViewId="0" topLeftCell="G1">
      <selection activeCell="G1" sqref="G1"/>
    </sheetView>
  </sheetViews>
  <sheetFormatPr defaultColWidth="11.421875" defaultRowHeight="12.75"/>
  <cols>
    <col min="1" max="1" width="7.140625" style="72" customWidth="1"/>
    <col min="2" max="2" width="1.421875" style="72" customWidth="1"/>
    <col min="3" max="6" width="1.421875" style="248" customWidth="1"/>
    <col min="7" max="7" width="57.7109375" style="65" customWidth="1"/>
    <col min="8" max="12" width="11.28125" style="65" customWidth="1"/>
    <col min="13" max="21" width="10.28125" style="65" customWidth="1"/>
    <col min="22" max="22" width="7.421875" style="72" bestFit="1" customWidth="1"/>
    <col min="23" max="23" width="11.421875" style="70" customWidth="1"/>
    <col min="24" max="16384" width="11.421875" style="65" customWidth="1"/>
  </cols>
  <sheetData>
    <row r="1" spans="3:23" s="141" customFormat="1" ht="21" customHeight="1">
      <c r="C1" s="140"/>
      <c r="D1" s="140"/>
      <c r="E1" s="140"/>
      <c r="F1" s="140"/>
      <c r="G1" s="142"/>
      <c r="H1" s="142"/>
      <c r="I1" s="142"/>
      <c r="J1" s="142"/>
      <c r="K1" s="143" t="s">
        <v>250</v>
      </c>
      <c r="L1" s="142" t="s">
        <v>224</v>
      </c>
      <c r="O1" s="142"/>
      <c r="P1" s="142"/>
      <c r="Q1" s="142"/>
      <c r="R1" s="142"/>
      <c r="S1" s="142"/>
      <c r="T1" s="142"/>
      <c r="U1" s="142"/>
      <c r="V1" s="142"/>
      <c r="W1" s="140"/>
    </row>
    <row r="2" spans="1:23" s="57" customFormat="1" ht="18" customHeight="1">
      <c r="A2" s="54"/>
      <c r="B2" s="54"/>
      <c r="C2" s="247"/>
      <c r="D2" s="247"/>
      <c r="E2" s="247"/>
      <c r="F2" s="247"/>
      <c r="G2" s="55"/>
      <c r="H2" s="55"/>
      <c r="I2" s="55"/>
      <c r="J2" s="55"/>
      <c r="K2" s="55"/>
      <c r="L2" s="55"/>
      <c r="M2" s="54"/>
      <c r="N2" s="55"/>
      <c r="O2" s="55"/>
      <c r="P2" s="55"/>
      <c r="Q2" s="55"/>
      <c r="R2" s="55"/>
      <c r="S2" s="55"/>
      <c r="T2" s="55"/>
      <c r="U2" s="55"/>
      <c r="V2" s="55"/>
      <c r="W2" s="56"/>
    </row>
    <row r="3" spans="1:23" s="44" customFormat="1" ht="27" customHeight="1">
      <c r="A3" s="387" t="s">
        <v>139</v>
      </c>
      <c r="B3" s="375" t="s">
        <v>222</v>
      </c>
      <c r="C3" s="402"/>
      <c r="D3" s="402"/>
      <c r="E3" s="402"/>
      <c r="F3" s="402"/>
      <c r="G3" s="387"/>
      <c r="H3" s="372" t="s">
        <v>0</v>
      </c>
      <c r="I3" s="378" t="s">
        <v>90</v>
      </c>
      <c r="J3" s="372" t="s">
        <v>74</v>
      </c>
      <c r="K3" s="400" t="s">
        <v>76</v>
      </c>
      <c r="L3" s="385" t="s">
        <v>79</v>
      </c>
      <c r="M3" s="387" t="s">
        <v>140</v>
      </c>
      <c r="N3" s="378" t="s">
        <v>91</v>
      </c>
      <c r="O3" s="378" t="s">
        <v>92</v>
      </c>
      <c r="P3" s="378" t="s">
        <v>93</v>
      </c>
      <c r="Q3" s="378" t="s">
        <v>84</v>
      </c>
      <c r="R3" s="378" t="s">
        <v>85</v>
      </c>
      <c r="S3" s="378" t="s">
        <v>94</v>
      </c>
      <c r="T3" s="378" t="s">
        <v>141</v>
      </c>
      <c r="U3" s="378" t="s">
        <v>88</v>
      </c>
      <c r="V3" s="375" t="s">
        <v>139</v>
      </c>
      <c r="W3" s="58"/>
    </row>
    <row r="4" spans="1:22" s="59" customFormat="1" ht="15" customHeight="1">
      <c r="A4" s="388"/>
      <c r="B4" s="377"/>
      <c r="C4" s="403"/>
      <c r="D4" s="403"/>
      <c r="E4" s="403"/>
      <c r="F4" s="403"/>
      <c r="G4" s="388"/>
      <c r="H4" s="374"/>
      <c r="I4" s="380"/>
      <c r="J4" s="374"/>
      <c r="K4" s="401"/>
      <c r="L4" s="386"/>
      <c r="M4" s="388"/>
      <c r="N4" s="380"/>
      <c r="O4" s="380"/>
      <c r="P4" s="380"/>
      <c r="Q4" s="380"/>
      <c r="R4" s="380"/>
      <c r="S4" s="380"/>
      <c r="T4" s="380"/>
      <c r="U4" s="380"/>
      <c r="V4" s="377"/>
    </row>
    <row r="5" spans="1:23" s="135" customFormat="1" ht="18" customHeight="1">
      <c r="A5" s="136"/>
      <c r="B5" s="256" t="s">
        <v>301</v>
      </c>
      <c r="C5" s="257"/>
      <c r="D5" s="257"/>
      <c r="E5" s="274"/>
      <c r="F5" s="274"/>
      <c r="G5" s="252"/>
      <c r="H5" s="133">
        <v>136.49911098437587</v>
      </c>
      <c r="I5" s="133">
        <v>148.10408892193098</v>
      </c>
      <c r="J5" s="133">
        <v>129.06735531941916</v>
      </c>
      <c r="K5" s="133">
        <v>148.84972169206756</v>
      </c>
      <c r="L5" s="133">
        <v>139.73159121586244</v>
      </c>
      <c r="M5" s="133">
        <v>130.174626899211</v>
      </c>
      <c r="N5" s="133">
        <v>121.53537910023873</v>
      </c>
      <c r="O5" s="133">
        <v>139.97994460680786</v>
      </c>
      <c r="P5" s="133">
        <v>130.03320443374648</v>
      </c>
      <c r="Q5" s="133">
        <v>120.91948049401117</v>
      </c>
      <c r="R5" s="133">
        <v>149.7956847875991</v>
      </c>
      <c r="S5" s="133">
        <v>157.0849996950542</v>
      </c>
      <c r="T5" s="133">
        <v>110.5737376049141</v>
      </c>
      <c r="U5" s="133">
        <v>134.89023749786384</v>
      </c>
      <c r="V5" s="213"/>
      <c r="W5" s="139"/>
    </row>
    <row r="6" spans="1:23" s="138" customFormat="1" ht="18" customHeight="1">
      <c r="A6" s="136" t="s">
        <v>95</v>
      </c>
      <c r="B6" s="260"/>
      <c r="C6" s="267" t="s">
        <v>30</v>
      </c>
      <c r="D6" s="257"/>
      <c r="E6" s="257"/>
      <c r="F6" s="257"/>
      <c r="G6" s="253"/>
      <c r="H6" s="133">
        <v>115.525877543467</v>
      </c>
      <c r="I6" s="133">
        <v>124.3260696540738</v>
      </c>
      <c r="J6" s="133">
        <v>108.88609671758343</v>
      </c>
      <c r="K6" s="133">
        <v>141.5961691684738</v>
      </c>
      <c r="L6" s="133">
        <v>117.32625206447679</v>
      </c>
      <c r="M6" s="133">
        <v>113.44007035363268</v>
      </c>
      <c r="N6" s="133">
        <v>108.39162046936806</v>
      </c>
      <c r="O6" s="133">
        <v>113.22776988511845</v>
      </c>
      <c r="P6" s="133">
        <v>112.41563815278033</v>
      </c>
      <c r="Q6" s="133">
        <v>106.90429146462839</v>
      </c>
      <c r="R6" s="133">
        <v>123.95706310936143</v>
      </c>
      <c r="S6" s="133">
        <v>128.97403013376245</v>
      </c>
      <c r="T6" s="133">
        <v>97.42258501556141</v>
      </c>
      <c r="U6" s="133">
        <v>124.11013596994766</v>
      </c>
      <c r="V6" s="214" t="s">
        <v>95</v>
      </c>
      <c r="W6" s="137"/>
    </row>
    <row r="7" spans="1:23" s="63" customFormat="1" ht="18" customHeight="1">
      <c r="A7" s="62" t="s">
        <v>96</v>
      </c>
      <c r="B7" s="261"/>
      <c r="C7" s="258"/>
      <c r="D7" s="268" t="s">
        <v>142</v>
      </c>
      <c r="E7" s="258"/>
      <c r="F7" s="258"/>
      <c r="G7" s="254"/>
      <c r="H7" s="60">
        <v>27.387800446873147</v>
      </c>
      <c r="I7" s="60">
        <v>27.050833103564266</v>
      </c>
      <c r="J7" s="60">
        <v>22.480955146244188</v>
      </c>
      <c r="K7" s="60">
        <v>36.36590215396542</v>
      </c>
      <c r="L7" s="60">
        <v>26.318424574344665</v>
      </c>
      <c r="M7" s="60">
        <v>30.706166085346293</v>
      </c>
      <c r="N7" s="60">
        <v>26.026520489311903</v>
      </c>
      <c r="O7" s="60">
        <v>27.82205152107273</v>
      </c>
      <c r="P7" s="60">
        <v>35.37349060829874</v>
      </c>
      <c r="Q7" s="60">
        <v>25.71937067017057</v>
      </c>
      <c r="R7" s="60">
        <v>26.527536991128965</v>
      </c>
      <c r="S7" s="60">
        <v>32.880535032727295</v>
      </c>
      <c r="T7" s="60">
        <v>26.414053438554703</v>
      </c>
      <c r="U7" s="60">
        <v>31.74244374668977</v>
      </c>
      <c r="V7" s="215" t="s">
        <v>96</v>
      </c>
      <c r="W7" s="50"/>
    </row>
    <row r="8" spans="1:23" s="63" customFormat="1" ht="18" customHeight="1">
      <c r="A8" s="62" t="s">
        <v>109</v>
      </c>
      <c r="B8" s="261"/>
      <c r="C8" s="258"/>
      <c r="D8" s="268" t="s">
        <v>102</v>
      </c>
      <c r="E8" s="258"/>
      <c r="F8" s="258"/>
      <c r="G8" s="254"/>
      <c r="H8" s="60">
        <v>14.159178458423927</v>
      </c>
      <c r="I8" s="60">
        <v>11.210060647870627</v>
      </c>
      <c r="J8" s="60">
        <v>10.035593527665261</v>
      </c>
      <c r="K8" s="60">
        <v>16.587495723094175</v>
      </c>
      <c r="L8" s="60">
        <v>14.456375739315638</v>
      </c>
      <c r="M8" s="60">
        <v>18.432481708602104</v>
      </c>
      <c r="N8" s="60">
        <v>13.287815536563123</v>
      </c>
      <c r="O8" s="60">
        <v>17.838656042163382</v>
      </c>
      <c r="P8" s="60">
        <v>12.61733543465864</v>
      </c>
      <c r="Q8" s="60">
        <v>11.40716698616906</v>
      </c>
      <c r="R8" s="60">
        <v>17.1566756892945</v>
      </c>
      <c r="S8" s="60">
        <v>17.929106713541596</v>
      </c>
      <c r="T8" s="60">
        <v>11.93078671622582</v>
      </c>
      <c r="U8" s="60">
        <v>15.780777518040905</v>
      </c>
      <c r="V8" s="215" t="s">
        <v>109</v>
      </c>
      <c r="W8" s="50"/>
    </row>
    <row r="9" spans="1:23" s="63" customFormat="1" ht="18" customHeight="1">
      <c r="A9" s="62" t="s">
        <v>118</v>
      </c>
      <c r="B9" s="261"/>
      <c r="C9" s="258"/>
      <c r="D9" s="258"/>
      <c r="E9" s="264" t="s">
        <v>143</v>
      </c>
      <c r="F9" s="258"/>
      <c r="G9" s="254"/>
      <c r="H9" s="60">
        <v>3.855866564409597</v>
      </c>
      <c r="I9" s="60">
        <v>1.997902496799047</v>
      </c>
      <c r="J9" s="60">
        <v>3.23705401253921</v>
      </c>
      <c r="K9" s="60">
        <v>3.5056670497604534</v>
      </c>
      <c r="L9" s="60">
        <v>3.947502302566753</v>
      </c>
      <c r="M9" s="60">
        <v>4.051407224487242</v>
      </c>
      <c r="N9" s="60">
        <v>2.983164239496276</v>
      </c>
      <c r="O9" s="60">
        <v>6.144193795600811</v>
      </c>
      <c r="P9" s="60">
        <v>2.6010264549868416</v>
      </c>
      <c r="Q9" s="60">
        <v>2.284924226452837</v>
      </c>
      <c r="R9" s="60">
        <v>4.72625035781946</v>
      </c>
      <c r="S9" s="60">
        <v>3.9896719337700386</v>
      </c>
      <c r="T9" s="60">
        <v>2.838843751633488</v>
      </c>
      <c r="U9" s="60">
        <v>3.577393283915406</v>
      </c>
      <c r="V9" s="215" t="s">
        <v>118</v>
      </c>
      <c r="W9" s="50"/>
    </row>
    <row r="10" spans="1:23" s="63" customFormat="1" ht="18" customHeight="1">
      <c r="A10" s="62" t="s">
        <v>122</v>
      </c>
      <c r="B10" s="261"/>
      <c r="C10" s="258"/>
      <c r="D10" s="268" t="s">
        <v>144</v>
      </c>
      <c r="E10" s="258"/>
      <c r="F10" s="258"/>
      <c r="G10" s="254"/>
      <c r="H10" s="60">
        <v>9.521634494505989</v>
      </c>
      <c r="I10" s="60">
        <v>11.227484026863817</v>
      </c>
      <c r="J10" s="60">
        <v>13.281801530937054</v>
      </c>
      <c r="K10" s="60">
        <v>8.748415850033537</v>
      </c>
      <c r="L10" s="60">
        <v>7.873780587857454</v>
      </c>
      <c r="M10" s="60">
        <v>6.552835978983795</v>
      </c>
      <c r="N10" s="60">
        <v>9.73918980691811</v>
      </c>
      <c r="O10" s="60">
        <v>7.89601558718606</v>
      </c>
      <c r="P10" s="60">
        <v>9.187882690145608</v>
      </c>
      <c r="Q10" s="60">
        <v>7.010094968205018</v>
      </c>
      <c r="R10" s="60">
        <v>6.549955930124751</v>
      </c>
      <c r="S10" s="60">
        <v>6.830999040806865</v>
      </c>
      <c r="T10" s="60">
        <v>8.605710887049494</v>
      </c>
      <c r="U10" s="60">
        <v>11.236919144888109</v>
      </c>
      <c r="V10" s="215" t="s">
        <v>122</v>
      </c>
      <c r="W10" s="50"/>
    </row>
    <row r="11" spans="1:23" s="63" customFormat="1" ht="18" customHeight="1">
      <c r="A11" s="62" t="s">
        <v>124</v>
      </c>
      <c r="B11" s="261"/>
      <c r="C11" s="258"/>
      <c r="D11" s="268" t="s">
        <v>145</v>
      </c>
      <c r="E11" s="258"/>
      <c r="F11" s="258"/>
      <c r="G11" s="254"/>
      <c r="H11" s="60">
        <v>5.6203361605607345</v>
      </c>
      <c r="I11" s="60">
        <v>5.957865376536615</v>
      </c>
      <c r="J11" s="60">
        <v>5.27827412927256</v>
      </c>
      <c r="K11" s="60">
        <v>6.3793489851470735</v>
      </c>
      <c r="L11" s="60">
        <v>4.3960926039989205</v>
      </c>
      <c r="M11" s="60">
        <v>5.383474062867627</v>
      </c>
      <c r="N11" s="60">
        <v>3.8347602871405733</v>
      </c>
      <c r="O11" s="60">
        <v>6.948140562536974</v>
      </c>
      <c r="P11" s="60">
        <v>6.164395014218885</v>
      </c>
      <c r="Q11" s="60">
        <v>3.561724430411398</v>
      </c>
      <c r="R11" s="60">
        <v>6.06914769270549</v>
      </c>
      <c r="S11" s="60">
        <v>5.37280369722252</v>
      </c>
      <c r="T11" s="60">
        <v>3.72954519447164</v>
      </c>
      <c r="U11" s="60">
        <v>6.073202368241047</v>
      </c>
      <c r="V11" s="215" t="s">
        <v>124</v>
      </c>
      <c r="W11" s="50"/>
    </row>
    <row r="12" spans="1:23" s="63" customFormat="1" ht="18" customHeight="1">
      <c r="A12" s="62" t="s">
        <v>146</v>
      </c>
      <c r="B12" s="261"/>
      <c r="C12" s="258"/>
      <c r="D12" s="258"/>
      <c r="E12" s="268" t="s">
        <v>366</v>
      </c>
      <c r="F12" s="258"/>
      <c r="G12" s="254"/>
      <c r="H12" s="60">
        <v>1.5428137552498518</v>
      </c>
      <c r="I12" s="60">
        <v>2.5277667079320745</v>
      </c>
      <c r="J12" s="60">
        <v>1.5900146415925067</v>
      </c>
      <c r="K12" s="60">
        <v>1.4259941762300539</v>
      </c>
      <c r="L12" s="60">
        <v>0.723216221943523</v>
      </c>
      <c r="M12" s="60">
        <v>1.1607377657012679</v>
      </c>
      <c r="N12" s="60">
        <v>0.6062946324903729</v>
      </c>
      <c r="O12" s="60">
        <v>1.7352844952763387</v>
      </c>
      <c r="P12" s="60">
        <v>2.869407124291395</v>
      </c>
      <c r="Q12" s="60">
        <v>0.48106764462181867</v>
      </c>
      <c r="R12" s="60">
        <v>1.4873251860841754</v>
      </c>
      <c r="S12" s="60">
        <v>0.970495321534419</v>
      </c>
      <c r="T12" s="60">
        <v>0.4137228558390938</v>
      </c>
      <c r="U12" s="60">
        <v>1.2047348757806793</v>
      </c>
      <c r="V12" s="215" t="s">
        <v>146</v>
      </c>
      <c r="W12" s="50"/>
    </row>
    <row r="13" spans="1:23" s="63" customFormat="1" ht="18" customHeight="1">
      <c r="A13" s="62" t="s">
        <v>147</v>
      </c>
      <c r="B13" s="261"/>
      <c r="C13" s="258"/>
      <c r="D13" s="258"/>
      <c r="E13" s="406" t="s">
        <v>349</v>
      </c>
      <c r="F13" s="407"/>
      <c r="G13" s="408"/>
      <c r="H13" s="60">
        <v>1.6976347549609936</v>
      </c>
      <c r="I13" s="60">
        <v>1.8709620644759908</v>
      </c>
      <c r="J13" s="60">
        <v>1.5189713662211353</v>
      </c>
      <c r="K13" s="60">
        <v>1.9265018220216983</v>
      </c>
      <c r="L13" s="60">
        <v>1.3509326116837639</v>
      </c>
      <c r="M13" s="60">
        <v>1.9019895672073361</v>
      </c>
      <c r="N13" s="60">
        <v>1.727472623893099</v>
      </c>
      <c r="O13" s="60">
        <v>1.8790727013606296</v>
      </c>
      <c r="P13" s="60">
        <v>1.2878478760267982</v>
      </c>
      <c r="Q13" s="60">
        <v>1.5409657633982634</v>
      </c>
      <c r="R13" s="60">
        <v>1.6449222379166566</v>
      </c>
      <c r="S13" s="60">
        <v>1.7265049927943228</v>
      </c>
      <c r="T13" s="60">
        <v>1.6330998063124347</v>
      </c>
      <c r="U13" s="60">
        <v>1.7983568308690556</v>
      </c>
      <c r="V13" s="215" t="s">
        <v>147</v>
      </c>
      <c r="W13" s="50"/>
    </row>
    <row r="14" spans="1:23" s="63" customFormat="1" ht="18" customHeight="1">
      <c r="A14" s="62" t="s">
        <v>126</v>
      </c>
      <c r="B14" s="261"/>
      <c r="C14" s="258"/>
      <c r="D14" s="268" t="s">
        <v>148</v>
      </c>
      <c r="E14" s="258"/>
      <c r="F14" s="258"/>
      <c r="G14" s="254"/>
      <c r="H14" s="60">
        <v>29.556126154749954</v>
      </c>
      <c r="I14" s="60">
        <v>29.84784822664793</v>
      </c>
      <c r="J14" s="60">
        <v>24.103839484053605</v>
      </c>
      <c r="K14" s="60">
        <v>44.36911950372739</v>
      </c>
      <c r="L14" s="60">
        <v>35.35545281614015</v>
      </c>
      <c r="M14" s="60">
        <v>23.59597920243614</v>
      </c>
      <c r="N14" s="60">
        <v>27.834121378942402</v>
      </c>
      <c r="O14" s="60">
        <v>29.067984421777247</v>
      </c>
      <c r="P14" s="60">
        <v>31.54945289425118</v>
      </c>
      <c r="Q14" s="60">
        <v>24.797536808146575</v>
      </c>
      <c r="R14" s="60">
        <v>35.931862989273725</v>
      </c>
      <c r="S14" s="60">
        <v>36.24973823708917</v>
      </c>
      <c r="T14" s="60">
        <v>23.245509937966293</v>
      </c>
      <c r="U14" s="60">
        <v>28.46413705063947</v>
      </c>
      <c r="V14" s="215" t="s">
        <v>126</v>
      </c>
      <c r="W14" s="50"/>
    </row>
    <row r="15" spans="1:23" s="63" customFormat="1" ht="18" customHeight="1">
      <c r="A15" s="62" t="s">
        <v>149</v>
      </c>
      <c r="B15" s="261"/>
      <c r="C15" s="258"/>
      <c r="D15" s="258"/>
      <c r="E15" s="268" t="s">
        <v>150</v>
      </c>
      <c r="G15" s="254"/>
      <c r="H15" s="60">
        <v>14.628350976894424</v>
      </c>
      <c r="I15" s="60">
        <v>18.05969046850936</v>
      </c>
      <c r="J15" s="60">
        <v>11.759275604614698</v>
      </c>
      <c r="K15" s="60">
        <v>26.835759638291407</v>
      </c>
      <c r="L15" s="60">
        <v>19.145036556596967</v>
      </c>
      <c r="M15" s="60">
        <v>7.584879556451442</v>
      </c>
      <c r="N15" s="60">
        <v>11.818301467345714</v>
      </c>
      <c r="O15" s="60">
        <v>11.44609468834591</v>
      </c>
      <c r="P15" s="60">
        <v>20.233990808573505</v>
      </c>
      <c r="Q15" s="60">
        <v>8.091173399096895</v>
      </c>
      <c r="R15" s="60">
        <v>19.278915243072866</v>
      </c>
      <c r="S15" s="60">
        <v>20.836285052239557</v>
      </c>
      <c r="T15" s="60">
        <v>8.245531129166013</v>
      </c>
      <c r="U15" s="60">
        <v>14.685584276335838</v>
      </c>
      <c r="V15" s="215" t="s">
        <v>149</v>
      </c>
      <c r="W15" s="50"/>
    </row>
    <row r="16" spans="1:23" s="63" customFormat="1" ht="18" customHeight="1">
      <c r="A16" s="62" t="s">
        <v>127</v>
      </c>
      <c r="B16" s="261"/>
      <c r="C16" s="258"/>
      <c r="D16" s="268" t="s">
        <v>151</v>
      </c>
      <c r="E16" s="258"/>
      <c r="F16" s="258"/>
      <c r="G16" s="254"/>
      <c r="H16" s="60">
        <v>6.096134694625632</v>
      </c>
      <c r="I16" s="60">
        <v>5.135589795797626</v>
      </c>
      <c r="J16" s="60">
        <v>5.559276083881228</v>
      </c>
      <c r="K16" s="60">
        <v>6.225141107983797</v>
      </c>
      <c r="L16" s="60">
        <v>6.9593338264165645</v>
      </c>
      <c r="M16" s="60">
        <v>5.843347773724157</v>
      </c>
      <c r="N16" s="60">
        <v>6.527604540534489</v>
      </c>
      <c r="O16" s="60">
        <v>6.754986958392342</v>
      </c>
      <c r="P16" s="60">
        <v>5.305996139251484</v>
      </c>
      <c r="Q16" s="60">
        <v>8.116374048234238</v>
      </c>
      <c r="R16" s="60">
        <v>5.287638694915365</v>
      </c>
      <c r="S16" s="60">
        <v>6.336517706688207</v>
      </c>
      <c r="T16" s="60">
        <v>5.2217941599879065</v>
      </c>
      <c r="U16" s="60">
        <v>7.478324811693246</v>
      </c>
      <c r="V16" s="215" t="s">
        <v>127</v>
      </c>
      <c r="W16" s="50"/>
    </row>
    <row r="17" spans="1:23" s="63" customFormat="1" ht="21" customHeight="1">
      <c r="A17" s="271" t="s">
        <v>152</v>
      </c>
      <c r="B17" s="261"/>
      <c r="C17" s="258"/>
      <c r="D17" s="258"/>
      <c r="E17" s="409" t="s">
        <v>367</v>
      </c>
      <c r="F17" s="410"/>
      <c r="G17" s="411"/>
      <c r="H17" s="272">
        <v>1.9405658132261046</v>
      </c>
      <c r="I17" s="272">
        <v>1.3430699603085565</v>
      </c>
      <c r="J17" s="272">
        <v>1.2862954534380584</v>
      </c>
      <c r="K17" s="272">
        <v>2.6361691046691447</v>
      </c>
      <c r="L17" s="272">
        <v>2.143411360868486</v>
      </c>
      <c r="M17" s="272">
        <v>2.2610457450446058</v>
      </c>
      <c r="N17" s="272">
        <v>2.4604142918771674</v>
      </c>
      <c r="O17" s="272">
        <v>2.2482992130218884</v>
      </c>
      <c r="P17" s="272">
        <v>1.4059164036890488</v>
      </c>
      <c r="Q17" s="272">
        <v>1.7625745846060314</v>
      </c>
      <c r="R17" s="272">
        <v>2.3184534206336576</v>
      </c>
      <c r="S17" s="272">
        <v>2.031664035887215</v>
      </c>
      <c r="T17" s="272">
        <v>1.769889000495874</v>
      </c>
      <c r="U17" s="272">
        <v>3.064533185314549</v>
      </c>
      <c r="V17" s="273" t="s">
        <v>152</v>
      </c>
      <c r="W17" s="50"/>
    </row>
    <row r="18" spans="1:23" s="63" customFormat="1" ht="21" customHeight="1">
      <c r="A18" s="62" t="s">
        <v>153</v>
      </c>
      <c r="B18" s="261"/>
      <c r="C18" s="258"/>
      <c r="D18" s="258"/>
      <c r="E18" s="406" t="s">
        <v>356</v>
      </c>
      <c r="F18" s="407"/>
      <c r="G18" s="408"/>
      <c r="H18" s="60">
        <v>1.5758199331822942</v>
      </c>
      <c r="I18" s="60">
        <v>2.107270711867358</v>
      </c>
      <c r="J18" s="60">
        <v>1.495798829471377</v>
      </c>
      <c r="K18" s="60">
        <v>1.1208484105063936</v>
      </c>
      <c r="L18" s="60">
        <v>1.8236658511828638</v>
      </c>
      <c r="M18" s="60">
        <v>1.3979626355646602</v>
      </c>
      <c r="N18" s="60">
        <v>1.636174810729119</v>
      </c>
      <c r="O18" s="60">
        <v>1.3677666134843949</v>
      </c>
      <c r="P18" s="60">
        <v>1.868831880249414</v>
      </c>
      <c r="Q18" s="60">
        <v>1.32857430024073</v>
      </c>
      <c r="R18" s="60">
        <v>1.2535538183338863</v>
      </c>
      <c r="S18" s="60">
        <v>1.8219978086552573</v>
      </c>
      <c r="T18" s="60">
        <v>0.9023919213495686</v>
      </c>
      <c r="U18" s="60">
        <v>1.665434416241254</v>
      </c>
      <c r="V18" s="215" t="s">
        <v>153</v>
      </c>
      <c r="W18" s="50"/>
    </row>
    <row r="19" spans="1:23" s="63" customFormat="1" ht="21" customHeight="1">
      <c r="A19" s="62" t="s">
        <v>154</v>
      </c>
      <c r="B19" s="261"/>
      <c r="C19" s="258"/>
      <c r="D19" s="258"/>
      <c r="E19" s="275" t="s">
        <v>348</v>
      </c>
      <c r="F19" s="254"/>
      <c r="G19" s="276"/>
      <c r="H19" s="60">
        <v>1.613452591069325</v>
      </c>
      <c r="I19" s="60">
        <v>1.4295170830975177</v>
      </c>
      <c r="J19" s="60">
        <v>2.433539710826551</v>
      </c>
      <c r="K19" s="60">
        <v>2.242255111749867</v>
      </c>
      <c r="L19" s="60">
        <v>2.6732861853415755</v>
      </c>
      <c r="M19" s="60">
        <v>1.9859232001185516</v>
      </c>
      <c r="N19" s="60">
        <v>2.2141295531348986</v>
      </c>
      <c r="O19" s="60">
        <v>0.002526531380528118</v>
      </c>
      <c r="P19" s="60">
        <v>1.890693649480471</v>
      </c>
      <c r="Q19" s="60">
        <v>4.407956345023362</v>
      </c>
      <c r="R19" s="60">
        <v>1.2692990783244829</v>
      </c>
      <c r="S19" s="60">
        <v>1.925210231336571</v>
      </c>
      <c r="T19" s="60">
        <v>2.284835153657389</v>
      </c>
      <c r="U19" s="60">
        <v>2.4709112302261733</v>
      </c>
      <c r="V19" s="215" t="s">
        <v>154</v>
      </c>
      <c r="W19" s="50"/>
    </row>
    <row r="20" spans="1:23" s="63" customFormat="1" ht="18" customHeight="1">
      <c r="A20" s="62" t="s">
        <v>129</v>
      </c>
      <c r="B20" s="261"/>
      <c r="C20" s="258"/>
      <c r="D20" s="268" t="s">
        <v>155</v>
      </c>
      <c r="E20" s="258"/>
      <c r="F20" s="258"/>
      <c r="G20" s="254"/>
      <c r="H20" s="60">
        <v>12.29471758140677</v>
      </c>
      <c r="I20" s="60">
        <v>13.342959447899352</v>
      </c>
      <c r="J20" s="60">
        <v>14.228592561943202</v>
      </c>
      <c r="K20" s="60">
        <v>14.713552986177518</v>
      </c>
      <c r="L20" s="60">
        <v>10.493107966262553</v>
      </c>
      <c r="M20" s="60">
        <v>13.971731006675213</v>
      </c>
      <c r="N20" s="60">
        <v>11.642374792020759</v>
      </c>
      <c r="O20" s="60">
        <v>11.949277781761468</v>
      </c>
      <c r="P20" s="60">
        <v>7.352292678179034</v>
      </c>
      <c r="Q20" s="60">
        <v>10.155763545348911</v>
      </c>
      <c r="R20" s="60">
        <v>15.39026938117517</v>
      </c>
      <c r="S20" s="60">
        <v>12.17492884953548</v>
      </c>
      <c r="T20" s="60">
        <v>9.36206012367184</v>
      </c>
      <c r="U20" s="60">
        <v>10.36353097975733</v>
      </c>
      <c r="V20" s="215" t="s">
        <v>129</v>
      </c>
      <c r="W20" s="50"/>
    </row>
    <row r="21" spans="1:23" s="63" customFormat="1" ht="18" customHeight="1">
      <c r="A21" s="62" t="s">
        <v>156</v>
      </c>
      <c r="B21" s="261"/>
      <c r="C21" s="258"/>
      <c r="D21" s="258"/>
      <c r="E21" s="268" t="s">
        <v>368</v>
      </c>
      <c r="F21" s="258"/>
      <c r="G21" s="254"/>
      <c r="H21" s="60">
        <v>3.8997403569362237</v>
      </c>
      <c r="I21" s="60">
        <v>4.950341974510703</v>
      </c>
      <c r="J21" s="60">
        <v>2.2846715386772085</v>
      </c>
      <c r="K21" s="60">
        <v>7.70098267145308</v>
      </c>
      <c r="L21" s="60">
        <v>3.0212809114948587</v>
      </c>
      <c r="M21" s="60">
        <v>5.673779971200196</v>
      </c>
      <c r="N21" s="60">
        <v>3.0988308282534587</v>
      </c>
      <c r="O21" s="60">
        <v>4.39236079988527</v>
      </c>
      <c r="P21" s="60">
        <v>4.244751989957562</v>
      </c>
      <c r="Q21" s="60">
        <v>3.1664566612571887</v>
      </c>
      <c r="R21" s="60">
        <v>5.266067207221826</v>
      </c>
      <c r="S21" s="60">
        <v>3.6110700014799466</v>
      </c>
      <c r="T21" s="60">
        <v>2.370412281854258</v>
      </c>
      <c r="U21" s="60">
        <v>3.0321392030991134</v>
      </c>
      <c r="V21" s="215" t="s">
        <v>156</v>
      </c>
      <c r="W21" s="50"/>
    </row>
    <row r="22" spans="1:23" s="63" customFormat="1" ht="21" customHeight="1">
      <c r="A22" s="64" t="s">
        <v>157</v>
      </c>
      <c r="B22" s="262"/>
      <c r="C22" s="259"/>
      <c r="D22" s="259"/>
      <c r="E22" s="412" t="s">
        <v>347</v>
      </c>
      <c r="F22" s="413"/>
      <c r="G22" s="414"/>
      <c r="H22" s="272">
        <v>3.3175617817958294</v>
      </c>
      <c r="I22" s="272">
        <v>3.1280128119975545</v>
      </c>
      <c r="J22" s="272">
        <v>6.091972844758382</v>
      </c>
      <c r="K22" s="272">
        <v>2.043702998898572</v>
      </c>
      <c r="L22" s="272">
        <v>0.9814170288519654</v>
      </c>
      <c r="M22" s="272">
        <v>2.3745565698717126</v>
      </c>
      <c r="N22" s="272">
        <v>3.6739742737335863</v>
      </c>
      <c r="O22" s="272">
        <v>3.3908740117957086</v>
      </c>
      <c r="P22" s="272">
        <v>1.9923159375042896</v>
      </c>
      <c r="Q22" s="272">
        <v>1.2356162637341086</v>
      </c>
      <c r="R22" s="272">
        <v>3.582744832172141</v>
      </c>
      <c r="S22" s="272">
        <v>1.3200954160462903</v>
      </c>
      <c r="T22" s="272">
        <v>2.6430723848999986</v>
      </c>
      <c r="U22" s="272">
        <v>1.0896603852385174</v>
      </c>
      <c r="V22" s="216" t="s">
        <v>157</v>
      </c>
      <c r="W22" s="50"/>
    </row>
    <row r="23" spans="1:23" s="63" customFormat="1" ht="18" customHeight="1">
      <c r="A23" s="62" t="s">
        <v>130</v>
      </c>
      <c r="B23" s="261"/>
      <c r="C23" s="258"/>
      <c r="D23" s="268" t="s">
        <v>158</v>
      </c>
      <c r="E23" s="258"/>
      <c r="F23" s="258"/>
      <c r="G23" s="254"/>
      <c r="H23" s="60">
        <v>9.408033981297553</v>
      </c>
      <c r="I23" s="60">
        <v>16.192709827529942</v>
      </c>
      <c r="J23" s="60">
        <v>11.887167878279081</v>
      </c>
      <c r="K23" s="60">
        <v>7.659070988262336</v>
      </c>
      <c r="L23" s="60">
        <v>9.676502770088813</v>
      </c>
      <c r="M23" s="60">
        <v>8.349938871778926</v>
      </c>
      <c r="N23" s="60">
        <v>8.93891568655779</v>
      </c>
      <c r="O23" s="60">
        <v>4.827585241023251</v>
      </c>
      <c r="P23" s="60">
        <v>3.0140042600502372</v>
      </c>
      <c r="Q23" s="60">
        <v>14.161293960179052</v>
      </c>
      <c r="R23" s="60">
        <v>10.679114249676969</v>
      </c>
      <c r="S23" s="60">
        <v>10.337107979386516</v>
      </c>
      <c r="T23" s="60">
        <v>6.827133494669001</v>
      </c>
      <c r="U23" s="60">
        <v>12.369146829070877</v>
      </c>
      <c r="V23" s="215" t="s">
        <v>130</v>
      </c>
      <c r="W23" s="50"/>
    </row>
    <row r="24" spans="1:23" s="63" customFormat="1" ht="18" customHeight="1">
      <c r="A24" s="62" t="s">
        <v>159</v>
      </c>
      <c r="B24" s="261"/>
      <c r="C24" s="258"/>
      <c r="D24" s="258"/>
      <c r="E24" s="268" t="s">
        <v>369</v>
      </c>
      <c r="F24" s="258"/>
      <c r="G24" s="254"/>
      <c r="H24" s="60">
        <v>0.8370567599890941</v>
      </c>
      <c r="I24" s="60">
        <v>0.8060615126209264</v>
      </c>
      <c r="J24" s="60">
        <v>1.556434033355353</v>
      </c>
      <c r="K24" s="60">
        <v>0.16585222682236067</v>
      </c>
      <c r="L24" s="60">
        <v>0.8681727968126045</v>
      </c>
      <c r="M24" s="60">
        <v>0.09638399090455799</v>
      </c>
      <c r="N24" s="60">
        <v>1.0180046549025867</v>
      </c>
      <c r="O24" s="60">
        <v>0.9166379093989209</v>
      </c>
      <c r="P24" s="60">
        <v>0.13371616385845253</v>
      </c>
      <c r="Q24" s="60">
        <v>0.058834200320646395</v>
      </c>
      <c r="R24" s="60">
        <v>0.098179159390904</v>
      </c>
      <c r="S24" s="60">
        <v>0.06324959621338358</v>
      </c>
      <c r="T24" s="60">
        <v>1.3603337472681014</v>
      </c>
      <c r="U24" s="60">
        <v>0.03346485766057443</v>
      </c>
      <c r="V24" s="215" t="s">
        <v>159</v>
      </c>
      <c r="W24" s="50"/>
    </row>
    <row r="25" spans="1:23" s="63" customFormat="1" ht="18" customHeight="1">
      <c r="A25" s="62" t="s">
        <v>160</v>
      </c>
      <c r="B25" s="261"/>
      <c r="C25" s="258"/>
      <c r="D25" s="258"/>
      <c r="E25" s="406" t="s">
        <v>346</v>
      </c>
      <c r="F25" s="407"/>
      <c r="G25" s="408"/>
      <c r="H25" s="60">
        <v>0.6034590648460479</v>
      </c>
      <c r="I25" s="60">
        <v>0.8182290405029841</v>
      </c>
      <c r="J25" s="60">
        <v>0.9618639633904273</v>
      </c>
      <c r="K25" s="60">
        <v>0.7698031706128516</v>
      </c>
      <c r="L25" s="60">
        <v>0.41626778871960796</v>
      </c>
      <c r="M25" s="60">
        <v>0.2533799685279243</v>
      </c>
      <c r="N25" s="60">
        <v>0.29857738290191904</v>
      </c>
      <c r="O25" s="60">
        <v>0.7523405428177043</v>
      </c>
      <c r="P25" s="60">
        <v>0.09655614743716925</v>
      </c>
      <c r="Q25" s="60">
        <v>0.25808602540656883</v>
      </c>
      <c r="R25" s="60">
        <v>0.33016895338078894</v>
      </c>
      <c r="S25" s="60">
        <v>0.1515772521526401</v>
      </c>
      <c r="T25" s="60">
        <v>0.39694648939521726</v>
      </c>
      <c r="U25" s="60">
        <v>0.3456696697286268</v>
      </c>
      <c r="V25" s="215" t="s">
        <v>160</v>
      </c>
      <c r="W25" s="50"/>
    </row>
    <row r="26" spans="1:23" s="63" customFormat="1" ht="18" customHeight="1">
      <c r="A26" s="62" t="s">
        <v>132</v>
      </c>
      <c r="B26" s="261"/>
      <c r="C26" s="258"/>
      <c r="D26" s="269" t="s">
        <v>133</v>
      </c>
      <c r="E26" s="258"/>
      <c r="F26" s="258"/>
      <c r="G26" s="254"/>
      <c r="H26" s="60">
        <v>1.4819155709587022</v>
      </c>
      <c r="I26" s="60">
        <v>4.360719201363656</v>
      </c>
      <c r="J26" s="60">
        <v>2.03059637530723</v>
      </c>
      <c r="K26" s="60">
        <v>0.5481218700825552</v>
      </c>
      <c r="L26" s="60">
        <v>1.7971811800520623</v>
      </c>
      <c r="M26" s="60">
        <v>0.6041156632184236</v>
      </c>
      <c r="N26" s="60">
        <v>0.5603179513789348</v>
      </c>
      <c r="O26" s="60">
        <v>0.1230717691769894</v>
      </c>
      <c r="P26" s="60">
        <v>1.8507884337265208</v>
      </c>
      <c r="Q26" s="60">
        <v>1.9749660477635649</v>
      </c>
      <c r="R26" s="60">
        <v>0.36486149106649096</v>
      </c>
      <c r="S26" s="60">
        <v>0.8622928767647938</v>
      </c>
      <c r="T26" s="60">
        <v>2.0859910629647054</v>
      </c>
      <c r="U26" s="60">
        <v>0.601653520926914</v>
      </c>
      <c r="V26" s="215" t="s">
        <v>132</v>
      </c>
      <c r="W26" s="50"/>
    </row>
    <row r="27" spans="1:23" s="138" customFormat="1" ht="18" customHeight="1">
      <c r="A27" s="136" t="s">
        <v>95</v>
      </c>
      <c r="B27" s="260"/>
      <c r="C27" s="267" t="s">
        <v>134</v>
      </c>
      <c r="D27" s="257"/>
      <c r="E27" s="257"/>
      <c r="F27" s="257"/>
      <c r="G27" s="253"/>
      <c r="H27" s="133">
        <v>20.97323344090888</v>
      </c>
      <c r="I27" s="133">
        <v>23.77801926785715</v>
      </c>
      <c r="J27" s="133">
        <v>20.18125860183575</v>
      </c>
      <c r="K27" s="133">
        <v>7.253552523593766</v>
      </c>
      <c r="L27" s="133">
        <v>22.405339151385622</v>
      </c>
      <c r="M27" s="133">
        <v>16.734556545578332</v>
      </c>
      <c r="N27" s="133">
        <v>13.143758630870662</v>
      </c>
      <c r="O27" s="133">
        <v>26.752174721689403</v>
      </c>
      <c r="P27" s="133">
        <v>17.61756628096616</v>
      </c>
      <c r="Q27" s="133">
        <v>14.01518902938278</v>
      </c>
      <c r="R27" s="133">
        <v>25.83862167823767</v>
      </c>
      <c r="S27" s="133">
        <v>28.11096956129176</v>
      </c>
      <c r="T27" s="133">
        <v>13.151152589352694</v>
      </c>
      <c r="U27" s="133">
        <v>10.780101527916159</v>
      </c>
      <c r="V27" s="214" t="s">
        <v>95</v>
      </c>
      <c r="W27" s="137"/>
    </row>
    <row r="28" spans="1:23" s="63" customFormat="1" ht="21" customHeight="1">
      <c r="A28" s="62">
        <v>43</v>
      </c>
      <c r="B28" s="261"/>
      <c r="C28" s="258"/>
      <c r="D28" s="258"/>
      <c r="E28" s="270" t="s">
        <v>370</v>
      </c>
      <c r="F28" s="258"/>
      <c r="G28" s="254"/>
      <c r="H28" s="60">
        <v>1.658235862561384</v>
      </c>
      <c r="I28" s="60">
        <v>1.9386183567437314</v>
      </c>
      <c r="J28" s="60">
        <v>2.3184438535265626</v>
      </c>
      <c r="K28" s="60">
        <v>0.20118405489752572</v>
      </c>
      <c r="L28" s="60">
        <v>0.5436943477655002</v>
      </c>
      <c r="M28" s="60">
        <v>2.547221778530603</v>
      </c>
      <c r="N28" s="60">
        <v>1.1259559355050666</v>
      </c>
      <c r="O28" s="60">
        <v>2.6524153864080455</v>
      </c>
      <c r="P28" s="60">
        <v>0.1786875201990519</v>
      </c>
      <c r="Q28" s="278" t="s">
        <v>62</v>
      </c>
      <c r="R28" s="60">
        <v>0.895722321024665</v>
      </c>
      <c r="S28" s="60">
        <v>0.4156645749801998</v>
      </c>
      <c r="T28" s="60">
        <v>2.0390525555880488</v>
      </c>
      <c r="U28" s="60">
        <v>0.2155583031443134</v>
      </c>
      <c r="V28" s="215">
        <v>43</v>
      </c>
      <c r="W28" s="50"/>
    </row>
    <row r="29" spans="1:23" ht="18" customHeight="1">
      <c r="A29" s="62" t="s">
        <v>161</v>
      </c>
      <c r="B29" s="261"/>
      <c r="C29" s="258"/>
      <c r="D29" s="258"/>
      <c r="E29" s="406" t="s">
        <v>162</v>
      </c>
      <c r="F29" s="407"/>
      <c r="G29" s="408"/>
      <c r="H29" s="60">
        <v>6.56406689468227</v>
      </c>
      <c r="I29" s="60">
        <v>10.961826334772226</v>
      </c>
      <c r="J29" s="60">
        <v>8.932601546593094</v>
      </c>
      <c r="K29" s="278" t="s">
        <v>62</v>
      </c>
      <c r="L29" s="60">
        <v>2.4605018070098623</v>
      </c>
      <c r="M29" s="60">
        <v>7.237302001349497</v>
      </c>
      <c r="N29" s="60">
        <v>3.4655474931425783</v>
      </c>
      <c r="O29" s="60">
        <v>8.854640974848968</v>
      </c>
      <c r="P29" s="60">
        <v>1.7322706916280155</v>
      </c>
      <c r="Q29" s="278" t="s">
        <v>62</v>
      </c>
      <c r="R29" s="60">
        <v>8.565999242590399</v>
      </c>
      <c r="S29" s="60">
        <v>5.725730473126599</v>
      </c>
      <c r="T29" s="278" t="s">
        <v>62</v>
      </c>
      <c r="U29" s="278" t="s">
        <v>62</v>
      </c>
      <c r="V29" s="215" t="s">
        <v>161</v>
      </c>
      <c r="W29" s="65"/>
    </row>
    <row r="30" spans="1:23" s="63" customFormat="1" ht="18" customHeight="1">
      <c r="A30" s="66" t="s">
        <v>159</v>
      </c>
      <c r="B30" s="263"/>
      <c r="C30" s="77"/>
      <c r="D30" s="77"/>
      <c r="E30" s="406" t="s">
        <v>390</v>
      </c>
      <c r="F30" s="407"/>
      <c r="G30" s="408"/>
      <c r="H30" s="60">
        <v>1.4743313072382729</v>
      </c>
      <c r="I30" s="60">
        <v>1.5853414405534403</v>
      </c>
      <c r="J30" s="60">
        <v>1.5942162115099052</v>
      </c>
      <c r="K30" s="60">
        <v>0.295096532456232</v>
      </c>
      <c r="L30" s="60">
        <v>2.1249743357599953</v>
      </c>
      <c r="M30" s="60">
        <v>0.5455686139229013</v>
      </c>
      <c r="N30" s="60">
        <v>1.4202848562368304</v>
      </c>
      <c r="O30" s="60">
        <v>1.2777918451858092</v>
      </c>
      <c r="P30" s="60">
        <v>4.378243546597887</v>
      </c>
      <c r="Q30" s="60">
        <v>1.7702230306477156</v>
      </c>
      <c r="R30" s="60">
        <v>0.22202261106005805</v>
      </c>
      <c r="S30" s="60">
        <v>0.3077606785406446</v>
      </c>
      <c r="T30" s="60">
        <v>1.0076062279523226</v>
      </c>
      <c r="U30" s="60">
        <v>1.0747127488167942</v>
      </c>
      <c r="V30" s="212" t="s">
        <v>159</v>
      </c>
      <c r="W30" s="50"/>
    </row>
    <row r="31" spans="1:23" s="63" customFormat="1" ht="18" customHeight="1">
      <c r="A31" s="66" t="s">
        <v>160</v>
      </c>
      <c r="B31" s="263"/>
      <c r="C31" s="77"/>
      <c r="D31" s="77"/>
      <c r="E31" s="406" t="s">
        <v>346</v>
      </c>
      <c r="F31" s="407"/>
      <c r="G31" s="408"/>
      <c r="H31" s="60">
        <v>1.8581894264107288</v>
      </c>
      <c r="I31" s="60">
        <v>1.6585884700208113</v>
      </c>
      <c r="J31" s="60">
        <v>2.140883591751184</v>
      </c>
      <c r="K31" s="60">
        <v>0.5243546358468911</v>
      </c>
      <c r="L31" s="60">
        <v>2.490482586658553</v>
      </c>
      <c r="M31" s="60">
        <v>0.760139905583773</v>
      </c>
      <c r="N31" s="60">
        <v>1.7883378326690857</v>
      </c>
      <c r="O31" s="60">
        <v>1.1705403079791334</v>
      </c>
      <c r="P31" s="60">
        <v>4.462321515250206</v>
      </c>
      <c r="Q31" s="60">
        <v>0.1658143879036884</v>
      </c>
      <c r="R31" s="60">
        <v>2.8389377872035335</v>
      </c>
      <c r="S31" s="60">
        <v>1.5945892806648585</v>
      </c>
      <c r="T31" s="60">
        <v>2.2527658047499366</v>
      </c>
      <c r="U31" s="60">
        <v>1.6228671172970033</v>
      </c>
      <c r="V31" s="212" t="s">
        <v>160</v>
      </c>
      <c r="W31" s="50"/>
    </row>
    <row r="32" spans="1:23" s="63" customFormat="1" ht="18" customHeight="1">
      <c r="A32" s="62" t="s">
        <v>132</v>
      </c>
      <c r="B32" s="261"/>
      <c r="C32" s="258"/>
      <c r="E32" s="269" t="s">
        <v>374</v>
      </c>
      <c r="F32" s="258"/>
      <c r="G32" s="254"/>
      <c r="H32" s="60">
        <v>2.0545564797311737</v>
      </c>
      <c r="I32" s="60">
        <v>3.5195969757553636</v>
      </c>
      <c r="J32" s="60">
        <v>3.0015184761241396</v>
      </c>
      <c r="K32" s="60">
        <v>0.1304805208374042</v>
      </c>
      <c r="L32" s="60">
        <v>2.389887011379668</v>
      </c>
      <c r="M32" s="60">
        <v>3.0568361879068764</v>
      </c>
      <c r="N32" s="60">
        <v>1.0862069704531432</v>
      </c>
      <c r="O32" s="60">
        <v>0.33205680942222543</v>
      </c>
      <c r="P32" s="60">
        <v>2.6101854382149217</v>
      </c>
      <c r="Q32" s="60">
        <v>3.192343709398273</v>
      </c>
      <c r="R32" s="60">
        <v>0.9420913894373381</v>
      </c>
      <c r="S32" s="60">
        <v>3.0874588802987533</v>
      </c>
      <c r="T32" s="60">
        <v>6.311304374852544</v>
      </c>
      <c r="U32" s="60">
        <v>1.4859289197499328</v>
      </c>
      <c r="V32" s="215" t="s">
        <v>132</v>
      </c>
      <c r="W32" s="50"/>
    </row>
    <row r="33" spans="1:23" s="138" customFormat="1" ht="18" customHeight="1">
      <c r="A33" s="136" t="s">
        <v>95</v>
      </c>
      <c r="B33" s="266" t="s">
        <v>163</v>
      </c>
      <c r="C33" s="257"/>
      <c r="D33" s="257"/>
      <c r="E33" s="257"/>
      <c r="F33" s="257"/>
      <c r="G33" s="253"/>
      <c r="H33" s="133">
        <v>6.388696942694191</v>
      </c>
      <c r="I33" s="133">
        <v>5.346670357855553</v>
      </c>
      <c r="J33" s="133">
        <v>11.106011360214328</v>
      </c>
      <c r="K33" s="133">
        <v>6.739007853555554</v>
      </c>
      <c r="L33" s="133">
        <v>3.82876654158184</v>
      </c>
      <c r="M33" s="133">
        <v>6.258096528536524</v>
      </c>
      <c r="N33" s="133">
        <v>6.493780730437975</v>
      </c>
      <c r="O33" s="133">
        <v>4.465619005790295</v>
      </c>
      <c r="P33" s="133">
        <v>4.362021914177582</v>
      </c>
      <c r="Q33" s="133">
        <v>6.210538185847433</v>
      </c>
      <c r="R33" s="133">
        <v>5.5394906288016434</v>
      </c>
      <c r="S33" s="133">
        <v>6.516115852105981</v>
      </c>
      <c r="T33" s="133">
        <v>7.26600324084081</v>
      </c>
      <c r="U33" s="133">
        <v>10.648249988733498</v>
      </c>
      <c r="V33" s="214" t="s">
        <v>95</v>
      </c>
      <c r="W33" s="137"/>
    </row>
    <row r="34" spans="1:23" s="61" customFormat="1" ht="18" customHeight="1">
      <c r="A34" s="66" t="s">
        <v>96</v>
      </c>
      <c r="B34" s="263"/>
      <c r="D34" s="268" t="s">
        <v>371</v>
      </c>
      <c r="E34" s="258"/>
      <c r="F34" s="258"/>
      <c r="G34" s="62"/>
      <c r="H34" s="60">
        <v>1.0417765208514858</v>
      </c>
      <c r="I34" s="60">
        <v>1.58251351358391</v>
      </c>
      <c r="J34" s="60">
        <v>3.3814170793018365</v>
      </c>
      <c r="K34" s="60">
        <v>0.08015459868067923</v>
      </c>
      <c r="L34" s="60">
        <v>0.8065126564900225</v>
      </c>
      <c r="M34" s="60">
        <v>0.16908193489495238</v>
      </c>
      <c r="N34" s="60">
        <v>0.13562301491550602</v>
      </c>
      <c r="O34" s="60">
        <v>0.638360925371529</v>
      </c>
      <c r="P34" s="60">
        <v>0.041552335353550476</v>
      </c>
      <c r="Q34" s="278" t="s">
        <v>62</v>
      </c>
      <c r="R34" s="60">
        <v>0.2952115871631351</v>
      </c>
      <c r="S34" s="60">
        <v>0.1818159330125787</v>
      </c>
      <c r="T34" s="60">
        <v>0.011619841179021843</v>
      </c>
      <c r="U34" s="278" t="s">
        <v>62</v>
      </c>
      <c r="V34" s="212" t="s">
        <v>96</v>
      </c>
      <c r="W34" s="50"/>
    </row>
    <row r="35" spans="1:23" s="63" customFormat="1" ht="18" customHeight="1">
      <c r="A35" s="66" t="s">
        <v>122</v>
      </c>
      <c r="B35" s="263"/>
      <c r="C35" s="406" t="s">
        <v>386</v>
      </c>
      <c r="D35" s="407"/>
      <c r="E35" s="407"/>
      <c r="F35" s="407"/>
      <c r="G35" s="408"/>
      <c r="H35" s="60">
        <v>0.42700828278310843</v>
      </c>
      <c r="I35" s="60">
        <v>0.17368494884242902</v>
      </c>
      <c r="J35" s="60">
        <v>1.6993672883019826</v>
      </c>
      <c r="K35" s="60">
        <v>0.09247687280621648</v>
      </c>
      <c r="L35" s="60">
        <v>0.02185067823680693</v>
      </c>
      <c r="M35" s="60">
        <v>0.12413917921166763</v>
      </c>
      <c r="N35" s="60">
        <v>0.0036559466746139383</v>
      </c>
      <c r="O35" s="60">
        <v>0.09289904630442967</v>
      </c>
      <c r="P35" s="60">
        <v>0.1624658877787469</v>
      </c>
      <c r="Q35" s="278" t="s">
        <v>62</v>
      </c>
      <c r="R35" s="60">
        <v>0.06654418748319242</v>
      </c>
      <c r="S35" s="278" t="s">
        <v>62</v>
      </c>
      <c r="T35" s="60">
        <v>2.142394972882328</v>
      </c>
      <c r="U35" s="278" t="s">
        <v>62</v>
      </c>
      <c r="V35" s="212" t="s">
        <v>122</v>
      </c>
      <c r="W35" s="50"/>
    </row>
    <row r="36" spans="1:23" s="63" customFormat="1" ht="21" customHeight="1">
      <c r="A36" s="66" t="s">
        <v>164</v>
      </c>
      <c r="B36" s="263"/>
      <c r="C36" s="77"/>
      <c r="E36" s="270" t="s">
        <v>387</v>
      </c>
      <c r="G36" s="265"/>
      <c r="H36" s="60">
        <v>0.15833633362535518</v>
      </c>
      <c r="I36" s="60">
        <v>0.41073778754156776</v>
      </c>
      <c r="J36" s="60">
        <v>0.022397722525447056</v>
      </c>
      <c r="K36" s="278" t="s">
        <v>62</v>
      </c>
      <c r="L36" s="60">
        <v>0.10254152247280415</v>
      </c>
      <c r="M36" s="278" t="s">
        <v>62</v>
      </c>
      <c r="N36" s="60">
        <v>0.5581874169375219</v>
      </c>
      <c r="O36" s="278" t="s">
        <v>62</v>
      </c>
      <c r="P36" s="60">
        <v>0.2633394850754743</v>
      </c>
      <c r="Q36" s="278" t="s">
        <v>62</v>
      </c>
      <c r="R36" s="278" t="s">
        <v>62</v>
      </c>
      <c r="S36" s="278" t="s">
        <v>62</v>
      </c>
      <c r="T36" s="60">
        <v>0.4280975529815312</v>
      </c>
      <c r="U36" s="278" t="s">
        <v>62</v>
      </c>
      <c r="V36" s="212" t="s">
        <v>164</v>
      </c>
      <c r="W36" s="50"/>
    </row>
    <row r="37" spans="1:23" s="63" customFormat="1" ht="18" customHeight="1">
      <c r="A37" s="66" t="s">
        <v>161</v>
      </c>
      <c r="B37" s="263"/>
      <c r="C37" s="77"/>
      <c r="E37" s="270" t="s">
        <v>388</v>
      </c>
      <c r="G37" s="254"/>
      <c r="H37" s="60">
        <v>0.41108449237530403</v>
      </c>
      <c r="I37" s="60">
        <v>0.05351665742008967</v>
      </c>
      <c r="J37" s="60">
        <v>1.8901553063192091</v>
      </c>
      <c r="K37" s="278" t="s">
        <v>62</v>
      </c>
      <c r="L37" s="278" t="s">
        <v>62</v>
      </c>
      <c r="M37" s="278" t="s">
        <v>62</v>
      </c>
      <c r="N37" s="278" t="s">
        <v>62</v>
      </c>
      <c r="O37" s="278" t="s">
        <v>62</v>
      </c>
      <c r="P37" s="278" t="s">
        <v>62</v>
      </c>
      <c r="Q37" s="278" t="s">
        <v>62</v>
      </c>
      <c r="R37" s="278" t="s">
        <v>62</v>
      </c>
      <c r="S37" s="278" t="s">
        <v>62</v>
      </c>
      <c r="T37" s="60">
        <v>2.4545060260708267</v>
      </c>
      <c r="U37" s="278" t="s">
        <v>62</v>
      </c>
      <c r="V37" s="212" t="s">
        <v>161</v>
      </c>
      <c r="W37" s="50"/>
    </row>
    <row r="38" spans="1:23" s="63" customFormat="1" ht="18" customHeight="1">
      <c r="A38" s="66" t="s">
        <v>132</v>
      </c>
      <c r="B38" s="263"/>
      <c r="D38" s="77"/>
      <c r="E38" s="269" t="s">
        <v>389</v>
      </c>
      <c r="F38" s="77"/>
      <c r="G38" s="254"/>
      <c r="H38" s="60">
        <v>1.4090821228530779</v>
      </c>
      <c r="I38" s="60">
        <v>0.8466850556338817</v>
      </c>
      <c r="J38" s="60">
        <v>1.3785941994371813</v>
      </c>
      <c r="K38" s="60">
        <v>2.419233275404023</v>
      </c>
      <c r="L38" s="60">
        <v>0.7144924417267148</v>
      </c>
      <c r="M38" s="60">
        <v>3.8968405850089187</v>
      </c>
      <c r="N38" s="60">
        <v>2.263383979540818</v>
      </c>
      <c r="O38" s="60">
        <v>0.2990662477815822</v>
      </c>
      <c r="P38" s="60">
        <v>1.3155993456443045</v>
      </c>
      <c r="Q38" s="60">
        <v>0.4725366855753249</v>
      </c>
      <c r="R38" s="60">
        <v>2.2624301484652825</v>
      </c>
      <c r="S38" s="60">
        <v>2.6031281894024727</v>
      </c>
      <c r="T38" s="60">
        <v>0.8435863421305068</v>
      </c>
      <c r="U38" s="60">
        <v>7.4927816302026145</v>
      </c>
      <c r="V38" s="212" t="s">
        <v>132</v>
      </c>
      <c r="W38" s="50"/>
    </row>
    <row r="39" spans="1:23" s="138" customFormat="1" ht="18" customHeight="1">
      <c r="A39" s="136" t="s">
        <v>95</v>
      </c>
      <c r="B39" s="266" t="s">
        <v>137</v>
      </c>
      <c r="C39" s="257"/>
      <c r="D39" s="257"/>
      <c r="E39" s="257"/>
      <c r="F39" s="257"/>
      <c r="G39" s="253"/>
      <c r="H39" s="133">
        <v>6.351424122136962</v>
      </c>
      <c r="I39" s="133">
        <v>0.44351011225753784</v>
      </c>
      <c r="J39" s="133">
        <v>24.00408814350518</v>
      </c>
      <c r="K39" s="133">
        <v>0.19831284539254615</v>
      </c>
      <c r="L39" s="133">
        <v>0.881728462858382</v>
      </c>
      <c r="M39" s="278" t="s">
        <v>62</v>
      </c>
      <c r="N39" s="133">
        <v>2.1055101167608514</v>
      </c>
      <c r="O39" s="133">
        <v>6.292525276517935</v>
      </c>
      <c r="P39" s="133">
        <v>6.784560499825929</v>
      </c>
      <c r="Q39" s="278" t="s">
        <v>62</v>
      </c>
      <c r="R39" s="278" t="s">
        <v>62</v>
      </c>
      <c r="S39" s="133">
        <v>0.24327423924554278</v>
      </c>
      <c r="T39" s="133">
        <v>4.9314394051771515</v>
      </c>
      <c r="U39" s="278" t="s">
        <v>62</v>
      </c>
      <c r="V39" s="214" t="s">
        <v>95</v>
      </c>
      <c r="W39" s="137"/>
    </row>
    <row r="40" spans="1:23" s="63" customFormat="1" ht="18" customHeight="1">
      <c r="A40" s="66" t="s">
        <v>161</v>
      </c>
      <c r="B40" s="263"/>
      <c r="C40" s="77"/>
      <c r="D40" s="268" t="s">
        <v>372</v>
      </c>
      <c r="E40" s="258"/>
      <c r="F40" s="258"/>
      <c r="G40" s="264"/>
      <c r="H40" s="60">
        <v>4.252046146435472</v>
      </c>
      <c r="I40" s="278" t="s">
        <v>62</v>
      </c>
      <c r="J40" s="60">
        <v>21.652447094965865</v>
      </c>
      <c r="K40" s="278" t="s">
        <v>62</v>
      </c>
      <c r="L40" s="278" t="s">
        <v>62</v>
      </c>
      <c r="M40" s="278" t="s">
        <v>62</v>
      </c>
      <c r="N40" s="278" t="s">
        <v>62</v>
      </c>
      <c r="O40" s="60">
        <v>2.205723517917645</v>
      </c>
      <c r="P40" s="60">
        <v>3.03204770657313</v>
      </c>
      <c r="Q40" s="278" t="s">
        <v>62</v>
      </c>
      <c r="R40" s="278" t="s">
        <v>62</v>
      </c>
      <c r="S40" s="278" t="s">
        <v>62</v>
      </c>
      <c r="T40" s="278" t="s">
        <v>62</v>
      </c>
      <c r="U40" s="278" t="s">
        <v>62</v>
      </c>
      <c r="V40" s="212" t="s">
        <v>161</v>
      </c>
      <c r="W40" s="50"/>
    </row>
    <row r="41" spans="1:23" s="63" customFormat="1" ht="9.75" customHeight="1">
      <c r="A41" s="67" t="s">
        <v>138</v>
      </c>
      <c r="B41" s="67"/>
      <c r="C41" s="67"/>
      <c r="D41" s="67"/>
      <c r="E41" s="67"/>
      <c r="F41" s="67"/>
      <c r="V41" s="67"/>
      <c r="W41" s="68"/>
    </row>
    <row r="42" spans="1:20" s="63" customFormat="1" ht="22.5" customHeight="1">
      <c r="A42" s="404" t="s">
        <v>350</v>
      </c>
      <c r="B42" s="404"/>
      <c r="C42" s="404"/>
      <c r="D42" s="404"/>
      <c r="E42" s="404"/>
      <c r="F42" s="404"/>
      <c r="G42" s="405"/>
      <c r="H42" s="405"/>
      <c r="I42" s="405"/>
      <c r="J42" s="405"/>
      <c r="K42" s="405"/>
      <c r="L42" s="405"/>
      <c r="M42" s="50"/>
      <c r="N42" s="50"/>
      <c r="O42" s="50"/>
      <c r="P42" s="50"/>
      <c r="Q42" s="50"/>
      <c r="R42" s="50"/>
      <c r="S42" s="50"/>
      <c r="T42" s="50"/>
    </row>
    <row r="43" spans="1:22" ht="12" customHeight="1">
      <c r="A43" s="69"/>
      <c r="B43" s="69"/>
      <c r="C43" s="69"/>
      <c r="D43" s="69"/>
      <c r="E43" s="69"/>
      <c r="F43" s="69"/>
      <c r="J43" s="50"/>
      <c r="K43" s="50"/>
      <c r="R43" s="70"/>
      <c r="S43" s="70"/>
      <c r="T43" s="70"/>
      <c r="U43" s="70"/>
      <c r="V43" s="71"/>
    </row>
    <row r="44" spans="1:22" ht="12" customHeight="1">
      <c r="A44" s="69"/>
      <c r="B44" s="69"/>
      <c r="C44" s="69"/>
      <c r="D44" s="69"/>
      <c r="E44" s="69"/>
      <c r="F44" s="69"/>
      <c r="G44" s="70"/>
      <c r="H44" s="70"/>
      <c r="I44" s="70"/>
      <c r="J44" s="50"/>
      <c r="K44" s="50"/>
      <c r="L44" s="70"/>
      <c r="M44" s="70"/>
      <c r="N44" s="70"/>
      <c r="O44" s="70"/>
      <c r="P44" s="70"/>
      <c r="Q44" s="70"/>
      <c r="R44" s="70"/>
      <c r="S44" s="50"/>
      <c r="T44" s="50"/>
      <c r="U44" s="50"/>
      <c r="V44" s="50"/>
    </row>
    <row r="45" spans="1:22" s="70" customFormat="1" ht="12.75" customHeight="1">
      <c r="A45" s="72"/>
      <c r="B45" s="72"/>
      <c r="C45" s="248"/>
      <c r="D45" s="248"/>
      <c r="E45" s="248"/>
      <c r="F45" s="248"/>
      <c r="G45" s="65"/>
      <c r="H45" s="73"/>
      <c r="I45" s="73"/>
      <c r="J45" s="73"/>
      <c r="K45" s="73"/>
      <c r="L45" s="73"/>
      <c r="M45" s="73"/>
      <c r="N45" s="73"/>
      <c r="O45" s="73"/>
      <c r="P45" s="73"/>
      <c r="Q45" s="73"/>
      <c r="R45" s="73"/>
      <c r="S45" s="73"/>
      <c r="T45" s="73"/>
      <c r="U45" s="73"/>
      <c r="V45" s="74"/>
    </row>
    <row r="46" spans="8:26" ht="12.75" customHeight="1">
      <c r="H46" s="73"/>
      <c r="I46" s="73"/>
      <c r="J46" s="73"/>
      <c r="K46" s="73"/>
      <c r="L46" s="73"/>
      <c r="M46" s="73"/>
      <c r="N46" s="73"/>
      <c r="O46" s="73"/>
      <c r="P46" s="73"/>
      <c r="Q46" s="73"/>
      <c r="R46" s="73"/>
      <c r="S46" s="73"/>
      <c r="T46" s="73"/>
      <c r="U46" s="73"/>
      <c r="V46" s="74"/>
      <c r="W46" s="65"/>
      <c r="Y46" s="75"/>
      <c r="Z46" s="70"/>
    </row>
    <row r="47" spans="8:22" ht="11.25">
      <c r="H47" s="73"/>
      <c r="I47" s="73"/>
      <c r="J47" s="73"/>
      <c r="K47" s="73"/>
      <c r="L47" s="73"/>
      <c r="M47" s="73"/>
      <c r="N47" s="73"/>
      <c r="O47" s="73"/>
      <c r="P47" s="73"/>
      <c r="Q47" s="73"/>
      <c r="R47" s="73"/>
      <c r="S47" s="73"/>
      <c r="T47" s="73"/>
      <c r="U47" s="73"/>
      <c r="V47" s="74"/>
    </row>
    <row r="48" spans="8:22" ht="11.25">
      <c r="H48" s="73"/>
      <c r="I48" s="73"/>
      <c r="J48" s="73"/>
      <c r="K48" s="73"/>
      <c r="L48" s="73"/>
      <c r="M48" s="73"/>
      <c r="N48" s="73"/>
      <c r="O48" s="73"/>
      <c r="P48" s="73"/>
      <c r="Q48" s="73"/>
      <c r="R48" s="73"/>
      <c r="S48" s="73"/>
      <c r="T48" s="73"/>
      <c r="U48" s="73"/>
      <c r="V48" s="74"/>
    </row>
    <row r="49" spans="8:22" ht="11.25">
      <c r="H49" s="73"/>
      <c r="I49" s="73"/>
      <c r="J49" s="73"/>
      <c r="K49" s="73"/>
      <c r="L49" s="73"/>
      <c r="M49" s="73"/>
      <c r="N49" s="73"/>
      <c r="O49" s="73"/>
      <c r="P49" s="73"/>
      <c r="Q49" s="73"/>
      <c r="R49" s="73"/>
      <c r="S49" s="73"/>
      <c r="T49" s="73"/>
      <c r="U49" s="73"/>
      <c r="V49" s="74"/>
    </row>
    <row r="50" spans="8:22" ht="11.25">
      <c r="H50" s="73"/>
      <c r="I50" s="73"/>
      <c r="J50" s="73"/>
      <c r="K50" s="73"/>
      <c r="L50" s="73"/>
      <c r="M50" s="73"/>
      <c r="N50" s="73"/>
      <c r="O50" s="73"/>
      <c r="P50" s="73"/>
      <c r="Q50" s="73"/>
      <c r="R50" s="73"/>
      <c r="S50" s="73"/>
      <c r="T50" s="73"/>
      <c r="U50" s="73"/>
      <c r="V50" s="74"/>
    </row>
    <row r="51" spans="8:22" ht="11.25">
      <c r="H51" s="73"/>
      <c r="I51" s="73"/>
      <c r="J51" s="73"/>
      <c r="K51" s="73"/>
      <c r="L51" s="73"/>
      <c r="M51" s="73"/>
      <c r="N51" s="73"/>
      <c r="O51" s="73"/>
      <c r="P51" s="73"/>
      <c r="Q51" s="73"/>
      <c r="R51" s="73"/>
      <c r="S51" s="73"/>
      <c r="T51" s="73"/>
      <c r="U51" s="73"/>
      <c r="V51" s="74"/>
    </row>
    <row r="52" spans="8:22" ht="11.25">
      <c r="H52" s="73"/>
      <c r="I52" s="73"/>
      <c r="J52" s="73"/>
      <c r="K52" s="73"/>
      <c r="L52" s="73"/>
      <c r="M52" s="73"/>
      <c r="N52" s="73"/>
      <c r="O52" s="73"/>
      <c r="P52" s="73"/>
      <c r="Q52" s="73"/>
      <c r="R52" s="73"/>
      <c r="S52" s="73"/>
      <c r="T52" s="73"/>
      <c r="U52" s="73"/>
      <c r="V52" s="74"/>
    </row>
    <row r="53" spans="8:22" ht="11.25">
      <c r="H53" s="73"/>
      <c r="I53" s="73"/>
      <c r="J53" s="73"/>
      <c r="K53" s="73"/>
      <c r="L53" s="73"/>
      <c r="M53" s="73"/>
      <c r="N53" s="73"/>
      <c r="O53" s="73"/>
      <c r="P53" s="73"/>
      <c r="Q53" s="73"/>
      <c r="R53" s="73"/>
      <c r="S53" s="73"/>
      <c r="T53" s="73"/>
      <c r="U53" s="73"/>
      <c r="V53" s="74"/>
    </row>
    <row r="54" spans="8:22" ht="11.25">
      <c r="H54" s="73"/>
      <c r="I54" s="73"/>
      <c r="J54" s="73"/>
      <c r="K54" s="73"/>
      <c r="L54" s="73"/>
      <c r="M54" s="73"/>
      <c r="N54" s="73"/>
      <c r="O54" s="73"/>
      <c r="P54" s="73"/>
      <c r="Q54" s="73"/>
      <c r="R54" s="73"/>
      <c r="S54" s="73"/>
      <c r="T54" s="73"/>
      <c r="U54" s="73"/>
      <c r="V54" s="74"/>
    </row>
    <row r="55" spans="8:22" ht="11.25">
      <c r="H55" s="73"/>
      <c r="I55" s="73"/>
      <c r="J55" s="73"/>
      <c r="K55" s="73"/>
      <c r="L55" s="73"/>
      <c r="M55" s="73"/>
      <c r="N55" s="73"/>
      <c r="O55" s="73"/>
      <c r="P55" s="73"/>
      <c r="Q55" s="73"/>
      <c r="R55" s="73"/>
      <c r="S55" s="73"/>
      <c r="T55" s="73"/>
      <c r="U55" s="73"/>
      <c r="V55" s="74"/>
    </row>
    <row r="56" spans="8:22" ht="11.25">
      <c r="H56" s="73"/>
      <c r="I56" s="73"/>
      <c r="J56" s="73"/>
      <c r="K56" s="73"/>
      <c r="L56" s="73"/>
      <c r="M56" s="73"/>
      <c r="N56" s="73"/>
      <c r="O56" s="73"/>
      <c r="P56" s="73"/>
      <c r="Q56" s="73"/>
      <c r="R56" s="73"/>
      <c r="S56" s="73"/>
      <c r="T56" s="73"/>
      <c r="U56" s="73"/>
      <c r="V56" s="74"/>
    </row>
    <row r="57" spans="8:22" ht="11.25">
      <c r="H57" s="73"/>
      <c r="I57" s="73"/>
      <c r="J57" s="73"/>
      <c r="K57" s="73"/>
      <c r="L57" s="73"/>
      <c r="M57" s="73"/>
      <c r="N57" s="73"/>
      <c r="O57" s="73"/>
      <c r="P57" s="73"/>
      <c r="Q57" s="73"/>
      <c r="R57" s="73"/>
      <c r="S57" s="73"/>
      <c r="T57" s="73"/>
      <c r="U57" s="73"/>
      <c r="V57" s="74"/>
    </row>
    <row r="58" spans="8:22" ht="11.25">
      <c r="H58" s="73"/>
      <c r="I58" s="73"/>
      <c r="J58" s="73"/>
      <c r="K58" s="73"/>
      <c r="L58" s="73"/>
      <c r="M58" s="73"/>
      <c r="N58" s="73"/>
      <c r="O58" s="73"/>
      <c r="P58" s="73"/>
      <c r="Q58" s="73"/>
      <c r="R58" s="73"/>
      <c r="S58" s="73"/>
      <c r="T58" s="73"/>
      <c r="U58" s="73"/>
      <c r="V58" s="74"/>
    </row>
    <row r="59" spans="8:22" ht="11.25">
      <c r="H59" s="73"/>
      <c r="I59" s="73"/>
      <c r="J59" s="73"/>
      <c r="K59" s="73"/>
      <c r="L59" s="73"/>
      <c r="M59" s="73"/>
      <c r="N59" s="73"/>
      <c r="O59" s="73"/>
      <c r="P59" s="73"/>
      <c r="Q59" s="73"/>
      <c r="R59" s="73"/>
      <c r="S59" s="73"/>
      <c r="T59" s="73"/>
      <c r="U59" s="73"/>
      <c r="V59" s="74"/>
    </row>
    <row r="60" spans="8:22" ht="11.25">
      <c r="H60" s="73"/>
      <c r="I60" s="73"/>
      <c r="J60" s="73"/>
      <c r="K60" s="73"/>
      <c r="L60" s="73"/>
      <c r="M60" s="73"/>
      <c r="N60" s="73"/>
      <c r="O60" s="73"/>
      <c r="P60" s="73"/>
      <c r="Q60" s="73"/>
      <c r="R60" s="73"/>
      <c r="S60" s="73"/>
      <c r="T60" s="73"/>
      <c r="U60" s="73"/>
      <c r="V60" s="74"/>
    </row>
    <row r="61" spans="8:22" ht="11.25">
      <c r="H61" s="73"/>
      <c r="I61" s="73"/>
      <c r="J61" s="73"/>
      <c r="K61" s="73"/>
      <c r="L61" s="73"/>
      <c r="M61" s="73"/>
      <c r="N61" s="73"/>
      <c r="O61" s="73"/>
      <c r="P61" s="73"/>
      <c r="Q61" s="73"/>
      <c r="R61" s="73"/>
      <c r="S61" s="73"/>
      <c r="T61" s="73"/>
      <c r="U61" s="73"/>
      <c r="V61" s="74"/>
    </row>
    <row r="62" spans="8:22" ht="11.25">
      <c r="H62" s="73"/>
      <c r="I62" s="73"/>
      <c r="J62" s="73"/>
      <c r="K62" s="73"/>
      <c r="L62" s="73"/>
      <c r="M62" s="73"/>
      <c r="N62" s="73"/>
      <c r="O62" s="73"/>
      <c r="P62" s="73"/>
      <c r="Q62" s="73"/>
      <c r="R62" s="73"/>
      <c r="S62" s="73"/>
      <c r="T62" s="73"/>
      <c r="U62" s="73"/>
      <c r="V62" s="74"/>
    </row>
    <row r="63" spans="8:22" ht="11.25">
      <c r="H63" s="73"/>
      <c r="I63" s="73"/>
      <c r="J63" s="73"/>
      <c r="K63" s="73"/>
      <c r="L63" s="73"/>
      <c r="M63" s="73"/>
      <c r="N63" s="73"/>
      <c r="O63" s="73"/>
      <c r="P63" s="73"/>
      <c r="Q63" s="73"/>
      <c r="R63" s="73"/>
      <c r="S63" s="73"/>
      <c r="T63" s="73"/>
      <c r="U63" s="73"/>
      <c r="V63" s="74"/>
    </row>
    <row r="64" spans="8:22" ht="11.25">
      <c r="H64" s="73"/>
      <c r="I64" s="73"/>
      <c r="J64" s="73"/>
      <c r="K64" s="73"/>
      <c r="L64" s="73"/>
      <c r="M64" s="73"/>
      <c r="N64" s="73"/>
      <c r="O64" s="73"/>
      <c r="P64" s="73"/>
      <c r="Q64" s="73"/>
      <c r="R64" s="73"/>
      <c r="S64" s="73"/>
      <c r="T64" s="73"/>
      <c r="U64" s="73"/>
      <c r="V64" s="74"/>
    </row>
    <row r="65" spans="8:22" ht="11.25">
      <c r="H65" s="73"/>
      <c r="I65" s="73"/>
      <c r="J65" s="73"/>
      <c r="K65" s="73"/>
      <c r="L65" s="73"/>
      <c r="M65" s="73"/>
      <c r="N65" s="73"/>
      <c r="O65" s="73"/>
      <c r="P65" s="73"/>
      <c r="Q65" s="73"/>
      <c r="R65" s="73"/>
      <c r="S65" s="73"/>
      <c r="T65" s="73"/>
      <c r="U65" s="73"/>
      <c r="V65" s="74"/>
    </row>
    <row r="66" spans="8:22" ht="11.25">
      <c r="H66" s="73"/>
      <c r="I66" s="73"/>
      <c r="J66" s="73"/>
      <c r="K66" s="73"/>
      <c r="L66" s="73"/>
      <c r="M66" s="73"/>
      <c r="N66" s="73"/>
      <c r="O66" s="73"/>
      <c r="P66" s="73"/>
      <c r="Q66" s="73"/>
      <c r="R66" s="73"/>
      <c r="S66" s="73"/>
      <c r="T66" s="73"/>
      <c r="U66" s="73"/>
      <c r="V66" s="74"/>
    </row>
    <row r="67" spans="8:22" ht="11.25">
      <c r="H67" s="73"/>
      <c r="I67" s="73"/>
      <c r="J67" s="73"/>
      <c r="K67" s="73"/>
      <c r="L67" s="73"/>
      <c r="M67" s="73"/>
      <c r="N67" s="73"/>
      <c r="O67" s="73"/>
      <c r="P67" s="73"/>
      <c r="Q67" s="73"/>
      <c r="R67" s="73"/>
      <c r="S67" s="73"/>
      <c r="T67" s="73"/>
      <c r="U67" s="73"/>
      <c r="V67" s="74"/>
    </row>
    <row r="68" spans="8:22" ht="11.25">
      <c r="H68" s="73"/>
      <c r="I68" s="73"/>
      <c r="J68" s="73"/>
      <c r="K68" s="73"/>
      <c r="L68" s="73"/>
      <c r="M68" s="73"/>
      <c r="N68" s="73"/>
      <c r="O68" s="73"/>
      <c r="P68" s="73"/>
      <c r="Q68" s="73"/>
      <c r="R68" s="73"/>
      <c r="S68" s="73"/>
      <c r="T68" s="73"/>
      <c r="U68" s="73"/>
      <c r="V68" s="74"/>
    </row>
    <row r="69" spans="8:22" ht="11.25">
      <c r="H69" s="73"/>
      <c r="I69" s="73"/>
      <c r="J69" s="73"/>
      <c r="K69" s="73"/>
      <c r="L69" s="73"/>
      <c r="M69" s="73"/>
      <c r="N69" s="73"/>
      <c r="O69" s="73"/>
      <c r="P69" s="73"/>
      <c r="Q69" s="73"/>
      <c r="R69" s="73"/>
      <c r="S69" s="73"/>
      <c r="T69" s="73"/>
      <c r="U69" s="73"/>
      <c r="V69" s="74"/>
    </row>
    <row r="70" spans="8:22" ht="11.25">
      <c r="H70" s="73"/>
      <c r="I70" s="73"/>
      <c r="J70" s="73"/>
      <c r="K70" s="73"/>
      <c r="L70" s="73"/>
      <c r="M70" s="73"/>
      <c r="N70" s="73"/>
      <c r="O70" s="73"/>
      <c r="P70" s="73"/>
      <c r="Q70" s="73"/>
      <c r="R70" s="73"/>
      <c r="S70" s="73"/>
      <c r="T70" s="73"/>
      <c r="U70" s="73"/>
      <c r="V70" s="74"/>
    </row>
    <row r="71" spans="8:22" ht="11.25">
      <c r="H71" s="73"/>
      <c r="I71" s="73"/>
      <c r="J71" s="73"/>
      <c r="K71" s="73"/>
      <c r="L71" s="73"/>
      <c r="M71" s="73"/>
      <c r="N71" s="73"/>
      <c r="O71" s="73"/>
      <c r="P71" s="73"/>
      <c r="Q71" s="73"/>
      <c r="R71" s="73"/>
      <c r="S71" s="73"/>
      <c r="T71" s="73"/>
      <c r="U71" s="73"/>
      <c r="V71" s="74"/>
    </row>
    <row r="72" spans="8:22" ht="11.25">
      <c r="H72" s="73"/>
      <c r="I72" s="73"/>
      <c r="J72" s="73"/>
      <c r="K72" s="73"/>
      <c r="L72" s="73"/>
      <c r="M72" s="73"/>
      <c r="N72" s="73"/>
      <c r="O72" s="73"/>
      <c r="P72" s="73"/>
      <c r="Q72" s="73"/>
      <c r="R72" s="73"/>
      <c r="S72" s="73"/>
      <c r="T72" s="73"/>
      <c r="U72" s="73"/>
      <c r="V72" s="74"/>
    </row>
    <row r="73" spans="8:22" ht="11.25">
      <c r="H73" s="73"/>
      <c r="I73" s="73"/>
      <c r="J73" s="73"/>
      <c r="K73" s="73"/>
      <c r="L73" s="73"/>
      <c r="M73" s="73"/>
      <c r="N73" s="73"/>
      <c r="O73" s="73"/>
      <c r="P73" s="73"/>
      <c r="Q73" s="73"/>
      <c r="R73" s="73"/>
      <c r="S73" s="73"/>
      <c r="T73" s="73"/>
      <c r="U73" s="73"/>
      <c r="V73" s="74"/>
    </row>
    <row r="74" spans="8:22" ht="11.25">
      <c r="H74" s="73"/>
      <c r="I74" s="73"/>
      <c r="J74" s="73"/>
      <c r="K74" s="73"/>
      <c r="L74" s="73"/>
      <c r="M74" s="73"/>
      <c r="N74" s="73"/>
      <c r="O74" s="73"/>
      <c r="P74" s="73"/>
      <c r="Q74" s="73"/>
      <c r="R74" s="73"/>
      <c r="S74" s="73"/>
      <c r="T74" s="73"/>
      <c r="U74" s="73"/>
      <c r="V74" s="74"/>
    </row>
    <row r="75" spans="8:22" ht="15">
      <c r="H75" s="73"/>
      <c r="I75" s="73"/>
      <c r="J75" s="73"/>
      <c r="K75" s="73"/>
      <c r="L75" s="73"/>
      <c r="M75" s="73"/>
      <c r="N75" s="73"/>
      <c r="O75" s="73"/>
      <c r="P75" s="73"/>
      <c r="Q75" s="76"/>
      <c r="R75" s="73"/>
      <c r="S75" s="73"/>
      <c r="T75" s="73"/>
      <c r="U75" s="73"/>
      <c r="V75" s="74"/>
    </row>
    <row r="76" spans="8:22" ht="11.25">
      <c r="H76" s="73"/>
      <c r="I76" s="73"/>
      <c r="J76" s="73"/>
      <c r="K76" s="73"/>
      <c r="L76" s="73"/>
      <c r="M76" s="73"/>
      <c r="N76" s="73"/>
      <c r="O76" s="73"/>
      <c r="P76" s="73"/>
      <c r="Q76" s="73"/>
      <c r="R76" s="73"/>
      <c r="S76" s="73"/>
      <c r="T76" s="73"/>
      <c r="U76" s="73"/>
      <c r="V76" s="74"/>
    </row>
    <row r="77" spans="8:22" ht="11.25">
      <c r="H77" s="73"/>
      <c r="I77" s="73"/>
      <c r="J77" s="73"/>
      <c r="K77" s="73"/>
      <c r="L77" s="73"/>
      <c r="M77" s="73"/>
      <c r="N77" s="73"/>
      <c r="O77" s="73"/>
      <c r="P77" s="73"/>
      <c r="Q77" s="73"/>
      <c r="R77" s="73"/>
      <c r="S77" s="73"/>
      <c r="T77" s="73"/>
      <c r="U77" s="73"/>
      <c r="V77" s="74"/>
    </row>
    <row r="78" spans="8:22" ht="11.25">
      <c r="H78" s="73"/>
      <c r="I78" s="73"/>
      <c r="J78" s="73"/>
      <c r="K78" s="73"/>
      <c r="L78" s="73"/>
      <c r="M78" s="73"/>
      <c r="N78" s="73"/>
      <c r="O78" s="73"/>
      <c r="P78" s="73"/>
      <c r="Q78" s="73"/>
      <c r="R78" s="73"/>
      <c r="S78" s="73"/>
      <c r="T78" s="73"/>
      <c r="U78" s="73"/>
      <c r="V78" s="74"/>
    </row>
    <row r="79" spans="8:22" ht="11.25">
      <c r="H79" s="73"/>
      <c r="I79" s="73"/>
      <c r="J79" s="73"/>
      <c r="K79" s="73"/>
      <c r="L79" s="73"/>
      <c r="M79" s="73"/>
      <c r="N79" s="73"/>
      <c r="O79" s="73"/>
      <c r="P79" s="73"/>
      <c r="Q79" s="73"/>
      <c r="R79" s="73"/>
      <c r="S79" s="73"/>
      <c r="T79" s="73"/>
      <c r="U79" s="73"/>
      <c r="V79" s="74"/>
    </row>
    <row r="80" spans="8:22" ht="11.25">
      <c r="H80" s="73"/>
      <c r="I80" s="73"/>
      <c r="J80" s="73"/>
      <c r="K80" s="73"/>
      <c r="L80" s="73"/>
      <c r="M80" s="73"/>
      <c r="N80" s="73"/>
      <c r="O80" s="73"/>
      <c r="P80" s="73"/>
      <c r="Q80" s="73"/>
      <c r="R80" s="73"/>
      <c r="S80" s="73"/>
      <c r="T80" s="73"/>
      <c r="U80" s="73"/>
      <c r="V80" s="74"/>
    </row>
  </sheetData>
  <sheetProtection/>
  <mergeCells count="27">
    <mergeCell ref="E13:G13"/>
    <mergeCell ref="E17:G17"/>
    <mergeCell ref="C35:G35"/>
    <mergeCell ref="E29:G29"/>
    <mergeCell ref="E30:G30"/>
    <mergeCell ref="E31:G31"/>
    <mergeCell ref="E25:G25"/>
    <mergeCell ref="E22:G22"/>
    <mergeCell ref="E18:G18"/>
    <mergeCell ref="T3:T4"/>
    <mergeCell ref="U3:U4"/>
    <mergeCell ref="V3:V4"/>
    <mergeCell ref="Q3:Q4"/>
    <mergeCell ref="A42:L42"/>
    <mergeCell ref="L3:L4"/>
    <mergeCell ref="M3:M4"/>
    <mergeCell ref="N3:N4"/>
    <mergeCell ref="R3:R4"/>
    <mergeCell ref="S3:S4"/>
    <mergeCell ref="O3:O4"/>
    <mergeCell ref="P3:P4"/>
    <mergeCell ref="A3:A4"/>
    <mergeCell ref="H3:H4"/>
    <mergeCell ref="I3:I4"/>
    <mergeCell ref="J3:J4"/>
    <mergeCell ref="K3:K4"/>
    <mergeCell ref="B3:G4"/>
  </mergeCells>
  <printOptions/>
  <pageMargins left="0.5905511811023623" right="0.5905511811023623" top="0.984251968503937" bottom="0.984251968503937" header="0.5118110236220472" footer="0.5118110236220472"/>
  <pageSetup fitToWidth="2" fitToHeight="1" horizontalDpi="600" verticalDpi="600" orientation="portrait" paperSize="9" scale="78"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86" t="s">
        <v>406</v>
      </c>
      <c r="B1" s="287"/>
    </row>
    <row r="6" spans="1:2" ht="14.25">
      <c r="A6" s="288">
        <v>0</v>
      </c>
      <c r="B6" s="289" t="s">
        <v>407</v>
      </c>
    </row>
    <row r="7" spans="1:2" ht="14.25">
      <c r="A7" s="290"/>
      <c r="B7" s="289" t="s">
        <v>408</v>
      </c>
    </row>
    <row r="8" spans="1:2" ht="14.25">
      <c r="A8" s="288" t="s">
        <v>62</v>
      </c>
      <c r="B8" s="289" t="s">
        <v>409</v>
      </c>
    </row>
    <row r="9" spans="1:2" ht="14.25">
      <c r="A9" s="288" t="s">
        <v>165</v>
      </c>
      <c r="B9" s="289" t="s">
        <v>410</v>
      </c>
    </row>
    <row r="10" spans="1:2" ht="14.25">
      <c r="A10" s="288" t="s">
        <v>411</v>
      </c>
      <c r="B10" s="289" t="s">
        <v>412</v>
      </c>
    </row>
    <row r="11" spans="1:2" ht="14.25">
      <c r="A11" s="288" t="s">
        <v>413</v>
      </c>
      <c r="B11" s="289" t="s">
        <v>414</v>
      </c>
    </row>
    <row r="12" spans="1:2" ht="14.25">
      <c r="A12" s="288" t="s">
        <v>229</v>
      </c>
      <c r="B12" s="289" t="s">
        <v>415</v>
      </c>
    </row>
    <row r="13" spans="1:2" ht="14.25">
      <c r="A13" s="288" t="s">
        <v>416</v>
      </c>
      <c r="B13" s="289" t="s">
        <v>417</v>
      </c>
    </row>
    <row r="14" spans="1:2" ht="14.25">
      <c r="A14" s="288" t="s">
        <v>418</v>
      </c>
      <c r="B14" s="289" t="s">
        <v>419</v>
      </c>
    </row>
    <row r="15" spans="1:2" ht="14.25">
      <c r="A15" s="288" t="s">
        <v>420</v>
      </c>
      <c r="B15" s="289" t="s">
        <v>421</v>
      </c>
    </row>
    <row r="16" ht="14.25">
      <c r="A16" s="289"/>
    </row>
    <row r="17" spans="1:2" ht="14.25">
      <c r="A17" s="289" t="s">
        <v>422</v>
      </c>
      <c r="B17" s="289" t="s">
        <v>423</v>
      </c>
    </row>
    <row r="18" spans="1:2" ht="14.25">
      <c r="A18" s="289" t="s">
        <v>424</v>
      </c>
      <c r="B18" s="289" t="s">
        <v>425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88"/>
  <sheetViews>
    <sheetView zoomScalePageLayoutView="0" workbookViewId="0" topLeftCell="A1">
      <selection activeCell="A1" sqref="A1"/>
    </sheetView>
  </sheetViews>
  <sheetFormatPr defaultColWidth="11.421875" defaultRowHeight="12.75"/>
  <cols>
    <col min="1" max="1" width="3.7109375" style="163" customWidth="1"/>
    <col min="2" max="6" width="11.421875" style="163" customWidth="1"/>
    <col min="7" max="7" width="19.8515625" style="163" customWidth="1"/>
    <col min="8" max="8" width="6.28125" style="163" customWidth="1"/>
    <col min="9" max="16384" width="11.421875" style="163" customWidth="1"/>
  </cols>
  <sheetData>
    <row r="1" s="162" customFormat="1" ht="12">
      <c r="H1" s="163"/>
    </row>
    <row r="2" spans="1:8" s="162" customFormat="1" ht="12">
      <c r="A2" s="164"/>
      <c r="H2" s="163"/>
    </row>
    <row r="3" spans="1:8" s="162" customFormat="1" ht="12">
      <c r="A3" s="164" t="s">
        <v>255</v>
      </c>
      <c r="H3" s="163"/>
    </row>
    <row r="4" spans="1:8" s="162" customFormat="1" ht="12">
      <c r="A4" s="164"/>
      <c r="H4" s="163"/>
    </row>
    <row r="5" s="162" customFormat="1" ht="12">
      <c r="H5" s="163"/>
    </row>
    <row r="6" spans="7:8" s="162" customFormat="1" ht="12">
      <c r="G6" s="163"/>
      <c r="H6" s="165" t="s">
        <v>256</v>
      </c>
    </row>
    <row r="7" s="162" customFormat="1" ht="12">
      <c r="G7" s="163"/>
    </row>
    <row r="8" spans="1:8" s="162" customFormat="1" ht="12">
      <c r="A8" s="164" t="s">
        <v>170</v>
      </c>
      <c r="G8" s="163"/>
      <c r="H8" s="179">
        <v>3</v>
      </c>
    </row>
    <row r="9" spans="7:8" s="162" customFormat="1" ht="12">
      <c r="G9" s="163"/>
      <c r="H9" s="179"/>
    </row>
    <row r="10" spans="7:8" s="162" customFormat="1" ht="12">
      <c r="G10" s="163"/>
      <c r="H10" s="179"/>
    </row>
    <row r="11" spans="1:8" s="162" customFormat="1" ht="12">
      <c r="A11" s="164" t="s">
        <v>257</v>
      </c>
      <c r="G11" s="163"/>
      <c r="H11" s="179"/>
    </row>
    <row r="12" spans="1:8" s="162" customFormat="1" ht="12">
      <c r="A12" s="164"/>
      <c r="G12" s="163"/>
      <c r="H12" s="179"/>
    </row>
    <row r="13" spans="1:8" s="162" customFormat="1" ht="12">
      <c r="A13" s="162" t="s">
        <v>302</v>
      </c>
      <c r="G13" s="163"/>
      <c r="H13" s="179">
        <v>7</v>
      </c>
    </row>
    <row r="14" spans="7:8" s="162" customFormat="1" ht="12">
      <c r="G14" s="163"/>
      <c r="H14" s="179"/>
    </row>
    <row r="15" spans="1:7" s="162" customFormat="1" ht="12">
      <c r="A15" s="162" t="s">
        <v>304</v>
      </c>
      <c r="G15" s="163"/>
    </row>
    <row r="16" spans="1:8" s="162" customFormat="1" ht="12">
      <c r="A16" s="217" t="s">
        <v>303</v>
      </c>
      <c r="G16" s="163"/>
      <c r="H16" s="179">
        <v>22</v>
      </c>
    </row>
    <row r="17" spans="1:8" s="162" customFormat="1" ht="12">
      <c r="A17" s="166"/>
      <c r="G17" s="163"/>
      <c r="H17" s="179"/>
    </row>
    <row r="18" spans="7:8" s="162" customFormat="1" ht="12">
      <c r="G18" s="163"/>
      <c r="H18" s="179"/>
    </row>
    <row r="19" spans="1:8" s="162" customFormat="1" ht="12">
      <c r="A19" s="164" t="s">
        <v>259</v>
      </c>
      <c r="G19" s="163"/>
      <c r="H19" s="179"/>
    </row>
    <row r="20" spans="7:8" s="162" customFormat="1" ht="12">
      <c r="G20" s="163"/>
      <c r="H20" s="179"/>
    </row>
    <row r="21" spans="1:8" s="162" customFormat="1" ht="12">
      <c r="A21" s="167" t="s">
        <v>260</v>
      </c>
      <c r="B21" s="162" t="s">
        <v>261</v>
      </c>
      <c r="G21" s="163"/>
      <c r="H21" s="179"/>
    </row>
    <row r="22" spans="1:8" s="162" customFormat="1" ht="12">
      <c r="A22" s="167"/>
      <c r="G22" s="163"/>
      <c r="H22" s="179"/>
    </row>
    <row r="23" spans="1:8" s="162" customFormat="1" ht="12">
      <c r="A23" s="168"/>
      <c r="B23" s="162" t="s">
        <v>262</v>
      </c>
      <c r="G23" s="166"/>
      <c r="H23" s="179">
        <v>8</v>
      </c>
    </row>
    <row r="24" spans="1:8" s="162" customFormat="1" ht="12">
      <c r="A24" s="167"/>
      <c r="G24" s="166"/>
      <c r="H24" s="179"/>
    </row>
    <row r="25" spans="1:8" s="162" customFormat="1" ht="12">
      <c r="A25" s="167"/>
      <c r="B25" s="162" t="s">
        <v>263</v>
      </c>
      <c r="G25" s="166"/>
      <c r="H25" s="179">
        <v>10</v>
      </c>
    </row>
    <row r="26" spans="1:8" s="162" customFormat="1" ht="12">
      <c r="A26" s="168"/>
      <c r="G26" s="166"/>
      <c r="H26" s="179"/>
    </row>
    <row r="27" spans="1:8" s="162" customFormat="1" ht="12">
      <c r="A27" s="169"/>
      <c r="B27" s="162" t="s">
        <v>264</v>
      </c>
      <c r="G27" s="166"/>
      <c r="H27" s="179">
        <v>12</v>
      </c>
    </row>
    <row r="28" spans="1:8" s="162" customFormat="1" ht="12">
      <c r="A28" s="169"/>
      <c r="G28" s="166"/>
      <c r="H28" s="179"/>
    </row>
    <row r="29" spans="1:8" s="162" customFormat="1" ht="12">
      <c r="A29" s="168" t="s">
        <v>258</v>
      </c>
      <c r="B29" s="162" t="s">
        <v>265</v>
      </c>
      <c r="G29" s="166"/>
      <c r="H29" s="179"/>
    </row>
    <row r="30" spans="1:8" s="162" customFormat="1" ht="12">
      <c r="A30" s="167"/>
      <c r="B30" s="162" t="s">
        <v>266</v>
      </c>
      <c r="G30" s="166"/>
      <c r="H30" s="179"/>
    </row>
    <row r="31" spans="1:8" s="162" customFormat="1" ht="12">
      <c r="A31" s="167"/>
      <c r="G31" s="166"/>
      <c r="H31" s="179"/>
    </row>
    <row r="32" spans="1:8" s="162" customFormat="1" ht="12">
      <c r="A32" s="168"/>
      <c r="B32" s="162" t="s">
        <v>267</v>
      </c>
      <c r="G32" s="166"/>
      <c r="H32" s="179">
        <v>14</v>
      </c>
    </row>
    <row r="33" spans="1:8" s="162" customFormat="1" ht="12">
      <c r="A33" s="169"/>
      <c r="G33" s="166"/>
      <c r="H33" s="179"/>
    </row>
    <row r="34" spans="1:8" s="162" customFormat="1" ht="12">
      <c r="A34" s="167"/>
      <c r="B34" s="162" t="s">
        <v>268</v>
      </c>
      <c r="G34" s="166"/>
      <c r="H34" s="179">
        <v>16</v>
      </c>
    </row>
    <row r="35" spans="1:8" s="162" customFormat="1" ht="12">
      <c r="A35" s="168"/>
      <c r="G35" s="166"/>
      <c r="H35" s="179"/>
    </row>
    <row r="36" spans="1:8" s="162" customFormat="1" ht="12">
      <c r="A36" s="168"/>
      <c r="B36" s="162" t="s">
        <v>269</v>
      </c>
      <c r="G36" s="166"/>
      <c r="H36" s="179">
        <v>18</v>
      </c>
    </row>
    <row r="37" spans="1:8" s="162" customFormat="1" ht="12">
      <c r="A37" s="168"/>
      <c r="G37" s="166"/>
      <c r="H37" s="179"/>
    </row>
    <row r="38" spans="1:8" s="162" customFormat="1" ht="12">
      <c r="A38" s="167" t="s">
        <v>270</v>
      </c>
      <c r="B38" s="162" t="s">
        <v>271</v>
      </c>
      <c r="G38" s="166"/>
      <c r="H38" s="179"/>
    </row>
    <row r="39" spans="1:8" s="162" customFormat="1" ht="12">
      <c r="A39" s="167"/>
      <c r="B39" s="162" t="s">
        <v>272</v>
      </c>
      <c r="G39" s="166"/>
      <c r="H39" s="179"/>
    </row>
    <row r="40" spans="1:8" s="162" customFormat="1" ht="12">
      <c r="A40" s="168"/>
      <c r="G40" s="166"/>
      <c r="H40" s="179"/>
    </row>
    <row r="41" spans="1:8" s="162" customFormat="1" ht="12">
      <c r="A41" s="167"/>
      <c r="B41" s="162" t="s">
        <v>273</v>
      </c>
      <c r="G41" s="166"/>
      <c r="H41" s="179">
        <v>20</v>
      </c>
    </row>
    <row r="42" spans="1:8" s="162" customFormat="1" ht="12">
      <c r="A42" s="170"/>
      <c r="H42" s="179"/>
    </row>
    <row r="43" spans="1:8" s="162" customFormat="1" ht="12">
      <c r="A43" s="168"/>
      <c r="B43" s="162" t="s">
        <v>274</v>
      </c>
      <c r="G43" s="166"/>
      <c r="H43" s="179">
        <v>21</v>
      </c>
    </row>
    <row r="44" spans="1:8" s="162" customFormat="1" ht="12">
      <c r="A44" s="167"/>
      <c r="G44" s="166"/>
      <c r="H44" s="179"/>
    </row>
    <row r="45" spans="1:8" s="162" customFormat="1" ht="12">
      <c r="A45" s="168" t="s">
        <v>275</v>
      </c>
      <c r="B45" s="162" t="s">
        <v>276</v>
      </c>
      <c r="G45" s="166"/>
      <c r="H45" s="179"/>
    </row>
    <row r="46" spans="1:8" s="162" customFormat="1" ht="12">
      <c r="A46" s="169"/>
      <c r="G46" s="166"/>
      <c r="H46" s="179"/>
    </row>
    <row r="47" spans="1:8" s="162" customFormat="1" ht="12">
      <c r="A47" s="167"/>
      <c r="B47" s="162" t="s">
        <v>277</v>
      </c>
      <c r="G47" s="166"/>
      <c r="H47" s="179">
        <v>23</v>
      </c>
    </row>
    <row r="48" spans="1:8" s="162" customFormat="1" ht="12">
      <c r="A48" s="168"/>
      <c r="G48" s="166"/>
      <c r="H48" s="179"/>
    </row>
    <row r="49" spans="1:8" s="162" customFormat="1" ht="12">
      <c r="A49" s="169"/>
      <c r="B49" s="171" t="s">
        <v>278</v>
      </c>
      <c r="G49" s="166"/>
      <c r="H49" s="179">
        <v>23</v>
      </c>
    </row>
    <row r="50" spans="1:8" s="162" customFormat="1" ht="12">
      <c r="A50" s="172"/>
      <c r="G50" s="166"/>
      <c r="H50" s="179"/>
    </row>
    <row r="51" spans="1:8" s="162" customFormat="1" ht="12">
      <c r="A51" s="173" t="s">
        <v>279</v>
      </c>
      <c r="B51" s="162" t="s">
        <v>280</v>
      </c>
      <c r="G51" s="166"/>
      <c r="H51" s="179"/>
    </row>
    <row r="52" spans="1:8" s="162" customFormat="1" ht="12">
      <c r="A52" s="174"/>
      <c r="B52" s="162" t="s">
        <v>281</v>
      </c>
      <c r="G52" s="166"/>
      <c r="H52" s="179">
        <v>24</v>
      </c>
    </row>
    <row r="53" spans="1:8" s="162" customFormat="1" ht="12">
      <c r="A53" s="172"/>
      <c r="G53" s="166"/>
      <c r="H53" s="179"/>
    </row>
    <row r="54" spans="1:8" s="162" customFormat="1" ht="12">
      <c r="A54" s="175" t="s">
        <v>282</v>
      </c>
      <c r="B54" s="162" t="s">
        <v>283</v>
      </c>
      <c r="G54" s="163"/>
      <c r="H54" s="179"/>
    </row>
    <row r="55" spans="1:8" s="162" customFormat="1" ht="12">
      <c r="A55" s="163"/>
      <c r="B55" s="162" t="s">
        <v>281</v>
      </c>
      <c r="G55" s="163"/>
      <c r="H55" s="179">
        <v>26</v>
      </c>
    </row>
    <row r="56" spans="1:7" s="162" customFormat="1" ht="12">
      <c r="A56" s="163"/>
      <c r="G56" s="163"/>
    </row>
    <row r="57" spans="7:8" s="162" customFormat="1" ht="12">
      <c r="G57" s="163"/>
      <c r="H57" s="166"/>
    </row>
    <row r="58" spans="7:8" s="162" customFormat="1" ht="12">
      <c r="G58" s="163"/>
      <c r="H58" s="166"/>
    </row>
    <row r="59" spans="7:8" s="162" customFormat="1" ht="12">
      <c r="G59" s="166"/>
      <c r="H59" s="166"/>
    </row>
    <row r="60" spans="7:8" s="162" customFormat="1" ht="12">
      <c r="G60" s="166"/>
      <c r="H60" s="166"/>
    </row>
    <row r="61" spans="7:8" s="162" customFormat="1" ht="12">
      <c r="G61" s="166"/>
      <c r="H61" s="166"/>
    </row>
    <row r="62" spans="7:8" s="162" customFormat="1" ht="12">
      <c r="G62" s="166"/>
      <c r="H62" s="166"/>
    </row>
    <row r="63" spans="7:8" s="162" customFormat="1" ht="12">
      <c r="G63" s="166"/>
      <c r="H63" s="166"/>
    </row>
    <row r="64" spans="7:8" s="162" customFormat="1" ht="12">
      <c r="G64" s="166"/>
      <c r="H64" s="166"/>
    </row>
    <row r="65" spans="7:8" s="162" customFormat="1" ht="12">
      <c r="G65" s="166"/>
      <c r="H65" s="166"/>
    </row>
    <row r="66" spans="7:8" s="162" customFormat="1" ht="12">
      <c r="G66" s="166"/>
      <c r="H66" s="166"/>
    </row>
    <row r="67" spans="7:8" s="162" customFormat="1" ht="12">
      <c r="G67" s="166"/>
      <c r="H67" s="166"/>
    </row>
    <row r="68" spans="7:8" s="162" customFormat="1" ht="12">
      <c r="G68" s="166"/>
      <c r="H68" s="166"/>
    </row>
    <row r="69" spans="7:8" s="162" customFormat="1" ht="12">
      <c r="G69" s="166"/>
      <c r="H69" s="166"/>
    </row>
    <row r="70" spans="7:8" s="162" customFormat="1" ht="12">
      <c r="G70" s="166"/>
      <c r="H70" s="166"/>
    </row>
    <row r="71" spans="7:8" s="162" customFormat="1" ht="12">
      <c r="G71" s="166"/>
      <c r="H71" s="166"/>
    </row>
    <row r="72" spans="7:8" s="162" customFormat="1" ht="12">
      <c r="G72" s="166"/>
      <c r="H72" s="166"/>
    </row>
    <row r="73" spans="7:8" s="162" customFormat="1" ht="12">
      <c r="G73" s="166"/>
      <c r="H73" s="166"/>
    </row>
    <row r="74" s="162" customFormat="1" ht="12">
      <c r="G74" s="166"/>
    </row>
    <row r="75" s="162" customFormat="1" ht="12">
      <c r="G75" s="166"/>
    </row>
    <row r="76" s="162" customFormat="1" ht="12">
      <c r="G76" s="166"/>
    </row>
    <row r="77" s="162" customFormat="1" ht="12">
      <c r="G77" s="166"/>
    </row>
    <row r="78" s="162" customFormat="1" ht="12">
      <c r="G78" s="166"/>
    </row>
    <row r="79" s="162" customFormat="1" ht="12">
      <c r="G79" s="166"/>
    </row>
    <row r="80" s="162" customFormat="1" ht="12">
      <c r="G80" s="166"/>
    </row>
    <row r="81" s="162" customFormat="1" ht="12">
      <c r="G81" s="166"/>
    </row>
    <row r="82" s="162" customFormat="1" ht="12">
      <c r="G82" s="166"/>
    </row>
    <row r="83" s="162" customFormat="1" ht="12"/>
    <row r="84" s="162" customFormat="1" ht="12"/>
    <row r="85" s="162" customFormat="1" ht="12"/>
    <row r="86" s="162" customFormat="1" ht="12"/>
    <row r="87" s="162" customFormat="1" ht="12"/>
    <row r="88" s="162" customFormat="1" ht="12"/>
    <row r="89" s="162" customFormat="1" ht="12"/>
    <row r="90" s="162" customFormat="1" ht="12"/>
    <row r="91" s="162" customFormat="1" ht="12"/>
    <row r="92" s="162" customFormat="1" ht="12"/>
    <row r="93" s="162" customFormat="1" ht="12"/>
    <row r="94" s="162" customFormat="1" ht="12"/>
    <row r="95" s="162" customFormat="1" ht="12"/>
    <row r="96" s="162" customFormat="1" ht="12"/>
    <row r="97" s="162" customFormat="1" ht="12"/>
    <row r="98" s="162" customFormat="1" ht="12"/>
    <row r="99" s="162" customFormat="1" ht="12"/>
    <row r="100" s="162" customFormat="1" ht="12"/>
    <row r="101" s="162" customFormat="1" ht="12"/>
    <row r="102" s="162" customFormat="1" ht="12"/>
    <row r="103" s="162" customFormat="1" ht="12"/>
    <row r="104" s="162" customFormat="1" ht="12"/>
    <row r="105" s="162" customFormat="1" ht="12"/>
    <row r="106" s="162" customFormat="1" ht="12"/>
    <row r="107" s="162" customFormat="1" ht="12"/>
    <row r="108" s="162" customFormat="1" ht="12"/>
    <row r="109" s="162" customFormat="1" ht="12"/>
    <row r="110" s="162" customFormat="1" ht="12"/>
    <row r="111" s="162" customFormat="1" ht="12"/>
    <row r="112" s="162" customFormat="1" ht="12"/>
    <row r="113" s="162" customFormat="1" ht="12"/>
    <row r="114" s="162" customFormat="1" ht="12"/>
    <row r="115" s="162" customFormat="1" ht="12"/>
    <row r="116" s="162" customFormat="1" ht="12"/>
    <row r="117" s="162" customFormat="1" ht="12"/>
    <row r="118" s="162" customFormat="1" ht="12"/>
    <row r="119" s="162" customFormat="1" ht="12"/>
    <row r="120" s="162" customFormat="1" ht="12"/>
    <row r="121" s="162" customFormat="1" ht="12"/>
    <row r="122" s="162" customFormat="1" ht="12"/>
    <row r="123" s="162" customFormat="1" ht="12"/>
    <row r="124" s="162" customFormat="1" ht="12"/>
    <row r="125" s="162" customFormat="1" ht="12"/>
    <row r="126" s="162" customFormat="1" ht="12"/>
    <row r="127" s="162" customFormat="1" ht="12"/>
    <row r="128" s="162" customFormat="1" ht="12"/>
    <row r="129" s="162" customFormat="1" ht="12"/>
    <row r="130" s="162" customFormat="1" ht="12"/>
    <row r="131" s="162" customFormat="1" ht="12"/>
    <row r="132" s="162" customFormat="1" ht="12"/>
    <row r="133" s="162" customFormat="1" ht="12"/>
    <row r="134" s="162" customFormat="1" ht="12"/>
    <row r="135" s="162" customFormat="1" ht="12"/>
    <row r="136" s="162" customFormat="1" ht="12"/>
    <row r="137" s="162" customFormat="1" ht="12"/>
    <row r="138" s="162" customFormat="1" ht="12"/>
    <row r="139" s="162" customFormat="1" ht="12"/>
    <row r="140" s="162" customFormat="1" ht="12"/>
    <row r="141" s="162" customFormat="1" ht="12"/>
    <row r="142" s="162" customFormat="1" ht="12"/>
    <row r="143" s="162" customFormat="1" ht="12"/>
    <row r="144" s="162" customFormat="1" ht="12"/>
    <row r="145" s="162" customFormat="1" ht="12"/>
    <row r="146" s="162" customFormat="1" ht="12"/>
    <row r="147" s="162" customFormat="1" ht="12"/>
    <row r="148" s="162" customFormat="1" ht="12"/>
    <row r="149" s="162" customFormat="1" ht="12"/>
    <row r="150" s="162" customFormat="1" ht="12"/>
    <row r="151" s="162" customFormat="1" ht="12"/>
    <row r="152" s="162" customFormat="1" ht="12"/>
    <row r="153" s="162" customFormat="1" ht="12"/>
    <row r="154" s="162" customFormat="1" ht="12"/>
    <row r="155" s="162" customFormat="1" ht="12"/>
    <row r="156" s="162" customFormat="1" ht="12"/>
    <row r="157" s="162" customFormat="1" ht="12"/>
    <row r="158" s="162" customFormat="1" ht="12"/>
    <row r="159" s="162" customFormat="1" ht="12"/>
    <row r="160" s="162" customFormat="1" ht="12"/>
    <row r="161" s="162" customFormat="1" ht="12"/>
    <row r="162" s="162" customFormat="1" ht="12"/>
    <row r="163" s="162" customFormat="1" ht="12"/>
    <row r="164" s="162" customFormat="1" ht="12"/>
    <row r="165" spans="1:8" s="162" customFormat="1" ht="12">
      <c r="A165" s="163"/>
      <c r="B165" s="163"/>
      <c r="C165" s="163"/>
      <c r="D165" s="163"/>
      <c r="E165" s="163"/>
      <c r="F165" s="163"/>
      <c r="G165" s="163"/>
      <c r="H165" s="163"/>
    </row>
    <row r="166" spans="1:8" s="162" customFormat="1" ht="12">
      <c r="A166" s="163"/>
      <c r="B166" s="163"/>
      <c r="C166" s="163"/>
      <c r="D166" s="163"/>
      <c r="E166" s="163"/>
      <c r="F166" s="163"/>
      <c r="G166" s="163"/>
      <c r="H166" s="163"/>
    </row>
    <row r="167" spans="1:8" s="162" customFormat="1" ht="12">
      <c r="A167" s="163"/>
      <c r="B167" s="163"/>
      <c r="C167" s="163"/>
      <c r="D167" s="163"/>
      <c r="E167" s="163"/>
      <c r="F167" s="163"/>
      <c r="G167" s="163"/>
      <c r="H167" s="163"/>
    </row>
    <row r="168" spans="1:8" s="162" customFormat="1" ht="12">
      <c r="A168" s="163"/>
      <c r="B168" s="163"/>
      <c r="C168" s="163"/>
      <c r="D168" s="163"/>
      <c r="E168" s="163"/>
      <c r="F168" s="163"/>
      <c r="G168" s="163"/>
      <c r="H168" s="163"/>
    </row>
    <row r="169" spans="1:8" s="162" customFormat="1" ht="12">
      <c r="A169" s="163"/>
      <c r="B169" s="163"/>
      <c r="C169" s="163"/>
      <c r="D169" s="163"/>
      <c r="E169" s="163"/>
      <c r="F169" s="163"/>
      <c r="G169" s="163"/>
      <c r="H169" s="163"/>
    </row>
    <row r="170" spans="1:8" s="162" customFormat="1" ht="12">
      <c r="A170" s="163"/>
      <c r="B170" s="163"/>
      <c r="C170" s="163"/>
      <c r="D170" s="163"/>
      <c r="E170" s="163"/>
      <c r="F170" s="163"/>
      <c r="G170" s="163"/>
      <c r="H170" s="163"/>
    </row>
    <row r="171" spans="1:8" s="162" customFormat="1" ht="12">
      <c r="A171" s="163"/>
      <c r="B171" s="163"/>
      <c r="C171" s="163"/>
      <c r="D171" s="163"/>
      <c r="E171" s="163"/>
      <c r="F171" s="163"/>
      <c r="G171" s="163"/>
      <c r="H171" s="163"/>
    </row>
    <row r="172" spans="1:8" s="162" customFormat="1" ht="12">
      <c r="A172" s="163"/>
      <c r="B172" s="163"/>
      <c r="C172" s="163"/>
      <c r="D172" s="163"/>
      <c r="E172" s="163"/>
      <c r="F172" s="163"/>
      <c r="G172" s="163"/>
      <c r="H172" s="163"/>
    </row>
    <row r="173" spans="1:8" s="162" customFormat="1" ht="12">
      <c r="A173" s="163"/>
      <c r="B173" s="163"/>
      <c r="C173" s="163"/>
      <c r="D173" s="163"/>
      <c r="E173" s="163"/>
      <c r="F173" s="163"/>
      <c r="G173" s="163"/>
      <c r="H173" s="163"/>
    </row>
    <row r="174" spans="1:8" s="162" customFormat="1" ht="12">
      <c r="A174" s="163"/>
      <c r="B174" s="163"/>
      <c r="C174" s="163"/>
      <c r="D174" s="163"/>
      <c r="E174" s="163"/>
      <c r="F174" s="163"/>
      <c r="G174" s="163"/>
      <c r="H174" s="163"/>
    </row>
    <row r="175" spans="1:8" s="162" customFormat="1" ht="12">
      <c r="A175" s="163"/>
      <c r="B175" s="163"/>
      <c r="C175" s="163"/>
      <c r="D175" s="163"/>
      <c r="E175" s="163"/>
      <c r="F175" s="163"/>
      <c r="G175" s="163"/>
      <c r="H175" s="163"/>
    </row>
    <row r="176" spans="1:8" s="162" customFormat="1" ht="12">
      <c r="A176" s="163"/>
      <c r="B176" s="163"/>
      <c r="C176" s="163"/>
      <c r="D176" s="163"/>
      <c r="E176" s="163"/>
      <c r="F176" s="163"/>
      <c r="G176" s="163"/>
      <c r="H176" s="163"/>
    </row>
    <row r="177" spans="1:8" s="162" customFormat="1" ht="12">
      <c r="A177" s="163"/>
      <c r="B177" s="163"/>
      <c r="C177" s="163"/>
      <c r="D177" s="163"/>
      <c r="E177" s="163"/>
      <c r="F177" s="163"/>
      <c r="G177" s="163"/>
      <c r="H177" s="163"/>
    </row>
    <row r="178" spans="1:8" s="162" customFormat="1" ht="12">
      <c r="A178" s="163"/>
      <c r="B178" s="163"/>
      <c r="C178" s="163"/>
      <c r="D178" s="163"/>
      <c r="E178" s="163"/>
      <c r="F178" s="163"/>
      <c r="G178" s="163"/>
      <c r="H178" s="163"/>
    </row>
    <row r="179" spans="1:8" s="162" customFormat="1" ht="12">
      <c r="A179" s="163"/>
      <c r="B179" s="163"/>
      <c r="C179" s="163"/>
      <c r="D179" s="163"/>
      <c r="E179" s="163"/>
      <c r="F179" s="163"/>
      <c r="G179" s="163"/>
      <c r="H179" s="163"/>
    </row>
    <row r="180" spans="1:8" s="162" customFormat="1" ht="12">
      <c r="A180" s="163"/>
      <c r="B180" s="163"/>
      <c r="C180" s="163"/>
      <c r="D180" s="163"/>
      <c r="E180" s="163"/>
      <c r="F180" s="163"/>
      <c r="G180" s="163"/>
      <c r="H180" s="163"/>
    </row>
    <row r="181" spans="1:8" s="162" customFormat="1" ht="12">
      <c r="A181" s="163"/>
      <c r="B181" s="163"/>
      <c r="C181" s="163"/>
      <c r="D181" s="163"/>
      <c r="E181" s="163"/>
      <c r="F181" s="163"/>
      <c r="G181" s="163"/>
      <c r="H181" s="163"/>
    </row>
    <row r="182" spans="1:8" s="162" customFormat="1" ht="12">
      <c r="A182" s="163"/>
      <c r="B182" s="163"/>
      <c r="C182" s="163"/>
      <c r="D182" s="163"/>
      <c r="E182" s="163"/>
      <c r="F182" s="163"/>
      <c r="G182" s="163"/>
      <c r="H182" s="163"/>
    </row>
    <row r="183" spans="1:8" s="162" customFormat="1" ht="12">
      <c r="A183" s="163"/>
      <c r="B183" s="163"/>
      <c r="C183" s="163"/>
      <c r="D183" s="163"/>
      <c r="E183" s="163"/>
      <c r="F183" s="163"/>
      <c r="G183" s="163"/>
      <c r="H183" s="163"/>
    </row>
    <row r="184" spans="1:8" s="162" customFormat="1" ht="12">
      <c r="A184" s="163"/>
      <c r="B184" s="163"/>
      <c r="C184" s="163"/>
      <c r="D184" s="163"/>
      <c r="E184" s="163"/>
      <c r="F184" s="163"/>
      <c r="G184" s="163"/>
      <c r="H184" s="163"/>
    </row>
    <row r="185" spans="1:8" s="162" customFormat="1" ht="12">
      <c r="A185" s="163"/>
      <c r="B185" s="163"/>
      <c r="C185" s="163"/>
      <c r="D185" s="163"/>
      <c r="E185" s="163"/>
      <c r="F185" s="163"/>
      <c r="G185" s="163"/>
      <c r="H185" s="163"/>
    </row>
    <row r="186" spans="1:8" s="162" customFormat="1" ht="12">
      <c r="A186" s="163"/>
      <c r="B186" s="163"/>
      <c r="C186" s="163"/>
      <c r="D186" s="163"/>
      <c r="E186" s="163"/>
      <c r="F186" s="163"/>
      <c r="G186" s="163"/>
      <c r="H186" s="163"/>
    </row>
    <row r="187" spans="1:8" s="162" customFormat="1" ht="12">
      <c r="A187" s="163"/>
      <c r="B187" s="163"/>
      <c r="C187" s="163"/>
      <c r="D187" s="163"/>
      <c r="E187" s="163"/>
      <c r="F187" s="163"/>
      <c r="G187" s="163"/>
      <c r="H187" s="163"/>
    </row>
    <row r="188" spans="1:8" s="162" customFormat="1" ht="12">
      <c r="A188" s="163"/>
      <c r="B188" s="163"/>
      <c r="C188" s="163"/>
      <c r="D188" s="163"/>
      <c r="E188" s="163"/>
      <c r="F188" s="163"/>
      <c r="G188" s="163"/>
      <c r="H188" s="163"/>
    </row>
  </sheetData>
  <sheetProtection/>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3"/>
  <sheetViews>
    <sheetView zoomScalePageLayoutView="0" workbookViewId="0" topLeftCell="A1">
      <selection activeCell="A1" sqref="A1"/>
    </sheetView>
  </sheetViews>
  <sheetFormatPr defaultColWidth="90.00390625" defaultRowHeight="12.75"/>
  <cols>
    <col min="1" max="16384" width="90.00390625" style="87" customWidth="1"/>
  </cols>
  <sheetData>
    <row r="1" ht="12.75">
      <c r="A1" s="86"/>
    </row>
    <row r="2" ht="12.75">
      <c r="A2" s="86"/>
    </row>
    <row r="3" ht="12.75">
      <c r="A3" s="88"/>
    </row>
    <row r="4" ht="12.75">
      <c r="A4" s="89" t="s">
        <v>170</v>
      </c>
    </row>
    <row r="5" ht="12.75">
      <c r="A5" s="88"/>
    </row>
    <row r="6" ht="12.75">
      <c r="A6" s="88"/>
    </row>
    <row r="7" ht="24">
      <c r="A7" s="88" t="s">
        <v>171</v>
      </c>
    </row>
    <row r="8" ht="36">
      <c r="A8" s="88" t="s">
        <v>311</v>
      </c>
    </row>
    <row r="9" ht="12.75">
      <c r="A9" s="88"/>
    </row>
    <row r="10" ht="12.75">
      <c r="A10" s="88"/>
    </row>
    <row r="11" ht="12.75">
      <c r="A11" s="90" t="s">
        <v>284</v>
      </c>
    </row>
    <row r="12" ht="12.75">
      <c r="A12" s="88"/>
    </row>
    <row r="13" ht="12.75">
      <c r="A13" s="90" t="s">
        <v>1</v>
      </c>
    </row>
    <row r="14" ht="24">
      <c r="A14" s="88" t="s">
        <v>231</v>
      </c>
    </row>
    <row r="15" ht="24">
      <c r="A15" s="88" t="s">
        <v>232</v>
      </c>
    </row>
    <row r="16" ht="12.75">
      <c r="A16" s="88"/>
    </row>
    <row r="17" ht="11.25" customHeight="1">
      <c r="A17" s="90" t="s">
        <v>172</v>
      </c>
    </row>
    <row r="18" ht="36">
      <c r="A18" s="88" t="s">
        <v>351</v>
      </c>
    </row>
    <row r="19" ht="12.75">
      <c r="A19" s="88"/>
    </row>
    <row r="20" ht="12.75">
      <c r="A20" s="88"/>
    </row>
    <row r="21" ht="24">
      <c r="A21" s="91" t="s">
        <v>173</v>
      </c>
    </row>
    <row r="22" ht="60">
      <c r="A22" s="91" t="s">
        <v>174</v>
      </c>
    </row>
    <row r="23" ht="12.75">
      <c r="A23" s="88"/>
    </row>
    <row r="24" ht="36">
      <c r="A24" s="92" t="s">
        <v>233</v>
      </c>
    </row>
    <row r="25" ht="12.75">
      <c r="A25" s="92"/>
    </row>
    <row r="26" ht="36">
      <c r="A26" s="92" t="s">
        <v>234</v>
      </c>
    </row>
    <row r="27" ht="12.75">
      <c r="A27" s="92"/>
    </row>
    <row r="28" ht="47.25" customHeight="1">
      <c r="A28" s="91" t="s">
        <v>175</v>
      </c>
    </row>
    <row r="29" ht="12.75">
      <c r="A29" s="88"/>
    </row>
    <row r="30" ht="51" customHeight="1">
      <c r="A30" s="93" t="s">
        <v>312</v>
      </c>
    </row>
    <row r="32" ht="6.75" customHeight="1">
      <c r="A32" s="88"/>
    </row>
    <row r="34" ht="6.75" customHeight="1">
      <c r="A34" s="88"/>
    </row>
    <row r="36" ht="6.75" customHeight="1">
      <c r="A36" s="88"/>
    </row>
    <row r="38" ht="12.75">
      <c r="A38" s="88"/>
    </row>
    <row r="40" ht="12.75">
      <c r="A40" s="86"/>
    </row>
    <row r="41" ht="12.75">
      <c r="A41" s="86"/>
    </row>
    <row r="42" ht="12.75">
      <c r="A42" s="86"/>
    </row>
    <row r="43" ht="12.75">
      <c r="A43" s="91" t="s">
        <v>176</v>
      </c>
    </row>
    <row r="44" ht="12.75">
      <c r="A44" s="88"/>
    </row>
    <row r="45" ht="12.75">
      <c r="A45" s="90" t="s">
        <v>177</v>
      </c>
    </row>
    <row r="46" ht="12.75">
      <c r="A46" s="88"/>
    </row>
    <row r="47" ht="12.75">
      <c r="A47" s="94" t="s">
        <v>178</v>
      </c>
    </row>
    <row r="48" ht="12.75">
      <c r="A48" s="94" t="s">
        <v>179</v>
      </c>
    </row>
    <row r="49" ht="12.75">
      <c r="A49" s="88" t="s">
        <v>180</v>
      </c>
    </row>
    <row r="50" ht="12.75">
      <c r="A50" s="88" t="s">
        <v>181</v>
      </c>
    </row>
    <row r="51" ht="12.75">
      <c r="A51" s="94" t="s">
        <v>182</v>
      </c>
    </row>
    <row r="52" ht="12.75">
      <c r="A52" s="88" t="s">
        <v>183</v>
      </c>
    </row>
    <row r="53" ht="12.75">
      <c r="A53" s="94" t="s">
        <v>313</v>
      </c>
    </row>
    <row r="54" ht="12.75">
      <c r="A54" s="88"/>
    </row>
    <row r="55" ht="12.75">
      <c r="A55" s="91" t="s">
        <v>184</v>
      </c>
    </row>
    <row r="56" ht="12.75">
      <c r="A56" s="88"/>
    </row>
    <row r="57" ht="12.75">
      <c r="A57" s="91" t="s">
        <v>185</v>
      </c>
    </row>
    <row r="58" ht="12.75">
      <c r="A58" s="88"/>
    </row>
    <row r="59" ht="47.25" customHeight="1">
      <c r="A59" s="95" t="s">
        <v>235</v>
      </c>
    </row>
    <row r="60" ht="34.5" customHeight="1">
      <c r="A60" s="95" t="s">
        <v>186</v>
      </c>
    </row>
    <row r="61" ht="12.75">
      <c r="A61" s="88"/>
    </row>
    <row r="62" ht="12.75">
      <c r="A62" s="88" t="s">
        <v>187</v>
      </c>
    </row>
    <row r="63" ht="13.5" customHeight="1">
      <c r="A63" s="88" t="s">
        <v>188</v>
      </c>
    </row>
    <row r="64" ht="13.5" customHeight="1">
      <c r="A64" s="88" t="s">
        <v>236</v>
      </c>
    </row>
    <row r="65" ht="12.75">
      <c r="A65" s="88"/>
    </row>
    <row r="66" ht="15.75" customHeight="1">
      <c r="A66" s="88"/>
    </row>
    <row r="67" ht="12.75">
      <c r="A67" s="91" t="s">
        <v>189</v>
      </c>
    </row>
    <row r="68" ht="12.75">
      <c r="A68" s="91"/>
    </row>
    <row r="69" spans="1:2" ht="25.5" customHeight="1">
      <c r="A69" s="94" t="s">
        <v>314</v>
      </c>
      <c r="B69" s="177"/>
    </row>
    <row r="70" spans="1:2" ht="38.25" customHeight="1">
      <c r="A70" s="94" t="s">
        <v>289</v>
      </c>
      <c r="B70" s="177"/>
    </row>
    <row r="71" spans="1:2" ht="12.75">
      <c r="A71" s="88" t="s">
        <v>285</v>
      </c>
      <c r="B71" s="176"/>
    </row>
    <row r="72" spans="1:2" ht="25.5" customHeight="1">
      <c r="A72" s="94" t="s">
        <v>290</v>
      </c>
      <c r="B72" s="177"/>
    </row>
    <row r="73" spans="1:2" ht="38.25" customHeight="1">
      <c r="A73" s="94" t="s">
        <v>291</v>
      </c>
      <c r="B73" s="177"/>
    </row>
    <row r="74" spans="1:2" ht="12.75">
      <c r="A74" s="96" t="s">
        <v>286</v>
      </c>
      <c r="B74" s="176"/>
    </row>
    <row r="75" spans="1:2" ht="12.75">
      <c r="A75" s="96" t="s">
        <v>315</v>
      </c>
      <c r="B75" s="177"/>
    </row>
    <row r="76" spans="1:2" ht="12" customHeight="1">
      <c r="A76" s="96" t="s">
        <v>287</v>
      </c>
      <c r="B76" s="176"/>
    </row>
    <row r="77" spans="1:2" ht="24" customHeight="1">
      <c r="A77" s="178" t="s">
        <v>292</v>
      </c>
      <c r="B77" s="177"/>
    </row>
    <row r="78" spans="1:2" ht="12.75">
      <c r="A78" s="96" t="s">
        <v>337</v>
      </c>
      <c r="B78" s="176"/>
    </row>
    <row r="79" spans="1:2" ht="12.75">
      <c r="A79" s="96" t="s">
        <v>288</v>
      </c>
      <c r="B79" s="176"/>
    </row>
    <row r="80" spans="1:2" ht="12.75">
      <c r="A80" s="178" t="s">
        <v>352</v>
      </c>
      <c r="B80" s="176"/>
    </row>
    <row r="81" ht="25.5" customHeight="1">
      <c r="A81" s="96"/>
    </row>
    <row r="82" ht="25.5" customHeight="1">
      <c r="A82" s="96"/>
    </row>
    <row r="83" ht="12.75">
      <c r="A83" s="86"/>
    </row>
    <row r="84" ht="12.75">
      <c r="A84" s="96"/>
    </row>
    <row r="85" ht="12.75">
      <c r="A85" s="96"/>
    </row>
    <row r="86" ht="12.75">
      <c r="A86" s="96"/>
    </row>
    <row r="87" ht="12.75">
      <c r="A87" s="91" t="s">
        <v>190</v>
      </c>
    </row>
    <row r="88" ht="12.75">
      <c r="A88" s="88"/>
    </row>
    <row r="89" ht="60">
      <c r="A89" s="91" t="s">
        <v>316</v>
      </c>
    </row>
    <row r="90" ht="12.75">
      <c r="A90" s="88"/>
    </row>
    <row r="91" ht="36">
      <c r="A91" s="91" t="s">
        <v>191</v>
      </c>
    </row>
    <row r="92" ht="12.75">
      <c r="A92" s="97"/>
    </row>
    <row r="93" ht="12.75">
      <c r="A93" s="97" t="s">
        <v>192</v>
      </c>
    </row>
    <row r="94" spans="1:7" ht="15.75" customHeight="1">
      <c r="A94" s="98" t="s">
        <v>193</v>
      </c>
      <c r="B94" s="88"/>
      <c r="C94" s="88"/>
      <c r="D94" s="88"/>
      <c r="E94" s="88"/>
      <c r="F94" s="88"/>
      <c r="G94" s="88"/>
    </row>
    <row r="95" ht="27" customHeight="1">
      <c r="A95" s="94" t="s">
        <v>194</v>
      </c>
    </row>
    <row r="96" ht="15" customHeight="1">
      <c r="A96" s="97"/>
    </row>
    <row r="97" s="99" customFormat="1" ht="13.5" customHeight="1">
      <c r="A97" s="97" t="s">
        <v>195</v>
      </c>
    </row>
    <row r="98" s="99" customFormat="1" ht="12.75">
      <c r="A98" s="100"/>
    </row>
    <row r="99" s="99" customFormat="1" ht="60">
      <c r="A99" s="91" t="s">
        <v>196</v>
      </c>
    </row>
    <row r="100" spans="1:7" s="99" customFormat="1" ht="24" customHeight="1">
      <c r="A100" s="88"/>
      <c r="B100" s="94"/>
      <c r="C100" s="94"/>
      <c r="D100" s="94"/>
      <c r="E100" s="94"/>
      <c r="F100" s="94"/>
      <c r="G100" s="94"/>
    </row>
    <row r="101" s="99" customFormat="1" ht="7.5" customHeight="1">
      <c r="A101" s="88"/>
    </row>
    <row r="102" s="99" customFormat="1" ht="13.5" customHeight="1">
      <c r="A102" s="91" t="s">
        <v>197</v>
      </c>
    </row>
    <row r="103" s="99" customFormat="1" ht="69.75" customHeight="1">
      <c r="A103" s="91" t="s">
        <v>317</v>
      </c>
    </row>
    <row r="104" ht="12.75">
      <c r="A104" s="88"/>
    </row>
    <row r="105" ht="36">
      <c r="A105" s="91" t="s">
        <v>198</v>
      </c>
    </row>
    <row r="106" ht="12.75">
      <c r="A106" s="88"/>
    </row>
    <row r="107" ht="24.75" customHeight="1">
      <c r="A107" s="88" t="s">
        <v>199</v>
      </c>
    </row>
    <row r="108" ht="12.75">
      <c r="A108" s="88"/>
    </row>
    <row r="109" ht="36.75" customHeight="1">
      <c r="A109" s="91" t="s">
        <v>318</v>
      </c>
    </row>
    <row r="110" ht="12.75">
      <c r="A110" s="88"/>
    </row>
    <row r="111" ht="24.75" customHeight="1">
      <c r="A111" s="91" t="s">
        <v>200</v>
      </c>
    </row>
    <row r="112" ht="12.75">
      <c r="A112" s="91"/>
    </row>
    <row r="113" ht="12.75">
      <c r="A113" s="91"/>
    </row>
    <row r="114" ht="12.75">
      <c r="A114" s="91"/>
    </row>
    <row r="115" ht="12.75">
      <c r="A115" s="91"/>
    </row>
    <row r="116" ht="12.75">
      <c r="A116" s="91"/>
    </row>
    <row r="117" ht="12.75">
      <c r="A117" s="91"/>
    </row>
    <row r="118" ht="12.75">
      <c r="A118" s="91"/>
    </row>
    <row r="119" ht="12.75">
      <c r="A119" s="91"/>
    </row>
    <row r="120" ht="12.75">
      <c r="A120" s="86"/>
    </row>
    <row r="121" ht="12.75">
      <c r="A121" s="88"/>
    </row>
    <row r="122" ht="12.75">
      <c r="A122" s="91" t="s">
        <v>201</v>
      </c>
    </row>
    <row r="123" ht="12.75">
      <c r="A123" s="91"/>
    </row>
    <row r="124" ht="12.75">
      <c r="A124" s="101" t="s">
        <v>202</v>
      </c>
    </row>
    <row r="125" ht="12.75">
      <c r="A125" s="88"/>
    </row>
    <row r="126" ht="12.75">
      <c r="A126" s="94" t="s">
        <v>319</v>
      </c>
    </row>
    <row r="127" ht="12.75">
      <c r="A127" s="94" t="s">
        <v>320</v>
      </c>
    </row>
    <row r="128" ht="12.75">
      <c r="A128" s="94" t="s">
        <v>321</v>
      </c>
    </row>
    <row r="129" ht="12" customHeight="1">
      <c r="A129" s="94" t="s">
        <v>322</v>
      </c>
    </row>
    <row r="130" ht="12.75">
      <c r="A130" s="88"/>
    </row>
    <row r="131" ht="12.75">
      <c r="A131" s="88" t="s">
        <v>203</v>
      </c>
    </row>
    <row r="132" ht="12.75">
      <c r="A132" s="88"/>
    </row>
    <row r="133" ht="12.75">
      <c r="A133" s="88"/>
    </row>
    <row r="134" ht="12.75">
      <c r="A134" s="88"/>
    </row>
    <row r="135" s="102" customFormat="1" ht="12.75">
      <c r="A135" s="91" t="s">
        <v>204</v>
      </c>
    </row>
    <row r="136" ht="12.75">
      <c r="A136" s="88"/>
    </row>
    <row r="137" ht="24.75" customHeight="1">
      <c r="A137" s="88" t="s">
        <v>205</v>
      </c>
    </row>
    <row r="138" ht="12.75">
      <c r="A138" s="88"/>
    </row>
    <row r="139" ht="12.75">
      <c r="A139" s="88"/>
    </row>
    <row r="140" ht="12.75">
      <c r="A140" s="88"/>
    </row>
    <row r="141" ht="12.75">
      <c r="A141" s="88"/>
    </row>
    <row r="142" ht="12.75">
      <c r="A142" s="88"/>
    </row>
    <row r="143" ht="48" customHeight="1">
      <c r="A143" s="88"/>
    </row>
    <row r="144" ht="12.75">
      <c r="A144" s="88"/>
    </row>
    <row r="145" ht="12.75">
      <c r="A145" s="88"/>
    </row>
    <row r="146" ht="12.75">
      <c r="A146" s="88"/>
    </row>
    <row r="147" ht="12.75">
      <c r="A147" s="88"/>
    </row>
    <row r="148" ht="12.75">
      <c r="A148" s="88"/>
    </row>
    <row r="149" ht="12.75">
      <c r="A149" s="88"/>
    </row>
    <row r="150" ht="12.75">
      <c r="A150" s="88"/>
    </row>
    <row r="151" ht="12.75">
      <c r="A151" s="88"/>
    </row>
    <row r="152" ht="12.75">
      <c r="A152" s="88"/>
    </row>
    <row r="153" ht="12.75">
      <c r="A153" s="88"/>
    </row>
    <row r="154" ht="12.75">
      <c r="A154" s="88"/>
    </row>
    <row r="155" ht="12.75">
      <c r="A155" s="88"/>
    </row>
    <row r="156" ht="12.75">
      <c r="A156" s="88"/>
    </row>
    <row r="157" ht="12.75">
      <c r="A157" s="88" t="s">
        <v>353</v>
      </c>
    </row>
    <row r="158" ht="12.75">
      <c r="A158" s="88"/>
    </row>
    <row r="159" ht="12.75">
      <c r="A159" s="88" t="s">
        <v>240</v>
      </c>
    </row>
    <row r="160" ht="12.75">
      <c r="A160" s="88"/>
    </row>
    <row r="161" ht="12.75">
      <c r="A161" s="88" t="s">
        <v>239</v>
      </c>
    </row>
    <row r="162" ht="12.75">
      <c r="A162" s="88"/>
    </row>
    <row r="163" ht="12.75">
      <c r="A163" s="88" t="s">
        <v>230</v>
      </c>
    </row>
    <row r="164" ht="12.75">
      <c r="A164" s="88"/>
    </row>
    <row r="165" ht="12.75">
      <c r="A165" s="88" t="s">
        <v>237</v>
      </c>
    </row>
    <row r="166" ht="12.75">
      <c r="A166" s="88"/>
    </row>
    <row r="167" ht="12.75">
      <c r="A167" s="88" t="s">
        <v>238</v>
      </c>
    </row>
    <row r="168" ht="12.75">
      <c r="A168" s="88"/>
    </row>
    <row r="169" ht="12.75">
      <c r="A169" s="88" t="s">
        <v>242</v>
      </c>
    </row>
    <row r="170" ht="12.75">
      <c r="A170" s="88"/>
    </row>
    <row r="171" ht="12.75">
      <c r="A171" s="88" t="s">
        <v>241</v>
      </c>
    </row>
    <row r="172" ht="12.75">
      <c r="A172" s="88"/>
    </row>
    <row r="173" ht="12.75">
      <c r="A173" s="88" t="s">
        <v>243</v>
      </c>
    </row>
  </sheetData>
  <sheetProtection/>
  <printOptions/>
  <pageMargins left="0.7874015748031497" right="0.7874015748031497" top="0.7874015748031497" bottom="0.7874015748031497"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39" max="0"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7" max="7" width="19.28125" style="0" customWidth="1"/>
  </cols>
  <sheetData/>
  <sheetProtection/>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
    </sheetView>
  </sheetViews>
  <sheetFormatPr defaultColWidth="11.421875" defaultRowHeight="12.75"/>
  <cols>
    <col min="1" max="1" width="4.8515625" style="2" customWidth="1"/>
    <col min="2" max="12" width="16.421875" style="2" customWidth="1"/>
    <col min="13" max="13" width="4.8515625" style="2" customWidth="1"/>
    <col min="14" max="16384" width="11.421875" style="2" customWidth="1"/>
  </cols>
  <sheetData>
    <row r="1" spans="2:11" s="4" customFormat="1" ht="21" customHeight="1">
      <c r="B1" s="103"/>
      <c r="C1" s="103"/>
      <c r="D1" s="103"/>
      <c r="E1" s="103"/>
      <c r="F1" s="103"/>
      <c r="G1" s="104" t="s">
        <v>206</v>
      </c>
      <c r="H1" s="103" t="s">
        <v>207</v>
      </c>
      <c r="I1" s="103"/>
      <c r="J1" s="103"/>
      <c r="K1" s="103"/>
    </row>
    <row r="2" spans="7:8" s="1" customFormat="1" ht="18" customHeight="1">
      <c r="G2" s="105" t="s">
        <v>323</v>
      </c>
      <c r="H2" s="1" t="s">
        <v>208</v>
      </c>
    </row>
    <row r="3" spans="2:10" ht="10.5" customHeight="1">
      <c r="B3" s="5"/>
      <c r="C3" s="6"/>
      <c r="D3" s="6"/>
      <c r="E3" s="6"/>
      <c r="F3" s="6"/>
      <c r="G3" s="6"/>
      <c r="H3" s="6"/>
      <c r="I3" s="6"/>
      <c r="J3" s="6"/>
    </row>
    <row r="4" spans="1:13" ht="18" customHeight="1">
      <c r="A4" s="292" t="s">
        <v>169</v>
      </c>
      <c r="B4" s="292" t="s">
        <v>354</v>
      </c>
      <c r="C4" s="304" t="s">
        <v>0</v>
      </c>
      <c r="D4" s="300" t="s">
        <v>1</v>
      </c>
      <c r="E4" s="301"/>
      <c r="F4" s="301"/>
      <c r="G4" s="301"/>
      <c r="H4" s="7"/>
      <c r="I4" s="7"/>
      <c r="J4" s="302" t="s">
        <v>172</v>
      </c>
      <c r="K4" s="303"/>
      <c r="L4" s="303"/>
      <c r="M4" s="295" t="s">
        <v>169</v>
      </c>
    </row>
    <row r="5" spans="1:13" ht="15" customHeight="1">
      <c r="A5" s="293"/>
      <c r="B5" s="293"/>
      <c r="C5" s="305"/>
      <c r="D5" s="304" t="s">
        <v>2</v>
      </c>
      <c r="E5" s="300" t="s">
        <v>254</v>
      </c>
      <c r="F5" s="301"/>
      <c r="G5" s="301"/>
      <c r="H5" s="8"/>
      <c r="I5" s="310" t="s">
        <v>3</v>
      </c>
      <c r="J5" s="304" t="s">
        <v>2</v>
      </c>
      <c r="K5" s="304" t="s">
        <v>5</v>
      </c>
      <c r="L5" s="306" t="s">
        <v>293</v>
      </c>
      <c r="M5" s="296"/>
    </row>
    <row r="6" spans="1:13" ht="24.75" customHeight="1">
      <c r="A6" s="294"/>
      <c r="B6" s="293"/>
      <c r="C6" s="309"/>
      <c r="D6" s="309"/>
      <c r="E6" s="9" t="s">
        <v>4</v>
      </c>
      <c r="F6" s="10" t="s">
        <v>69</v>
      </c>
      <c r="G6" s="40" t="s">
        <v>7</v>
      </c>
      <c r="H6" s="180" t="s">
        <v>221</v>
      </c>
      <c r="I6" s="311"/>
      <c r="J6" s="305"/>
      <c r="K6" s="305"/>
      <c r="L6" s="307"/>
      <c r="M6" s="297"/>
    </row>
    <row r="7" spans="2:12" ht="9" customHeight="1">
      <c r="B7" s="11"/>
      <c r="C7" s="12"/>
      <c r="D7" s="12"/>
      <c r="E7" s="11"/>
      <c r="F7" s="12"/>
      <c r="G7" s="12"/>
      <c r="H7" s="11"/>
      <c r="I7" s="11"/>
      <c r="J7" s="12"/>
      <c r="K7" s="12"/>
      <c r="L7" s="12"/>
    </row>
    <row r="8" spans="1:14" ht="21" customHeight="1">
      <c r="A8" s="298" t="s">
        <v>214</v>
      </c>
      <c r="B8" s="299"/>
      <c r="C8" s="299"/>
      <c r="D8" s="299"/>
      <c r="E8" s="299"/>
      <c r="F8" s="299"/>
      <c r="G8" s="299"/>
      <c r="H8" s="298" t="s">
        <v>214</v>
      </c>
      <c r="I8" s="299"/>
      <c r="J8" s="299"/>
      <c r="K8" s="299"/>
      <c r="L8" s="299"/>
      <c r="M8" s="299"/>
      <c r="N8" s="79"/>
    </row>
    <row r="9" spans="1:13" ht="11.25" customHeight="1">
      <c r="A9" s="184">
        <v>1</v>
      </c>
      <c r="B9" s="13" t="s">
        <v>10</v>
      </c>
      <c r="C9" s="106">
        <f>SUM(D9,J9)</f>
        <v>156390</v>
      </c>
      <c r="D9" s="106">
        <f>SUM(F9,G9,H9,I9)</f>
        <v>144894</v>
      </c>
      <c r="E9" s="106">
        <f>SUM(F9,G9,H9)</f>
        <v>142413</v>
      </c>
      <c r="F9" s="106">
        <v>7836</v>
      </c>
      <c r="G9" s="106">
        <v>78913</v>
      </c>
      <c r="H9" s="106">
        <v>55664</v>
      </c>
      <c r="I9" s="106">
        <v>2481</v>
      </c>
      <c r="J9" s="106">
        <v>11496</v>
      </c>
      <c r="K9" s="106">
        <v>6557</v>
      </c>
      <c r="L9" s="106">
        <v>4939</v>
      </c>
      <c r="M9" s="186">
        <v>1</v>
      </c>
    </row>
    <row r="10" spans="1:13" ht="11.25" customHeight="1">
      <c r="A10" s="184">
        <v>2</v>
      </c>
      <c r="B10" s="13" t="s">
        <v>11</v>
      </c>
      <c r="C10" s="106">
        <f>SUM(D10,J10)</f>
        <v>151404</v>
      </c>
      <c r="D10" s="106">
        <f>SUM(F10,G10,H10,I10)</f>
        <v>139822</v>
      </c>
      <c r="E10" s="106">
        <f>SUM(F10,G10,H10)</f>
        <v>137313</v>
      </c>
      <c r="F10" s="106">
        <v>7909</v>
      </c>
      <c r="G10" s="106">
        <v>77406</v>
      </c>
      <c r="H10" s="106">
        <v>51998</v>
      </c>
      <c r="I10" s="106">
        <v>2509</v>
      </c>
      <c r="J10" s="106">
        <v>11582</v>
      </c>
      <c r="K10" s="106">
        <v>6704</v>
      </c>
      <c r="L10" s="106">
        <v>4878</v>
      </c>
      <c r="M10" s="186">
        <v>2</v>
      </c>
    </row>
    <row r="11" spans="1:13" ht="11.25" customHeight="1">
      <c r="A11" s="184">
        <v>3</v>
      </c>
      <c r="B11" s="13" t="s">
        <v>12</v>
      </c>
      <c r="C11" s="106">
        <f>SUM(D11,J11)</f>
        <v>149368</v>
      </c>
      <c r="D11" s="106">
        <f>SUM(F11,G11,H11,I11)</f>
        <v>138006</v>
      </c>
      <c r="E11" s="106">
        <f>SUM(F11,G11,H11)</f>
        <v>135382</v>
      </c>
      <c r="F11" s="106">
        <v>7992</v>
      </c>
      <c r="G11" s="106">
        <v>76940</v>
      </c>
      <c r="H11" s="106">
        <v>50450</v>
      </c>
      <c r="I11" s="106">
        <v>2624</v>
      </c>
      <c r="J11" s="106">
        <v>11362</v>
      </c>
      <c r="K11" s="106">
        <v>6903</v>
      </c>
      <c r="L11" s="106">
        <v>4459</v>
      </c>
      <c r="M11" s="186">
        <v>3</v>
      </c>
    </row>
    <row r="12" spans="1:13" ht="11.25" customHeight="1">
      <c r="A12" s="184">
        <v>4</v>
      </c>
      <c r="B12" s="13" t="s">
        <v>13</v>
      </c>
      <c r="C12" s="106">
        <f aca="true" t="shared" si="0" ref="C12:C21">SUM(D12,J12)</f>
        <v>143860</v>
      </c>
      <c r="D12" s="106">
        <f aca="true" t="shared" si="1" ref="D12:D21">SUM(F12,G12,H12,I12)</f>
        <v>132589</v>
      </c>
      <c r="E12" s="106">
        <f aca="true" t="shared" si="2" ref="E12:E21">SUM(F12,G12,H12)</f>
        <v>129960</v>
      </c>
      <c r="F12" s="106">
        <v>8039</v>
      </c>
      <c r="G12" s="106">
        <v>74812</v>
      </c>
      <c r="H12" s="106">
        <v>47109</v>
      </c>
      <c r="I12" s="106">
        <v>2629</v>
      </c>
      <c r="J12" s="106">
        <v>11271</v>
      </c>
      <c r="K12" s="106">
        <v>6887</v>
      </c>
      <c r="L12" s="106">
        <v>4384</v>
      </c>
      <c r="M12" s="186">
        <v>4</v>
      </c>
    </row>
    <row r="13" spans="1:13" ht="11.25" customHeight="1">
      <c r="A13" s="184">
        <v>5</v>
      </c>
      <c r="B13" s="14" t="s">
        <v>22</v>
      </c>
      <c r="C13" s="106">
        <f t="shared" si="0"/>
        <v>137775</v>
      </c>
      <c r="D13" s="106">
        <f t="shared" si="1"/>
        <v>126553</v>
      </c>
      <c r="E13" s="106">
        <f t="shared" si="2"/>
        <v>123992</v>
      </c>
      <c r="F13" s="106">
        <v>8142</v>
      </c>
      <c r="G13" s="106">
        <v>71939</v>
      </c>
      <c r="H13" s="106">
        <v>43911</v>
      </c>
      <c r="I13" s="106">
        <v>2561</v>
      </c>
      <c r="J13" s="106">
        <v>11222</v>
      </c>
      <c r="K13" s="106">
        <v>6957</v>
      </c>
      <c r="L13" s="106">
        <v>4265</v>
      </c>
      <c r="M13" s="186">
        <v>5</v>
      </c>
    </row>
    <row r="14" spans="1:13" ht="11.25" customHeight="1">
      <c r="A14" s="184">
        <v>6</v>
      </c>
      <c r="B14" s="13" t="s">
        <v>14</v>
      </c>
      <c r="C14" s="106">
        <f t="shared" si="0"/>
        <v>131696</v>
      </c>
      <c r="D14" s="106">
        <f t="shared" si="1"/>
        <v>119593</v>
      </c>
      <c r="E14" s="106">
        <f t="shared" si="2"/>
        <v>117413</v>
      </c>
      <c r="F14" s="106">
        <v>7800</v>
      </c>
      <c r="G14" s="106">
        <v>70145</v>
      </c>
      <c r="H14" s="106">
        <v>39468</v>
      </c>
      <c r="I14" s="106">
        <v>2180</v>
      </c>
      <c r="J14" s="106">
        <v>12103</v>
      </c>
      <c r="K14" s="106">
        <v>7228</v>
      </c>
      <c r="L14" s="106">
        <v>4875</v>
      </c>
      <c r="M14" s="186">
        <v>6</v>
      </c>
    </row>
    <row r="15" spans="1:13" ht="11.25" customHeight="1">
      <c r="A15" s="184">
        <v>7</v>
      </c>
      <c r="B15" s="13" t="s">
        <v>15</v>
      </c>
      <c r="C15" s="106">
        <f t="shared" si="0"/>
        <v>128748</v>
      </c>
      <c r="D15" s="106">
        <f t="shared" si="1"/>
        <v>116865</v>
      </c>
      <c r="E15" s="106">
        <f t="shared" si="2"/>
        <v>114701</v>
      </c>
      <c r="F15" s="106">
        <v>8291</v>
      </c>
      <c r="G15" s="106">
        <v>68525</v>
      </c>
      <c r="H15" s="106">
        <v>37885</v>
      </c>
      <c r="I15" s="106">
        <v>2164</v>
      </c>
      <c r="J15" s="106">
        <v>11883</v>
      </c>
      <c r="K15" s="106">
        <v>7020</v>
      </c>
      <c r="L15" s="106">
        <v>4863</v>
      </c>
      <c r="M15" s="186">
        <v>7</v>
      </c>
    </row>
    <row r="16" spans="1:13" ht="11.25" customHeight="1">
      <c r="A16" s="184">
        <v>8</v>
      </c>
      <c r="B16" s="13" t="s">
        <v>16</v>
      </c>
      <c r="C16" s="106">
        <f t="shared" si="0"/>
        <v>125506</v>
      </c>
      <c r="D16" s="106">
        <f t="shared" si="1"/>
        <v>112650</v>
      </c>
      <c r="E16" s="106">
        <f t="shared" si="2"/>
        <v>110388</v>
      </c>
      <c r="F16" s="106">
        <v>7818</v>
      </c>
      <c r="G16" s="106">
        <v>67777</v>
      </c>
      <c r="H16" s="106">
        <v>34793</v>
      </c>
      <c r="I16" s="106">
        <v>2262</v>
      </c>
      <c r="J16" s="106">
        <v>12856</v>
      </c>
      <c r="K16" s="106">
        <v>8250</v>
      </c>
      <c r="L16" s="106">
        <v>4606</v>
      </c>
      <c r="M16" s="186">
        <v>8</v>
      </c>
    </row>
    <row r="17" spans="1:13" ht="11.25" customHeight="1">
      <c r="A17" s="184">
        <v>9</v>
      </c>
      <c r="B17" s="13" t="s">
        <v>17</v>
      </c>
      <c r="C17" s="106">
        <f t="shared" si="0"/>
        <v>123936</v>
      </c>
      <c r="D17" s="106">
        <f t="shared" si="1"/>
        <v>111853</v>
      </c>
      <c r="E17" s="106">
        <f t="shared" si="2"/>
        <v>109579</v>
      </c>
      <c r="F17" s="106">
        <v>8179</v>
      </c>
      <c r="G17" s="106">
        <v>67177</v>
      </c>
      <c r="H17" s="106">
        <v>34223</v>
      </c>
      <c r="I17" s="106">
        <v>2274</v>
      </c>
      <c r="J17" s="106">
        <v>12083</v>
      </c>
      <c r="K17" s="106">
        <v>8627</v>
      </c>
      <c r="L17" s="106">
        <v>3456</v>
      </c>
      <c r="M17" s="186">
        <v>9</v>
      </c>
    </row>
    <row r="18" spans="1:13" ht="11.25" customHeight="1">
      <c r="A18" s="184">
        <v>10</v>
      </c>
      <c r="B18" s="13" t="s">
        <v>20</v>
      </c>
      <c r="C18" s="106">
        <f t="shared" si="0"/>
        <v>123566</v>
      </c>
      <c r="D18" s="106">
        <f t="shared" si="1"/>
        <v>111256</v>
      </c>
      <c r="E18" s="106">
        <f t="shared" si="2"/>
        <v>108903</v>
      </c>
      <c r="F18" s="106">
        <v>8590</v>
      </c>
      <c r="G18" s="106">
        <v>66649</v>
      </c>
      <c r="H18" s="106">
        <v>33664</v>
      </c>
      <c r="I18" s="106">
        <v>2353</v>
      </c>
      <c r="J18" s="106">
        <v>12310</v>
      </c>
      <c r="K18" s="106">
        <v>8758</v>
      </c>
      <c r="L18" s="106">
        <v>3552</v>
      </c>
      <c r="M18" s="186">
        <v>10</v>
      </c>
    </row>
    <row r="19" spans="1:13" ht="11.25" customHeight="1">
      <c r="A19" s="184">
        <v>11</v>
      </c>
      <c r="B19" s="13" t="s">
        <v>21</v>
      </c>
      <c r="C19" s="106">
        <f t="shared" si="0"/>
        <v>120698</v>
      </c>
      <c r="D19" s="106">
        <f t="shared" si="1"/>
        <v>110663</v>
      </c>
      <c r="E19" s="106">
        <f t="shared" si="2"/>
        <v>108318</v>
      </c>
      <c r="F19" s="106">
        <v>9010</v>
      </c>
      <c r="G19" s="106">
        <v>65428</v>
      </c>
      <c r="H19" s="106">
        <v>33880</v>
      </c>
      <c r="I19" s="106">
        <v>2345</v>
      </c>
      <c r="J19" s="106">
        <v>10035</v>
      </c>
      <c r="K19" s="106">
        <v>8626</v>
      </c>
      <c r="L19" s="106">
        <v>1409</v>
      </c>
      <c r="M19" s="186">
        <v>11</v>
      </c>
    </row>
    <row r="20" spans="1:13" ht="11.25" customHeight="1">
      <c r="A20" s="184">
        <v>12</v>
      </c>
      <c r="B20" s="13" t="s">
        <v>18</v>
      </c>
      <c r="C20" s="106">
        <f t="shared" si="0"/>
        <v>121370</v>
      </c>
      <c r="D20" s="106">
        <f t="shared" si="1"/>
        <v>111085</v>
      </c>
      <c r="E20" s="106">
        <f t="shared" si="2"/>
        <v>108544</v>
      </c>
      <c r="F20" s="106">
        <v>9174</v>
      </c>
      <c r="G20" s="106">
        <v>64678</v>
      </c>
      <c r="H20" s="106">
        <v>34692</v>
      </c>
      <c r="I20" s="106">
        <v>2541</v>
      </c>
      <c r="J20" s="106">
        <v>10285</v>
      </c>
      <c r="K20" s="106">
        <v>8779</v>
      </c>
      <c r="L20" s="106">
        <v>1506</v>
      </c>
      <c r="M20" s="186">
        <v>12</v>
      </c>
    </row>
    <row r="21" spans="1:13" s="83" customFormat="1" ht="11.25" customHeight="1">
      <c r="A21" s="185">
        <v>13</v>
      </c>
      <c r="B21" s="85" t="s">
        <v>19</v>
      </c>
      <c r="C21" s="107">
        <f t="shared" si="0"/>
        <v>121290</v>
      </c>
      <c r="D21" s="107">
        <f t="shared" si="1"/>
        <v>110901</v>
      </c>
      <c r="E21" s="107">
        <f t="shared" si="2"/>
        <v>108319</v>
      </c>
      <c r="F21" s="107">
        <v>9085</v>
      </c>
      <c r="G21" s="107">
        <v>64030</v>
      </c>
      <c r="H21" s="107">
        <v>35204</v>
      </c>
      <c r="I21" s="107">
        <v>2582</v>
      </c>
      <c r="J21" s="107">
        <v>10389</v>
      </c>
      <c r="K21" s="107">
        <v>9501</v>
      </c>
      <c r="L21" s="107">
        <v>888</v>
      </c>
      <c r="M21" s="187">
        <v>13</v>
      </c>
    </row>
    <row r="22" spans="1:14" ht="21" customHeight="1">
      <c r="A22" s="291" t="s">
        <v>8</v>
      </c>
      <c r="B22" s="291"/>
      <c r="C22" s="291"/>
      <c r="D22" s="291"/>
      <c r="E22" s="291"/>
      <c r="F22" s="291"/>
      <c r="G22" s="291"/>
      <c r="H22" s="291" t="s">
        <v>8</v>
      </c>
      <c r="I22" s="291"/>
      <c r="J22" s="291"/>
      <c r="K22" s="291"/>
      <c r="L22" s="291"/>
      <c r="M22" s="291"/>
      <c r="N22" s="80"/>
    </row>
    <row r="23" spans="1:13" ht="11.25" customHeight="1">
      <c r="A23" s="184">
        <v>14</v>
      </c>
      <c r="B23" s="14" t="s">
        <v>10</v>
      </c>
      <c r="C23" s="106">
        <f>SUM(D23,J23)</f>
        <v>26057</v>
      </c>
      <c r="D23" s="106">
        <f>SUM(F23,G23,H23,I23)</f>
        <v>25239</v>
      </c>
      <c r="E23" s="106">
        <f>SUM(F23,G23,H23)</f>
        <v>25232</v>
      </c>
      <c r="F23" s="106">
        <v>1222</v>
      </c>
      <c r="G23" s="106">
        <v>21115</v>
      </c>
      <c r="H23" s="106">
        <v>2895</v>
      </c>
      <c r="I23" s="106">
        <v>7</v>
      </c>
      <c r="J23" s="106">
        <f>SUM(K23,L23)</f>
        <v>818</v>
      </c>
      <c r="K23" s="106">
        <v>740</v>
      </c>
      <c r="L23" s="106">
        <v>78</v>
      </c>
      <c r="M23" s="186">
        <v>14</v>
      </c>
    </row>
    <row r="24" spans="1:13" ht="11.25" customHeight="1">
      <c r="A24" s="184">
        <v>15</v>
      </c>
      <c r="B24" s="14" t="s">
        <v>23</v>
      </c>
      <c r="C24" s="106">
        <f>SUM(D24,J24)</f>
        <v>26561</v>
      </c>
      <c r="D24" s="106">
        <f>SUM(F24,G24,H24,I24)</f>
        <v>25606</v>
      </c>
      <c r="E24" s="106">
        <f>SUM(F24,G24,H24)</f>
        <v>25598</v>
      </c>
      <c r="F24" s="106">
        <v>1226</v>
      </c>
      <c r="G24" s="106">
        <v>21475</v>
      </c>
      <c r="H24" s="106">
        <v>2897</v>
      </c>
      <c r="I24" s="106">
        <v>8</v>
      </c>
      <c r="J24" s="106">
        <f>SUM(K24,L24)</f>
        <v>955</v>
      </c>
      <c r="K24" s="106">
        <v>891</v>
      </c>
      <c r="L24" s="106">
        <v>64</v>
      </c>
      <c r="M24" s="186">
        <v>15</v>
      </c>
    </row>
    <row r="25" spans="1:13" ht="11.25" customHeight="1">
      <c r="A25" s="184">
        <v>16</v>
      </c>
      <c r="B25" s="14" t="s">
        <v>24</v>
      </c>
      <c r="C25" s="106">
        <f>SUM(D25,J25)</f>
        <v>27846</v>
      </c>
      <c r="D25" s="106">
        <f>SUM(F25,G25,H25,I25)</f>
        <v>26887</v>
      </c>
      <c r="E25" s="106">
        <f>SUM(F25,G25,H25)</f>
        <v>26881</v>
      </c>
      <c r="F25" s="106">
        <v>1224</v>
      </c>
      <c r="G25" s="106">
        <v>22707</v>
      </c>
      <c r="H25" s="106">
        <v>2950</v>
      </c>
      <c r="I25" s="106">
        <v>6</v>
      </c>
      <c r="J25" s="106">
        <f>SUM(K25,L25)</f>
        <v>959</v>
      </c>
      <c r="K25" s="106">
        <v>899</v>
      </c>
      <c r="L25" s="106">
        <v>60</v>
      </c>
      <c r="M25" s="186">
        <v>16</v>
      </c>
    </row>
    <row r="26" spans="1:13" ht="11.25" customHeight="1">
      <c r="A26" s="184">
        <v>17</v>
      </c>
      <c r="B26" s="14" t="s">
        <v>13</v>
      </c>
      <c r="C26" s="106">
        <f aca="true" t="shared" si="3" ref="C26:C35">SUM(D26,J26)</f>
        <v>28569</v>
      </c>
      <c r="D26" s="106">
        <f aca="true" t="shared" si="4" ref="D26:D35">SUM(F26,G26,H26,I26)</f>
        <v>27601</v>
      </c>
      <c r="E26" s="106">
        <f>SUM(F26,G26,H26)</f>
        <v>27594</v>
      </c>
      <c r="F26" s="106">
        <v>1196</v>
      </c>
      <c r="G26" s="106">
        <v>23451</v>
      </c>
      <c r="H26" s="106">
        <v>2947</v>
      </c>
      <c r="I26" s="106">
        <v>7</v>
      </c>
      <c r="J26" s="106">
        <f aca="true" t="shared" si="5" ref="J26:J34">SUM(K26,L26)</f>
        <v>968</v>
      </c>
      <c r="K26" s="106">
        <v>911</v>
      </c>
      <c r="L26" s="106">
        <v>57</v>
      </c>
      <c r="M26" s="186">
        <v>17</v>
      </c>
    </row>
    <row r="27" spans="1:13" ht="11.25" customHeight="1">
      <c r="A27" s="184">
        <v>18</v>
      </c>
      <c r="B27" s="14" t="s">
        <v>25</v>
      </c>
      <c r="C27" s="106">
        <f t="shared" si="3"/>
        <v>30292</v>
      </c>
      <c r="D27" s="106">
        <f t="shared" si="4"/>
        <v>29333</v>
      </c>
      <c r="E27" s="106">
        <f>SUM(F27,G27,H27)</f>
        <v>29326</v>
      </c>
      <c r="F27" s="106">
        <v>1205</v>
      </c>
      <c r="G27" s="106">
        <v>25152</v>
      </c>
      <c r="H27" s="106">
        <v>2969</v>
      </c>
      <c r="I27" s="106">
        <v>7</v>
      </c>
      <c r="J27" s="106">
        <f t="shared" si="5"/>
        <v>959</v>
      </c>
      <c r="K27" s="106">
        <v>902</v>
      </c>
      <c r="L27" s="106">
        <v>57</v>
      </c>
      <c r="M27" s="186">
        <v>18</v>
      </c>
    </row>
    <row r="28" spans="1:13" ht="11.25" customHeight="1">
      <c r="A28" s="184">
        <v>19</v>
      </c>
      <c r="B28" s="14" t="s">
        <v>26</v>
      </c>
      <c r="C28" s="106">
        <f t="shared" si="3"/>
        <v>33531</v>
      </c>
      <c r="D28" s="106">
        <f t="shared" si="4"/>
        <v>32565</v>
      </c>
      <c r="E28" s="106">
        <f aca="true" t="shared" si="6" ref="E28:E35">SUM(F28,G28,H28)</f>
        <v>32558</v>
      </c>
      <c r="F28" s="106">
        <v>1294</v>
      </c>
      <c r="G28" s="106">
        <v>28271</v>
      </c>
      <c r="H28" s="106">
        <v>2993</v>
      </c>
      <c r="I28" s="106">
        <v>7</v>
      </c>
      <c r="J28" s="106">
        <f t="shared" si="5"/>
        <v>966</v>
      </c>
      <c r="K28" s="106">
        <v>908</v>
      </c>
      <c r="L28" s="106">
        <v>58</v>
      </c>
      <c r="M28" s="186">
        <v>19</v>
      </c>
    </row>
    <row r="29" spans="1:13" ht="11.25" customHeight="1">
      <c r="A29" s="184">
        <v>20</v>
      </c>
      <c r="B29" s="14" t="s">
        <v>15</v>
      </c>
      <c r="C29" s="106">
        <f t="shared" si="3"/>
        <v>36179</v>
      </c>
      <c r="D29" s="106">
        <f t="shared" si="4"/>
        <v>35039</v>
      </c>
      <c r="E29" s="106">
        <f t="shared" si="6"/>
        <v>35032</v>
      </c>
      <c r="F29" s="106">
        <v>1505</v>
      </c>
      <c r="G29" s="106">
        <v>30519</v>
      </c>
      <c r="H29" s="106">
        <v>3008</v>
      </c>
      <c r="I29" s="106">
        <v>7</v>
      </c>
      <c r="J29" s="106">
        <f t="shared" si="5"/>
        <v>1140</v>
      </c>
      <c r="K29" s="106">
        <v>1079</v>
      </c>
      <c r="L29" s="106">
        <v>61</v>
      </c>
      <c r="M29" s="186">
        <v>20</v>
      </c>
    </row>
    <row r="30" spans="1:13" ht="11.25" customHeight="1">
      <c r="A30" s="184">
        <v>21</v>
      </c>
      <c r="B30" s="14" t="s">
        <v>27</v>
      </c>
      <c r="C30" s="106">
        <f t="shared" si="3"/>
        <v>36906</v>
      </c>
      <c r="D30" s="106">
        <f t="shared" si="4"/>
        <v>35705</v>
      </c>
      <c r="E30" s="106">
        <f t="shared" si="6"/>
        <v>35697</v>
      </c>
      <c r="F30" s="106">
        <v>1656</v>
      </c>
      <c r="G30" s="106">
        <v>31008</v>
      </c>
      <c r="H30" s="106">
        <v>3033</v>
      </c>
      <c r="I30" s="106">
        <v>8</v>
      </c>
      <c r="J30" s="106">
        <f t="shared" si="5"/>
        <v>1201</v>
      </c>
      <c r="K30" s="106">
        <v>1142</v>
      </c>
      <c r="L30" s="106">
        <v>59</v>
      </c>
      <c r="M30" s="186">
        <v>21</v>
      </c>
    </row>
    <row r="31" spans="1:13" ht="11.25" customHeight="1">
      <c r="A31" s="184">
        <v>22</v>
      </c>
      <c r="B31" s="14" t="s">
        <v>17</v>
      </c>
      <c r="C31" s="106">
        <f t="shared" si="3"/>
        <v>36948</v>
      </c>
      <c r="D31" s="106">
        <f t="shared" si="4"/>
        <v>35785</v>
      </c>
      <c r="E31" s="106">
        <f t="shared" si="6"/>
        <v>35776</v>
      </c>
      <c r="F31" s="106">
        <v>1706</v>
      </c>
      <c r="G31" s="106">
        <v>31066</v>
      </c>
      <c r="H31" s="106">
        <v>3004</v>
      </c>
      <c r="I31" s="106">
        <v>9</v>
      </c>
      <c r="J31" s="106">
        <f t="shared" si="5"/>
        <v>1163</v>
      </c>
      <c r="K31" s="106">
        <v>1142</v>
      </c>
      <c r="L31" s="106">
        <v>21</v>
      </c>
      <c r="M31" s="186">
        <v>22</v>
      </c>
    </row>
    <row r="32" spans="1:13" ht="11.25" customHeight="1">
      <c r="A32" s="184">
        <v>23</v>
      </c>
      <c r="B32" s="14" t="s">
        <v>20</v>
      </c>
      <c r="C32" s="106">
        <f t="shared" si="3"/>
        <v>37360</v>
      </c>
      <c r="D32" s="106">
        <f t="shared" si="4"/>
        <v>36213</v>
      </c>
      <c r="E32" s="106">
        <f t="shared" si="6"/>
        <v>36206</v>
      </c>
      <c r="F32" s="106">
        <v>1646</v>
      </c>
      <c r="G32" s="106">
        <v>31562</v>
      </c>
      <c r="H32" s="106">
        <v>2998</v>
      </c>
      <c r="I32" s="106">
        <v>7</v>
      </c>
      <c r="J32" s="106">
        <f t="shared" si="5"/>
        <v>1147</v>
      </c>
      <c r="K32" s="106">
        <v>1120</v>
      </c>
      <c r="L32" s="106">
        <v>27</v>
      </c>
      <c r="M32" s="186">
        <v>23</v>
      </c>
    </row>
    <row r="33" spans="1:13" ht="11.25" customHeight="1">
      <c r="A33" s="184">
        <v>24</v>
      </c>
      <c r="B33" s="14" t="s">
        <v>21</v>
      </c>
      <c r="C33" s="106">
        <f t="shared" si="3"/>
        <v>37022</v>
      </c>
      <c r="D33" s="106">
        <f t="shared" si="4"/>
        <v>35902</v>
      </c>
      <c r="E33" s="106">
        <f t="shared" si="6"/>
        <v>35893</v>
      </c>
      <c r="F33" s="106">
        <v>1623</v>
      </c>
      <c r="G33" s="106">
        <v>31195</v>
      </c>
      <c r="H33" s="106">
        <v>3075</v>
      </c>
      <c r="I33" s="106">
        <v>9</v>
      </c>
      <c r="J33" s="106">
        <f t="shared" si="5"/>
        <v>1120</v>
      </c>
      <c r="K33" s="106">
        <v>1094</v>
      </c>
      <c r="L33" s="106">
        <v>26</v>
      </c>
      <c r="M33" s="186">
        <v>24</v>
      </c>
    </row>
    <row r="34" spans="1:13" ht="11.25" customHeight="1">
      <c r="A34" s="184">
        <v>25</v>
      </c>
      <c r="B34" s="14" t="s">
        <v>18</v>
      </c>
      <c r="C34" s="106">
        <f t="shared" si="3"/>
        <v>36896</v>
      </c>
      <c r="D34" s="106">
        <f t="shared" si="4"/>
        <v>35777</v>
      </c>
      <c r="E34" s="106">
        <f t="shared" si="6"/>
        <v>35769</v>
      </c>
      <c r="F34" s="106">
        <v>1614</v>
      </c>
      <c r="G34" s="106">
        <v>31051</v>
      </c>
      <c r="H34" s="106">
        <v>3104</v>
      </c>
      <c r="I34" s="106">
        <v>8</v>
      </c>
      <c r="J34" s="106">
        <f t="shared" si="5"/>
        <v>1119</v>
      </c>
      <c r="K34" s="106">
        <v>1093</v>
      </c>
      <c r="L34" s="106">
        <v>26</v>
      </c>
      <c r="M34" s="186">
        <v>25</v>
      </c>
    </row>
    <row r="35" spans="1:13" s="83" customFormat="1" ht="11.25" customHeight="1">
      <c r="A35" s="185">
        <v>26</v>
      </c>
      <c r="B35" s="145" t="s">
        <v>19</v>
      </c>
      <c r="C35" s="107">
        <f t="shared" si="3"/>
        <v>36737</v>
      </c>
      <c r="D35" s="107">
        <f t="shared" si="4"/>
        <v>35689</v>
      </c>
      <c r="E35" s="107">
        <f t="shared" si="6"/>
        <v>35683</v>
      </c>
      <c r="F35" s="107">
        <v>1634</v>
      </c>
      <c r="G35" s="107">
        <v>30925</v>
      </c>
      <c r="H35" s="107">
        <v>3124</v>
      </c>
      <c r="I35" s="107">
        <v>6</v>
      </c>
      <c r="J35" s="107">
        <v>1048</v>
      </c>
      <c r="K35" s="107">
        <v>1024</v>
      </c>
      <c r="L35" s="107">
        <v>24</v>
      </c>
      <c r="M35" s="187">
        <v>26</v>
      </c>
    </row>
    <row r="36" spans="1:14" ht="21" customHeight="1">
      <c r="A36" s="291" t="s">
        <v>9</v>
      </c>
      <c r="B36" s="291"/>
      <c r="C36" s="291"/>
      <c r="D36" s="291"/>
      <c r="E36" s="291"/>
      <c r="F36" s="291"/>
      <c r="G36" s="291"/>
      <c r="H36" s="291" t="s">
        <v>9</v>
      </c>
      <c r="I36" s="291"/>
      <c r="J36" s="291"/>
      <c r="K36" s="291"/>
      <c r="L36" s="291"/>
      <c r="M36" s="291"/>
      <c r="N36" s="80"/>
    </row>
    <row r="37" spans="1:13" ht="11.25" customHeight="1">
      <c r="A37" s="184">
        <v>27</v>
      </c>
      <c r="B37" s="14" t="s">
        <v>10</v>
      </c>
      <c r="C37" s="106">
        <v>4048</v>
      </c>
      <c r="D37" s="106">
        <v>4048</v>
      </c>
      <c r="E37" s="106">
        <v>4048</v>
      </c>
      <c r="F37" s="106">
        <v>4048</v>
      </c>
      <c r="G37" s="108" t="s">
        <v>209</v>
      </c>
      <c r="H37" s="108" t="s">
        <v>209</v>
      </c>
      <c r="I37" s="108" t="s">
        <v>209</v>
      </c>
      <c r="J37" s="108" t="s">
        <v>209</v>
      </c>
      <c r="K37" s="108" t="s">
        <v>209</v>
      </c>
      <c r="L37" s="108" t="s">
        <v>209</v>
      </c>
      <c r="M37" s="186">
        <v>27</v>
      </c>
    </row>
    <row r="38" spans="1:13" ht="11.25">
      <c r="A38" s="184">
        <v>28</v>
      </c>
      <c r="B38" s="14" t="s">
        <v>11</v>
      </c>
      <c r="C38" s="106">
        <v>4096</v>
      </c>
      <c r="D38" s="106">
        <v>4096</v>
      </c>
      <c r="E38" s="106">
        <v>4096</v>
      </c>
      <c r="F38" s="106">
        <v>4096</v>
      </c>
      <c r="G38" s="108" t="s">
        <v>209</v>
      </c>
      <c r="H38" s="108" t="s">
        <v>209</v>
      </c>
      <c r="I38" s="108" t="s">
        <v>209</v>
      </c>
      <c r="J38" s="108" t="s">
        <v>209</v>
      </c>
      <c r="K38" s="108" t="s">
        <v>209</v>
      </c>
      <c r="L38" s="108" t="s">
        <v>209</v>
      </c>
      <c r="M38" s="186">
        <v>28</v>
      </c>
    </row>
    <row r="39" spans="1:13" ht="11.25">
      <c r="A39" s="184">
        <v>29</v>
      </c>
      <c r="B39" s="14" t="s">
        <v>12</v>
      </c>
      <c r="C39" s="106">
        <v>4154</v>
      </c>
      <c r="D39" s="106">
        <v>4154</v>
      </c>
      <c r="E39" s="106">
        <v>4154</v>
      </c>
      <c r="F39" s="106">
        <v>4154</v>
      </c>
      <c r="G39" s="108" t="s">
        <v>209</v>
      </c>
      <c r="H39" s="108" t="s">
        <v>209</v>
      </c>
      <c r="I39" s="108" t="s">
        <v>209</v>
      </c>
      <c r="J39" s="108" t="s">
        <v>209</v>
      </c>
      <c r="K39" s="108" t="s">
        <v>209</v>
      </c>
      <c r="L39" s="108" t="s">
        <v>209</v>
      </c>
      <c r="M39" s="186">
        <v>29</v>
      </c>
    </row>
    <row r="40" spans="1:13" ht="11.25">
      <c r="A40" s="184">
        <v>30</v>
      </c>
      <c r="B40" s="14" t="s">
        <v>13</v>
      </c>
      <c r="C40" s="106">
        <v>4340</v>
      </c>
      <c r="D40" s="106">
        <v>4340</v>
      </c>
      <c r="E40" s="106">
        <v>4340</v>
      </c>
      <c r="F40" s="106">
        <v>4340</v>
      </c>
      <c r="G40" s="108" t="s">
        <v>209</v>
      </c>
      <c r="H40" s="108" t="s">
        <v>209</v>
      </c>
      <c r="I40" s="108" t="s">
        <v>209</v>
      </c>
      <c r="J40" s="108" t="s">
        <v>209</v>
      </c>
      <c r="K40" s="108" t="s">
        <v>209</v>
      </c>
      <c r="L40" s="108" t="s">
        <v>209</v>
      </c>
      <c r="M40" s="186">
        <v>30</v>
      </c>
    </row>
    <row r="41" spans="1:13" ht="11.25">
      <c r="A41" s="184">
        <v>31</v>
      </c>
      <c r="B41" s="14" t="s">
        <v>22</v>
      </c>
      <c r="C41" s="106">
        <v>4512</v>
      </c>
      <c r="D41" s="106">
        <v>4512</v>
      </c>
      <c r="E41" s="106">
        <v>4512</v>
      </c>
      <c r="F41" s="106">
        <v>4512</v>
      </c>
      <c r="G41" s="108" t="s">
        <v>209</v>
      </c>
      <c r="H41" s="108" t="s">
        <v>209</v>
      </c>
      <c r="I41" s="108" t="s">
        <v>209</v>
      </c>
      <c r="J41" s="108" t="s">
        <v>209</v>
      </c>
      <c r="K41" s="108" t="s">
        <v>209</v>
      </c>
      <c r="L41" s="108" t="s">
        <v>209</v>
      </c>
      <c r="M41" s="186">
        <v>31</v>
      </c>
    </row>
    <row r="42" spans="1:13" ht="11.25">
      <c r="A42" s="184">
        <v>32</v>
      </c>
      <c r="B42" s="14" t="s">
        <v>14</v>
      </c>
      <c r="C42" s="106">
        <v>4294</v>
      </c>
      <c r="D42" s="106">
        <v>4294</v>
      </c>
      <c r="E42" s="106">
        <v>4294</v>
      </c>
      <c r="F42" s="106">
        <v>4294</v>
      </c>
      <c r="G42" s="108" t="s">
        <v>209</v>
      </c>
      <c r="H42" s="108" t="s">
        <v>209</v>
      </c>
      <c r="I42" s="108" t="s">
        <v>209</v>
      </c>
      <c r="J42" s="108" t="s">
        <v>209</v>
      </c>
      <c r="K42" s="108" t="s">
        <v>209</v>
      </c>
      <c r="L42" s="108" t="s">
        <v>209</v>
      </c>
      <c r="M42" s="186">
        <v>32</v>
      </c>
    </row>
    <row r="43" spans="1:13" ht="11.25" customHeight="1">
      <c r="A43" s="184">
        <v>33</v>
      </c>
      <c r="B43" s="14" t="s">
        <v>15</v>
      </c>
      <c r="C43" s="106">
        <v>4358</v>
      </c>
      <c r="D43" s="106">
        <v>4358</v>
      </c>
      <c r="E43" s="106">
        <v>4358</v>
      </c>
      <c r="F43" s="106">
        <v>4358</v>
      </c>
      <c r="G43" s="108" t="s">
        <v>209</v>
      </c>
      <c r="H43" s="108" t="s">
        <v>209</v>
      </c>
      <c r="I43" s="108" t="s">
        <v>209</v>
      </c>
      <c r="J43" s="108" t="s">
        <v>209</v>
      </c>
      <c r="K43" s="108" t="s">
        <v>209</v>
      </c>
      <c r="L43" s="108" t="s">
        <v>209</v>
      </c>
      <c r="M43" s="186">
        <v>33</v>
      </c>
    </row>
    <row r="44" spans="1:13" ht="11.25" customHeight="1">
      <c r="A44" s="184">
        <v>34</v>
      </c>
      <c r="B44" s="14" t="s">
        <v>27</v>
      </c>
      <c r="C44" s="106">
        <v>3946</v>
      </c>
      <c r="D44" s="106">
        <v>3946</v>
      </c>
      <c r="E44" s="106">
        <v>3946</v>
      </c>
      <c r="F44" s="106">
        <v>3946</v>
      </c>
      <c r="G44" s="108" t="s">
        <v>209</v>
      </c>
      <c r="H44" s="108" t="s">
        <v>209</v>
      </c>
      <c r="I44" s="108" t="s">
        <v>209</v>
      </c>
      <c r="J44" s="108" t="s">
        <v>209</v>
      </c>
      <c r="K44" s="108" t="s">
        <v>209</v>
      </c>
      <c r="L44" s="108" t="s">
        <v>209</v>
      </c>
      <c r="M44" s="186">
        <v>34</v>
      </c>
    </row>
    <row r="45" spans="1:13" ht="11.25" customHeight="1">
      <c r="A45" s="184">
        <v>35</v>
      </c>
      <c r="B45" s="14" t="s">
        <v>17</v>
      </c>
      <c r="C45" s="106">
        <v>4339</v>
      </c>
      <c r="D45" s="106">
        <v>4339</v>
      </c>
      <c r="E45" s="106">
        <v>4339</v>
      </c>
      <c r="F45" s="106">
        <v>4339</v>
      </c>
      <c r="G45" s="108" t="s">
        <v>209</v>
      </c>
      <c r="H45" s="108" t="s">
        <v>209</v>
      </c>
      <c r="I45" s="108" t="s">
        <v>209</v>
      </c>
      <c r="J45" s="108" t="s">
        <v>209</v>
      </c>
      <c r="K45" s="108" t="s">
        <v>209</v>
      </c>
      <c r="L45" s="108" t="s">
        <v>209</v>
      </c>
      <c r="M45" s="186">
        <v>35</v>
      </c>
    </row>
    <row r="46" spans="1:13" ht="11.25" customHeight="1">
      <c r="A46" s="184">
        <v>36</v>
      </c>
      <c r="B46" s="14" t="s">
        <v>20</v>
      </c>
      <c r="C46" s="106">
        <v>4890</v>
      </c>
      <c r="D46" s="106">
        <v>4890</v>
      </c>
      <c r="E46" s="106">
        <v>4890</v>
      </c>
      <c r="F46" s="106">
        <v>4890</v>
      </c>
      <c r="G46" s="108" t="s">
        <v>209</v>
      </c>
      <c r="H46" s="108" t="s">
        <v>209</v>
      </c>
      <c r="I46" s="108" t="s">
        <v>209</v>
      </c>
      <c r="J46" s="108" t="s">
        <v>209</v>
      </c>
      <c r="K46" s="108" t="s">
        <v>209</v>
      </c>
      <c r="L46" s="108" t="s">
        <v>209</v>
      </c>
      <c r="M46" s="186">
        <v>36</v>
      </c>
    </row>
    <row r="47" spans="1:13" ht="11.25" customHeight="1">
      <c r="A47" s="184">
        <v>37</v>
      </c>
      <c r="B47" s="14" t="s">
        <v>21</v>
      </c>
      <c r="C47" s="106">
        <v>5468</v>
      </c>
      <c r="D47" s="106">
        <v>5468</v>
      </c>
      <c r="E47" s="106">
        <v>5468</v>
      </c>
      <c r="F47" s="106">
        <v>5468</v>
      </c>
      <c r="G47" s="108" t="s">
        <v>209</v>
      </c>
      <c r="H47" s="108" t="s">
        <v>209</v>
      </c>
      <c r="I47" s="108" t="s">
        <v>209</v>
      </c>
      <c r="J47" s="108" t="s">
        <v>209</v>
      </c>
      <c r="K47" s="108" t="s">
        <v>209</v>
      </c>
      <c r="L47" s="108" t="s">
        <v>209</v>
      </c>
      <c r="M47" s="186">
        <v>37</v>
      </c>
    </row>
    <row r="48" spans="1:13" ht="11.25" customHeight="1">
      <c r="A48" s="184">
        <v>38</v>
      </c>
      <c r="B48" s="14" t="s">
        <v>18</v>
      </c>
      <c r="C48" s="106">
        <v>5730</v>
      </c>
      <c r="D48" s="106">
        <v>5730</v>
      </c>
      <c r="E48" s="106">
        <v>5730</v>
      </c>
      <c r="F48" s="106">
        <v>5730</v>
      </c>
      <c r="G48" s="108" t="s">
        <v>209</v>
      </c>
      <c r="H48" s="108" t="s">
        <v>209</v>
      </c>
      <c r="I48" s="108" t="s">
        <v>209</v>
      </c>
      <c r="J48" s="108" t="s">
        <v>209</v>
      </c>
      <c r="K48" s="108" t="s">
        <v>209</v>
      </c>
      <c r="L48" s="108" t="s">
        <v>209</v>
      </c>
      <c r="M48" s="186">
        <v>38</v>
      </c>
    </row>
    <row r="49" spans="1:13" s="83" customFormat="1" ht="11.25" customHeight="1">
      <c r="A49" s="185">
        <v>39</v>
      </c>
      <c r="B49" s="145" t="s">
        <v>19</v>
      </c>
      <c r="C49" s="107">
        <v>5737</v>
      </c>
      <c r="D49" s="107">
        <v>5737</v>
      </c>
      <c r="E49" s="107">
        <v>5737</v>
      </c>
      <c r="F49" s="107">
        <v>5737</v>
      </c>
      <c r="G49" s="109" t="s">
        <v>209</v>
      </c>
      <c r="H49" s="109" t="s">
        <v>209</v>
      </c>
      <c r="I49" s="109" t="s">
        <v>209</v>
      </c>
      <c r="J49" s="109" t="s">
        <v>209</v>
      </c>
      <c r="K49" s="109" t="s">
        <v>209</v>
      </c>
      <c r="L49" s="109" t="s">
        <v>209</v>
      </c>
      <c r="M49" s="187">
        <v>39</v>
      </c>
    </row>
    <row r="50" spans="1:14" ht="21" customHeight="1">
      <c r="A50" s="291" t="s">
        <v>70</v>
      </c>
      <c r="B50" s="291"/>
      <c r="C50" s="291"/>
      <c r="D50" s="291"/>
      <c r="E50" s="291"/>
      <c r="F50" s="291"/>
      <c r="G50" s="291"/>
      <c r="H50" s="291" t="s">
        <v>70</v>
      </c>
      <c r="I50" s="291"/>
      <c r="J50" s="291"/>
      <c r="K50" s="291"/>
      <c r="L50" s="291"/>
      <c r="M50" s="291"/>
      <c r="N50" s="80"/>
    </row>
    <row r="51" spans="1:13" ht="11.25" customHeight="1">
      <c r="A51" s="184">
        <v>40</v>
      </c>
      <c r="B51" s="14" t="s">
        <v>10</v>
      </c>
      <c r="C51" s="106">
        <f>SUM(D51,J51)</f>
        <v>126285</v>
      </c>
      <c r="D51" s="106">
        <f>SUM(F51,G51,H51,I51)</f>
        <v>115607</v>
      </c>
      <c r="E51" s="106">
        <f>SUM(F51,G51,H51)</f>
        <v>113133</v>
      </c>
      <c r="F51" s="106">
        <v>2566</v>
      </c>
      <c r="G51" s="106">
        <v>57798</v>
      </c>
      <c r="H51" s="106">
        <v>52769</v>
      </c>
      <c r="I51" s="106">
        <v>2474</v>
      </c>
      <c r="J51" s="106">
        <f>SUM(K51,L51)</f>
        <v>10678</v>
      </c>
      <c r="K51" s="106">
        <v>5817</v>
      </c>
      <c r="L51" s="106">
        <v>4861</v>
      </c>
      <c r="M51" s="186">
        <v>40</v>
      </c>
    </row>
    <row r="52" spans="1:13" ht="11.25" customHeight="1">
      <c r="A52" s="184">
        <v>41</v>
      </c>
      <c r="B52" s="14" t="s">
        <v>11</v>
      </c>
      <c r="C52" s="106">
        <f>SUM(D52,J52)</f>
        <v>120747</v>
      </c>
      <c r="D52" s="106">
        <f>SUM(F52,G52,H52,I52)</f>
        <v>110120</v>
      </c>
      <c r="E52" s="106">
        <f>SUM(F52,G52,H52)</f>
        <v>107619</v>
      </c>
      <c r="F52" s="106">
        <v>2587</v>
      </c>
      <c r="G52" s="106">
        <v>55931</v>
      </c>
      <c r="H52" s="106">
        <v>49101</v>
      </c>
      <c r="I52" s="106">
        <v>2501</v>
      </c>
      <c r="J52" s="106">
        <f>SUM(K52,L52)</f>
        <v>10627</v>
      </c>
      <c r="K52" s="106">
        <v>5813</v>
      </c>
      <c r="L52" s="106">
        <v>4814</v>
      </c>
      <c r="M52" s="186">
        <v>41</v>
      </c>
    </row>
    <row r="53" spans="1:13" ht="11.25" customHeight="1">
      <c r="A53" s="184">
        <v>42</v>
      </c>
      <c r="B53" s="14" t="s">
        <v>12</v>
      </c>
      <c r="C53" s="106">
        <f>SUM(D53,J53)</f>
        <v>117368</v>
      </c>
      <c r="D53" s="106">
        <f>SUM(F53,G53,H53,I53)</f>
        <v>106965</v>
      </c>
      <c r="E53" s="106">
        <f>SUM(F53,G53,H53)</f>
        <v>104347</v>
      </c>
      <c r="F53" s="106">
        <v>2614</v>
      </c>
      <c r="G53" s="106">
        <v>54233</v>
      </c>
      <c r="H53" s="106">
        <v>47500</v>
      </c>
      <c r="I53" s="106">
        <v>2618</v>
      </c>
      <c r="J53" s="106">
        <f>SUM(K53,L53)</f>
        <v>10403</v>
      </c>
      <c r="K53" s="106">
        <v>6004</v>
      </c>
      <c r="L53" s="106">
        <v>4399</v>
      </c>
      <c r="M53" s="186">
        <v>42</v>
      </c>
    </row>
    <row r="54" spans="1:13" ht="11.25" customHeight="1">
      <c r="A54" s="184">
        <v>43</v>
      </c>
      <c r="B54" s="14" t="s">
        <v>13</v>
      </c>
      <c r="C54" s="106">
        <f>SUM(D54,J54)</f>
        <v>110951</v>
      </c>
      <c r="D54" s="106">
        <f>SUM(F54,G54,H54,I54)</f>
        <v>100648</v>
      </c>
      <c r="E54" s="106">
        <f>SUM(F54,G54,H54)</f>
        <v>98026</v>
      </c>
      <c r="F54" s="106">
        <v>2503</v>
      </c>
      <c r="G54" s="106">
        <v>51361</v>
      </c>
      <c r="H54" s="106">
        <v>44162</v>
      </c>
      <c r="I54" s="106">
        <v>2622</v>
      </c>
      <c r="J54" s="106">
        <f>SUM(K54,L54)</f>
        <v>10303</v>
      </c>
      <c r="K54" s="106">
        <v>5976</v>
      </c>
      <c r="L54" s="106">
        <v>4327</v>
      </c>
      <c r="M54" s="186">
        <v>43</v>
      </c>
    </row>
    <row r="55" spans="1:13" ht="11.25" customHeight="1">
      <c r="A55" s="184">
        <v>44</v>
      </c>
      <c r="B55" s="14" t="s">
        <v>22</v>
      </c>
      <c r="C55" s="106">
        <f>SUM(D55,J55)</f>
        <v>102971</v>
      </c>
      <c r="D55" s="106">
        <f>SUM(F55,G55,H55,I55)</f>
        <v>92708</v>
      </c>
      <c r="E55" s="106">
        <f>SUM(F55,G55,H55)</f>
        <v>90154</v>
      </c>
      <c r="F55" s="106">
        <v>2425</v>
      </c>
      <c r="G55" s="106">
        <v>46787</v>
      </c>
      <c r="H55" s="106">
        <v>40942</v>
      </c>
      <c r="I55" s="106">
        <v>2554</v>
      </c>
      <c r="J55" s="106">
        <f>SUM(K55,L55)</f>
        <v>10263</v>
      </c>
      <c r="K55" s="106">
        <v>6055</v>
      </c>
      <c r="L55" s="106">
        <v>4208</v>
      </c>
      <c r="M55" s="186">
        <v>44</v>
      </c>
    </row>
    <row r="56" spans="1:13" ht="11.25" customHeight="1">
      <c r="A56" s="184">
        <v>45</v>
      </c>
      <c r="B56" s="14" t="s">
        <v>14</v>
      </c>
      <c r="C56" s="106">
        <f aca="true" t="shared" si="7" ref="C56:C63">SUM(D56,J56)</f>
        <v>93871</v>
      </c>
      <c r="D56" s="106">
        <f aca="true" t="shared" si="8" ref="D56:D63">SUM(F56,G56,H56,I56)</f>
        <v>82734</v>
      </c>
      <c r="E56" s="106">
        <f aca="true" t="shared" si="9" ref="E56:E63">SUM(F56,G56,H56)</f>
        <v>80561</v>
      </c>
      <c r="F56" s="106">
        <v>2212</v>
      </c>
      <c r="G56" s="106">
        <v>41874</v>
      </c>
      <c r="H56" s="106">
        <v>36475</v>
      </c>
      <c r="I56" s="106">
        <v>2173</v>
      </c>
      <c r="J56" s="106">
        <f aca="true" t="shared" si="10" ref="J56:J62">SUM(K56,L56)</f>
        <v>11137</v>
      </c>
      <c r="K56" s="106">
        <v>6320</v>
      </c>
      <c r="L56" s="106">
        <v>4817</v>
      </c>
      <c r="M56" s="186">
        <v>45</v>
      </c>
    </row>
    <row r="57" spans="1:13" ht="11.25" customHeight="1">
      <c r="A57" s="184">
        <v>46</v>
      </c>
      <c r="B57" s="14" t="s">
        <v>15</v>
      </c>
      <c r="C57" s="106">
        <f t="shared" si="7"/>
        <v>88211</v>
      </c>
      <c r="D57" s="106">
        <f t="shared" si="8"/>
        <v>77468</v>
      </c>
      <c r="E57" s="106">
        <f t="shared" si="9"/>
        <v>75311</v>
      </c>
      <c r="F57" s="106">
        <v>2428</v>
      </c>
      <c r="G57" s="106">
        <v>38006</v>
      </c>
      <c r="H57" s="106">
        <v>34877</v>
      </c>
      <c r="I57" s="106">
        <v>2157</v>
      </c>
      <c r="J57" s="106">
        <f t="shared" si="10"/>
        <v>10743</v>
      </c>
      <c r="K57" s="106">
        <v>5941</v>
      </c>
      <c r="L57" s="106">
        <v>4802</v>
      </c>
      <c r="M57" s="186">
        <v>46</v>
      </c>
    </row>
    <row r="58" spans="1:13" ht="11.25" customHeight="1">
      <c r="A58" s="184">
        <v>47</v>
      </c>
      <c r="B58" s="14" t="s">
        <v>27</v>
      </c>
      <c r="C58" s="106">
        <f t="shared" si="7"/>
        <v>84654</v>
      </c>
      <c r="D58" s="106">
        <f t="shared" si="8"/>
        <v>72999</v>
      </c>
      <c r="E58" s="106">
        <f t="shared" si="9"/>
        <v>70745</v>
      </c>
      <c r="F58" s="106">
        <v>2216</v>
      </c>
      <c r="G58" s="106">
        <v>36769</v>
      </c>
      <c r="H58" s="106">
        <v>31760</v>
      </c>
      <c r="I58" s="106">
        <v>2254</v>
      </c>
      <c r="J58" s="106">
        <f t="shared" si="10"/>
        <v>11655</v>
      </c>
      <c r="K58" s="106">
        <v>7108</v>
      </c>
      <c r="L58" s="106">
        <v>4547</v>
      </c>
      <c r="M58" s="186">
        <v>47</v>
      </c>
    </row>
    <row r="59" spans="1:13" ht="11.25" customHeight="1">
      <c r="A59" s="184">
        <v>48</v>
      </c>
      <c r="B59" s="14" t="s">
        <v>17</v>
      </c>
      <c r="C59" s="106">
        <f t="shared" si="7"/>
        <v>82649</v>
      </c>
      <c r="D59" s="106">
        <f t="shared" si="8"/>
        <v>71729</v>
      </c>
      <c r="E59" s="106">
        <f t="shared" si="9"/>
        <v>69464</v>
      </c>
      <c r="F59" s="106">
        <v>2134</v>
      </c>
      <c r="G59" s="106">
        <v>36111</v>
      </c>
      <c r="H59" s="106">
        <v>31219</v>
      </c>
      <c r="I59" s="106">
        <v>2265</v>
      </c>
      <c r="J59" s="106">
        <f t="shared" si="10"/>
        <v>10920</v>
      </c>
      <c r="K59" s="106">
        <v>7485</v>
      </c>
      <c r="L59" s="106">
        <v>3435</v>
      </c>
      <c r="M59" s="186">
        <v>48</v>
      </c>
    </row>
    <row r="60" spans="1:13" ht="11.25" customHeight="1">
      <c r="A60" s="184">
        <v>49</v>
      </c>
      <c r="B60" s="14" t="s">
        <v>20</v>
      </c>
      <c r="C60" s="106">
        <f t="shared" si="7"/>
        <v>81316</v>
      </c>
      <c r="D60" s="106">
        <f t="shared" si="8"/>
        <v>70153</v>
      </c>
      <c r="E60" s="106">
        <f t="shared" si="9"/>
        <v>67807</v>
      </c>
      <c r="F60" s="106">
        <v>2054</v>
      </c>
      <c r="G60" s="106">
        <v>35087</v>
      </c>
      <c r="H60" s="106">
        <v>30666</v>
      </c>
      <c r="I60" s="106">
        <v>2346</v>
      </c>
      <c r="J60" s="106">
        <f t="shared" si="10"/>
        <v>11163</v>
      </c>
      <c r="K60" s="106">
        <v>7638</v>
      </c>
      <c r="L60" s="106">
        <v>3525</v>
      </c>
      <c r="M60" s="186">
        <v>49</v>
      </c>
    </row>
    <row r="61" spans="1:13" ht="11.25" customHeight="1">
      <c r="A61" s="184">
        <v>50</v>
      </c>
      <c r="B61" s="14" t="s">
        <v>21</v>
      </c>
      <c r="C61" s="106">
        <f t="shared" si="7"/>
        <v>78208</v>
      </c>
      <c r="D61" s="106">
        <f t="shared" si="8"/>
        <v>69293</v>
      </c>
      <c r="E61" s="106">
        <f t="shared" si="9"/>
        <v>66957</v>
      </c>
      <c r="F61" s="106">
        <v>1919</v>
      </c>
      <c r="G61" s="106">
        <v>34233</v>
      </c>
      <c r="H61" s="106">
        <v>30805</v>
      </c>
      <c r="I61" s="106">
        <v>2336</v>
      </c>
      <c r="J61" s="106">
        <f t="shared" si="10"/>
        <v>8915</v>
      </c>
      <c r="K61" s="106">
        <v>7532</v>
      </c>
      <c r="L61" s="106">
        <v>1383</v>
      </c>
      <c r="M61" s="186">
        <v>50</v>
      </c>
    </row>
    <row r="62" spans="1:13" ht="11.25" customHeight="1">
      <c r="A62" s="184">
        <v>51</v>
      </c>
      <c r="B62" s="14" t="s">
        <v>18</v>
      </c>
      <c r="C62" s="106">
        <f t="shared" si="7"/>
        <v>78744</v>
      </c>
      <c r="D62" s="106">
        <f t="shared" si="8"/>
        <v>69578</v>
      </c>
      <c r="E62" s="106">
        <f t="shared" si="9"/>
        <v>67045</v>
      </c>
      <c r="F62" s="106">
        <v>1830</v>
      </c>
      <c r="G62" s="106">
        <v>33627</v>
      </c>
      <c r="H62" s="106">
        <v>31588</v>
      </c>
      <c r="I62" s="106">
        <v>2533</v>
      </c>
      <c r="J62" s="106">
        <f t="shared" si="10"/>
        <v>9166</v>
      </c>
      <c r="K62" s="106">
        <v>7686</v>
      </c>
      <c r="L62" s="106">
        <v>1480</v>
      </c>
      <c r="M62" s="186">
        <v>51</v>
      </c>
    </row>
    <row r="63" spans="1:13" s="83" customFormat="1" ht="11.25" customHeight="1">
      <c r="A63" s="185">
        <v>52</v>
      </c>
      <c r="B63" s="82" t="s">
        <v>19</v>
      </c>
      <c r="C63" s="107">
        <f t="shared" si="7"/>
        <v>78816</v>
      </c>
      <c r="D63" s="107">
        <f t="shared" si="8"/>
        <v>69475</v>
      </c>
      <c r="E63" s="107">
        <f t="shared" si="9"/>
        <v>66899</v>
      </c>
      <c r="F63" s="107">
        <v>1714</v>
      </c>
      <c r="G63" s="107">
        <v>33105</v>
      </c>
      <c r="H63" s="107">
        <v>32080</v>
      </c>
      <c r="I63" s="107">
        <v>2576</v>
      </c>
      <c r="J63" s="107">
        <v>9341</v>
      </c>
      <c r="K63" s="107">
        <v>8477</v>
      </c>
      <c r="L63" s="107">
        <v>864</v>
      </c>
      <c r="M63" s="187">
        <v>52</v>
      </c>
    </row>
    <row r="64" spans="1:10" s="17" customFormat="1" ht="15" customHeight="1">
      <c r="A64" s="15" t="s">
        <v>6</v>
      </c>
      <c r="C64" s="16"/>
      <c r="D64" s="16"/>
      <c r="E64" s="16"/>
      <c r="F64" s="16"/>
      <c r="G64" s="16"/>
      <c r="H64" s="16"/>
      <c r="I64" s="16"/>
      <c r="J64" s="16"/>
    </row>
    <row r="65" spans="1:10" s="17" customFormat="1" ht="15" customHeight="1">
      <c r="A65" s="182" t="s">
        <v>248</v>
      </c>
      <c r="C65" s="2"/>
      <c r="D65" s="2"/>
      <c r="E65" s="2"/>
      <c r="F65" s="2"/>
      <c r="G65" s="16"/>
      <c r="I65" s="16"/>
      <c r="J65" s="16"/>
    </row>
    <row r="66" spans="1:2" ht="11.25" customHeight="1">
      <c r="A66" s="2" t="s">
        <v>294</v>
      </c>
      <c r="B66" s="18"/>
    </row>
    <row r="67" spans="1:2" ht="11.25" customHeight="1">
      <c r="A67" s="2" t="s">
        <v>295</v>
      </c>
      <c r="B67" s="18"/>
    </row>
    <row r="68" ht="11.25" customHeight="1">
      <c r="A68" s="17" t="s">
        <v>329</v>
      </c>
    </row>
    <row r="69" spans="2:11" ht="11.25" customHeight="1">
      <c r="B69" s="18"/>
      <c r="H69" s="19"/>
      <c r="I69" s="19"/>
      <c r="J69" s="19"/>
      <c r="K69" s="19"/>
    </row>
    <row r="71" spans="2:5" ht="11.25">
      <c r="B71" s="308"/>
      <c r="C71" s="308"/>
      <c r="D71" s="308"/>
      <c r="E71" s="308"/>
    </row>
  </sheetData>
  <sheetProtection/>
  <mergeCells count="21">
    <mergeCell ref="A50:G50"/>
    <mergeCell ref="L5:L6"/>
    <mergeCell ref="H36:M36"/>
    <mergeCell ref="H8:M8"/>
    <mergeCell ref="E5:G5"/>
    <mergeCell ref="B71:E71"/>
    <mergeCell ref="B4:B6"/>
    <mergeCell ref="C4:C6"/>
    <mergeCell ref="D5:D6"/>
    <mergeCell ref="I5:I6"/>
    <mergeCell ref="A36:G36"/>
    <mergeCell ref="H22:M22"/>
    <mergeCell ref="H50:M50"/>
    <mergeCell ref="A4:A6"/>
    <mergeCell ref="M4:M6"/>
    <mergeCell ref="A8:G8"/>
    <mergeCell ref="A22:G22"/>
    <mergeCell ref="D4:G4"/>
    <mergeCell ref="J4:L4"/>
    <mergeCell ref="J5:J6"/>
    <mergeCell ref="K5:K6"/>
  </mergeCells>
  <printOptions/>
  <pageMargins left="0.5905511811023623" right="0.5905511811023623" top="0.984251968503937" bottom="0.984251968503937" header="0.5118110236220472" footer="0.5118110236220472"/>
  <pageSetup fitToWidth="2" fitToHeight="1" horizontalDpi="600" verticalDpi="600" orientation="portrait" paperSize="9" scale="8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
    </sheetView>
  </sheetViews>
  <sheetFormatPr defaultColWidth="11.421875" defaultRowHeight="12.75"/>
  <cols>
    <col min="1" max="1" width="4.8515625" style="2" customWidth="1"/>
    <col min="2" max="2" width="15.140625" style="2" customWidth="1"/>
    <col min="3" max="12" width="16.421875" style="2" customWidth="1"/>
    <col min="13" max="13" width="4.8515625" style="2" customWidth="1"/>
    <col min="14" max="16384" width="11.421875" style="2" customWidth="1"/>
  </cols>
  <sheetData>
    <row r="1" spans="2:11" s="221" customFormat="1" ht="21" customHeight="1">
      <c r="B1" s="222"/>
      <c r="C1" s="222"/>
      <c r="D1" s="222"/>
      <c r="E1" s="222"/>
      <c r="F1" s="222"/>
      <c r="G1" s="223" t="s">
        <v>330</v>
      </c>
      <c r="H1" s="222" t="s">
        <v>207</v>
      </c>
      <c r="I1" s="222"/>
      <c r="J1" s="222"/>
      <c r="K1" s="222"/>
    </row>
    <row r="2" spans="7:8" s="1" customFormat="1" ht="18" customHeight="1">
      <c r="G2" s="105" t="s">
        <v>324</v>
      </c>
      <c r="H2" s="1" t="s">
        <v>208</v>
      </c>
    </row>
    <row r="3" spans="2:10" ht="10.5" customHeight="1">
      <c r="B3" s="5"/>
      <c r="C3" s="6"/>
      <c r="D3" s="6"/>
      <c r="E3" s="6"/>
      <c r="F3" s="6"/>
      <c r="G3" s="6"/>
      <c r="H3" s="6"/>
      <c r="I3" s="6"/>
      <c r="J3" s="6"/>
    </row>
    <row r="4" spans="1:13" ht="18" customHeight="1">
      <c r="A4" s="292" t="s">
        <v>169</v>
      </c>
      <c r="B4" s="292" t="s">
        <v>354</v>
      </c>
      <c r="C4" s="312" t="s">
        <v>0</v>
      </c>
      <c r="D4" s="300" t="s">
        <v>1</v>
      </c>
      <c r="E4" s="301"/>
      <c r="F4" s="301"/>
      <c r="G4" s="301"/>
      <c r="H4" s="7"/>
      <c r="I4" s="7"/>
      <c r="J4" s="302" t="s">
        <v>172</v>
      </c>
      <c r="K4" s="303"/>
      <c r="L4" s="303"/>
      <c r="M4" s="295" t="s">
        <v>169</v>
      </c>
    </row>
    <row r="5" spans="1:13" ht="15" customHeight="1">
      <c r="A5" s="293"/>
      <c r="B5" s="293"/>
      <c r="C5" s="313"/>
      <c r="D5" s="304" t="s">
        <v>2</v>
      </c>
      <c r="E5" s="300" t="s">
        <v>254</v>
      </c>
      <c r="F5" s="301"/>
      <c r="G5" s="301"/>
      <c r="H5" s="8"/>
      <c r="I5" s="310" t="s">
        <v>3</v>
      </c>
      <c r="J5" s="304" t="s">
        <v>2</v>
      </c>
      <c r="K5" s="304" t="s">
        <v>5</v>
      </c>
      <c r="L5" s="306" t="s">
        <v>293</v>
      </c>
      <c r="M5" s="296"/>
    </row>
    <row r="6" spans="1:13" ht="24" customHeight="1">
      <c r="A6" s="294"/>
      <c r="B6" s="293"/>
      <c r="C6" s="314"/>
      <c r="D6" s="309"/>
      <c r="E6" s="37" t="s">
        <v>4</v>
      </c>
      <c r="F6" s="10" t="s">
        <v>69</v>
      </c>
      <c r="G6" s="40" t="s">
        <v>7</v>
      </c>
      <c r="H6" s="181" t="s">
        <v>221</v>
      </c>
      <c r="I6" s="315"/>
      <c r="J6" s="305"/>
      <c r="K6" s="305"/>
      <c r="L6" s="307"/>
      <c r="M6" s="297"/>
    </row>
    <row r="7" spans="2:12" ht="9" customHeight="1">
      <c r="B7" s="11"/>
      <c r="C7" s="12"/>
      <c r="D7" s="12"/>
      <c r="E7" s="11"/>
      <c r="F7" s="12"/>
      <c r="G7" s="12"/>
      <c r="H7" s="11"/>
      <c r="I7" s="11"/>
      <c r="J7" s="12"/>
      <c r="K7" s="12"/>
      <c r="L7" s="12"/>
    </row>
    <row r="8" spans="1:14" ht="21" customHeight="1">
      <c r="A8" s="299" t="s">
        <v>214</v>
      </c>
      <c r="B8" s="299"/>
      <c r="C8" s="299"/>
      <c r="D8" s="299"/>
      <c r="E8" s="299"/>
      <c r="F8" s="299"/>
      <c r="G8" s="299"/>
      <c r="H8" s="299" t="s">
        <v>214</v>
      </c>
      <c r="I8" s="299"/>
      <c r="J8" s="299"/>
      <c r="K8" s="299"/>
      <c r="L8" s="299"/>
      <c r="M8" s="299"/>
      <c r="N8" s="79"/>
    </row>
    <row r="9" spans="1:13" ht="11.25" customHeight="1">
      <c r="A9" s="184">
        <v>1</v>
      </c>
      <c r="B9" s="14" t="s">
        <v>10</v>
      </c>
      <c r="C9" s="106">
        <f>SUM(D9,J9)</f>
        <v>119220</v>
      </c>
      <c r="D9" s="106">
        <f>SUM(F9,G9,H9,I9)</f>
        <v>108454</v>
      </c>
      <c r="E9" s="106">
        <f>SUM(F9,G9,H9)</f>
        <v>106144</v>
      </c>
      <c r="F9" s="106">
        <v>7708</v>
      </c>
      <c r="G9" s="106">
        <v>64490</v>
      </c>
      <c r="H9" s="106">
        <v>33946</v>
      </c>
      <c r="I9" s="106">
        <v>2310</v>
      </c>
      <c r="J9" s="106">
        <f>SUM(K9,L9)</f>
        <v>10766</v>
      </c>
      <c r="K9" s="106">
        <v>6163</v>
      </c>
      <c r="L9" s="106">
        <v>4603</v>
      </c>
      <c r="M9" s="186">
        <v>1</v>
      </c>
    </row>
    <row r="10" spans="1:13" ht="11.25" customHeight="1">
      <c r="A10" s="184">
        <v>2</v>
      </c>
      <c r="B10" s="14" t="s">
        <v>11</v>
      </c>
      <c r="C10" s="106">
        <f>SUM(D10,J10)</f>
        <v>108094</v>
      </c>
      <c r="D10" s="106">
        <f>SUM(F10,G10,H10,I10)</f>
        <v>97464</v>
      </c>
      <c r="E10" s="106">
        <f>SUM(F10,G10,H10)</f>
        <v>95127</v>
      </c>
      <c r="F10" s="106">
        <v>7738</v>
      </c>
      <c r="G10" s="106">
        <v>55862</v>
      </c>
      <c r="H10" s="106">
        <v>31527</v>
      </c>
      <c r="I10" s="106">
        <v>2337</v>
      </c>
      <c r="J10" s="106">
        <v>10630</v>
      </c>
      <c r="K10" s="106">
        <v>6181</v>
      </c>
      <c r="L10" s="106">
        <v>4449</v>
      </c>
      <c r="M10" s="186">
        <v>2</v>
      </c>
    </row>
    <row r="11" spans="1:13" ht="11.25" customHeight="1">
      <c r="A11" s="184">
        <v>3</v>
      </c>
      <c r="B11" s="14" t="s">
        <v>12</v>
      </c>
      <c r="C11" s="106">
        <f>SUM(D11,J11)</f>
        <v>102136</v>
      </c>
      <c r="D11" s="106">
        <f>SUM(F11,G11,H11,I11)</f>
        <v>91895</v>
      </c>
      <c r="E11" s="106">
        <f>SUM(F11,G11,H11)</f>
        <v>89488</v>
      </c>
      <c r="F11" s="106">
        <v>7748</v>
      </c>
      <c r="G11" s="106">
        <v>51036</v>
      </c>
      <c r="H11" s="106">
        <v>30704</v>
      </c>
      <c r="I11" s="106">
        <v>2407</v>
      </c>
      <c r="J11" s="106">
        <f>SUM(K11,L11)</f>
        <v>10241</v>
      </c>
      <c r="K11" s="106">
        <v>6233</v>
      </c>
      <c r="L11" s="106">
        <v>4008</v>
      </c>
      <c r="M11" s="186">
        <v>3</v>
      </c>
    </row>
    <row r="12" spans="1:13" ht="11.25" customHeight="1">
      <c r="A12" s="184">
        <v>4</v>
      </c>
      <c r="B12" s="14" t="s">
        <v>13</v>
      </c>
      <c r="C12" s="106">
        <f>SUM(D12,J12)</f>
        <v>98722</v>
      </c>
      <c r="D12" s="106">
        <f>SUM(F12,G12,H12,I12)</f>
        <v>88745</v>
      </c>
      <c r="E12" s="106">
        <f>SUM(F12,G12,H12)</f>
        <v>86377</v>
      </c>
      <c r="F12" s="106">
        <v>7760</v>
      </c>
      <c r="G12" s="106">
        <v>49797</v>
      </c>
      <c r="H12" s="106">
        <v>28820</v>
      </c>
      <c r="I12" s="106">
        <v>2368</v>
      </c>
      <c r="J12" s="106">
        <f>SUM(K12,L12)</f>
        <v>9977</v>
      </c>
      <c r="K12" s="106">
        <v>6104</v>
      </c>
      <c r="L12" s="106">
        <v>3873</v>
      </c>
      <c r="M12" s="186">
        <v>4</v>
      </c>
    </row>
    <row r="13" spans="1:13" ht="11.25" customHeight="1">
      <c r="A13" s="184">
        <v>5</v>
      </c>
      <c r="B13" s="14" t="s">
        <v>22</v>
      </c>
      <c r="C13" s="106">
        <f>SUM(D13,J13)</f>
        <v>94602</v>
      </c>
      <c r="D13" s="106">
        <f>SUM(F13,G13,H13,I13)</f>
        <v>84924</v>
      </c>
      <c r="E13" s="106">
        <f>SUM(F13,G13,H13)</f>
        <v>82646</v>
      </c>
      <c r="F13" s="106">
        <v>7769</v>
      </c>
      <c r="G13" s="106">
        <v>47273</v>
      </c>
      <c r="H13" s="106">
        <v>27604</v>
      </c>
      <c r="I13" s="106">
        <v>2278</v>
      </c>
      <c r="J13" s="106">
        <f>SUM(K13,L13)</f>
        <v>9678</v>
      </c>
      <c r="K13" s="106">
        <v>6011</v>
      </c>
      <c r="L13" s="106">
        <v>3667</v>
      </c>
      <c r="M13" s="186">
        <v>5</v>
      </c>
    </row>
    <row r="14" spans="1:13" ht="11.25" customHeight="1">
      <c r="A14" s="184">
        <v>6</v>
      </c>
      <c r="B14" s="14" t="s">
        <v>14</v>
      </c>
      <c r="C14" s="106">
        <f aca="true" t="shared" si="0" ref="C14:C21">SUM(D14,J14)</f>
        <v>87956</v>
      </c>
      <c r="D14" s="106">
        <f aca="true" t="shared" si="1" ref="D14:D21">SUM(F14,G14,H14,I14)</f>
        <v>79782</v>
      </c>
      <c r="E14" s="106">
        <f aca="true" t="shared" si="2" ref="E14:E21">SUM(F14,G14,H14)</f>
        <v>77865</v>
      </c>
      <c r="F14" s="106">
        <v>7369</v>
      </c>
      <c r="G14" s="106">
        <v>45751</v>
      </c>
      <c r="H14" s="106">
        <v>24745</v>
      </c>
      <c r="I14" s="106">
        <v>1917</v>
      </c>
      <c r="J14" s="106">
        <f aca="true" t="shared" si="3" ref="J14:J21">SUM(K14,L14)</f>
        <v>8174</v>
      </c>
      <c r="K14" s="106">
        <v>6054</v>
      </c>
      <c r="L14" s="106">
        <v>2120</v>
      </c>
      <c r="M14" s="186">
        <v>6</v>
      </c>
    </row>
    <row r="15" spans="1:13" ht="11.25" customHeight="1">
      <c r="A15" s="184">
        <v>7</v>
      </c>
      <c r="B15" s="14" t="s">
        <v>15</v>
      </c>
      <c r="C15" s="106">
        <f t="shared" si="0"/>
        <v>85045</v>
      </c>
      <c r="D15" s="106">
        <f t="shared" si="1"/>
        <v>75550</v>
      </c>
      <c r="E15" s="106">
        <f t="shared" si="2"/>
        <v>73678</v>
      </c>
      <c r="F15" s="106">
        <v>7751</v>
      </c>
      <c r="G15" s="106">
        <v>42210</v>
      </c>
      <c r="H15" s="106">
        <v>23717</v>
      </c>
      <c r="I15" s="106">
        <v>1872</v>
      </c>
      <c r="J15" s="106">
        <f t="shared" si="3"/>
        <v>9495</v>
      </c>
      <c r="K15" s="106">
        <v>5561</v>
      </c>
      <c r="L15" s="106">
        <v>3934</v>
      </c>
      <c r="M15" s="186">
        <v>7</v>
      </c>
    </row>
    <row r="16" spans="1:13" ht="11.25" customHeight="1">
      <c r="A16" s="184">
        <v>8</v>
      </c>
      <c r="B16" s="14" t="s">
        <v>27</v>
      </c>
      <c r="C16" s="106">
        <f t="shared" si="0"/>
        <v>82282</v>
      </c>
      <c r="D16" s="106">
        <f t="shared" si="1"/>
        <v>72217</v>
      </c>
      <c r="E16" s="106">
        <f t="shared" si="2"/>
        <v>70254</v>
      </c>
      <c r="F16" s="106">
        <v>7233</v>
      </c>
      <c r="G16" s="106">
        <v>41096</v>
      </c>
      <c r="H16" s="106">
        <v>21925</v>
      </c>
      <c r="I16" s="106">
        <v>1963</v>
      </c>
      <c r="J16" s="106">
        <f t="shared" si="3"/>
        <v>10065</v>
      </c>
      <c r="K16" s="106">
        <v>6491</v>
      </c>
      <c r="L16" s="106">
        <v>3574</v>
      </c>
      <c r="M16" s="186">
        <v>8</v>
      </c>
    </row>
    <row r="17" spans="1:13" ht="11.25" customHeight="1">
      <c r="A17" s="184">
        <v>9</v>
      </c>
      <c r="B17" s="14" t="s">
        <v>17</v>
      </c>
      <c r="C17" s="106">
        <f t="shared" si="0"/>
        <v>78215</v>
      </c>
      <c r="D17" s="106">
        <f t="shared" si="1"/>
        <v>68935</v>
      </c>
      <c r="E17" s="106">
        <f t="shared" si="2"/>
        <v>66977</v>
      </c>
      <c r="F17" s="106">
        <v>7511</v>
      </c>
      <c r="G17" s="106">
        <v>37967</v>
      </c>
      <c r="H17" s="106">
        <v>21499</v>
      </c>
      <c r="I17" s="106">
        <v>1958</v>
      </c>
      <c r="J17" s="106">
        <f t="shared" si="3"/>
        <v>9280</v>
      </c>
      <c r="K17" s="106">
        <v>6633</v>
      </c>
      <c r="L17" s="106">
        <v>2647</v>
      </c>
      <c r="M17" s="186">
        <v>9</v>
      </c>
    </row>
    <row r="18" spans="1:13" ht="11.25" customHeight="1">
      <c r="A18" s="184">
        <v>10</v>
      </c>
      <c r="B18" s="14" t="s">
        <v>20</v>
      </c>
      <c r="C18" s="106">
        <f t="shared" si="0"/>
        <v>76949</v>
      </c>
      <c r="D18" s="106">
        <f t="shared" si="1"/>
        <v>67608</v>
      </c>
      <c r="E18" s="106">
        <f t="shared" si="2"/>
        <v>65600</v>
      </c>
      <c r="F18" s="106">
        <v>7934</v>
      </c>
      <c r="G18" s="106">
        <v>37083</v>
      </c>
      <c r="H18" s="106">
        <v>20583</v>
      </c>
      <c r="I18" s="106">
        <v>2008</v>
      </c>
      <c r="J18" s="106">
        <f t="shared" si="3"/>
        <v>9341</v>
      </c>
      <c r="K18" s="106">
        <v>6665</v>
      </c>
      <c r="L18" s="106">
        <v>2676</v>
      </c>
      <c r="M18" s="186">
        <v>10</v>
      </c>
    </row>
    <row r="19" spans="1:13" ht="11.25" customHeight="1">
      <c r="A19" s="184">
        <v>11</v>
      </c>
      <c r="B19" s="14" t="s">
        <v>21</v>
      </c>
      <c r="C19" s="106">
        <f t="shared" si="0"/>
        <v>73690</v>
      </c>
      <c r="D19" s="106">
        <f t="shared" si="1"/>
        <v>66022</v>
      </c>
      <c r="E19" s="106">
        <f t="shared" si="2"/>
        <v>64026</v>
      </c>
      <c r="F19" s="106">
        <v>8374</v>
      </c>
      <c r="G19" s="106">
        <v>35943</v>
      </c>
      <c r="H19" s="106">
        <v>19709</v>
      </c>
      <c r="I19" s="106">
        <v>1996</v>
      </c>
      <c r="J19" s="106">
        <f t="shared" si="3"/>
        <v>7668</v>
      </c>
      <c r="K19" s="106">
        <v>6460</v>
      </c>
      <c r="L19" s="106">
        <v>1208</v>
      </c>
      <c r="M19" s="186">
        <v>11</v>
      </c>
    </row>
    <row r="20" spans="1:13" ht="11.25" customHeight="1">
      <c r="A20" s="184">
        <v>12</v>
      </c>
      <c r="B20" s="14" t="s">
        <v>18</v>
      </c>
      <c r="C20" s="106">
        <f t="shared" si="0"/>
        <v>79462</v>
      </c>
      <c r="D20" s="106">
        <f t="shared" si="1"/>
        <v>71574</v>
      </c>
      <c r="E20" s="106">
        <f t="shared" si="2"/>
        <v>69397</v>
      </c>
      <c r="F20" s="106">
        <v>8554</v>
      </c>
      <c r="G20" s="106">
        <v>40646</v>
      </c>
      <c r="H20" s="106">
        <v>20197</v>
      </c>
      <c r="I20" s="106">
        <v>2177</v>
      </c>
      <c r="J20" s="106">
        <f t="shared" si="3"/>
        <v>7888</v>
      </c>
      <c r="K20" s="106">
        <v>6592</v>
      </c>
      <c r="L20" s="106">
        <v>1296</v>
      </c>
      <c r="M20" s="186">
        <v>12</v>
      </c>
    </row>
    <row r="21" spans="1:13" s="83" customFormat="1" ht="11.25" customHeight="1">
      <c r="A21" s="185">
        <v>13</v>
      </c>
      <c r="B21" s="145" t="s">
        <v>19</v>
      </c>
      <c r="C21" s="146">
        <f t="shared" si="0"/>
        <v>77530</v>
      </c>
      <c r="D21" s="107">
        <f t="shared" si="1"/>
        <v>69640</v>
      </c>
      <c r="E21" s="107">
        <f t="shared" si="2"/>
        <v>67526</v>
      </c>
      <c r="F21" s="107">
        <v>8436</v>
      </c>
      <c r="G21" s="107">
        <v>39496</v>
      </c>
      <c r="H21" s="107">
        <v>19594</v>
      </c>
      <c r="I21" s="107">
        <v>2114</v>
      </c>
      <c r="J21" s="107">
        <f t="shared" si="3"/>
        <v>7890</v>
      </c>
      <c r="K21" s="107">
        <v>7172</v>
      </c>
      <c r="L21" s="107">
        <v>718</v>
      </c>
      <c r="M21" s="187">
        <v>13</v>
      </c>
    </row>
    <row r="22" spans="1:14" ht="21" customHeight="1">
      <c r="A22" s="291" t="s">
        <v>8</v>
      </c>
      <c r="B22" s="291"/>
      <c r="C22" s="291"/>
      <c r="D22" s="291"/>
      <c r="E22" s="291"/>
      <c r="F22" s="291"/>
      <c r="G22" s="291"/>
      <c r="H22" s="291" t="s">
        <v>8</v>
      </c>
      <c r="I22" s="291"/>
      <c r="J22" s="291"/>
      <c r="K22" s="291"/>
      <c r="L22" s="291"/>
      <c r="M22" s="291"/>
      <c r="N22" s="80"/>
    </row>
    <row r="23" spans="1:13" ht="11.25" customHeight="1">
      <c r="A23" s="184">
        <v>14</v>
      </c>
      <c r="B23" s="14" t="s">
        <v>10</v>
      </c>
      <c r="C23" s="106">
        <f>SUM(D23,J23)</f>
        <v>25654</v>
      </c>
      <c r="D23" s="106">
        <f>SUM(F23,G23,H23,I23)</f>
        <v>24864</v>
      </c>
      <c r="E23" s="106">
        <f>SUM(F23:H23)</f>
        <v>24857</v>
      </c>
      <c r="F23" s="106">
        <v>1208</v>
      </c>
      <c r="G23" s="106">
        <v>20805</v>
      </c>
      <c r="H23" s="106">
        <v>2844</v>
      </c>
      <c r="I23" s="106">
        <v>7</v>
      </c>
      <c r="J23" s="106">
        <f>SUM(K23,L23)</f>
        <v>790</v>
      </c>
      <c r="K23" s="106">
        <v>713</v>
      </c>
      <c r="L23" s="106">
        <v>77</v>
      </c>
      <c r="M23" s="186">
        <v>14</v>
      </c>
    </row>
    <row r="24" spans="1:13" ht="11.25" customHeight="1">
      <c r="A24" s="184">
        <v>15</v>
      </c>
      <c r="B24" s="14" t="s">
        <v>11</v>
      </c>
      <c r="C24" s="106">
        <f>SUM(D24,J24)</f>
        <v>25921</v>
      </c>
      <c r="D24" s="106">
        <f>SUM(F24,G24,H24,I24)</f>
        <v>25007</v>
      </c>
      <c r="E24" s="106">
        <f>SUM(F24:H24)</f>
        <v>24999</v>
      </c>
      <c r="F24" s="106">
        <v>1205</v>
      </c>
      <c r="G24" s="106">
        <v>20954</v>
      </c>
      <c r="H24" s="106">
        <v>2840</v>
      </c>
      <c r="I24" s="106">
        <v>8</v>
      </c>
      <c r="J24" s="106">
        <f>SUM(K24,L24)</f>
        <v>914</v>
      </c>
      <c r="K24" s="106">
        <v>851</v>
      </c>
      <c r="L24" s="106">
        <v>63</v>
      </c>
      <c r="M24" s="186">
        <v>15</v>
      </c>
    </row>
    <row r="25" spans="1:13" ht="11.25" customHeight="1">
      <c r="A25" s="184">
        <v>16</v>
      </c>
      <c r="B25" s="14" t="s">
        <v>12</v>
      </c>
      <c r="C25" s="106">
        <f>SUM(D25,J25)</f>
        <v>26114</v>
      </c>
      <c r="D25" s="106">
        <f>SUM(F25,G25,H25,I25)</f>
        <v>25202</v>
      </c>
      <c r="E25" s="106">
        <f>SUM(F25:H25)</f>
        <v>25196</v>
      </c>
      <c r="F25" s="106">
        <v>1185</v>
      </c>
      <c r="G25" s="106">
        <v>21151</v>
      </c>
      <c r="H25" s="106">
        <v>2860</v>
      </c>
      <c r="I25" s="106">
        <v>6</v>
      </c>
      <c r="J25" s="106">
        <f>SUM(K25,L25)</f>
        <v>912</v>
      </c>
      <c r="K25" s="106">
        <v>855</v>
      </c>
      <c r="L25" s="106">
        <v>57</v>
      </c>
      <c r="M25" s="186">
        <v>16</v>
      </c>
    </row>
    <row r="26" spans="1:13" ht="11.25" customHeight="1">
      <c r="A26" s="184">
        <v>17</v>
      </c>
      <c r="B26" s="14" t="s">
        <v>13</v>
      </c>
      <c r="C26" s="106">
        <f>SUM(D26,J26)</f>
        <v>26059</v>
      </c>
      <c r="D26" s="106">
        <f>SUM(F26,G26,H26,I26)</f>
        <v>25145</v>
      </c>
      <c r="E26" s="106">
        <f>SUM(F26:H26)</f>
        <v>25139</v>
      </c>
      <c r="F26" s="106">
        <v>1142</v>
      </c>
      <c r="G26" s="106">
        <v>21174</v>
      </c>
      <c r="H26" s="106">
        <v>2823</v>
      </c>
      <c r="I26" s="106">
        <v>6</v>
      </c>
      <c r="J26" s="106">
        <f>SUM(K26,L26)</f>
        <v>914</v>
      </c>
      <c r="K26" s="106">
        <v>860</v>
      </c>
      <c r="L26" s="106">
        <v>54</v>
      </c>
      <c r="M26" s="186">
        <v>17</v>
      </c>
    </row>
    <row r="27" spans="1:13" ht="11.25" customHeight="1">
      <c r="A27" s="184">
        <v>18</v>
      </c>
      <c r="B27" s="14" t="s">
        <v>22</v>
      </c>
      <c r="C27" s="106">
        <f>SUM(D27,J27)</f>
        <v>26395</v>
      </c>
      <c r="D27" s="106">
        <f>SUM(F27,G27,H27,I27)</f>
        <v>25508</v>
      </c>
      <c r="E27" s="106">
        <f>SUM(F27:H27)</f>
        <v>25501</v>
      </c>
      <c r="F27" s="106">
        <v>1125</v>
      </c>
      <c r="G27" s="106">
        <v>21560</v>
      </c>
      <c r="H27" s="106">
        <v>2816</v>
      </c>
      <c r="I27" s="106">
        <v>7</v>
      </c>
      <c r="J27" s="106">
        <f>SUM(K27,L27)</f>
        <v>887</v>
      </c>
      <c r="K27" s="106">
        <v>836</v>
      </c>
      <c r="L27" s="106">
        <v>51</v>
      </c>
      <c r="M27" s="186">
        <v>18</v>
      </c>
    </row>
    <row r="28" spans="1:13" ht="11.25" customHeight="1">
      <c r="A28" s="184">
        <v>19</v>
      </c>
      <c r="B28" s="14" t="s">
        <v>14</v>
      </c>
      <c r="C28" s="106">
        <f aca="true" t="shared" si="4" ref="C28:C35">SUM(D28,J28)</f>
        <v>27093</v>
      </c>
      <c r="D28" s="106">
        <f aca="true" t="shared" si="5" ref="D28:D35">SUM(F28,G28,H28,I28)</f>
        <v>26215</v>
      </c>
      <c r="E28" s="106">
        <f aca="true" t="shared" si="6" ref="E28:E35">SUM(F28:H28)</f>
        <v>26209</v>
      </c>
      <c r="F28" s="106">
        <v>1180</v>
      </c>
      <c r="G28" s="106">
        <v>22202</v>
      </c>
      <c r="H28" s="106">
        <v>2827</v>
      </c>
      <c r="I28" s="106">
        <v>6</v>
      </c>
      <c r="J28" s="106">
        <f aca="true" t="shared" si="7" ref="J28:J35">SUM(K28,L28)</f>
        <v>878</v>
      </c>
      <c r="K28" s="106">
        <v>826</v>
      </c>
      <c r="L28" s="106">
        <v>52</v>
      </c>
      <c r="M28" s="186">
        <v>19</v>
      </c>
    </row>
    <row r="29" spans="1:13" ht="11.25" customHeight="1">
      <c r="A29" s="184">
        <v>20</v>
      </c>
      <c r="B29" s="14" t="s">
        <v>15</v>
      </c>
      <c r="C29" s="106">
        <f t="shared" si="4"/>
        <v>26985</v>
      </c>
      <c r="D29" s="106">
        <f t="shared" si="5"/>
        <v>25980</v>
      </c>
      <c r="E29" s="106">
        <f t="shared" si="6"/>
        <v>25975</v>
      </c>
      <c r="F29" s="106">
        <v>1346</v>
      </c>
      <c r="G29" s="106">
        <v>21845</v>
      </c>
      <c r="H29" s="106">
        <v>2784</v>
      </c>
      <c r="I29" s="106">
        <v>5</v>
      </c>
      <c r="J29" s="106">
        <f t="shared" si="7"/>
        <v>1005</v>
      </c>
      <c r="K29" s="106">
        <v>953</v>
      </c>
      <c r="L29" s="106">
        <v>52</v>
      </c>
      <c r="M29" s="186">
        <v>20</v>
      </c>
    </row>
    <row r="30" spans="1:13" ht="11.25" customHeight="1">
      <c r="A30" s="184">
        <v>21</v>
      </c>
      <c r="B30" s="14" t="s">
        <v>27</v>
      </c>
      <c r="C30" s="106">
        <f t="shared" si="4"/>
        <v>26873</v>
      </c>
      <c r="D30" s="106">
        <f t="shared" si="5"/>
        <v>25847</v>
      </c>
      <c r="E30" s="106">
        <f t="shared" si="6"/>
        <v>25841</v>
      </c>
      <c r="F30" s="106">
        <v>1456</v>
      </c>
      <c r="G30" s="106">
        <v>21586</v>
      </c>
      <c r="H30" s="106">
        <v>2799</v>
      </c>
      <c r="I30" s="106">
        <v>6</v>
      </c>
      <c r="J30" s="106">
        <f t="shared" si="7"/>
        <v>1026</v>
      </c>
      <c r="K30" s="106">
        <v>974</v>
      </c>
      <c r="L30" s="106">
        <v>52</v>
      </c>
      <c r="M30" s="186">
        <v>21</v>
      </c>
    </row>
    <row r="31" spans="1:13" ht="11.25" customHeight="1">
      <c r="A31" s="184">
        <v>22</v>
      </c>
      <c r="B31" s="14" t="s">
        <v>17</v>
      </c>
      <c r="C31" s="106">
        <f t="shared" si="4"/>
        <v>25525</v>
      </c>
      <c r="D31" s="106">
        <f t="shared" si="5"/>
        <v>24556</v>
      </c>
      <c r="E31" s="106">
        <f t="shared" si="6"/>
        <v>24549</v>
      </c>
      <c r="F31" s="106">
        <v>1469</v>
      </c>
      <c r="G31" s="106">
        <v>20342</v>
      </c>
      <c r="H31" s="106">
        <v>2738</v>
      </c>
      <c r="I31" s="106">
        <v>7</v>
      </c>
      <c r="J31" s="106">
        <f t="shared" si="7"/>
        <v>969</v>
      </c>
      <c r="K31" s="106">
        <v>948</v>
      </c>
      <c r="L31" s="106">
        <v>21</v>
      </c>
      <c r="M31" s="186">
        <v>22</v>
      </c>
    </row>
    <row r="32" spans="1:13" ht="11.25" customHeight="1">
      <c r="A32" s="184">
        <v>23</v>
      </c>
      <c r="B32" s="14" t="s">
        <v>20</v>
      </c>
      <c r="C32" s="106">
        <f t="shared" si="4"/>
        <v>25297</v>
      </c>
      <c r="D32" s="106">
        <f t="shared" si="5"/>
        <v>24362</v>
      </c>
      <c r="E32" s="106">
        <f t="shared" si="6"/>
        <v>24356</v>
      </c>
      <c r="F32" s="106">
        <v>1413</v>
      </c>
      <c r="G32" s="106">
        <v>20229</v>
      </c>
      <c r="H32" s="106">
        <v>2714</v>
      </c>
      <c r="I32" s="106">
        <v>6</v>
      </c>
      <c r="J32" s="106">
        <f t="shared" si="7"/>
        <v>935</v>
      </c>
      <c r="K32" s="106">
        <v>909</v>
      </c>
      <c r="L32" s="106">
        <v>26</v>
      </c>
      <c r="M32" s="186">
        <v>23</v>
      </c>
    </row>
    <row r="33" spans="1:13" ht="11.25" customHeight="1">
      <c r="A33" s="184">
        <v>24</v>
      </c>
      <c r="B33" s="14" t="s">
        <v>21</v>
      </c>
      <c r="C33" s="106">
        <f t="shared" si="4"/>
        <v>24703</v>
      </c>
      <c r="D33" s="106">
        <f t="shared" si="5"/>
        <v>23810</v>
      </c>
      <c r="E33" s="106">
        <f t="shared" si="6"/>
        <v>23804</v>
      </c>
      <c r="F33" s="106">
        <v>1388</v>
      </c>
      <c r="G33" s="106">
        <v>19675</v>
      </c>
      <c r="H33" s="106">
        <v>2741</v>
      </c>
      <c r="I33" s="106">
        <v>6</v>
      </c>
      <c r="J33" s="106">
        <f t="shared" si="7"/>
        <v>893</v>
      </c>
      <c r="K33" s="106">
        <v>868</v>
      </c>
      <c r="L33" s="106">
        <v>25</v>
      </c>
      <c r="M33" s="186">
        <v>24</v>
      </c>
    </row>
    <row r="34" spans="1:13" ht="11.25" customHeight="1">
      <c r="A34" s="184">
        <v>25</v>
      </c>
      <c r="B34" s="14" t="s">
        <v>18</v>
      </c>
      <c r="C34" s="106">
        <f t="shared" si="4"/>
        <v>29953</v>
      </c>
      <c r="D34" s="106">
        <f t="shared" si="5"/>
        <v>29080</v>
      </c>
      <c r="E34" s="106">
        <f t="shared" si="6"/>
        <v>29073</v>
      </c>
      <c r="F34" s="106">
        <v>1376</v>
      </c>
      <c r="G34" s="106">
        <v>24960</v>
      </c>
      <c r="H34" s="106">
        <v>2737</v>
      </c>
      <c r="I34" s="106">
        <v>7</v>
      </c>
      <c r="J34" s="106">
        <f t="shared" si="7"/>
        <v>873</v>
      </c>
      <c r="K34" s="106">
        <v>848</v>
      </c>
      <c r="L34" s="106">
        <v>25</v>
      </c>
      <c r="M34" s="186">
        <v>25</v>
      </c>
    </row>
    <row r="35" spans="1:13" s="83" customFormat="1" ht="11.25" customHeight="1">
      <c r="A35" s="185">
        <v>26</v>
      </c>
      <c r="B35" s="145" t="s">
        <v>19</v>
      </c>
      <c r="C35" s="107">
        <f t="shared" si="4"/>
        <v>29095</v>
      </c>
      <c r="D35" s="107">
        <f t="shared" si="5"/>
        <v>28290</v>
      </c>
      <c r="E35" s="107">
        <f t="shared" si="6"/>
        <v>28284</v>
      </c>
      <c r="F35" s="107">
        <v>1377</v>
      </c>
      <c r="G35" s="107">
        <v>24235</v>
      </c>
      <c r="H35" s="107">
        <v>2672</v>
      </c>
      <c r="I35" s="107">
        <v>6</v>
      </c>
      <c r="J35" s="107">
        <f t="shared" si="7"/>
        <v>805</v>
      </c>
      <c r="K35" s="107">
        <v>785</v>
      </c>
      <c r="L35" s="107">
        <v>20</v>
      </c>
      <c r="M35" s="187">
        <v>26</v>
      </c>
    </row>
    <row r="36" spans="1:14" ht="21" customHeight="1">
      <c r="A36" s="291" t="s">
        <v>9</v>
      </c>
      <c r="B36" s="291"/>
      <c r="C36" s="291"/>
      <c r="D36" s="291"/>
      <c r="E36" s="291"/>
      <c r="F36" s="291"/>
      <c r="G36" s="291"/>
      <c r="H36" s="291" t="s">
        <v>9</v>
      </c>
      <c r="I36" s="291"/>
      <c r="J36" s="291"/>
      <c r="K36" s="291"/>
      <c r="L36" s="291"/>
      <c r="M36" s="291"/>
      <c r="N36" s="80"/>
    </row>
    <row r="37" spans="1:13" ht="11.25" customHeight="1">
      <c r="A37" s="184">
        <v>27</v>
      </c>
      <c r="B37" s="14" t="s">
        <v>10</v>
      </c>
      <c r="C37" s="106">
        <v>4048</v>
      </c>
      <c r="D37" s="106">
        <v>4048</v>
      </c>
      <c r="E37" s="106">
        <v>4048</v>
      </c>
      <c r="F37" s="106">
        <v>4048</v>
      </c>
      <c r="G37" s="108" t="s">
        <v>209</v>
      </c>
      <c r="H37" s="108" t="s">
        <v>209</v>
      </c>
      <c r="I37" s="108" t="s">
        <v>209</v>
      </c>
      <c r="J37" s="108" t="s">
        <v>209</v>
      </c>
      <c r="K37" s="108" t="s">
        <v>209</v>
      </c>
      <c r="L37" s="108" t="s">
        <v>209</v>
      </c>
      <c r="M37" s="186">
        <v>27</v>
      </c>
    </row>
    <row r="38" spans="1:13" ht="11.25">
      <c r="A38" s="184">
        <v>28</v>
      </c>
      <c r="B38" s="14" t="s">
        <v>11</v>
      </c>
      <c r="C38" s="106">
        <v>4096</v>
      </c>
      <c r="D38" s="106">
        <v>4096</v>
      </c>
      <c r="E38" s="106">
        <v>4096</v>
      </c>
      <c r="F38" s="106">
        <v>4096</v>
      </c>
      <c r="G38" s="108" t="s">
        <v>209</v>
      </c>
      <c r="H38" s="108" t="s">
        <v>209</v>
      </c>
      <c r="I38" s="108" t="s">
        <v>209</v>
      </c>
      <c r="J38" s="108" t="s">
        <v>209</v>
      </c>
      <c r="K38" s="108" t="s">
        <v>209</v>
      </c>
      <c r="L38" s="108" t="s">
        <v>209</v>
      </c>
      <c r="M38" s="186">
        <v>28</v>
      </c>
    </row>
    <row r="39" spans="1:13" ht="11.25">
      <c r="A39" s="184">
        <v>29</v>
      </c>
      <c r="B39" s="14" t="s">
        <v>12</v>
      </c>
      <c r="C39" s="106">
        <v>4154</v>
      </c>
      <c r="D39" s="106">
        <v>4154</v>
      </c>
      <c r="E39" s="106">
        <v>4154</v>
      </c>
      <c r="F39" s="106">
        <v>4154</v>
      </c>
      <c r="G39" s="108" t="s">
        <v>209</v>
      </c>
      <c r="H39" s="108" t="s">
        <v>209</v>
      </c>
      <c r="I39" s="108" t="s">
        <v>209</v>
      </c>
      <c r="J39" s="108" t="s">
        <v>209</v>
      </c>
      <c r="K39" s="108" t="s">
        <v>209</v>
      </c>
      <c r="L39" s="108" t="s">
        <v>209</v>
      </c>
      <c r="M39" s="186">
        <v>29</v>
      </c>
    </row>
    <row r="40" spans="1:13" ht="11.25">
      <c r="A40" s="184">
        <v>30</v>
      </c>
      <c r="B40" s="14" t="s">
        <v>13</v>
      </c>
      <c r="C40" s="106">
        <v>4340</v>
      </c>
      <c r="D40" s="106">
        <v>4340</v>
      </c>
      <c r="E40" s="106">
        <v>4340</v>
      </c>
      <c r="F40" s="106">
        <v>4340</v>
      </c>
      <c r="G40" s="108" t="s">
        <v>209</v>
      </c>
      <c r="H40" s="108" t="s">
        <v>209</v>
      </c>
      <c r="I40" s="108" t="s">
        <v>209</v>
      </c>
      <c r="J40" s="108" t="s">
        <v>209</v>
      </c>
      <c r="K40" s="108" t="s">
        <v>209</v>
      </c>
      <c r="L40" s="108" t="s">
        <v>209</v>
      </c>
      <c r="M40" s="186">
        <v>30</v>
      </c>
    </row>
    <row r="41" spans="1:13" ht="11.25">
      <c r="A41" s="184">
        <v>31</v>
      </c>
      <c r="B41" s="14" t="s">
        <v>22</v>
      </c>
      <c r="C41" s="106">
        <v>4512</v>
      </c>
      <c r="D41" s="106">
        <v>4512</v>
      </c>
      <c r="E41" s="106">
        <v>4512</v>
      </c>
      <c r="F41" s="106">
        <v>4512</v>
      </c>
      <c r="G41" s="108" t="s">
        <v>209</v>
      </c>
      <c r="H41" s="108" t="s">
        <v>209</v>
      </c>
      <c r="I41" s="108" t="s">
        <v>209</v>
      </c>
      <c r="J41" s="108" t="s">
        <v>209</v>
      </c>
      <c r="K41" s="108" t="s">
        <v>209</v>
      </c>
      <c r="L41" s="108" t="s">
        <v>209</v>
      </c>
      <c r="M41" s="186">
        <v>31</v>
      </c>
    </row>
    <row r="42" spans="1:13" ht="11.25">
      <c r="A42" s="184">
        <v>32</v>
      </c>
      <c r="B42" s="14" t="s">
        <v>14</v>
      </c>
      <c r="C42" s="106">
        <v>4294</v>
      </c>
      <c r="D42" s="106">
        <v>4294</v>
      </c>
      <c r="E42" s="106">
        <v>4294</v>
      </c>
      <c r="F42" s="106">
        <v>4294</v>
      </c>
      <c r="G42" s="108" t="s">
        <v>209</v>
      </c>
      <c r="H42" s="108" t="s">
        <v>209</v>
      </c>
      <c r="I42" s="108" t="s">
        <v>209</v>
      </c>
      <c r="J42" s="108" t="s">
        <v>209</v>
      </c>
      <c r="K42" s="108" t="s">
        <v>209</v>
      </c>
      <c r="L42" s="108" t="s">
        <v>209</v>
      </c>
      <c r="M42" s="186">
        <v>32</v>
      </c>
    </row>
    <row r="43" spans="1:13" ht="11.25" customHeight="1">
      <c r="A43" s="184">
        <v>33</v>
      </c>
      <c r="B43" s="14" t="s">
        <v>15</v>
      </c>
      <c r="C43" s="106">
        <v>4358</v>
      </c>
      <c r="D43" s="106">
        <v>4358</v>
      </c>
      <c r="E43" s="106">
        <v>4358</v>
      </c>
      <c r="F43" s="106">
        <v>4358</v>
      </c>
      <c r="G43" s="108" t="s">
        <v>209</v>
      </c>
      <c r="H43" s="108" t="s">
        <v>209</v>
      </c>
      <c r="I43" s="108" t="s">
        <v>209</v>
      </c>
      <c r="J43" s="108" t="s">
        <v>209</v>
      </c>
      <c r="K43" s="108" t="s">
        <v>209</v>
      </c>
      <c r="L43" s="108" t="s">
        <v>209</v>
      </c>
      <c r="M43" s="186">
        <v>33</v>
      </c>
    </row>
    <row r="44" spans="1:13" s="83" customFormat="1" ht="11.25" customHeight="1">
      <c r="A44" s="184">
        <v>34</v>
      </c>
      <c r="B44" s="14" t="s">
        <v>27</v>
      </c>
      <c r="C44" s="106">
        <v>3946</v>
      </c>
      <c r="D44" s="106">
        <v>3946</v>
      </c>
      <c r="E44" s="106">
        <v>3946</v>
      </c>
      <c r="F44" s="106">
        <v>3946</v>
      </c>
      <c r="G44" s="108" t="s">
        <v>209</v>
      </c>
      <c r="H44" s="108" t="s">
        <v>209</v>
      </c>
      <c r="I44" s="108" t="s">
        <v>209</v>
      </c>
      <c r="J44" s="108" t="s">
        <v>209</v>
      </c>
      <c r="K44" s="108" t="s">
        <v>209</v>
      </c>
      <c r="L44" s="108" t="s">
        <v>209</v>
      </c>
      <c r="M44" s="186">
        <v>34</v>
      </c>
    </row>
    <row r="45" spans="1:13" ht="11.25" customHeight="1">
      <c r="A45" s="184">
        <v>35</v>
      </c>
      <c r="B45" s="14" t="s">
        <v>17</v>
      </c>
      <c r="C45" s="106">
        <v>4339</v>
      </c>
      <c r="D45" s="106">
        <v>4339</v>
      </c>
      <c r="E45" s="106">
        <v>4339</v>
      </c>
      <c r="F45" s="106">
        <v>4339</v>
      </c>
      <c r="G45" s="108" t="s">
        <v>209</v>
      </c>
      <c r="H45" s="108" t="s">
        <v>209</v>
      </c>
      <c r="I45" s="108" t="s">
        <v>209</v>
      </c>
      <c r="J45" s="108" t="s">
        <v>209</v>
      </c>
      <c r="K45" s="108" t="s">
        <v>209</v>
      </c>
      <c r="L45" s="108" t="s">
        <v>209</v>
      </c>
      <c r="M45" s="186">
        <v>35</v>
      </c>
    </row>
    <row r="46" spans="1:13" ht="11.25" customHeight="1">
      <c r="A46" s="184">
        <v>36</v>
      </c>
      <c r="B46" s="14" t="s">
        <v>20</v>
      </c>
      <c r="C46" s="106">
        <v>4889</v>
      </c>
      <c r="D46" s="106">
        <v>4889</v>
      </c>
      <c r="E46" s="106">
        <v>4889</v>
      </c>
      <c r="F46" s="106">
        <v>4889</v>
      </c>
      <c r="G46" s="108" t="s">
        <v>209</v>
      </c>
      <c r="H46" s="108" t="s">
        <v>209</v>
      </c>
      <c r="I46" s="108" t="s">
        <v>209</v>
      </c>
      <c r="J46" s="108" t="s">
        <v>209</v>
      </c>
      <c r="K46" s="108" t="s">
        <v>209</v>
      </c>
      <c r="L46" s="108" t="s">
        <v>209</v>
      </c>
      <c r="M46" s="186">
        <v>36</v>
      </c>
    </row>
    <row r="47" spans="1:13" ht="11.25" customHeight="1">
      <c r="A47" s="184">
        <v>37</v>
      </c>
      <c r="B47" s="14" t="s">
        <v>21</v>
      </c>
      <c r="C47" s="106">
        <v>5461</v>
      </c>
      <c r="D47" s="106">
        <v>5461</v>
      </c>
      <c r="E47" s="106">
        <v>5461</v>
      </c>
      <c r="F47" s="106">
        <v>5461</v>
      </c>
      <c r="G47" s="108" t="s">
        <v>209</v>
      </c>
      <c r="H47" s="108" t="s">
        <v>209</v>
      </c>
      <c r="I47" s="108" t="s">
        <v>209</v>
      </c>
      <c r="J47" s="108" t="s">
        <v>209</v>
      </c>
      <c r="K47" s="108" t="s">
        <v>209</v>
      </c>
      <c r="L47" s="108" t="s">
        <v>209</v>
      </c>
      <c r="M47" s="186">
        <v>37</v>
      </c>
    </row>
    <row r="48" spans="1:13" ht="11.25" customHeight="1">
      <c r="A48" s="184">
        <v>38</v>
      </c>
      <c r="B48" s="14" t="s">
        <v>18</v>
      </c>
      <c r="C48" s="106">
        <v>5719</v>
      </c>
      <c r="D48" s="106">
        <v>5719</v>
      </c>
      <c r="E48" s="106">
        <v>5719</v>
      </c>
      <c r="F48" s="106">
        <v>5719</v>
      </c>
      <c r="G48" s="108" t="s">
        <v>209</v>
      </c>
      <c r="H48" s="108" t="s">
        <v>209</v>
      </c>
      <c r="I48" s="108" t="s">
        <v>209</v>
      </c>
      <c r="J48" s="108" t="s">
        <v>209</v>
      </c>
      <c r="K48" s="108" t="s">
        <v>209</v>
      </c>
      <c r="L48" s="108" t="s">
        <v>209</v>
      </c>
      <c r="M48" s="186">
        <v>38</v>
      </c>
    </row>
    <row r="49" spans="1:13" s="83" customFormat="1" ht="11.25" customHeight="1">
      <c r="A49" s="185">
        <v>39</v>
      </c>
      <c r="B49" s="145" t="s">
        <v>19</v>
      </c>
      <c r="C49" s="107">
        <v>5724</v>
      </c>
      <c r="D49" s="107">
        <v>5724</v>
      </c>
      <c r="E49" s="107">
        <v>5724</v>
      </c>
      <c r="F49" s="107">
        <v>5724</v>
      </c>
      <c r="G49" s="109" t="s">
        <v>209</v>
      </c>
      <c r="H49" s="109" t="s">
        <v>209</v>
      </c>
      <c r="I49" s="109" t="s">
        <v>209</v>
      </c>
      <c r="J49" s="109" t="s">
        <v>209</v>
      </c>
      <c r="K49" s="109" t="s">
        <v>209</v>
      </c>
      <c r="L49" s="109" t="s">
        <v>209</v>
      </c>
      <c r="M49" s="187">
        <v>39</v>
      </c>
    </row>
    <row r="50" spans="1:14" ht="21" customHeight="1">
      <c r="A50" s="291" t="s">
        <v>70</v>
      </c>
      <c r="B50" s="291"/>
      <c r="C50" s="291"/>
      <c r="D50" s="291"/>
      <c r="E50" s="291"/>
      <c r="F50" s="291"/>
      <c r="G50" s="291"/>
      <c r="H50" s="291" t="s">
        <v>70</v>
      </c>
      <c r="I50" s="291"/>
      <c r="J50" s="291"/>
      <c r="K50" s="291"/>
      <c r="L50" s="291"/>
      <c r="M50" s="291"/>
      <c r="N50" s="80"/>
    </row>
    <row r="51" spans="1:13" ht="11.25" customHeight="1">
      <c r="A51" s="184">
        <v>40</v>
      </c>
      <c r="B51" s="14" t="s">
        <v>10</v>
      </c>
      <c r="C51" s="106">
        <f>SUM(D51,J51)</f>
        <v>89518</v>
      </c>
      <c r="D51" s="106">
        <f>SUM(F51,G51,H51,I51)</f>
        <v>79542</v>
      </c>
      <c r="E51" s="106">
        <f>SUM(F51,G51,H51)</f>
        <v>77239</v>
      </c>
      <c r="F51" s="106">
        <v>2452</v>
      </c>
      <c r="G51" s="106">
        <v>43685</v>
      </c>
      <c r="H51" s="106">
        <v>31102</v>
      </c>
      <c r="I51" s="106">
        <v>2303</v>
      </c>
      <c r="J51" s="106">
        <f>SUM(K51,L51)</f>
        <v>9976</v>
      </c>
      <c r="K51" s="106">
        <v>5450</v>
      </c>
      <c r="L51" s="106">
        <v>4526</v>
      </c>
      <c r="M51" s="186">
        <v>40</v>
      </c>
    </row>
    <row r="52" spans="1:13" ht="11.25" customHeight="1">
      <c r="A52" s="184">
        <v>41</v>
      </c>
      <c r="B52" s="14" t="s">
        <v>11</v>
      </c>
      <c r="C52" s="106">
        <f>SUM(D52,J52)</f>
        <v>78077</v>
      </c>
      <c r="D52" s="106">
        <f>SUM(F52,G52,H52,I52)</f>
        <v>68361</v>
      </c>
      <c r="E52" s="106">
        <f>SUM(F52,G52,H52)</f>
        <v>66032</v>
      </c>
      <c r="F52" s="106">
        <v>2437</v>
      </c>
      <c r="G52" s="106">
        <v>34908</v>
      </c>
      <c r="H52" s="106">
        <v>28687</v>
      </c>
      <c r="I52" s="106">
        <v>2329</v>
      </c>
      <c r="J52" s="106">
        <f>SUM(K52,L52)</f>
        <v>9716</v>
      </c>
      <c r="K52" s="106">
        <v>5330</v>
      </c>
      <c r="L52" s="106">
        <v>4386</v>
      </c>
      <c r="M52" s="186">
        <v>41</v>
      </c>
    </row>
    <row r="53" spans="1:13" ht="11.25" customHeight="1">
      <c r="A53" s="184">
        <v>42</v>
      </c>
      <c r="B53" s="14" t="s">
        <v>12</v>
      </c>
      <c r="C53" s="106">
        <f>SUM(D53,J53)</f>
        <v>71868</v>
      </c>
      <c r="D53" s="106">
        <f>SUM(F53,G53,H53,I53)</f>
        <v>62539</v>
      </c>
      <c r="E53" s="106">
        <f>SUM(F53,G53,H53)</f>
        <v>60138</v>
      </c>
      <c r="F53" s="106">
        <v>2409</v>
      </c>
      <c r="G53" s="106">
        <v>29885</v>
      </c>
      <c r="H53" s="106">
        <v>27844</v>
      </c>
      <c r="I53" s="106">
        <v>2401</v>
      </c>
      <c r="J53" s="106">
        <f>SUM(K53,L53)</f>
        <v>9329</v>
      </c>
      <c r="K53" s="106">
        <v>5378</v>
      </c>
      <c r="L53" s="106">
        <v>3951</v>
      </c>
      <c r="M53" s="186">
        <v>42</v>
      </c>
    </row>
    <row r="54" spans="1:13" ht="11.25" customHeight="1">
      <c r="A54" s="184">
        <v>43</v>
      </c>
      <c r="B54" s="14" t="s">
        <v>13</v>
      </c>
      <c r="C54" s="106">
        <f>SUM(D54,J54)</f>
        <v>68323</v>
      </c>
      <c r="D54" s="106">
        <f>SUM(F54,G54,H54,I54)</f>
        <v>59260</v>
      </c>
      <c r="E54" s="106">
        <f>SUM(F54,G54,H54)</f>
        <v>56898</v>
      </c>
      <c r="F54" s="106">
        <v>2278</v>
      </c>
      <c r="G54" s="106">
        <v>28623</v>
      </c>
      <c r="H54" s="106">
        <v>25997</v>
      </c>
      <c r="I54" s="106">
        <v>2362</v>
      </c>
      <c r="J54" s="106">
        <f>SUM(K54,L54)</f>
        <v>9063</v>
      </c>
      <c r="K54" s="106">
        <v>5244</v>
      </c>
      <c r="L54" s="106">
        <v>3819</v>
      </c>
      <c r="M54" s="186">
        <v>43</v>
      </c>
    </row>
    <row r="55" spans="1:13" ht="11.25" customHeight="1">
      <c r="A55" s="184">
        <v>44</v>
      </c>
      <c r="B55" s="14" t="s">
        <v>22</v>
      </c>
      <c r="C55" s="106">
        <f>SUM(D55,J55)</f>
        <v>63695</v>
      </c>
      <c r="D55" s="106">
        <f>SUM(F55,G55,H55,I55)</f>
        <v>54904</v>
      </c>
      <c r="E55" s="106">
        <f>SUM(F55,G55,H55)</f>
        <v>52633</v>
      </c>
      <c r="F55" s="106">
        <v>2132</v>
      </c>
      <c r="G55" s="106">
        <v>25713</v>
      </c>
      <c r="H55" s="106">
        <v>24788</v>
      </c>
      <c r="I55" s="106">
        <v>2271</v>
      </c>
      <c r="J55" s="106">
        <f>SUM(K55,L55)</f>
        <v>8791</v>
      </c>
      <c r="K55" s="106">
        <v>5175</v>
      </c>
      <c r="L55" s="106">
        <v>3616</v>
      </c>
      <c r="M55" s="186">
        <v>44</v>
      </c>
    </row>
    <row r="56" spans="1:13" ht="11.25" customHeight="1">
      <c r="A56" s="184">
        <v>45</v>
      </c>
      <c r="B56" s="14" t="s">
        <v>14</v>
      </c>
      <c r="C56" s="106">
        <f aca="true" t="shared" si="8" ref="C56:C63">SUM(D56,J56)</f>
        <v>56569</v>
      </c>
      <c r="D56" s="106">
        <f aca="true" t="shared" si="9" ref="D56:D63">SUM(F56,G56,H56,I56)</f>
        <v>49273</v>
      </c>
      <c r="E56" s="106">
        <f aca="true" t="shared" si="10" ref="E56:E63">SUM(F56,G56,H56)</f>
        <v>47362</v>
      </c>
      <c r="F56" s="106">
        <v>1895</v>
      </c>
      <c r="G56" s="106">
        <v>23549</v>
      </c>
      <c r="H56" s="106">
        <v>21918</v>
      </c>
      <c r="I56" s="106">
        <v>1911</v>
      </c>
      <c r="J56" s="106">
        <f aca="true" t="shared" si="11" ref="J56:J63">SUM(K56,L56)</f>
        <v>7296</v>
      </c>
      <c r="K56" s="106">
        <v>5228</v>
      </c>
      <c r="L56" s="106">
        <v>2068</v>
      </c>
      <c r="M56" s="186">
        <v>45</v>
      </c>
    </row>
    <row r="57" spans="1:13" ht="11.25" customHeight="1">
      <c r="A57" s="184">
        <v>46</v>
      </c>
      <c r="B57" s="14" t="s">
        <v>15</v>
      </c>
      <c r="C57" s="106">
        <f t="shared" si="8"/>
        <v>53702</v>
      </c>
      <c r="D57" s="106">
        <f t="shared" si="9"/>
        <v>45212</v>
      </c>
      <c r="E57" s="106">
        <f t="shared" si="10"/>
        <v>43345</v>
      </c>
      <c r="F57" s="106">
        <v>2047</v>
      </c>
      <c r="G57" s="106">
        <v>20365</v>
      </c>
      <c r="H57" s="106">
        <v>20933</v>
      </c>
      <c r="I57" s="106">
        <v>1867</v>
      </c>
      <c r="J57" s="106">
        <f t="shared" si="11"/>
        <v>8490</v>
      </c>
      <c r="K57" s="106">
        <v>4608</v>
      </c>
      <c r="L57" s="106">
        <v>3882</v>
      </c>
      <c r="M57" s="186">
        <v>46</v>
      </c>
    </row>
    <row r="58" spans="1:13" ht="11.25" customHeight="1">
      <c r="A58" s="184">
        <v>47</v>
      </c>
      <c r="B58" s="14" t="s">
        <v>27</v>
      </c>
      <c r="C58" s="106">
        <f t="shared" si="8"/>
        <v>51463</v>
      </c>
      <c r="D58" s="106">
        <f t="shared" si="9"/>
        <v>42424</v>
      </c>
      <c r="E58" s="106">
        <f t="shared" si="10"/>
        <v>40467</v>
      </c>
      <c r="F58" s="106">
        <v>1831</v>
      </c>
      <c r="G58" s="106">
        <v>19510</v>
      </c>
      <c r="H58" s="106">
        <v>19126</v>
      </c>
      <c r="I58" s="106">
        <v>1957</v>
      </c>
      <c r="J58" s="106">
        <f t="shared" si="11"/>
        <v>9039</v>
      </c>
      <c r="K58" s="106">
        <v>5517</v>
      </c>
      <c r="L58" s="106">
        <v>3522</v>
      </c>
      <c r="M58" s="186">
        <v>47</v>
      </c>
    </row>
    <row r="59" spans="1:13" ht="11.25" customHeight="1">
      <c r="A59" s="184">
        <v>48</v>
      </c>
      <c r="B59" s="14" t="s">
        <v>17</v>
      </c>
      <c r="C59" s="106">
        <f t="shared" si="8"/>
        <v>47786</v>
      </c>
      <c r="D59" s="106">
        <f t="shared" si="9"/>
        <v>40040</v>
      </c>
      <c r="E59" s="106">
        <f t="shared" si="10"/>
        <v>38089</v>
      </c>
      <c r="F59" s="106">
        <v>1703</v>
      </c>
      <c r="G59" s="106">
        <v>17625</v>
      </c>
      <c r="H59" s="106">
        <v>18761</v>
      </c>
      <c r="I59" s="106">
        <v>1951</v>
      </c>
      <c r="J59" s="106">
        <f t="shared" si="11"/>
        <v>7746</v>
      </c>
      <c r="K59" s="106">
        <v>5685</v>
      </c>
      <c r="L59" s="106">
        <v>2061</v>
      </c>
      <c r="M59" s="186">
        <v>48</v>
      </c>
    </row>
    <row r="60" spans="1:13" ht="11.25" customHeight="1">
      <c r="A60" s="184">
        <v>49</v>
      </c>
      <c r="B60" s="14" t="s">
        <v>20</v>
      </c>
      <c r="C60" s="106">
        <f t="shared" si="8"/>
        <v>46763</v>
      </c>
      <c r="D60" s="106">
        <f t="shared" si="9"/>
        <v>38357</v>
      </c>
      <c r="E60" s="106">
        <f t="shared" si="10"/>
        <v>36355</v>
      </c>
      <c r="F60" s="106">
        <v>1632</v>
      </c>
      <c r="G60" s="106">
        <v>16854</v>
      </c>
      <c r="H60" s="106">
        <v>17869</v>
      </c>
      <c r="I60" s="106">
        <v>2002</v>
      </c>
      <c r="J60" s="106">
        <f t="shared" si="11"/>
        <v>8406</v>
      </c>
      <c r="K60" s="106">
        <v>5756</v>
      </c>
      <c r="L60" s="106">
        <v>2650</v>
      </c>
      <c r="M60" s="186">
        <v>49</v>
      </c>
    </row>
    <row r="61" spans="1:13" ht="11.25" customHeight="1">
      <c r="A61" s="184">
        <v>50</v>
      </c>
      <c r="B61" s="14" t="s">
        <v>21</v>
      </c>
      <c r="C61" s="106">
        <f t="shared" si="8"/>
        <v>43526</v>
      </c>
      <c r="D61" s="106">
        <f t="shared" si="9"/>
        <v>36751</v>
      </c>
      <c r="E61" s="106">
        <f t="shared" si="10"/>
        <v>34761</v>
      </c>
      <c r="F61" s="106">
        <v>1525</v>
      </c>
      <c r="G61" s="106">
        <v>16268</v>
      </c>
      <c r="H61" s="106">
        <v>16968</v>
      </c>
      <c r="I61" s="106">
        <v>1990</v>
      </c>
      <c r="J61" s="106">
        <f t="shared" si="11"/>
        <v>6775</v>
      </c>
      <c r="K61" s="106">
        <v>5592</v>
      </c>
      <c r="L61" s="106">
        <v>1183</v>
      </c>
      <c r="M61" s="186">
        <v>50</v>
      </c>
    </row>
    <row r="62" spans="1:13" ht="11.25" customHeight="1">
      <c r="A62" s="184">
        <v>51</v>
      </c>
      <c r="B62" s="14" t="s">
        <v>18</v>
      </c>
      <c r="C62" s="106">
        <f t="shared" si="8"/>
        <v>43790</v>
      </c>
      <c r="D62" s="106">
        <f t="shared" si="9"/>
        <v>36775</v>
      </c>
      <c r="E62" s="106">
        <f t="shared" si="10"/>
        <v>34605</v>
      </c>
      <c r="F62" s="106">
        <v>1459</v>
      </c>
      <c r="G62" s="106">
        <v>15686</v>
      </c>
      <c r="H62" s="106">
        <v>17460</v>
      </c>
      <c r="I62" s="106">
        <v>2170</v>
      </c>
      <c r="J62" s="106">
        <f t="shared" si="11"/>
        <v>7015</v>
      </c>
      <c r="K62" s="106">
        <v>5744</v>
      </c>
      <c r="L62" s="106">
        <v>1271</v>
      </c>
      <c r="M62" s="186">
        <v>51</v>
      </c>
    </row>
    <row r="63" spans="1:13" s="83" customFormat="1" ht="11.25" customHeight="1">
      <c r="A63" s="185">
        <v>52</v>
      </c>
      <c r="B63" s="145" t="s">
        <v>19</v>
      </c>
      <c r="C63" s="107">
        <f t="shared" si="8"/>
        <v>42711</v>
      </c>
      <c r="D63" s="107">
        <f t="shared" si="9"/>
        <v>35626</v>
      </c>
      <c r="E63" s="107">
        <f t="shared" si="10"/>
        <v>33518</v>
      </c>
      <c r="F63" s="107">
        <v>1335</v>
      </c>
      <c r="G63" s="107">
        <v>15261</v>
      </c>
      <c r="H63" s="107">
        <v>16922</v>
      </c>
      <c r="I63" s="107">
        <v>2108</v>
      </c>
      <c r="J63" s="107">
        <f t="shared" si="11"/>
        <v>7085</v>
      </c>
      <c r="K63" s="107">
        <v>6387</v>
      </c>
      <c r="L63" s="107">
        <v>698</v>
      </c>
      <c r="M63" s="187">
        <v>52</v>
      </c>
    </row>
    <row r="64" spans="1:10" s="17" customFormat="1" ht="15" customHeight="1">
      <c r="A64" s="15" t="s">
        <v>6</v>
      </c>
      <c r="C64" s="16"/>
      <c r="D64" s="16"/>
      <c r="E64" s="16"/>
      <c r="F64" s="16"/>
      <c r="G64" s="16"/>
      <c r="H64" s="16"/>
      <c r="I64" s="16"/>
      <c r="J64" s="16"/>
    </row>
    <row r="65" spans="1:10" s="17" customFormat="1" ht="15" customHeight="1">
      <c r="A65" s="182" t="s">
        <v>248</v>
      </c>
      <c r="C65" s="2"/>
      <c r="D65" s="2"/>
      <c r="E65" s="2"/>
      <c r="F65" s="2"/>
      <c r="G65" s="16"/>
      <c r="I65" s="16"/>
      <c r="J65" s="16"/>
    </row>
    <row r="66" spans="1:2" ht="11.25" customHeight="1">
      <c r="A66" s="2" t="s">
        <v>294</v>
      </c>
      <c r="B66" s="18"/>
    </row>
    <row r="67" spans="1:2" ht="11.25" customHeight="1">
      <c r="A67" s="2" t="s">
        <v>295</v>
      </c>
      <c r="B67" s="18"/>
    </row>
    <row r="68" ht="11.25" customHeight="1">
      <c r="A68" s="17" t="s">
        <v>329</v>
      </c>
    </row>
    <row r="69" spans="2:11" ht="11.25" customHeight="1">
      <c r="B69" s="18"/>
      <c r="H69" s="19"/>
      <c r="I69" s="19"/>
      <c r="J69" s="19"/>
      <c r="K69" s="19"/>
    </row>
    <row r="71" spans="2:5" ht="11.25">
      <c r="B71" s="308"/>
      <c r="C71" s="308"/>
      <c r="D71" s="308"/>
      <c r="E71" s="308"/>
    </row>
  </sheetData>
  <sheetProtection/>
  <mergeCells count="21">
    <mergeCell ref="K5:K6"/>
    <mergeCell ref="A8:G8"/>
    <mergeCell ref="H36:M36"/>
    <mergeCell ref="D4:G4"/>
    <mergeCell ref="B71:E71"/>
    <mergeCell ref="A50:G50"/>
    <mergeCell ref="H50:M50"/>
    <mergeCell ref="D5:D6"/>
    <mergeCell ref="I5:I6"/>
    <mergeCell ref="J4:L4"/>
    <mergeCell ref="J5:J6"/>
    <mergeCell ref="A22:G22"/>
    <mergeCell ref="L5:L6"/>
    <mergeCell ref="E5:G5"/>
    <mergeCell ref="A36:G36"/>
    <mergeCell ref="B4:B6"/>
    <mergeCell ref="C4:C6"/>
    <mergeCell ref="H22:M22"/>
    <mergeCell ref="H8:M8"/>
    <mergeCell ref="A4:A6"/>
    <mergeCell ref="M4:M6"/>
  </mergeCells>
  <printOptions/>
  <pageMargins left="0.5905511811023623" right="0.5905511811023623" top="0.984251968503937" bottom="0.984251968503937" header="0.5118110236220472" footer="0.5118110236220472"/>
  <pageSetup fitToWidth="2" fitToHeight="1" horizontalDpi="600" verticalDpi="600" orientation="portrait" paperSize="9" scale="8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1">
      <selection activeCell="A1" sqref="A1"/>
    </sheetView>
  </sheetViews>
  <sheetFormatPr defaultColWidth="11.421875" defaultRowHeight="12.75"/>
  <cols>
    <col min="1" max="1" width="4.8515625" style="2" customWidth="1"/>
    <col min="2" max="12" width="15.140625" style="2" customWidth="1"/>
    <col min="13" max="13" width="4.8515625" style="2" customWidth="1"/>
    <col min="14" max="16384" width="11.421875" style="2" customWidth="1"/>
  </cols>
  <sheetData>
    <row r="1" spans="2:11" s="221" customFormat="1" ht="21" customHeight="1">
      <c r="B1" s="222"/>
      <c r="C1" s="222"/>
      <c r="D1" s="222"/>
      <c r="E1" s="222"/>
      <c r="F1" s="222"/>
      <c r="G1" s="223" t="s">
        <v>330</v>
      </c>
      <c r="H1" s="222" t="s">
        <v>207</v>
      </c>
      <c r="I1" s="222"/>
      <c r="J1" s="222"/>
      <c r="K1" s="222"/>
    </row>
    <row r="2" spans="7:8" s="1" customFormat="1" ht="18" customHeight="1">
      <c r="G2" s="105" t="s">
        <v>325</v>
      </c>
      <c r="H2" s="1" t="s">
        <v>208</v>
      </c>
    </row>
    <row r="3" spans="2:10" ht="10.5" customHeight="1">
      <c r="B3" s="5"/>
      <c r="C3" s="6"/>
      <c r="D3" s="6"/>
      <c r="E3" s="6"/>
      <c r="F3" s="6"/>
      <c r="G3" s="6"/>
      <c r="H3" s="6"/>
      <c r="I3" s="6"/>
      <c r="J3" s="6"/>
    </row>
    <row r="4" spans="1:13" ht="18" customHeight="1">
      <c r="A4" s="292" t="s">
        <v>169</v>
      </c>
      <c r="B4" s="292" t="s">
        <v>354</v>
      </c>
      <c r="C4" s="312" t="s">
        <v>0</v>
      </c>
      <c r="D4" s="300" t="s">
        <v>1</v>
      </c>
      <c r="E4" s="301"/>
      <c r="F4" s="301"/>
      <c r="G4" s="301"/>
      <c r="H4" s="7"/>
      <c r="I4" s="7"/>
      <c r="J4" s="316" t="s">
        <v>172</v>
      </c>
      <c r="K4" s="303"/>
      <c r="L4" s="303"/>
      <c r="M4" s="295" t="s">
        <v>169</v>
      </c>
    </row>
    <row r="5" spans="1:13" ht="15" customHeight="1">
      <c r="A5" s="293"/>
      <c r="B5" s="293"/>
      <c r="C5" s="313"/>
      <c r="D5" s="304" t="s">
        <v>2</v>
      </c>
      <c r="E5" s="300" t="s">
        <v>254</v>
      </c>
      <c r="F5" s="301"/>
      <c r="G5" s="301"/>
      <c r="H5" s="8"/>
      <c r="I5" s="310" t="s">
        <v>3</v>
      </c>
      <c r="J5" s="304" t="s">
        <v>2</v>
      </c>
      <c r="K5" s="304" t="s">
        <v>5</v>
      </c>
      <c r="L5" s="306" t="s">
        <v>293</v>
      </c>
      <c r="M5" s="296"/>
    </row>
    <row r="6" spans="1:13" ht="24" customHeight="1">
      <c r="A6" s="294"/>
      <c r="B6" s="293"/>
      <c r="C6" s="313"/>
      <c r="D6" s="305"/>
      <c r="E6" s="9" t="s">
        <v>4</v>
      </c>
      <c r="F6" s="10" t="s">
        <v>69</v>
      </c>
      <c r="G6" s="40" t="s">
        <v>7</v>
      </c>
      <c r="H6" s="81" t="s">
        <v>221</v>
      </c>
      <c r="I6" s="311"/>
      <c r="J6" s="305"/>
      <c r="K6" s="305"/>
      <c r="L6" s="307"/>
      <c r="M6" s="297"/>
    </row>
    <row r="7" spans="2:12" ht="9" customHeight="1">
      <c r="B7" s="11"/>
      <c r="C7" s="12"/>
      <c r="D7" s="12"/>
      <c r="E7" s="11"/>
      <c r="F7" s="12"/>
      <c r="G7" s="12"/>
      <c r="H7" s="11"/>
      <c r="I7" s="11"/>
      <c r="J7" s="12"/>
      <c r="K7" s="12"/>
      <c r="L7" s="12"/>
    </row>
    <row r="8" spans="1:14" ht="21" customHeight="1">
      <c r="A8" s="299" t="s">
        <v>214</v>
      </c>
      <c r="B8" s="299"/>
      <c r="C8" s="299"/>
      <c r="D8" s="299"/>
      <c r="E8" s="299"/>
      <c r="F8" s="299"/>
      <c r="G8" s="299"/>
      <c r="H8" s="299" t="s">
        <v>214</v>
      </c>
      <c r="I8" s="299"/>
      <c r="J8" s="299"/>
      <c r="K8" s="299"/>
      <c r="L8" s="299"/>
      <c r="M8" s="299"/>
      <c r="N8" s="79"/>
    </row>
    <row r="9" spans="1:13" ht="11.25" customHeight="1">
      <c r="A9" s="184">
        <v>1</v>
      </c>
      <c r="B9" s="14" t="s">
        <v>10</v>
      </c>
      <c r="C9" s="106">
        <f>SUM(D9,J9)</f>
        <v>37170</v>
      </c>
      <c r="D9" s="106">
        <f>SUM(F9,G9,H9,I9)</f>
        <v>36440</v>
      </c>
      <c r="E9" s="106">
        <f>SUM(F9,G9,H9)</f>
        <v>36269</v>
      </c>
      <c r="F9" s="106">
        <v>128</v>
      </c>
      <c r="G9" s="106">
        <v>14423</v>
      </c>
      <c r="H9" s="106">
        <v>21718</v>
      </c>
      <c r="I9" s="106">
        <v>171</v>
      </c>
      <c r="J9" s="106">
        <f>SUM(K9,L9)</f>
        <v>730</v>
      </c>
      <c r="K9" s="106">
        <v>394</v>
      </c>
      <c r="L9" s="106">
        <v>336</v>
      </c>
      <c r="M9" s="186">
        <v>1</v>
      </c>
    </row>
    <row r="10" spans="1:13" ht="11.25" customHeight="1">
      <c r="A10" s="184">
        <v>2</v>
      </c>
      <c r="B10" s="14" t="s">
        <v>11</v>
      </c>
      <c r="C10" s="106">
        <f>SUM(D10,J10)</f>
        <v>43310</v>
      </c>
      <c r="D10" s="106">
        <f>SUM(F10,G10,H10,I10)</f>
        <v>42358</v>
      </c>
      <c r="E10" s="106">
        <f>SUM(F10,G10,H10)</f>
        <v>42186</v>
      </c>
      <c r="F10" s="106">
        <v>171</v>
      </c>
      <c r="G10" s="106">
        <v>21544</v>
      </c>
      <c r="H10" s="106">
        <v>20471</v>
      </c>
      <c r="I10" s="106">
        <v>172</v>
      </c>
      <c r="J10" s="106">
        <f>SUM(K10,L10)</f>
        <v>952</v>
      </c>
      <c r="K10" s="106">
        <v>523</v>
      </c>
      <c r="L10" s="106">
        <v>429</v>
      </c>
      <c r="M10" s="186">
        <v>2</v>
      </c>
    </row>
    <row r="11" spans="1:13" ht="11.25" customHeight="1">
      <c r="A11" s="184">
        <v>3</v>
      </c>
      <c r="B11" s="14" t="s">
        <v>12</v>
      </c>
      <c r="C11" s="106">
        <f>SUM(D11,J11)</f>
        <v>47232</v>
      </c>
      <c r="D11" s="106">
        <f>SUM(F11,G11,H11,I11)</f>
        <v>46111</v>
      </c>
      <c r="E11" s="106">
        <f>SUM(F11,G11,H11)</f>
        <v>45894</v>
      </c>
      <c r="F11" s="106">
        <v>244</v>
      </c>
      <c r="G11" s="106">
        <v>25904</v>
      </c>
      <c r="H11" s="106">
        <v>19746</v>
      </c>
      <c r="I11" s="106">
        <v>217</v>
      </c>
      <c r="J11" s="106">
        <f>SUM(K11,L11)</f>
        <v>1121</v>
      </c>
      <c r="K11" s="106">
        <v>670</v>
      </c>
      <c r="L11" s="106">
        <v>451</v>
      </c>
      <c r="M11" s="186">
        <v>3</v>
      </c>
    </row>
    <row r="12" spans="1:13" ht="11.25" customHeight="1">
      <c r="A12" s="184">
        <v>4</v>
      </c>
      <c r="B12" s="14" t="s">
        <v>13</v>
      </c>
      <c r="C12" s="106">
        <f>SUM(D12,J12)</f>
        <v>45138</v>
      </c>
      <c r="D12" s="106">
        <f>SUM(F12,G12,H12,I12)</f>
        <v>43844</v>
      </c>
      <c r="E12" s="106">
        <f>SUM(F12,G12,H12)</f>
        <v>43583</v>
      </c>
      <c r="F12" s="106">
        <v>279</v>
      </c>
      <c r="G12" s="106">
        <v>25015</v>
      </c>
      <c r="H12" s="106">
        <v>18289</v>
      </c>
      <c r="I12" s="106">
        <v>261</v>
      </c>
      <c r="J12" s="106">
        <f>SUM(K12,L12)</f>
        <v>1294</v>
      </c>
      <c r="K12" s="106">
        <v>783</v>
      </c>
      <c r="L12" s="106">
        <v>511</v>
      </c>
      <c r="M12" s="186">
        <v>4</v>
      </c>
    </row>
    <row r="13" spans="1:13" ht="11.25" customHeight="1">
      <c r="A13" s="184">
        <v>5</v>
      </c>
      <c r="B13" s="14" t="s">
        <v>22</v>
      </c>
      <c r="C13" s="106">
        <f>SUM(D13,J13)</f>
        <v>43173</v>
      </c>
      <c r="D13" s="106">
        <f>SUM(F13,G13,H13,I13)</f>
        <v>41629</v>
      </c>
      <c r="E13" s="106">
        <f>SUM(F13,G13,H13)</f>
        <v>41346</v>
      </c>
      <c r="F13" s="106">
        <v>373</v>
      </c>
      <c r="G13" s="106">
        <v>24666</v>
      </c>
      <c r="H13" s="106">
        <v>16307</v>
      </c>
      <c r="I13" s="106">
        <v>283</v>
      </c>
      <c r="J13" s="106">
        <f>SUM(K13,L13)</f>
        <v>1544</v>
      </c>
      <c r="K13" s="106">
        <v>946</v>
      </c>
      <c r="L13" s="106">
        <v>598</v>
      </c>
      <c r="M13" s="186">
        <v>5</v>
      </c>
    </row>
    <row r="14" spans="1:13" ht="11.25" customHeight="1">
      <c r="A14" s="184">
        <v>6</v>
      </c>
      <c r="B14" s="14" t="s">
        <v>14</v>
      </c>
      <c r="C14" s="106">
        <f aca="true" t="shared" si="0" ref="C14:C21">SUM(D14,J14)</f>
        <v>43740</v>
      </c>
      <c r="D14" s="106">
        <f aca="true" t="shared" si="1" ref="D14:D21">SUM(F14,G14,H14,I14)</f>
        <v>39811</v>
      </c>
      <c r="E14" s="106">
        <f aca="true" t="shared" si="2" ref="E14:E21">SUM(F14,G14,H14)</f>
        <v>39548</v>
      </c>
      <c r="F14" s="106">
        <v>431</v>
      </c>
      <c r="G14" s="106">
        <v>24394</v>
      </c>
      <c r="H14" s="106">
        <v>14723</v>
      </c>
      <c r="I14" s="106">
        <v>263</v>
      </c>
      <c r="J14" s="106">
        <f aca="true" t="shared" si="3" ref="J14:J21">SUM(K14,L14)</f>
        <v>3929</v>
      </c>
      <c r="K14" s="106">
        <v>1174</v>
      </c>
      <c r="L14" s="106">
        <v>2755</v>
      </c>
      <c r="M14" s="186">
        <v>6</v>
      </c>
    </row>
    <row r="15" spans="1:13" ht="11.25" customHeight="1">
      <c r="A15" s="184">
        <v>7</v>
      </c>
      <c r="B15" s="14" t="s">
        <v>15</v>
      </c>
      <c r="C15" s="106">
        <f t="shared" si="0"/>
        <v>43703</v>
      </c>
      <c r="D15" s="106">
        <f t="shared" si="1"/>
        <v>41315</v>
      </c>
      <c r="E15" s="106">
        <f t="shared" si="2"/>
        <v>41023</v>
      </c>
      <c r="F15" s="106">
        <v>540</v>
      </c>
      <c r="G15" s="106">
        <v>26315</v>
      </c>
      <c r="H15" s="106">
        <v>14168</v>
      </c>
      <c r="I15" s="106">
        <v>292</v>
      </c>
      <c r="J15" s="106">
        <f t="shared" si="3"/>
        <v>2388</v>
      </c>
      <c r="K15" s="106">
        <v>1459</v>
      </c>
      <c r="L15" s="106">
        <v>929</v>
      </c>
      <c r="M15" s="186">
        <v>7</v>
      </c>
    </row>
    <row r="16" spans="1:13" ht="11.25" customHeight="1">
      <c r="A16" s="184">
        <v>8</v>
      </c>
      <c r="B16" s="14" t="s">
        <v>16</v>
      </c>
      <c r="C16" s="106">
        <f t="shared" si="0"/>
        <v>43224</v>
      </c>
      <c r="D16" s="106">
        <f t="shared" si="1"/>
        <v>40433</v>
      </c>
      <c r="E16" s="106">
        <f t="shared" si="2"/>
        <v>40134</v>
      </c>
      <c r="F16" s="106">
        <v>585</v>
      </c>
      <c r="G16" s="106">
        <v>26681</v>
      </c>
      <c r="H16" s="106">
        <v>12868</v>
      </c>
      <c r="I16" s="106">
        <v>299</v>
      </c>
      <c r="J16" s="106">
        <f t="shared" si="3"/>
        <v>2791</v>
      </c>
      <c r="K16" s="106">
        <v>1759</v>
      </c>
      <c r="L16" s="106">
        <v>1032</v>
      </c>
      <c r="M16" s="186">
        <v>8</v>
      </c>
    </row>
    <row r="17" spans="1:15" ht="11.25" customHeight="1">
      <c r="A17" s="184">
        <v>9</v>
      </c>
      <c r="B17" s="14" t="s">
        <v>17</v>
      </c>
      <c r="C17" s="106">
        <f t="shared" si="0"/>
        <v>45721</v>
      </c>
      <c r="D17" s="106">
        <f t="shared" si="1"/>
        <v>42918</v>
      </c>
      <c r="E17" s="106">
        <f t="shared" si="2"/>
        <v>42602</v>
      </c>
      <c r="F17" s="106">
        <v>668</v>
      </c>
      <c r="G17" s="106">
        <v>29210</v>
      </c>
      <c r="H17" s="106">
        <v>12724</v>
      </c>
      <c r="I17" s="106">
        <v>316</v>
      </c>
      <c r="J17" s="106">
        <f t="shared" si="3"/>
        <v>2803</v>
      </c>
      <c r="K17" s="106">
        <v>1994</v>
      </c>
      <c r="L17" s="106">
        <v>809</v>
      </c>
      <c r="M17" s="186">
        <v>9</v>
      </c>
      <c r="O17" s="36"/>
    </row>
    <row r="18" spans="1:13" ht="11.25" customHeight="1">
      <c r="A18" s="184">
        <v>10</v>
      </c>
      <c r="B18" s="14" t="s">
        <v>20</v>
      </c>
      <c r="C18" s="106">
        <f t="shared" si="0"/>
        <v>46617</v>
      </c>
      <c r="D18" s="106">
        <f t="shared" si="1"/>
        <v>43648</v>
      </c>
      <c r="E18" s="106">
        <f t="shared" si="2"/>
        <v>43303</v>
      </c>
      <c r="F18" s="106">
        <v>656</v>
      </c>
      <c r="G18" s="106">
        <v>29566</v>
      </c>
      <c r="H18" s="106">
        <v>13081</v>
      </c>
      <c r="I18" s="106">
        <v>345</v>
      </c>
      <c r="J18" s="106">
        <f t="shared" si="3"/>
        <v>2969</v>
      </c>
      <c r="K18" s="106">
        <v>2093</v>
      </c>
      <c r="L18" s="106">
        <v>876</v>
      </c>
      <c r="M18" s="186">
        <v>10</v>
      </c>
    </row>
    <row r="19" spans="1:13" ht="11.25" customHeight="1">
      <c r="A19" s="184">
        <v>11</v>
      </c>
      <c r="B19" s="14" t="s">
        <v>21</v>
      </c>
      <c r="C19" s="106">
        <f t="shared" si="0"/>
        <v>47008</v>
      </c>
      <c r="D19" s="106">
        <f t="shared" si="1"/>
        <v>44641</v>
      </c>
      <c r="E19" s="106">
        <f t="shared" si="2"/>
        <v>44292</v>
      </c>
      <c r="F19" s="106">
        <v>636</v>
      </c>
      <c r="G19" s="106">
        <v>29485</v>
      </c>
      <c r="H19" s="106">
        <v>14171</v>
      </c>
      <c r="I19" s="106">
        <v>349</v>
      </c>
      <c r="J19" s="106">
        <f t="shared" si="3"/>
        <v>2367</v>
      </c>
      <c r="K19" s="106">
        <v>2166</v>
      </c>
      <c r="L19" s="106">
        <v>201</v>
      </c>
      <c r="M19" s="186">
        <v>11</v>
      </c>
    </row>
    <row r="20" spans="1:13" ht="11.25" customHeight="1">
      <c r="A20" s="184">
        <v>12</v>
      </c>
      <c r="B20" s="14" t="s">
        <v>18</v>
      </c>
      <c r="C20" s="106">
        <f t="shared" si="0"/>
        <v>41908</v>
      </c>
      <c r="D20" s="106">
        <f t="shared" si="1"/>
        <v>39511</v>
      </c>
      <c r="E20" s="106">
        <f t="shared" si="2"/>
        <v>39147</v>
      </c>
      <c r="F20" s="106">
        <v>620</v>
      </c>
      <c r="G20" s="106">
        <v>24032</v>
      </c>
      <c r="H20" s="106">
        <v>14495</v>
      </c>
      <c r="I20" s="106">
        <v>364</v>
      </c>
      <c r="J20" s="106">
        <f t="shared" si="3"/>
        <v>2397</v>
      </c>
      <c r="K20" s="106">
        <v>2187</v>
      </c>
      <c r="L20" s="106">
        <v>210</v>
      </c>
      <c r="M20" s="186">
        <v>12</v>
      </c>
    </row>
    <row r="21" spans="1:13" s="83" customFormat="1" ht="11.25" customHeight="1">
      <c r="A21" s="185">
        <v>13</v>
      </c>
      <c r="B21" s="82" t="s">
        <v>19</v>
      </c>
      <c r="C21" s="107">
        <f t="shared" si="0"/>
        <v>43760</v>
      </c>
      <c r="D21" s="107">
        <f t="shared" si="1"/>
        <v>41261</v>
      </c>
      <c r="E21" s="107">
        <f t="shared" si="2"/>
        <v>40793</v>
      </c>
      <c r="F21" s="107">
        <v>649</v>
      </c>
      <c r="G21" s="107">
        <v>24534</v>
      </c>
      <c r="H21" s="107">
        <v>15610</v>
      </c>
      <c r="I21" s="107">
        <v>468</v>
      </c>
      <c r="J21" s="107">
        <f t="shared" si="3"/>
        <v>2499</v>
      </c>
      <c r="K21" s="107">
        <v>2329</v>
      </c>
      <c r="L21" s="107">
        <v>170</v>
      </c>
      <c r="M21" s="187">
        <v>13</v>
      </c>
    </row>
    <row r="22" spans="1:14" ht="21" customHeight="1">
      <c r="A22" s="291" t="s">
        <v>8</v>
      </c>
      <c r="B22" s="291"/>
      <c r="C22" s="291"/>
      <c r="D22" s="291"/>
      <c r="E22" s="291"/>
      <c r="F22" s="291"/>
      <c r="G22" s="291"/>
      <c r="H22" s="291" t="s">
        <v>8</v>
      </c>
      <c r="I22" s="291"/>
      <c r="J22" s="291"/>
      <c r="K22" s="291"/>
      <c r="L22" s="291"/>
      <c r="M22" s="291"/>
      <c r="N22" s="80"/>
    </row>
    <row r="23" spans="1:13" ht="11.25" customHeight="1">
      <c r="A23" s="184">
        <v>14</v>
      </c>
      <c r="B23" s="14" t="s">
        <v>10</v>
      </c>
      <c r="C23" s="106">
        <f>SUM(D23,J23)</f>
        <v>403</v>
      </c>
      <c r="D23" s="106">
        <f>SUM(F23,G23,H23,I23)</f>
        <v>375</v>
      </c>
      <c r="E23" s="106">
        <f>SUM(F23,G23,H23)</f>
        <v>375</v>
      </c>
      <c r="F23" s="106">
        <v>14</v>
      </c>
      <c r="G23" s="106">
        <v>310</v>
      </c>
      <c r="H23" s="106">
        <v>51</v>
      </c>
      <c r="I23" s="108" t="s">
        <v>209</v>
      </c>
      <c r="J23" s="106">
        <v>28</v>
      </c>
      <c r="K23" s="106">
        <v>27</v>
      </c>
      <c r="L23" s="106">
        <v>1</v>
      </c>
      <c r="M23" s="186">
        <v>14</v>
      </c>
    </row>
    <row r="24" spans="1:13" ht="11.25" customHeight="1">
      <c r="A24" s="184">
        <v>15</v>
      </c>
      <c r="B24" s="14" t="s">
        <v>23</v>
      </c>
      <c r="C24" s="106">
        <f>SUM(D24,J24)</f>
        <v>640</v>
      </c>
      <c r="D24" s="106">
        <f>SUM(F24,G24,H24,I24)</f>
        <v>599</v>
      </c>
      <c r="E24" s="106">
        <f>SUM(F24,G24,H24)</f>
        <v>599</v>
      </c>
      <c r="F24" s="106">
        <v>21</v>
      </c>
      <c r="G24" s="106">
        <v>521</v>
      </c>
      <c r="H24" s="106">
        <v>57</v>
      </c>
      <c r="I24" s="108" t="s">
        <v>209</v>
      </c>
      <c r="J24" s="106">
        <v>41</v>
      </c>
      <c r="K24" s="106">
        <v>40</v>
      </c>
      <c r="L24" s="106">
        <v>1</v>
      </c>
      <c r="M24" s="186">
        <v>15</v>
      </c>
    </row>
    <row r="25" spans="1:13" ht="11.25" customHeight="1">
      <c r="A25" s="184">
        <v>16</v>
      </c>
      <c r="B25" s="14" t="s">
        <v>24</v>
      </c>
      <c r="C25" s="106">
        <f>SUM(D25,J25)</f>
        <v>1732</v>
      </c>
      <c r="D25" s="106">
        <f>SUM(F25,G25,H25,I25)</f>
        <v>1685</v>
      </c>
      <c r="E25" s="106">
        <f>SUM(F25,G25,H25)</f>
        <v>1685</v>
      </c>
      <c r="F25" s="106">
        <v>39</v>
      </c>
      <c r="G25" s="106">
        <v>1556</v>
      </c>
      <c r="H25" s="106">
        <v>90</v>
      </c>
      <c r="I25" s="108" t="s">
        <v>209</v>
      </c>
      <c r="J25" s="106">
        <v>47</v>
      </c>
      <c r="K25" s="106">
        <v>44</v>
      </c>
      <c r="L25" s="106">
        <v>3</v>
      </c>
      <c r="M25" s="186">
        <v>16</v>
      </c>
    </row>
    <row r="26" spans="1:13" ht="11.25" customHeight="1">
      <c r="A26" s="184">
        <v>17</v>
      </c>
      <c r="B26" s="14" t="s">
        <v>13</v>
      </c>
      <c r="C26" s="106">
        <f>SUM(D26,J26)</f>
        <v>2510</v>
      </c>
      <c r="D26" s="106">
        <f>SUM(F26,G26,H26,I26)</f>
        <v>2456</v>
      </c>
      <c r="E26" s="106">
        <f>SUM(F26,G26,H26)</f>
        <v>2455</v>
      </c>
      <c r="F26" s="106">
        <v>54</v>
      </c>
      <c r="G26" s="106">
        <v>2277</v>
      </c>
      <c r="H26" s="106">
        <v>124</v>
      </c>
      <c r="I26" s="106">
        <v>1</v>
      </c>
      <c r="J26" s="106">
        <v>54</v>
      </c>
      <c r="K26" s="106">
        <v>51</v>
      </c>
      <c r="L26" s="106">
        <v>3</v>
      </c>
      <c r="M26" s="186">
        <v>17</v>
      </c>
    </row>
    <row r="27" spans="1:13" ht="11.25" customHeight="1">
      <c r="A27" s="184">
        <v>18</v>
      </c>
      <c r="B27" s="14" t="s">
        <v>25</v>
      </c>
      <c r="C27" s="106">
        <f>SUM(D27,J27)</f>
        <v>3897</v>
      </c>
      <c r="D27" s="106">
        <f>SUM(F27,G27,H27,I27)</f>
        <v>3825</v>
      </c>
      <c r="E27" s="106">
        <f>SUM(F27,G27,H27)</f>
        <v>3825</v>
      </c>
      <c r="F27" s="106">
        <v>80</v>
      </c>
      <c r="G27" s="106">
        <v>3592</v>
      </c>
      <c r="H27" s="106">
        <v>153</v>
      </c>
      <c r="I27" s="108" t="s">
        <v>209</v>
      </c>
      <c r="J27" s="106">
        <v>72</v>
      </c>
      <c r="K27" s="106">
        <v>66</v>
      </c>
      <c r="L27" s="106">
        <v>6</v>
      </c>
      <c r="M27" s="186">
        <v>18</v>
      </c>
    </row>
    <row r="28" spans="1:13" ht="11.25" customHeight="1">
      <c r="A28" s="184">
        <v>19</v>
      </c>
      <c r="B28" s="14" t="s">
        <v>26</v>
      </c>
      <c r="C28" s="106">
        <f aca="true" t="shared" si="4" ref="C28:C35">SUM(D28,J28)</f>
        <v>6438</v>
      </c>
      <c r="D28" s="106">
        <f aca="true" t="shared" si="5" ref="D28:D35">SUM(F28,G28,H28,I28)</f>
        <v>6350</v>
      </c>
      <c r="E28" s="106">
        <f aca="true" t="shared" si="6" ref="E28:E35">SUM(F28,G28,H28)</f>
        <v>6349</v>
      </c>
      <c r="F28" s="106">
        <v>114</v>
      </c>
      <c r="G28" s="106">
        <v>6069</v>
      </c>
      <c r="H28" s="106">
        <v>166</v>
      </c>
      <c r="I28" s="106">
        <v>1</v>
      </c>
      <c r="J28" s="106">
        <v>88</v>
      </c>
      <c r="K28" s="106">
        <v>82</v>
      </c>
      <c r="L28" s="106">
        <v>6</v>
      </c>
      <c r="M28" s="186">
        <v>19</v>
      </c>
    </row>
    <row r="29" spans="1:13" ht="11.25" customHeight="1">
      <c r="A29" s="184">
        <v>20</v>
      </c>
      <c r="B29" s="14" t="s">
        <v>15</v>
      </c>
      <c r="C29" s="106">
        <f t="shared" si="4"/>
        <v>9194</v>
      </c>
      <c r="D29" s="106">
        <f t="shared" si="5"/>
        <v>9059</v>
      </c>
      <c r="E29" s="106">
        <f t="shared" si="6"/>
        <v>9057</v>
      </c>
      <c r="F29" s="106">
        <v>159</v>
      </c>
      <c r="G29" s="106">
        <v>8674</v>
      </c>
      <c r="H29" s="106">
        <v>224</v>
      </c>
      <c r="I29" s="106">
        <v>2</v>
      </c>
      <c r="J29" s="106">
        <v>135</v>
      </c>
      <c r="K29" s="106">
        <v>126</v>
      </c>
      <c r="L29" s="106">
        <v>9</v>
      </c>
      <c r="M29" s="186">
        <v>20</v>
      </c>
    </row>
    <row r="30" spans="1:13" ht="11.25" customHeight="1">
      <c r="A30" s="184">
        <v>21</v>
      </c>
      <c r="B30" s="14" t="s">
        <v>27</v>
      </c>
      <c r="C30" s="106">
        <f t="shared" si="4"/>
        <v>10033</v>
      </c>
      <c r="D30" s="106">
        <f t="shared" si="5"/>
        <v>9858</v>
      </c>
      <c r="E30" s="106">
        <f t="shared" si="6"/>
        <v>9856</v>
      </c>
      <c r="F30" s="106">
        <v>200</v>
      </c>
      <c r="G30" s="106">
        <v>9422</v>
      </c>
      <c r="H30" s="106">
        <v>234</v>
      </c>
      <c r="I30" s="106">
        <v>2</v>
      </c>
      <c r="J30" s="106">
        <v>175</v>
      </c>
      <c r="K30" s="106">
        <v>168</v>
      </c>
      <c r="L30" s="106">
        <v>7</v>
      </c>
      <c r="M30" s="186">
        <v>21</v>
      </c>
    </row>
    <row r="31" spans="1:13" ht="11.25" customHeight="1">
      <c r="A31" s="184">
        <v>22</v>
      </c>
      <c r="B31" s="14" t="s">
        <v>17</v>
      </c>
      <c r="C31" s="106">
        <f t="shared" si="4"/>
        <v>11423</v>
      </c>
      <c r="D31" s="106">
        <f t="shared" si="5"/>
        <v>11229</v>
      </c>
      <c r="E31" s="106">
        <f t="shared" si="6"/>
        <v>11227</v>
      </c>
      <c r="F31" s="106">
        <v>237</v>
      </c>
      <c r="G31" s="106">
        <v>10724</v>
      </c>
      <c r="H31" s="106">
        <v>266</v>
      </c>
      <c r="I31" s="106">
        <v>2</v>
      </c>
      <c r="J31" s="106">
        <v>194</v>
      </c>
      <c r="K31" s="106">
        <v>194</v>
      </c>
      <c r="L31" s="108" t="s">
        <v>209</v>
      </c>
      <c r="M31" s="186">
        <v>22</v>
      </c>
    </row>
    <row r="32" spans="1:13" ht="11.25" customHeight="1">
      <c r="A32" s="184">
        <v>23</v>
      </c>
      <c r="B32" s="14" t="s">
        <v>20</v>
      </c>
      <c r="C32" s="106">
        <f t="shared" si="4"/>
        <v>12063</v>
      </c>
      <c r="D32" s="106">
        <f t="shared" si="5"/>
        <v>11851</v>
      </c>
      <c r="E32" s="106">
        <f t="shared" si="6"/>
        <v>11850</v>
      </c>
      <c r="F32" s="106">
        <v>233</v>
      </c>
      <c r="G32" s="106">
        <v>11333</v>
      </c>
      <c r="H32" s="106">
        <v>284</v>
      </c>
      <c r="I32" s="106">
        <v>1</v>
      </c>
      <c r="J32" s="106">
        <v>212</v>
      </c>
      <c r="K32" s="106">
        <v>211</v>
      </c>
      <c r="L32" s="106">
        <v>1</v>
      </c>
      <c r="M32" s="186">
        <v>23</v>
      </c>
    </row>
    <row r="33" spans="1:13" ht="11.25" customHeight="1">
      <c r="A33" s="184">
        <v>24</v>
      </c>
      <c r="B33" s="14" t="s">
        <v>21</v>
      </c>
      <c r="C33" s="106">
        <f t="shared" si="4"/>
        <v>12319</v>
      </c>
      <c r="D33" s="106">
        <f t="shared" si="5"/>
        <v>12092</v>
      </c>
      <c r="E33" s="106">
        <f t="shared" si="6"/>
        <v>12089</v>
      </c>
      <c r="F33" s="106">
        <v>235</v>
      </c>
      <c r="G33" s="106">
        <v>11520</v>
      </c>
      <c r="H33" s="106">
        <v>334</v>
      </c>
      <c r="I33" s="106">
        <v>3</v>
      </c>
      <c r="J33" s="106">
        <v>227</v>
      </c>
      <c r="K33" s="106">
        <v>226</v>
      </c>
      <c r="L33" s="106">
        <v>1</v>
      </c>
      <c r="M33" s="186">
        <v>24</v>
      </c>
    </row>
    <row r="34" spans="1:13" ht="11.25" customHeight="1">
      <c r="A34" s="184">
        <v>25</v>
      </c>
      <c r="B34" s="14" t="s">
        <v>18</v>
      </c>
      <c r="C34" s="106">
        <f t="shared" si="4"/>
        <v>6943</v>
      </c>
      <c r="D34" s="106">
        <f t="shared" si="5"/>
        <v>6697</v>
      </c>
      <c r="E34" s="106">
        <f t="shared" si="6"/>
        <v>6696</v>
      </c>
      <c r="F34" s="106">
        <v>238</v>
      </c>
      <c r="G34" s="106">
        <v>6091</v>
      </c>
      <c r="H34" s="106">
        <v>367</v>
      </c>
      <c r="I34" s="106">
        <v>1</v>
      </c>
      <c r="J34" s="106">
        <v>246</v>
      </c>
      <c r="K34" s="106">
        <v>245</v>
      </c>
      <c r="L34" s="106">
        <v>1</v>
      </c>
      <c r="M34" s="186">
        <v>25</v>
      </c>
    </row>
    <row r="35" spans="1:13" s="83" customFormat="1" ht="11.25" customHeight="1">
      <c r="A35" s="185">
        <v>26</v>
      </c>
      <c r="B35" s="145" t="s">
        <v>28</v>
      </c>
      <c r="C35" s="107">
        <f t="shared" si="4"/>
        <v>7642</v>
      </c>
      <c r="D35" s="107">
        <f t="shared" si="5"/>
        <v>7399</v>
      </c>
      <c r="E35" s="107">
        <f t="shared" si="6"/>
        <v>7399</v>
      </c>
      <c r="F35" s="107">
        <v>257</v>
      </c>
      <c r="G35" s="107">
        <v>6690</v>
      </c>
      <c r="H35" s="107">
        <v>452</v>
      </c>
      <c r="I35" s="107">
        <v>0</v>
      </c>
      <c r="J35" s="107">
        <v>243</v>
      </c>
      <c r="K35" s="107">
        <v>239</v>
      </c>
      <c r="L35" s="107">
        <v>4</v>
      </c>
      <c r="M35" s="187">
        <v>26</v>
      </c>
    </row>
    <row r="36" spans="1:14" ht="21" customHeight="1">
      <c r="A36" s="291" t="s">
        <v>9</v>
      </c>
      <c r="B36" s="291"/>
      <c r="C36" s="291"/>
      <c r="D36" s="291"/>
      <c r="E36" s="291"/>
      <c r="F36" s="291"/>
      <c r="G36" s="291"/>
      <c r="H36" s="291" t="s">
        <v>9</v>
      </c>
      <c r="I36" s="291"/>
      <c r="J36" s="291"/>
      <c r="K36" s="291"/>
      <c r="L36" s="291"/>
      <c r="M36" s="291"/>
      <c r="N36" s="80"/>
    </row>
    <row r="37" spans="1:13" ht="11.25" customHeight="1">
      <c r="A37" s="184">
        <v>27</v>
      </c>
      <c r="B37" s="14" t="s">
        <v>10</v>
      </c>
      <c r="C37" s="108" t="s">
        <v>209</v>
      </c>
      <c r="D37" s="108" t="s">
        <v>209</v>
      </c>
      <c r="E37" s="108" t="s">
        <v>209</v>
      </c>
      <c r="F37" s="108" t="s">
        <v>209</v>
      </c>
      <c r="G37" s="108" t="s">
        <v>209</v>
      </c>
      <c r="H37" s="108" t="s">
        <v>209</v>
      </c>
      <c r="I37" s="108" t="s">
        <v>209</v>
      </c>
      <c r="J37" s="108" t="s">
        <v>209</v>
      </c>
      <c r="K37" s="108" t="s">
        <v>209</v>
      </c>
      <c r="L37" s="108" t="s">
        <v>209</v>
      </c>
      <c r="M37" s="186">
        <v>27</v>
      </c>
    </row>
    <row r="38" spans="1:13" ht="11.25">
      <c r="A38" s="184">
        <v>28</v>
      </c>
      <c r="B38" s="14" t="s">
        <v>11</v>
      </c>
      <c r="C38" s="108" t="s">
        <v>209</v>
      </c>
      <c r="D38" s="108" t="s">
        <v>209</v>
      </c>
      <c r="E38" s="108" t="s">
        <v>209</v>
      </c>
      <c r="F38" s="108" t="s">
        <v>209</v>
      </c>
      <c r="G38" s="108" t="s">
        <v>209</v>
      </c>
      <c r="H38" s="108" t="s">
        <v>209</v>
      </c>
      <c r="I38" s="108" t="s">
        <v>209</v>
      </c>
      <c r="J38" s="108" t="s">
        <v>209</v>
      </c>
      <c r="K38" s="108" t="s">
        <v>209</v>
      </c>
      <c r="L38" s="108" t="s">
        <v>209</v>
      </c>
      <c r="M38" s="186">
        <v>28</v>
      </c>
    </row>
    <row r="39" spans="1:13" ht="11.25">
      <c r="A39" s="184">
        <v>29</v>
      </c>
      <c r="B39" s="14" t="s">
        <v>12</v>
      </c>
      <c r="C39" s="108" t="s">
        <v>209</v>
      </c>
      <c r="D39" s="108" t="s">
        <v>209</v>
      </c>
      <c r="E39" s="108" t="s">
        <v>209</v>
      </c>
      <c r="F39" s="108" t="s">
        <v>209</v>
      </c>
      <c r="G39" s="108" t="s">
        <v>209</v>
      </c>
      <c r="H39" s="108" t="s">
        <v>209</v>
      </c>
      <c r="I39" s="108" t="s">
        <v>209</v>
      </c>
      <c r="J39" s="108" t="s">
        <v>209</v>
      </c>
      <c r="K39" s="108" t="s">
        <v>209</v>
      </c>
      <c r="L39" s="108" t="s">
        <v>209</v>
      </c>
      <c r="M39" s="186">
        <v>29</v>
      </c>
    </row>
    <row r="40" spans="1:13" ht="11.25">
      <c r="A40" s="184">
        <v>30</v>
      </c>
      <c r="B40" s="14" t="s">
        <v>13</v>
      </c>
      <c r="C40" s="108" t="s">
        <v>209</v>
      </c>
      <c r="D40" s="108" t="s">
        <v>209</v>
      </c>
      <c r="E40" s="108" t="s">
        <v>209</v>
      </c>
      <c r="F40" s="108" t="s">
        <v>209</v>
      </c>
      <c r="G40" s="108" t="s">
        <v>209</v>
      </c>
      <c r="H40" s="108" t="s">
        <v>209</v>
      </c>
      <c r="I40" s="108" t="s">
        <v>209</v>
      </c>
      <c r="J40" s="108" t="s">
        <v>209</v>
      </c>
      <c r="K40" s="108" t="s">
        <v>209</v>
      </c>
      <c r="L40" s="108" t="s">
        <v>209</v>
      </c>
      <c r="M40" s="186">
        <v>30</v>
      </c>
    </row>
    <row r="41" spans="1:13" ht="11.25">
      <c r="A41" s="184">
        <v>31</v>
      </c>
      <c r="B41" s="14" t="s">
        <v>22</v>
      </c>
      <c r="C41" s="108" t="s">
        <v>209</v>
      </c>
      <c r="D41" s="108" t="s">
        <v>209</v>
      </c>
      <c r="E41" s="108" t="s">
        <v>209</v>
      </c>
      <c r="F41" s="108" t="s">
        <v>209</v>
      </c>
      <c r="G41" s="108" t="s">
        <v>209</v>
      </c>
      <c r="H41" s="108" t="s">
        <v>209</v>
      </c>
      <c r="I41" s="108" t="s">
        <v>209</v>
      </c>
      <c r="J41" s="108" t="s">
        <v>209</v>
      </c>
      <c r="K41" s="108" t="s">
        <v>209</v>
      </c>
      <c r="L41" s="108" t="s">
        <v>209</v>
      </c>
      <c r="M41" s="186">
        <v>31</v>
      </c>
    </row>
    <row r="42" spans="1:13" ht="11.25">
      <c r="A42" s="184">
        <v>32</v>
      </c>
      <c r="B42" s="14" t="s">
        <v>14</v>
      </c>
      <c r="C42" s="108" t="s">
        <v>209</v>
      </c>
      <c r="D42" s="108" t="s">
        <v>209</v>
      </c>
      <c r="E42" s="108" t="s">
        <v>209</v>
      </c>
      <c r="F42" s="108" t="s">
        <v>209</v>
      </c>
      <c r="G42" s="108" t="s">
        <v>209</v>
      </c>
      <c r="H42" s="108" t="s">
        <v>209</v>
      </c>
      <c r="I42" s="108" t="s">
        <v>209</v>
      </c>
      <c r="J42" s="108" t="s">
        <v>209</v>
      </c>
      <c r="K42" s="108" t="s">
        <v>209</v>
      </c>
      <c r="L42" s="108" t="s">
        <v>209</v>
      </c>
      <c r="M42" s="186">
        <v>32</v>
      </c>
    </row>
    <row r="43" spans="1:13" ht="11.25" customHeight="1">
      <c r="A43" s="184">
        <v>33</v>
      </c>
      <c r="B43" s="14" t="s">
        <v>15</v>
      </c>
      <c r="C43" s="108" t="s">
        <v>209</v>
      </c>
      <c r="D43" s="108" t="s">
        <v>209</v>
      </c>
      <c r="E43" s="108" t="s">
        <v>209</v>
      </c>
      <c r="F43" s="108" t="s">
        <v>209</v>
      </c>
      <c r="G43" s="108" t="s">
        <v>209</v>
      </c>
      <c r="H43" s="108" t="s">
        <v>209</v>
      </c>
      <c r="I43" s="108" t="s">
        <v>209</v>
      </c>
      <c r="J43" s="108" t="s">
        <v>209</v>
      </c>
      <c r="K43" s="108" t="s">
        <v>209</v>
      </c>
      <c r="L43" s="108" t="s">
        <v>209</v>
      </c>
      <c r="M43" s="186">
        <v>33</v>
      </c>
    </row>
    <row r="44" spans="1:13" ht="11.25" customHeight="1">
      <c r="A44" s="184">
        <v>34</v>
      </c>
      <c r="B44" s="14" t="s">
        <v>27</v>
      </c>
      <c r="C44" s="108" t="s">
        <v>209</v>
      </c>
      <c r="D44" s="108" t="s">
        <v>209</v>
      </c>
      <c r="E44" s="108" t="s">
        <v>209</v>
      </c>
      <c r="F44" s="108" t="s">
        <v>209</v>
      </c>
      <c r="G44" s="108" t="s">
        <v>209</v>
      </c>
      <c r="H44" s="108" t="s">
        <v>209</v>
      </c>
      <c r="I44" s="108" t="s">
        <v>209</v>
      </c>
      <c r="J44" s="108" t="s">
        <v>209</v>
      </c>
      <c r="K44" s="108" t="s">
        <v>209</v>
      </c>
      <c r="L44" s="108" t="s">
        <v>209</v>
      </c>
      <c r="M44" s="186">
        <v>34</v>
      </c>
    </row>
    <row r="45" spans="1:13" ht="11.25" customHeight="1">
      <c r="A45" s="184">
        <v>35</v>
      </c>
      <c r="B45" s="14" t="s">
        <v>17</v>
      </c>
      <c r="C45" s="108" t="s">
        <v>209</v>
      </c>
      <c r="D45" s="108" t="s">
        <v>209</v>
      </c>
      <c r="E45" s="108" t="s">
        <v>209</v>
      </c>
      <c r="F45" s="108" t="s">
        <v>209</v>
      </c>
      <c r="G45" s="108" t="s">
        <v>209</v>
      </c>
      <c r="H45" s="108" t="s">
        <v>209</v>
      </c>
      <c r="I45" s="108" t="s">
        <v>209</v>
      </c>
      <c r="J45" s="108" t="s">
        <v>209</v>
      </c>
      <c r="K45" s="108" t="s">
        <v>209</v>
      </c>
      <c r="L45" s="108" t="s">
        <v>209</v>
      </c>
      <c r="M45" s="186">
        <v>35</v>
      </c>
    </row>
    <row r="46" spans="1:13" ht="11.25" customHeight="1">
      <c r="A46" s="184">
        <v>36</v>
      </c>
      <c r="B46" s="14" t="s">
        <v>20</v>
      </c>
      <c r="C46" s="108" t="s">
        <v>209</v>
      </c>
      <c r="D46" s="108" t="s">
        <v>209</v>
      </c>
      <c r="E46" s="108" t="s">
        <v>209</v>
      </c>
      <c r="F46" s="108" t="s">
        <v>209</v>
      </c>
      <c r="G46" s="108" t="s">
        <v>209</v>
      </c>
      <c r="H46" s="108" t="s">
        <v>209</v>
      </c>
      <c r="I46" s="108" t="s">
        <v>209</v>
      </c>
      <c r="J46" s="108" t="s">
        <v>209</v>
      </c>
      <c r="K46" s="108" t="s">
        <v>209</v>
      </c>
      <c r="L46" s="108" t="s">
        <v>209</v>
      </c>
      <c r="M46" s="186">
        <v>36</v>
      </c>
    </row>
    <row r="47" spans="1:13" ht="11.25" customHeight="1">
      <c r="A47" s="184">
        <v>37</v>
      </c>
      <c r="B47" s="14" t="s">
        <v>21</v>
      </c>
      <c r="C47" s="106">
        <v>7</v>
      </c>
      <c r="D47" s="106">
        <v>7</v>
      </c>
      <c r="E47" s="106">
        <v>7</v>
      </c>
      <c r="F47" s="106">
        <v>7</v>
      </c>
      <c r="G47" s="108" t="s">
        <v>209</v>
      </c>
      <c r="H47" s="108" t="s">
        <v>209</v>
      </c>
      <c r="I47" s="108" t="s">
        <v>209</v>
      </c>
      <c r="J47" s="108" t="s">
        <v>209</v>
      </c>
      <c r="K47" s="108" t="s">
        <v>209</v>
      </c>
      <c r="L47" s="108" t="s">
        <v>209</v>
      </c>
      <c r="M47" s="186">
        <v>37</v>
      </c>
    </row>
    <row r="48" spans="1:13" ht="11.25" customHeight="1">
      <c r="A48" s="184">
        <v>38</v>
      </c>
      <c r="B48" s="14" t="s">
        <v>18</v>
      </c>
      <c r="C48" s="106">
        <v>11</v>
      </c>
      <c r="D48" s="106">
        <v>11</v>
      </c>
      <c r="E48" s="106">
        <v>11</v>
      </c>
      <c r="F48" s="106">
        <v>11</v>
      </c>
      <c r="G48" s="108" t="s">
        <v>209</v>
      </c>
      <c r="H48" s="108" t="s">
        <v>209</v>
      </c>
      <c r="I48" s="108" t="s">
        <v>209</v>
      </c>
      <c r="J48" s="108" t="s">
        <v>209</v>
      </c>
      <c r="K48" s="108" t="s">
        <v>209</v>
      </c>
      <c r="L48" s="108" t="s">
        <v>209</v>
      </c>
      <c r="M48" s="186">
        <v>38</v>
      </c>
    </row>
    <row r="49" spans="1:13" s="83" customFormat="1" ht="11.25" customHeight="1">
      <c r="A49" s="185">
        <v>39</v>
      </c>
      <c r="B49" s="82" t="s">
        <v>19</v>
      </c>
      <c r="C49" s="107">
        <v>13</v>
      </c>
      <c r="D49" s="107">
        <v>13</v>
      </c>
      <c r="E49" s="107">
        <v>13</v>
      </c>
      <c r="F49" s="107">
        <v>13</v>
      </c>
      <c r="G49" s="109" t="s">
        <v>209</v>
      </c>
      <c r="H49" s="109" t="s">
        <v>209</v>
      </c>
      <c r="I49" s="109" t="s">
        <v>209</v>
      </c>
      <c r="J49" s="109" t="s">
        <v>209</v>
      </c>
      <c r="K49" s="109" t="s">
        <v>209</v>
      </c>
      <c r="L49" s="109" t="s">
        <v>209</v>
      </c>
      <c r="M49" s="187">
        <v>39</v>
      </c>
    </row>
    <row r="50" spans="1:14" ht="21" customHeight="1">
      <c r="A50" s="291" t="s">
        <v>70</v>
      </c>
      <c r="B50" s="291"/>
      <c r="C50" s="291"/>
      <c r="D50" s="291"/>
      <c r="E50" s="291"/>
      <c r="F50" s="291"/>
      <c r="G50" s="291"/>
      <c r="H50" s="291" t="s">
        <v>70</v>
      </c>
      <c r="I50" s="291"/>
      <c r="J50" s="291"/>
      <c r="K50" s="291"/>
      <c r="L50" s="291"/>
      <c r="M50" s="291"/>
      <c r="N50" s="80"/>
    </row>
    <row r="51" spans="1:13" ht="11.25" customHeight="1">
      <c r="A51" s="184">
        <v>40</v>
      </c>
      <c r="B51" s="14" t="s">
        <v>10</v>
      </c>
      <c r="C51" s="106">
        <f>SUM(D51,J51)</f>
        <v>36767</v>
      </c>
      <c r="D51" s="106">
        <f>SUM(F51,G51,H51,I51)</f>
        <v>36065</v>
      </c>
      <c r="E51" s="106">
        <f>SUM(F51,G51,H51)</f>
        <v>35894</v>
      </c>
      <c r="F51" s="106">
        <v>114</v>
      </c>
      <c r="G51" s="106">
        <v>14113</v>
      </c>
      <c r="H51" s="106">
        <v>21667</v>
      </c>
      <c r="I51" s="106">
        <v>171</v>
      </c>
      <c r="J51" s="106">
        <f>SUM(K51,L51)</f>
        <v>702</v>
      </c>
      <c r="K51" s="106">
        <v>367</v>
      </c>
      <c r="L51" s="106">
        <v>335</v>
      </c>
      <c r="M51" s="186">
        <v>40</v>
      </c>
    </row>
    <row r="52" spans="1:13" ht="11.25" customHeight="1">
      <c r="A52" s="184">
        <v>41</v>
      </c>
      <c r="B52" s="14" t="s">
        <v>11</v>
      </c>
      <c r="C52" s="106">
        <f>SUM(D52,J52)</f>
        <v>42670</v>
      </c>
      <c r="D52" s="106">
        <f>SUM(F52,G52,H52,I52)</f>
        <v>41759</v>
      </c>
      <c r="E52" s="106">
        <f>SUM(F52,G52,H52)</f>
        <v>41587</v>
      </c>
      <c r="F52" s="106">
        <v>150</v>
      </c>
      <c r="G52" s="106">
        <v>21023</v>
      </c>
      <c r="H52" s="106">
        <v>20414</v>
      </c>
      <c r="I52" s="106">
        <v>172</v>
      </c>
      <c r="J52" s="106">
        <f>SUM(K52,L52)</f>
        <v>911</v>
      </c>
      <c r="K52" s="106">
        <v>483</v>
      </c>
      <c r="L52" s="106">
        <v>428</v>
      </c>
      <c r="M52" s="186">
        <v>41</v>
      </c>
    </row>
    <row r="53" spans="1:13" ht="11.25" customHeight="1">
      <c r="A53" s="184">
        <v>42</v>
      </c>
      <c r="B53" s="14" t="s">
        <v>12</v>
      </c>
      <c r="C53" s="106">
        <f>SUM(D53,J53)</f>
        <v>45500</v>
      </c>
      <c r="D53" s="106">
        <f>SUM(F53,G53,H53,I53)</f>
        <v>44426</v>
      </c>
      <c r="E53" s="106">
        <f>SUM(F53,G53,H53)</f>
        <v>44209</v>
      </c>
      <c r="F53" s="106">
        <v>205</v>
      </c>
      <c r="G53" s="106">
        <v>24348</v>
      </c>
      <c r="H53" s="106">
        <v>19656</v>
      </c>
      <c r="I53" s="106">
        <v>217</v>
      </c>
      <c r="J53" s="106">
        <f>SUM(K53,L53)</f>
        <v>1074</v>
      </c>
      <c r="K53" s="106">
        <v>626</v>
      </c>
      <c r="L53" s="106">
        <v>448</v>
      </c>
      <c r="M53" s="186">
        <v>42</v>
      </c>
    </row>
    <row r="54" spans="1:13" ht="11.25" customHeight="1">
      <c r="A54" s="184">
        <v>43</v>
      </c>
      <c r="B54" s="14" t="s">
        <v>13</v>
      </c>
      <c r="C54" s="106">
        <f>SUM(D54,J54)</f>
        <v>42628</v>
      </c>
      <c r="D54" s="106">
        <f>SUM(F54,G54,H54,I54)</f>
        <v>41388</v>
      </c>
      <c r="E54" s="106">
        <f>SUM(F54,G54,H54)</f>
        <v>41128</v>
      </c>
      <c r="F54" s="106">
        <v>225</v>
      </c>
      <c r="G54" s="106">
        <v>22738</v>
      </c>
      <c r="H54" s="106">
        <v>18165</v>
      </c>
      <c r="I54" s="106">
        <v>260</v>
      </c>
      <c r="J54" s="106">
        <f>SUM(K54,L54)</f>
        <v>1240</v>
      </c>
      <c r="K54" s="106">
        <v>732</v>
      </c>
      <c r="L54" s="106">
        <v>508</v>
      </c>
      <c r="M54" s="186">
        <v>43</v>
      </c>
    </row>
    <row r="55" spans="1:13" ht="11.25" customHeight="1">
      <c r="A55" s="184">
        <v>44</v>
      </c>
      <c r="B55" s="14" t="s">
        <v>22</v>
      </c>
      <c r="C55" s="106">
        <f>SUM(D55,J55)</f>
        <v>39276</v>
      </c>
      <c r="D55" s="106">
        <f>SUM(F55,G55,H55,I55)</f>
        <v>37804</v>
      </c>
      <c r="E55" s="106">
        <f>SUM(F55,G55,H55)</f>
        <v>37521</v>
      </c>
      <c r="F55" s="106">
        <v>293</v>
      </c>
      <c r="G55" s="106">
        <v>21074</v>
      </c>
      <c r="H55" s="106">
        <v>16154</v>
      </c>
      <c r="I55" s="106">
        <v>283</v>
      </c>
      <c r="J55" s="106">
        <f>SUM(K55,L55)</f>
        <v>1472</v>
      </c>
      <c r="K55" s="106">
        <v>880</v>
      </c>
      <c r="L55" s="106">
        <v>592</v>
      </c>
      <c r="M55" s="186">
        <v>44</v>
      </c>
    </row>
    <row r="56" spans="1:13" ht="11.25" customHeight="1">
      <c r="A56" s="184">
        <v>45</v>
      </c>
      <c r="B56" s="14" t="s">
        <v>14</v>
      </c>
      <c r="C56" s="106">
        <f aca="true" t="shared" si="7" ref="C56:C63">SUM(D56,J56)</f>
        <v>37302</v>
      </c>
      <c r="D56" s="106">
        <f aca="true" t="shared" si="8" ref="D56:D63">SUM(F56,G56,H56,I56)</f>
        <v>33461</v>
      </c>
      <c r="E56" s="106">
        <f aca="true" t="shared" si="9" ref="E56:E63">SUM(F56,G56,H56)</f>
        <v>33199</v>
      </c>
      <c r="F56" s="106">
        <v>317</v>
      </c>
      <c r="G56" s="106">
        <v>18325</v>
      </c>
      <c r="H56" s="106">
        <v>14557</v>
      </c>
      <c r="I56" s="106">
        <v>262</v>
      </c>
      <c r="J56" s="106">
        <f aca="true" t="shared" si="10" ref="J56:J63">SUM(K56,L56)</f>
        <v>3841</v>
      </c>
      <c r="K56" s="106">
        <v>1092</v>
      </c>
      <c r="L56" s="106">
        <v>2749</v>
      </c>
      <c r="M56" s="186">
        <v>45</v>
      </c>
    </row>
    <row r="57" spans="1:13" ht="11.25" customHeight="1">
      <c r="A57" s="184">
        <v>46</v>
      </c>
      <c r="B57" s="14" t="s">
        <v>15</v>
      </c>
      <c r="C57" s="106">
        <f t="shared" si="7"/>
        <v>34509</v>
      </c>
      <c r="D57" s="106">
        <f t="shared" si="8"/>
        <v>32256</v>
      </c>
      <c r="E57" s="106">
        <f t="shared" si="9"/>
        <v>31966</v>
      </c>
      <c r="F57" s="106">
        <v>381</v>
      </c>
      <c r="G57" s="106">
        <v>17641</v>
      </c>
      <c r="H57" s="106">
        <v>13944</v>
      </c>
      <c r="I57" s="106">
        <v>290</v>
      </c>
      <c r="J57" s="106">
        <f t="shared" si="10"/>
        <v>2253</v>
      </c>
      <c r="K57" s="106">
        <v>1333</v>
      </c>
      <c r="L57" s="106">
        <v>920</v>
      </c>
      <c r="M57" s="186">
        <v>46</v>
      </c>
    </row>
    <row r="58" spans="1:13" ht="11.25" customHeight="1">
      <c r="A58" s="184">
        <v>47</v>
      </c>
      <c r="B58" s="14" t="s">
        <v>27</v>
      </c>
      <c r="C58" s="106">
        <f t="shared" si="7"/>
        <v>33191</v>
      </c>
      <c r="D58" s="106">
        <f t="shared" si="8"/>
        <v>30575</v>
      </c>
      <c r="E58" s="106">
        <f t="shared" si="9"/>
        <v>30278</v>
      </c>
      <c r="F58" s="106">
        <v>385</v>
      </c>
      <c r="G58" s="106">
        <v>17259</v>
      </c>
      <c r="H58" s="106">
        <v>12634</v>
      </c>
      <c r="I58" s="106">
        <v>297</v>
      </c>
      <c r="J58" s="106">
        <f t="shared" si="10"/>
        <v>2616</v>
      </c>
      <c r="K58" s="106">
        <v>1591</v>
      </c>
      <c r="L58" s="106">
        <v>1025</v>
      </c>
      <c r="M58" s="186">
        <v>47</v>
      </c>
    </row>
    <row r="59" spans="1:13" ht="11.25" customHeight="1">
      <c r="A59" s="184">
        <v>48</v>
      </c>
      <c r="B59" s="14" t="s">
        <v>17</v>
      </c>
      <c r="C59" s="106">
        <f t="shared" si="7"/>
        <v>34298</v>
      </c>
      <c r="D59" s="106">
        <f t="shared" si="8"/>
        <v>31689</v>
      </c>
      <c r="E59" s="106">
        <f t="shared" si="9"/>
        <v>31375</v>
      </c>
      <c r="F59" s="106">
        <v>431</v>
      </c>
      <c r="G59" s="106">
        <v>18486</v>
      </c>
      <c r="H59" s="106">
        <v>12458</v>
      </c>
      <c r="I59" s="106">
        <v>314</v>
      </c>
      <c r="J59" s="106">
        <f t="shared" si="10"/>
        <v>2609</v>
      </c>
      <c r="K59" s="106">
        <v>1800</v>
      </c>
      <c r="L59" s="106">
        <v>809</v>
      </c>
      <c r="M59" s="186">
        <v>48</v>
      </c>
    </row>
    <row r="60" spans="1:13" ht="11.25" customHeight="1">
      <c r="A60" s="184">
        <v>49</v>
      </c>
      <c r="B60" s="14" t="s">
        <v>20</v>
      </c>
      <c r="C60" s="106">
        <f t="shared" si="7"/>
        <v>34553</v>
      </c>
      <c r="D60" s="106">
        <f t="shared" si="8"/>
        <v>31796</v>
      </c>
      <c r="E60" s="106">
        <f t="shared" si="9"/>
        <v>31452</v>
      </c>
      <c r="F60" s="106">
        <v>422</v>
      </c>
      <c r="G60" s="106">
        <v>18233</v>
      </c>
      <c r="H60" s="106">
        <v>12797</v>
      </c>
      <c r="I60" s="106">
        <v>344</v>
      </c>
      <c r="J60" s="106">
        <f t="shared" si="10"/>
        <v>2757</v>
      </c>
      <c r="K60" s="106">
        <v>1882</v>
      </c>
      <c r="L60" s="106">
        <v>875</v>
      </c>
      <c r="M60" s="186">
        <v>49</v>
      </c>
    </row>
    <row r="61" spans="1:13" ht="11.25" customHeight="1">
      <c r="A61" s="184">
        <v>50</v>
      </c>
      <c r="B61" s="14" t="s">
        <v>21</v>
      </c>
      <c r="C61" s="106">
        <f t="shared" si="7"/>
        <v>34682</v>
      </c>
      <c r="D61" s="106">
        <f t="shared" si="8"/>
        <v>32542</v>
      </c>
      <c r="E61" s="106">
        <f t="shared" si="9"/>
        <v>32196</v>
      </c>
      <c r="F61" s="106">
        <v>394</v>
      </c>
      <c r="G61" s="106">
        <v>17965</v>
      </c>
      <c r="H61" s="106">
        <v>13837</v>
      </c>
      <c r="I61" s="106">
        <v>346</v>
      </c>
      <c r="J61" s="106">
        <f t="shared" si="10"/>
        <v>2140</v>
      </c>
      <c r="K61" s="106">
        <v>1940</v>
      </c>
      <c r="L61" s="106">
        <v>200</v>
      </c>
      <c r="M61" s="186">
        <v>50</v>
      </c>
    </row>
    <row r="62" spans="1:13" ht="11.25" customHeight="1">
      <c r="A62" s="184">
        <v>51</v>
      </c>
      <c r="B62" s="14" t="s">
        <v>18</v>
      </c>
      <c r="C62" s="106">
        <f t="shared" si="7"/>
        <v>34954</v>
      </c>
      <c r="D62" s="106">
        <f t="shared" si="8"/>
        <v>32803</v>
      </c>
      <c r="E62" s="106">
        <f t="shared" si="9"/>
        <v>32440</v>
      </c>
      <c r="F62" s="106">
        <v>371</v>
      </c>
      <c r="G62" s="106">
        <v>17941</v>
      </c>
      <c r="H62" s="106">
        <v>14128</v>
      </c>
      <c r="I62" s="106">
        <v>363</v>
      </c>
      <c r="J62" s="106">
        <f t="shared" si="10"/>
        <v>2151</v>
      </c>
      <c r="K62" s="106">
        <v>1942</v>
      </c>
      <c r="L62" s="106">
        <v>209</v>
      </c>
      <c r="M62" s="186">
        <v>51</v>
      </c>
    </row>
    <row r="63" spans="1:13" s="84" customFormat="1" ht="12.75" customHeight="1">
      <c r="A63" s="185">
        <v>52</v>
      </c>
      <c r="B63" s="82" t="s">
        <v>19</v>
      </c>
      <c r="C63" s="107">
        <f t="shared" si="7"/>
        <v>36105</v>
      </c>
      <c r="D63" s="107">
        <f t="shared" si="8"/>
        <v>33849</v>
      </c>
      <c r="E63" s="107">
        <f t="shared" si="9"/>
        <v>33381</v>
      </c>
      <c r="F63" s="107">
        <v>379</v>
      </c>
      <c r="G63" s="107">
        <v>17844</v>
      </c>
      <c r="H63" s="107">
        <v>15158</v>
      </c>
      <c r="I63" s="107">
        <v>468</v>
      </c>
      <c r="J63" s="107">
        <f t="shared" si="10"/>
        <v>2256</v>
      </c>
      <c r="K63" s="107">
        <v>2090</v>
      </c>
      <c r="L63" s="107">
        <v>166</v>
      </c>
      <c r="M63" s="187">
        <v>52</v>
      </c>
    </row>
    <row r="64" spans="1:10" s="17" customFormat="1" ht="15" customHeight="1">
      <c r="A64" s="15" t="s">
        <v>6</v>
      </c>
      <c r="C64" s="16"/>
      <c r="D64" s="16"/>
      <c r="E64" s="16"/>
      <c r="F64" s="16"/>
      <c r="G64" s="16"/>
      <c r="H64" s="16"/>
      <c r="I64" s="16"/>
      <c r="J64" s="16"/>
    </row>
    <row r="65" spans="1:10" s="17" customFormat="1" ht="15" customHeight="1">
      <c r="A65" s="182" t="s">
        <v>248</v>
      </c>
      <c r="C65" s="2"/>
      <c r="D65" s="2"/>
      <c r="E65" s="2"/>
      <c r="F65" s="2"/>
      <c r="G65" s="16"/>
      <c r="I65" s="16"/>
      <c r="J65" s="16"/>
    </row>
    <row r="66" spans="1:2" ht="11.25" customHeight="1">
      <c r="A66" s="183" t="s">
        <v>294</v>
      </c>
      <c r="B66" s="18"/>
    </row>
    <row r="67" spans="1:2" ht="11.25" customHeight="1">
      <c r="A67" s="183" t="s">
        <v>295</v>
      </c>
      <c r="B67" s="18"/>
    </row>
    <row r="68" ht="11.25" customHeight="1">
      <c r="A68" s="182" t="s">
        <v>329</v>
      </c>
    </row>
    <row r="69" spans="2:11" ht="11.25" customHeight="1">
      <c r="B69" s="18"/>
      <c r="H69" s="19"/>
      <c r="I69" s="19"/>
      <c r="J69" s="19"/>
      <c r="K69" s="19"/>
    </row>
    <row r="71" spans="2:5" ht="11.25">
      <c r="B71" s="308"/>
      <c r="C71" s="308"/>
      <c r="D71" s="308"/>
      <c r="E71" s="308"/>
    </row>
  </sheetData>
  <sheetProtection/>
  <mergeCells count="21">
    <mergeCell ref="B71:E71"/>
    <mergeCell ref="A36:G36"/>
    <mergeCell ref="A50:G50"/>
    <mergeCell ref="H50:M50"/>
    <mergeCell ref="H36:M36"/>
    <mergeCell ref="D5:D6"/>
    <mergeCell ref="I5:I6"/>
    <mergeCell ref="B4:B6"/>
    <mergeCell ref="A4:A6"/>
    <mergeCell ref="M4:M6"/>
    <mergeCell ref="A8:G8"/>
    <mergeCell ref="A22:G22"/>
    <mergeCell ref="K5:K6"/>
    <mergeCell ref="J4:L4"/>
    <mergeCell ref="D4:G4"/>
    <mergeCell ref="L5:L6"/>
    <mergeCell ref="C4:C6"/>
    <mergeCell ref="E5:G5"/>
    <mergeCell ref="J5:J6"/>
    <mergeCell ref="H22:M22"/>
    <mergeCell ref="H8:M8"/>
  </mergeCells>
  <printOptions/>
  <pageMargins left="0.5905511811023623" right="0.5905511811023623" top="0.984251968503937" bottom="0.984251968503937" header="0.5118110236220472" footer="0.5118110236220472"/>
  <pageSetup fitToWidth="2" fitToHeight="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A1:Q43"/>
  <sheetViews>
    <sheetView zoomScalePageLayoutView="0" workbookViewId="0" topLeftCell="A1">
      <selection activeCell="A1" sqref="A1"/>
    </sheetView>
  </sheetViews>
  <sheetFormatPr defaultColWidth="9.140625" defaultRowHeight="12.75"/>
  <cols>
    <col min="1" max="1" width="4.57421875" style="113" customWidth="1"/>
    <col min="2" max="2" width="23.28125" style="34" customWidth="1"/>
    <col min="3" max="7" width="11.140625" style="35" customWidth="1"/>
    <col min="8" max="8" width="11.7109375" style="35" customWidth="1"/>
    <col min="9" max="14" width="11.140625" style="35" customWidth="1"/>
    <col min="15" max="15" width="4.57421875" style="116" customWidth="1"/>
    <col min="16" max="16" width="4.7109375" style="35" customWidth="1"/>
    <col min="17" max="16384" width="9.140625" style="35" customWidth="1"/>
  </cols>
  <sheetData>
    <row r="1" spans="1:15" s="226" customFormat="1" ht="30.75" customHeight="1">
      <c r="A1" s="225"/>
      <c r="C1" s="227"/>
      <c r="D1" s="227"/>
      <c r="E1" s="227"/>
      <c r="F1" s="227"/>
      <c r="G1" s="224" t="s">
        <v>215</v>
      </c>
      <c r="H1" s="226" t="s">
        <v>244</v>
      </c>
      <c r="I1" s="227"/>
      <c r="J1" s="227"/>
      <c r="K1" s="227"/>
      <c r="L1" s="227"/>
      <c r="M1" s="227"/>
      <c r="N1" s="227"/>
      <c r="O1" s="228"/>
    </row>
    <row r="2" spans="1:15" s="3" customFormat="1" ht="18" customHeight="1">
      <c r="A2" s="111"/>
      <c r="C2" s="118"/>
      <c r="D2" s="118"/>
      <c r="E2" s="118"/>
      <c r="F2" s="118"/>
      <c r="G2" s="119" t="s">
        <v>326</v>
      </c>
      <c r="H2" s="118" t="s">
        <v>214</v>
      </c>
      <c r="I2" s="118"/>
      <c r="J2" s="118"/>
      <c r="K2" s="118"/>
      <c r="L2" s="118"/>
      <c r="M2" s="118"/>
      <c r="N2" s="118"/>
      <c r="O2" s="114"/>
    </row>
    <row r="3" spans="1:15" s="29" customFormat="1" ht="18" customHeight="1">
      <c r="A3" s="110"/>
      <c r="B3" s="30"/>
      <c r="O3" s="115"/>
    </row>
    <row r="4" spans="1:15" s="29" customFormat="1" ht="18" customHeight="1">
      <c r="A4" s="317" t="s">
        <v>213</v>
      </c>
      <c r="B4" s="322" t="s">
        <v>358</v>
      </c>
      <c r="C4" s="325" t="s">
        <v>0</v>
      </c>
      <c r="D4" s="328" t="s">
        <v>29</v>
      </c>
      <c r="E4" s="329"/>
      <c r="F4" s="329"/>
      <c r="G4" s="329"/>
      <c r="H4" s="330"/>
      <c r="I4" s="331" t="s">
        <v>61</v>
      </c>
      <c r="J4" s="334" t="s">
        <v>359</v>
      </c>
      <c r="K4" s="329"/>
      <c r="L4" s="329"/>
      <c r="M4" s="329"/>
      <c r="N4" s="330"/>
      <c r="O4" s="331" t="s">
        <v>213</v>
      </c>
    </row>
    <row r="5" spans="1:15" s="29" customFormat="1" ht="39.75" customHeight="1">
      <c r="A5" s="318"/>
      <c r="B5" s="323"/>
      <c r="C5" s="326"/>
      <c r="D5" s="325" t="s">
        <v>2</v>
      </c>
      <c r="E5" s="328" t="s">
        <v>7</v>
      </c>
      <c r="F5" s="329"/>
      <c r="G5" s="329"/>
      <c r="H5" s="317" t="s">
        <v>245</v>
      </c>
      <c r="I5" s="332"/>
      <c r="J5" s="325" t="s">
        <v>2</v>
      </c>
      <c r="K5" s="328" t="s">
        <v>217</v>
      </c>
      <c r="L5" s="329"/>
      <c r="M5" s="330"/>
      <c r="N5" s="320" t="s">
        <v>211</v>
      </c>
      <c r="O5" s="332"/>
    </row>
    <row r="6" spans="1:15" s="29" customFormat="1" ht="39.75" customHeight="1">
      <c r="A6" s="319"/>
      <c r="B6" s="324"/>
      <c r="C6" s="327"/>
      <c r="D6" s="327"/>
      <c r="E6" s="144" t="s">
        <v>2</v>
      </c>
      <c r="F6" s="31" t="s">
        <v>30</v>
      </c>
      <c r="G6" s="120" t="s">
        <v>210</v>
      </c>
      <c r="H6" s="319"/>
      <c r="I6" s="333"/>
      <c r="J6" s="327"/>
      <c r="K6" s="144" t="s">
        <v>2</v>
      </c>
      <c r="L6" s="31" t="s">
        <v>30</v>
      </c>
      <c r="M6" s="32" t="s">
        <v>212</v>
      </c>
      <c r="N6" s="321"/>
      <c r="O6" s="333"/>
    </row>
    <row r="7" spans="1:15" ht="11.25">
      <c r="A7" s="112"/>
      <c r="B7" s="122"/>
      <c r="O7" s="117"/>
    </row>
    <row r="8" spans="1:15" s="188" customFormat="1" ht="11.25">
      <c r="A8" s="199">
        <v>1</v>
      </c>
      <c r="B8" s="218" t="s">
        <v>0</v>
      </c>
      <c r="C8" s="189">
        <f>I8+J8+D8</f>
        <v>102704</v>
      </c>
      <c r="D8" s="190">
        <f>SUM(F8:H8)</f>
        <v>64787</v>
      </c>
      <c r="E8" s="190">
        <f>SUM(F8:G8)</f>
        <v>64030</v>
      </c>
      <c r="F8" s="190">
        <v>51287</v>
      </c>
      <c r="G8" s="190">
        <v>12743</v>
      </c>
      <c r="H8" s="190">
        <v>757</v>
      </c>
      <c r="I8" s="190">
        <v>131</v>
      </c>
      <c r="J8" s="190">
        <f>SUM(L8:N8)</f>
        <v>37786</v>
      </c>
      <c r="K8" s="190">
        <f>SUM(L8:M8)</f>
        <v>35204</v>
      </c>
      <c r="L8" s="190">
        <v>32544</v>
      </c>
      <c r="M8" s="190">
        <v>2660</v>
      </c>
      <c r="N8" s="190">
        <v>2582</v>
      </c>
      <c r="O8" s="202">
        <v>1</v>
      </c>
    </row>
    <row r="9" spans="1:15" ht="11.25">
      <c r="A9" s="198"/>
      <c r="B9" s="219"/>
      <c r="C9" s="191"/>
      <c r="D9" s="192"/>
      <c r="E9" s="192"/>
      <c r="F9" s="192"/>
      <c r="G9" s="192"/>
      <c r="H9" s="192"/>
      <c r="I9" s="192"/>
      <c r="J9" s="192"/>
      <c r="K9" s="192"/>
      <c r="L9" s="192"/>
      <c r="M9" s="192"/>
      <c r="N9" s="192"/>
      <c r="O9" s="201"/>
    </row>
    <row r="10" spans="1:15" ht="11.25">
      <c r="A10" s="198">
        <v>2</v>
      </c>
      <c r="B10" s="219" t="s">
        <v>32</v>
      </c>
      <c r="C10" s="191">
        <f aca="true" t="shared" si="0" ref="C10:C15">I10+J10+D10</f>
        <v>15761</v>
      </c>
      <c r="D10" s="192">
        <f aca="true" t="shared" si="1" ref="D10:D15">SUM(F10:H10)</f>
        <v>11726</v>
      </c>
      <c r="E10" s="192">
        <f aca="true" t="shared" si="2" ref="E10:E43">SUM(F10:G10)</f>
        <v>11660</v>
      </c>
      <c r="F10" s="192">
        <v>10456</v>
      </c>
      <c r="G10" s="193">
        <v>1204</v>
      </c>
      <c r="H10" s="193">
        <v>66</v>
      </c>
      <c r="I10" s="193">
        <v>24</v>
      </c>
      <c r="J10" s="192">
        <f aca="true" t="shared" si="3" ref="J10:J15">SUM(L10:N10)</f>
        <v>4011</v>
      </c>
      <c r="K10" s="192">
        <f aca="true" t="shared" si="4" ref="K10:K43">SUM(L10:M10)</f>
        <v>4011</v>
      </c>
      <c r="L10" s="193">
        <v>3396</v>
      </c>
      <c r="M10" s="193">
        <v>615</v>
      </c>
      <c r="N10" s="194">
        <v>0</v>
      </c>
      <c r="O10" s="201">
        <v>2</v>
      </c>
    </row>
    <row r="11" spans="1:15" ht="11.25">
      <c r="A11" s="198">
        <v>3</v>
      </c>
      <c r="B11" s="219" t="s">
        <v>33</v>
      </c>
      <c r="C11" s="191">
        <f t="shared" si="0"/>
        <v>4806</v>
      </c>
      <c r="D11" s="192">
        <f t="shared" si="1"/>
        <v>3319</v>
      </c>
      <c r="E11" s="192">
        <f t="shared" si="2"/>
        <v>3319</v>
      </c>
      <c r="F11" s="192">
        <v>3319</v>
      </c>
      <c r="G11" s="194">
        <v>0</v>
      </c>
      <c r="H11" s="194">
        <v>0</v>
      </c>
      <c r="I11" s="194">
        <v>0</v>
      </c>
      <c r="J11" s="192">
        <f t="shared" si="3"/>
        <v>1487</v>
      </c>
      <c r="K11" s="192">
        <f t="shared" si="4"/>
        <v>1424</v>
      </c>
      <c r="L11" s="193">
        <v>1252</v>
      </c>
      <c r="M11" s="193">
        <v>172</v>
      </c>
      <c r="N11" s="193">
        <v>63</v>
      </c>
      <c r="O11" s="201">
        <v>3</v>
      </c>
    </row>
    <row r="12" spans="1:15" ht="11.25">
      <c r="A12" s="198">
        <v>4</v>
      </c>
      <c r="B12" s="219" t="s">
        <v>34</v>
      </c>
      <c r="C12" s="191">
        <f t="shared" si="0"/>
        <v>13896</v>
      </c>
      <c r="D12" s="192">
        <f t="shared" si="1"/>
        <v>11839</v>
      </c>
      <c r="E12" s="192">
        <f t="shared" si="2"/>
        <v>11805</v>
      </c>
      <c r="F12" s="192">
        <v>3244</v>
      </c>
      <c r="G12" s="193">
        <v>8561</v>
      </c>
      <c r="H12" s="193">
        <v>34</v>
      </c>
      <c r="I12" s="194">
        <v>0</v>
      </c>
      <c r="J12" s="192">
        <f t="shared" si="3"/>
        <v>2057</v>
      </c>
      <c r="K12" s="192">
        <f t="shared" si="4"/>
        <v>1995</v>
      </c>
      <c r="L12" s="193">
        <v>1136</v>
      </c>
      <c r="M12" s="193">
        <v>859</v>
      </c>
      <c r="N12" s="193">
        <v>62</v>
      </c>
      <c r="O12" s="201">
        <v>4</v>
      </c>
    </row>
    <row r="13" spans="1:15" ht="11.25">
      <c r="A13" s="198">
        <v>5</v>
      </c>
      <c r="B13" s="219" t="s">
        <v>35</v>
      </c>
      <c r="C13" s="191">
        <f t="shared" si="0"/>
        <v>2387</v>
      </c>
      <c r="D13" s="192">
        <f t="shared" si="1"/>
        <v>1792</v>
      </c>
      <c r="E13" s="192">
        <f t="shared" si="2"/>
        <v>1792</v>
      </c>
      <c r="F13" s="192">
        <v>1792</v>
      </c>
      <c r="G13" s="194">
        <v>0</v>
      </c>
      <c r="H13" s="194">
        <v>0</v>
      </c>
      <c r="I13" s="194">
        <v>0</v>
      </c>
      <c r="J13" s="192">
        <f t="shared" si="3"/>
        <v>595</v>
      </c>
      <c r="K13" s="192">
        <f t="shared" si="4"/>
        <v>595</v>
      </c>
      <c r="L13" s="193">
        <v>595</v>
      </c>
      <c r="M13" s="194">
        <v>0</v>
      </c>
      <c r="N13" s="194">
        <v>0</v>
      </c>
      <c r="O13" s="201">
        <v>5</v>
      </c>
    </row>
    <row r="14" spans="1:15" ht="11.25">
      <c r="A14" s="198">
        <v>6</v>
      </c>
      <c r="B14" s="219" t="s">
        <v>36</v>
      </c>
      <c r="C14" s="191">
        <f t="shared" si="0"/>
        <v>5168</v>
      </c>
      <c r="D14" s="192">
        <f t="shared" si="1"/>
        <v>4141</v>
      </c>
      <c r="E14" s="192">
        <f t="shared" si="2"/>
        <v>3751</v>
      </c>
      <c r="F14" s="192">
        <v>2597</v>
      </c>
      <c r="G14" s="193">
        <v>1154</v>
      </c>
      <c r="H14" s="193">
        <v>390</v>
      </c>
      <c r="I14" s="194">
        <v>0</v>
      </c>
      <c r="J14" s="192">
        <f t="shared" si="3"/>
        <v>1027</v>
      </c>
      <c r="K14" s="192">
        <f t="shared" si="4"/>
        <v>912</v>
      </c>
      <c r="L14" s="193">
        <v>855</v>
      </c>
      <c r="M14" s="193">
        <v>57</v>
      </c>
      <c r="N14" s="193">
        <v>115</v>
      </c>
      <c r="O14" s="201">
        <v>6</v>
      </c>
    </row>
    <row r="15" spans="1:15" ht="11.25">
      <c r="A15" s="198">
        <v>7</v>
      </c>
      <c r="B15" s="219" t="s">
        <v>37</v>
      </c>
      <c r="C15" s="191">
        <f t="shared" si="0"/>
        <v>1609</v>
      </c>
      <c r="D15" s="192">
        <f t="shared" si="1"/>
        <v>923</v>
      </c>
      <c r="E15" s="192">
        <f t="shared" si="2"/>
        <v>923</v>
      </c>
      <c r="F15" s="192">
        <v>923</v>
      </c>
      <c r="G15" s="194">
        <v>0</v>
      </c>
      <c r="H15" s="194">
        <v>0</v>
      </c>
      <c r="I15" s="194">
        <v>0</v>
      </c>
      <c r="J15" s="192">
        <f t="shared" si="3"/>
        <v>686</v>
      </c>
      <c r="K15" s="192">
        <f t="shared" si="4"/>
        <v>565</v>
      </c>
      <c r="L15" s="193">
        <v>447</v>
      </c>
      <c r="M15" s="193">
        <v>118</v>
      </c>
      <c r="N15" s="193">
        <v>121</v>
      </c>
      <c r="O15" s="201">
        <v>7</v>
      </c>
    </row>
    <row r="16" spans="1:15" ht="11.25">
      <c r="A16" s="198"/>
      <c r="B16" s="219"/>
      <c r="C16" s="191"/>
      <c r="D16" s="192"/>
      <c r="E16" s="192"/>
      <c r="F16" s="192"/>
      <c r="G16" s="193"/>
      <c r="H16" s="193"/>
      <c r="I16" s="193"/>
      <c r="J16" s="192"/>
      <c r="K16" s="192"/>
      <c r="L16" s="193"/>
      <c r="M16" s="193"/>
      <c r="N16" s="193"/>
      <c r="O16" s="201"/>
    </row>
    <row r="17" spans="1:15" ht="11.25">
      <c r="A17" s="198">
        <v>8</v>
      </c>
      <c r="B17" s="219" t="s">
        <v>38</v>
      </c>
      <c r="C17" s="191">
        <f aca="true" t="shared" si="5" ref="C17:C22">I17+J17+D17</f>
        <v>3329</v>
      </c>
      <c r="D17" s="192">
        <f aca="true" t="shared" si="6" ref="D17:D22">SUM(F17:H17)</f>
        <v>1540</v>
      </c>
      <c r="E17" s="192">
        <f t="shared" si="2"/>
        <v>1540</v>
      </c>
      <c r="F17" s="192">
        <v>1540</v>
      </c>
      <c r="G17" s="194">
        <v>0</v>
      </c>
      <c r="H17" s="194">
        <v>0</v>
      </c>
      <c r="I17" s="194">
        <v>0</v>
      </c>
      <c r="J17" s="192">
        <f aca="true" t="shared" si="7" ref="J17:J22">SUM(L17:N17)</f>
        <v>1789</v>
      </c>
      <c r="K17" s="192">
        <f t="shared" si="4"/>
        <v>1698</v>
      </c>
      <c r="L17" s="193">
        <v>1661</v>
      </c>
      <c r="M17" s="193">
        <v>37</v>
      </c>
      <c r="N17" s="193">
        <v>91</v>
      </c>
      <c r="O17" s="201">
        <v>8</v>
      </c>
    </row>
    <row r="18" spans="1:15" ht="11.25">
      <c r="A18" s="198">
        <v>9</v>
      </c>
      <c r="B18" s="219" t="s">
        <v>39</v>
      </c>
      <c r="C18" s="191">
        <f t="shared" si="5"/>
        <v>3232</v>
      </c>
      <c r="D18" s="192">
        <f t="shared" si="6"/>
        <v>1842</v>
      </c>
      <c r="E18" s="192">
        <f t="shared" si="2"/>
        <v>1829</v>
      </c>
      <c r="F18" s="192">
        <v>1673</v>
      </c>
      <c r="G18" s="193">
        <v>156</v>
      </c>
      <c r="H18" s="193">
        <v>13</v>
      </c>
      <c r="I18" s="194">
        <v>0</v>
      </c>
      <c r="J18" s="192">
        <f t="shared" si="7"/>
        <v>1390</v>
      </c>
      <c r="K18" s="192">
        <f t="shared" si="4"/>
        <v>1278</v>
      </c>
      <c r="L18" s="193">
        <v>1226</v>
      </c>
      <c r="M18" s="193">
        <v>52</v>
      </c>
      <c r="N18" s="193">
        <v>112</v>
      </c>
      <c r="O18" s="201">
        <v>9</v>
      </c>
    </row>
    <row r="19" spans="1:15" ht="11.25">
      <c r="A19" s="198">
        <v>10</v>
      </c>
      <c r="B19" s="219" t="s">
        <v>40</v>
      </c>
      <c r="C19" s="191">
        <f t="shared" si="5"/>
        <v>3629</v>
      </c>
      <c r="D19" s="192">
        <f t="shared" si="6"/>
        <v>1525</v>
      </c>
      <c r="E19" s="192">
        <f t="shared" si="2"/>
        <v>1519</v>
      </c>
      <c r="F19" s="192">
        <v>1519</v>
      </c>
      <c r="G19" s="194">
        <v>0</v>
      </c>
      <c r="H19" s="193">
        <v>6</v>
      </c>
      <c r="I19" s="194">
        <v>0</v>
      </c>
      <c r="J19" s="192">
        <f t="shared" si="7"/>
        <v>2104</v>
      </c>
      <c r="K19" s="192">
        <f t="shared" si="4"/>
        <v>1949</v>
      </c>
      <c r="L19" s="193">
        <v>1922</v>
      </c>
      <c r="M19" s="193">
        <v>27</v>
      </c>
      <c r="N19" s="193">
        <v>155</v>
      </c>
      <c r="O19" s="201">
        <v>10</v>
      </c>
    </row>
    <row r="20" spans="1:15" ht="11.25">
      <c r="A20" s="198">
        <v>11</v>
      </c>
      <c r="B20" s="219" t="s">
        <v>41</v>
      </c>
      <c r="C20" s="191">
        <f t="shared" si="5"/>
        <v>4385</v>
      </c>
      <c r="D20" s="192">
        <f t="shared" si="6"/>
        <v>2525</v>
      </c>
      <c r="E20" s="192">
        <f t="shared" si="2"/>
        <v>2525</v>
      </c>
      <c r="F20" s="192">
        <v>2525</v>
      </c>
      <c r="G20" s="194">
        <v>0</v>
      </c>
      <c r="H20" s="194">
        <v>0</v>
      </c>
      <c r="I20" s="194">
        <v>0</v>
      </c>
      <c r="J20" s="192">
        <f t="shared" si="7"/>
        <v>1860</v>
      </c>
      <c r="K20" s="192">
        <f t="shared" si="4"/>
        <v>1708</v>
      </c>
      <c r="L20" s="193">
        <v>1618</v>
      </c>
      <c r="M20" s="193">
        <v>90</v>
      </c>
      <c r="N20" s="193">
        <v>152</v>
      </c>
      <c r="O20" s="201">
        <v>11</v>
      </c>
    </row>
    <row r="21" spans="1:15" ht="11.25">
      <c r="A21" s="198">
        <v>12</v>
      </c>
      <c r="B21" s="219" t="s">
        <v>42</v>
      </c>
      <c r="C21" s="191">
        <f t="shared" si="5"/>
        <v>2919</v>
      </c>
      <c r="D21" s="192">
        <f t="shared" si="6"/>
        <v>1493</v>
      </c>
      <c r="E21" s="192">
        <f t="shared" si="2"/>
        <v>1431</v>
      </c>
      <c r="F21" s="192">
        <v>1431</v>
      </c>
      <c r="G21" s="194">
        <v>0</v>
      </c>
      <c r="H21" s="193">
        <v>62</v>
      </c>
      <c r="I21" s="194">
        <v>0</v>
      </c>
      <c r="J21" s="192">
        <f t="shared" si="7"/>
        <v>1426</v>
      </c>
      <c r="K21" s="192">
        <f t="shared" si="4"/>
        <v>1332</v>
      </c>
      <c r="L21" s="193">
        <v>1260</v>
      </c>
      <c r="M21" s="193">
        <v>72</v>
      </c>
      <c r="N21" s="193">
        <v>94</v>
      </c>
      <c r="O21" s="201">
        <v>12</v>
      </c>
    </row>
    <row r="22" spans="1:15" ht="11.25">
      <c r="A22" s="198">
        <v>13</v>
      </c>
      <c r="B22" s="219" t="s">
        <v>43</v>
      </c>
      <c r="C22" s="191">
        <f t="shared" si="5"/>
        <v>5618</v>
      </c>
      <c r="D22" s="192">
        <f t="shared" si="6"/>
        <v>3514</v>
      </c>
      <c r="E22" s="192">
        <f t="shared" si="2"/>
        <v>3514</v>
      </c>
      <c r="F22" s="192">
        <v>3306</v>
      </c>
      <c r="G22" s="193">
        <v>208</v>
      </c>
      <c r="H22" s="194">
        <v>0</v>
      </c>
      <c r="I22" s="194">
        <v>0</v>
      </c>
      <c r="J22" s="192">
        <f t="shared" si="7"/>
        <v>2104</v>
      </c>
      <c r="K22" s="192">
        <f t="shared" si="4"/>
        <v>1739</v>
      </c>
      <c r="L22" s="193">
        <v>1734</v>
      </c>
      <c r="M22" s="193">
        <v>5</v>
      </c>
      <c r="N22" s="193">
        <v>365</v>
      </c>
      <c r="O22" s="201">
        <v>13</v>
      </c>
    </row>
    <row r="23" spans="1:15" ht="11.25">
      <c r="A23" s="198"/>
      <c r="B23" s="219"/>
      <c r="C23" s="191"/>
      <c r="D23" s="192"/>
      <c r="E23" s="192"/>
      <c r="F23" s="192"/>
      <c r="G23" s="193"/>
      <c r="H23" s="193"/>
      <c r="I23" s="193"/>
      <c r="J23" s="192"/>
      <c r="K23" s="192"/>
      <c r="L23" s="193"/>
      <c r="M23" s="193"/>
      <c r="N23" s="193"/>
      <c r="O23" s="201"/>
    </row>
    <row r="24" spans="1:15" ht="11.25">
      <c r="A24" s="198">
        <v>14</v>
      </c>
      <c r="B24" s="219" t="s">
        <v>44</v>
      </c>
      <c r="C24" s="191">
        <f aca="true" t="shared" si="8" ref="C24:C29">I24+J24+D24</f>
        <v>5701</v>
      </c>
      <c r="D24" s="192">
        <f aca="true" t="shared" si="9" ref="D24:D29">SUM(F24:H24)</f>
        <v>3352</v>
      </c>
      <c r="E24" s="192">
        <f t="shared" si="2"/>
        <v>3300</v>
      </c>
      <c r="F24" s="192">
        <v>3279</v>
      </c>
      <c r="G24" s="193">
        <v>21</v>
      </c>
      <c r="H24" s="193">
        <v>52</v>
      </c>
      <c r="I24" s="193">
        <v>104</v>
      </c>
      <c r="J24" s="192">
        <f aca="true" t="shared" si="10" ref="J24:J29">SUM(L24:N24)</f>
        <v>2245</v>
      </c>
      <c r="K24" s="192">
        <f t="shared" si="4"/>
        <v>2050</v>
      </c>
      <c r="L24" s="193">
        <v>1912</v>
      </c>
      <c r="M24" s="193">
        <v>138</v>
      </c>
      <c r="N24" s="193">
        <v>195</v>
      </c>
      <c r="O24" s="201">
        <v>14</v>
      </c>
    </row>
    <row r="25" spans="1:15" ht="11.25">
      <c r="A25" s="198">
        <v>15</v>
      </c>
      <c r="B25" s="219" t="s">
        <v>45</v>
      </c>
      <c r="C25" s="191">
        <f t="shared" si="8"/>
        <v>2237</v>
      </c>
      <c r="D25" s="192">
        <f t="shared" si="9"/>
        <v>888</v>
      </c>
      <c r="E25" s="192">
        <f t="shared" si="2"/>
        <v>878</v>
      </c>
      <c r="F25" s="192">
        <v>878</v>
      </c>
      <c r="G25" s="194">
        <v>0</v>
      </c>
      <c r="H25" s="193">
        <v>10</v>
      </c>
      <c r="I25" s="194">
        <v>0</v>
      </c>
      <c r="J25" s="192">
        <f t="shared" si="10"/>
        <v>1349</v>
      </c>
      <c r="K25" s="192">
        <f t="shared" si="4"/>
        <v>1344</v>
      </c>
      <c r="L25" s="193">
        <v>1334</v>
      </c>
      <c r="M25" s="193">
        <v>10</v>
      </c>
      <c r="N25" s="193">
        <v>5</v>
      </c>
      <c r="O25" s="201">
        <v>15</v>
      </c>
    </row>
    <row r="26" spans="1:15" ht="11.25">
      <c r="A26" s="198">
        <v>16</v>
      </c>
      <c r="B26" s="219" t="s">
        <v>46</v>
      </c>
      <c r="C26" s="191">
        <f t="shared" si="8"/>
        <v>2044</v>
      </c>
      <c r="D26" s="192">
        <f t="shared" si="9"/>
        <v>906</v>
      </c>
      <c r="E26" s="192">
        <f t="shared" si="2"/>
        <v>894</v>
      </c>
      <c r="F26" s="192">
        <v>894</v>
      </c>
      <c r="G26" s="194">
        <v>0</v>
      </c>
      <c r="H26" s="193">
        <v>12</v>
      </c>
      <c r="I26" s="194">
        <v>0</v>
      </c>
      <c r="J26" s="192">
        <f t="shared" si="10"/>
        <v>1138</v>
      </c>
      <c r="K26" s="192">
        <f t="shared" si="4"/>
        <v>1022</v>
      </c>
      <c r="L26" s="193">
        <v>1020</v>
      </c>
      <c r="M26" s="193">
        <v>2</v>
      </c>
      <c r="N26" s="193">
        <v>116</v>
      </c>
      <c r="O26" s="201">
        <v>16</v>
      </c>
    </row>
    <row r="27" spans="1:15" ht="11.25">
      <c r="A27" s="198">
        <v>17</v>
      </c>
      <c r="B27" s="219" t="s">
        <v>47</v>
      </c>
      <c r="C27" s="191">
        <f t="shared" si="8"/>
        <v>5298</v>
      </c>
      <c r="D27" s="192">
        <f t="shared" si="9"/>
        <v>3330</v>
      </c>
      <c r="E27" s="192">
        <f t="shared" si="2"/>
        <v>3330</v>
      </c>
      <c r="F27" s="192">
        <v>1891</v>
      </c>
      <c r="G27" s="193">
        <v>1439</v>
      </c>
      <c r="H27" s="194">
        <v>0</v>
      </c>
      <c r="I27" s="194">
        <v>0</v>
      </c>
      <c r="J27" s="192">
        <f t="shared" si="10"/>
        <v>1968</v>
      </c>
      <c r="K27" s="192">
        <f t="shared" si="4"/>
        <v>1763</v>
      </c>
      <c r="L27" s="193">
        <v>1674</v>
      </c>
      <c r="M27" s="193">
        <v>89</v>
      </c>
      <c r="N27" s="193">
        <v>205</v>
      </c>
      <c r="O27" s="201">
        <v>17</v>
      </c>
    </row>
    <row r="28" spans="1:15" ht="11.25">
      <c r="A28" s="198">
        <v>18</v>
      </c>
      <c r="B28" s="219" t="s">
        <v>48</v>
      </c>
      <c r="C28" s="191">
        <f t="shared" si="8"/>
        <v>2536</v>
      </c>
      <c r="D28" s="192">
        <f t="shared" si="9"/>
        <v>1130</v>
      </c>
      <c r="E28" s="192">
        <f t="shared" si="2"/>
        <v>1130</v>
      </c>
      <c r="F28" s="192">
        <v>1130</v>
      </c>
      <c r="G28" s="194">
        <v>0</v>
      </c>
      <c r="H28" s="194">
        <v>0</v>
      </c>
      <c r="I28" s="194">
        <v>0</v>
      </c>
      <c r="J28" s="192">
        <f t="shared" si="10"/>
        <v>1406</v>
      </c>
      <c r="K28" s="192">
        <f t="shared" si="4"/>
        <v>1395</v>
      </c>
      <c r="L28" s="193">
        <v>1344</v>
      </c>
      <c r="M28" s="193">
        <v>51</v>
      </c>
      <c r="N28" s="193">
        <v>11</v>
      </c>
      <c r="O28" s="201">
        <v>18</v>
      </c>
    </row>
    <row r="29" spans="1:15" ht="11.25">
      <c r="A29" s="198">
        <v>19</v>
      </c>
      <c r="B29" s="219" t="s">
        <v>49</v>
      </c>
      <c r="C29" s="191">
        <f t="shared" si="8"/>
        <v>1971</v>
      </c>
      <c r="D29" s="192">
        <f t="shared" si="9"/>
        <v>1027</v>
      </c>
      <c r="E29" s="192">
        <f t="shared" si="2"/>
        <v>1027</v>
      </c>
      <c r="F29" s="192">
        <v>1027</v>
      </c>
      <c r="G29" s="194">
        <v>0</v>
      </c>
      <c r="H29" s="194">
        <v>0</v>
      </c>
      <c r="I29" s="194">
        <v>0</v>
      </c>
      <c r="J29" s="192">
        <f t="shared" si="10"/>
        <v>944</v>
      </c>
      <c r="K29" s="192">
        <f t="shared" si="4"/>
        <v>804</v>
      </c>
      <c r="L29" s="193">
        <v>759</v>
      </c>
      <c r="M29" s="193">
        <v>45</v>
      </c>
      <c r="N29" s="193">
        <v>140</v>
      </c>
      <c r="O29" s="201">
        <v>19</v>
      </c>
    </row>
    <row r="30" spans="1:15" ht="11.25">
      <c r="A30" s="198"/>
      <c r="B30" s="219"/>
      <c r="C30" s="191"/>
      <c r="D30" s="192"/>
      <c r="E30" s="192"/>
      <c r="F30" s="192"/>
      <c r="G30" s="193"/>
      <c r="H30" s="193"/>
      <c r="I30" s="193"/>
      <c r="J30" s="192"/>
      <c r="K30" s="192"/>
      <c r="L30" s="193"/>
      <c r="M30" s="193"/>
      <c r="N30" s="193"/>
      <c r="O30" s="201"/>
    </row>
    <row r="31" spans="1:15" ht="11.25">
      <c r="A31" s="198">
        <v>20</v>
      </c>
      <c r="B31" s="219" t="s">
        <v>50</v>
      </c>
      <c r="C31" s="191">
        <f>I31+J31+D31</f>
        <v>3985</v>
      </c>
      <c r="D31" s="192">
        <f>SUM(F31:H31)</f>
        <v>2120</v>
      </c>
      <c r="E31" s="192">
        <f t="shared" si="2"/>
        <v>2061</v>
      </c>
      <c r="F31" s="192">
        <v>2061</v>
      </c>
      <c r="G31" s="194">
        <v>0</v>
      </c>
      <c r="H31" s="193">
        <v>59</v>
      </c>
      <c r="I31" s="194">
        <v>0</v>
      </c>
      <c r="J31" s="192">
        <f>SUM(L31:N31)</f>
        <v>1865</v>
      </c>
      <c r="K31" s="192">
        <f t="shared" si="4"/>
        <v>1726</v>
      </c>
      <c r="L31" s="193">
        <v>1679</v>
      </c>
      <c r="M31" s="193">
        <v>47</v>
      </c>
      <c r="N31" s="193">
        <v>139</v>
      </c>
      <c r="O31" s="201">
        <v>20</v>
      </c>
    </row>
    <row r="32" spans="1:15" ht="11.25">
      <c r="A32" s="198">
        <v>21</v>
      </c>
      <c r="B32" s="219" t="s">
        <v>51</v>
      </c>
      <c r="C32" s="191">
        <f>I32+J32+D32</f>
        <v>2590</v>
      </c>
      <c r="D32" s="192">
        <f>SUM(F32:H32)</f>
        <v>1345</v>
      </c>
      <c r="E32" s="192">
        <f t="shared" si="2"/>
        <v>1345</v>
      </c>
      <c r="F32" s="192">
        <v>1345</v>
      </c>
      <c r="G32" s="194">
        <v>0</v>
      </c>
      <c r="H32" s="194">
        <v>0</v>
      </c>
      <c r="I32" s="194">
        <v>0</v>
      </c>
      <c r="J32" s="192">
        <f>SUM(L32:N32)</f>
        <v>1245</v>
      </c>
      <c r="K32" s="192">
        <f t="shared" si="4"/>
        <v>1159</v>
      </c>
      <c r="L32" s="193">
        <v>1136</v>
      </c>
      <c r="M32" s="193">
        <v>23</v>
      </c>
      <c r="N32" s="193">
        <v>86</v>
      </c>
      <c r="O32" s="201">
        <v>21</v>
      </c>
    </row>
    <row r="33" spans="1:15" ht="11.25">
      <c r="A33" s="198">
        <v>22</v>
      </c>
      <c r="B33" s="219" t="s">
        <v>52</v>
      </c>
      <c r="C33" s="191">
        <f>I33+J33+D33</f>
        <v>3002</v>
      </c>
      <c r="D33" s="192">
        <f>SUM(F33:H33)</f>
        <v>1515</v>
      </c>
      <c r="E33" s="192">
        <f t="shared" si="2"/>
        <v>1515</v>
      </c>
      <c r="F33" s="192">
        <v>1515</v>
      </c>
      <c r="G33" s="194">
        <v>0</v>
      </c>
      <c r="H33" s="194">
        <v>0</v>
      </c>
      <c r="I33" s="194">
        <v>0</v>
      </c>
      <c r="J33" s="192">
        <f>SUM(L33:N33)</f>
        <v>1487</v>
      </c>
      <c r="K33" s="192">
        <f t="shared" si="4"/>
        <v>1279</v>
      </c>
      <c r="L33" s="193">
        <v>1279</v>
      </c>
      <c r="M33" s="194">
        <v>0</v>
      </c>
      <c r="N33" s="193">
        <v>208</v>
      </c>
      <c r="O33" s="201">
        <v>22</v>
      </c>
    </row>
    <row r="34" spans="1:15" ht="11.25">
      <c r="A34" s="198">
        <v>23</v>
      </c>
      <c r="B34" s="219" t="s">
        <v>53</v>
      </c>
      <c r="C34" s="191">
        <f>I34+J34+D34</f>
        <v>3454</v>
      </c>
      <c r="D34" s="192">
        <f>SUM(F34:H34)</f>
        <v>1537</v>
      </c>
      <c r="E34" s="192">
        <f t="shared" si="2"/>
        <v>1484</v>
      </c>
      <c r="F34" s="192">
        <v>1484</v>
      </c>
      <c r="G34" s="194">
        <v>0</v>
      </c>
      <c r="H34" s="193">
        <v>53</v>
      </c>
      <c r="I34" s="194">
        <v>0</v>
      </c>
      <c r="J34" s="192">
        <f>SUM(L34:N34)</f>
        <v>1917</v>
      </c>
      <c r="K34" s="192">
        <f t="shared" si="4"/>
        <v>1822</v>
      </c>
      <c r="L34" s="193">
        <v>1769</v>
      </c>
      <c r="M34" s="193">
        <v>53</v>
      </c>
      <c r="N34" s="193">
        <v>95</v>
      </c>
      <c r="O34" s="201">
        <v>23</v>
      </c>
    </row>
    <row r="35" spans="1:15" ht="11.25">
      <c r="A35" s="198">
        <v>24</v>
      </c>
      <c r="B35" s="219" t="s">
        <v>54</v>
      </c>
      <c r="C35" s="191">
        <f>I35+J35+D35</f>
        <v>3115</v>
      </c>
      <c r="D35" s="192">
        <f>SUM(F35:H35)</f>
        <v>1426</v>
      </c>
      <c r="E35" s="192">
        <f t="shared" si="2"/>
        <v>1426</v>
      </c>
      <c r="F35" s="192">
        <v>1426</v>
      </c>
      <c r="G35" s="194">
        <v>0</v>
      </c>
      <c r="H35" s="194">
        <v>0</v>
      </c>
      <c r="I35" s="193">
        <v>3</v>
      </c>
      <c r="J35" s="192">
        <f>SUM(L35:N35)</f>
        <v>1686</v>
      </c>
      <c r="K35" s="192">
        <f t="shared" si="4"/>
        <v>1634</v>
      </c>
      <c r="L35" s="193">
        <v>1536</v>
      </c>
      <c r="M35" s="193">
        <v>98</v>
      </c>
      <c r="N35" s="193">
        <v>52</v>
      </c>
      <c r="O35" s="201">
        <v>24</v>
      </c>
    </row>
    <row r="36" spans="1:15" ht="11.25">
      <c r="A36" s="198"/>
      <c r="B36" s="219"/>
      <c r="C36" s="191"/>
      <c r="D36" s="192"/>
      <c r="E36" s="192"/>
      <c r="F36" s="192"/>
      <c r="G36" s="192"/>
      <c r="H36" s="192"/>
      <c r="I36" s="192"/>
      <c r="J36" s="192"/>
      <c r="K36" s="192"/>
      <c r="L36" s="192"/>
      <c r="M36" s="192"/>
      <c r="N36" s="192"/>
      <c r="O36" s="201"/>
    </row>
    <row r="37" spans="1:17" s="33" customFormat="1" ht="11.25">
      <c r="A37" s="197">
        <v>25</v>
      </c>
      <c r="B37" s="220" t="s">
        <v>55</v>
      </c>
      <c r="C37" s="195">
        <f>I37+J37+D37</f>
        <v>102672</v>
      </c>
      <c r="D37" s="196">
        <f>SUM(F37:H37)</f>
        <v>64755</v>
      </c>
      <c r="E37" s="196">
        <f t="shared" si="2"/>
        <v>63998</v>
      </c>
      <c r="F37" s="196">
        <f>SUM(F10:F35)</f>
        <v>51255</v>
      </c>
      <c r="G37" s="196">
        <v>12743</v>
      </c>
      <c r="H37" s="196">
        <f>SUM(H10:H35)</f>
        <v>757</v>
      </c>
      <c r="I37" s="196">
        <v>131</v>
      </c>
      <c r="J37" s="196">
        <f>SUM(L37:N37)</f>
        <v>37786</v>
      </c>
      <c r="K37" s="196">
        <f t="shared" si="4"/>
        <v>35204</v>
      </c>
      <c r="L37" s="196">
        <f>SUM(L10:L35)</f>
        <v>32544</v>
      </c>
      <c r="M37" s="196">
        <f>SUM(M10:M35)</f>
        <v>2660</v>
      </c>
      <c r="N37" s="196">
        <v>2582</v>
      </c>
      <c r="O37" s="200">
        <v>25</v>
      </c>
      <c r="Q37" s="147"/>
    </row>
    <row r="38" spans="1:15" s="33" customFormat="1" ht="11.25">
      <c r="A38" s="197"/>
      <c r="B38" s="220" t="s">
        <v>56</v>
      </c>
      <c r="C38" s="195"/>
      <c r="D38" s="196"/>
      <c r="E38" s="196"/>
      <c r="F38" s="196"/>
      <c r="G38" s="196"/>
      <c r="H38" s="196"/>
      <c r="I38" s="196"/>
      <c r="J38" s="196"/>
      <c r="K38" s="196"/>
      <c r="L38" s="196"/>
      <c r="M38" s="196"/>
      <c r="N38" s="196"/>
      <c r="O38" s="200"/>
    </row>
    <row r="39" spans="1:17" s="33" customFormat="1" ht="11.25">
      <c r="A39" s="197">
        <v>26</v>
      </c>
      <c r="B39" s="220" t="s">
        <v>57</v>
      </c>
      <c r="C39" s="195">
        <f>I39+J39+D39</f>
        <v>43627</v>
      </c>
      <c r="D39" s="196">
        <f>SUM(F39:H39)</f>
        <v>33740</v>
      </c>
      <c r="E39" s="196">
        <f t="shared" si="2"/>
        <v>33250</v>
      </c>
      <c r="F39" s="196">
        <f>SUM(F10:F15)</f>
        <v>22331</v>
      </c>
      <c r="G39" s="196">
        <v>10919</v>
      </c>
      <c r="H39" s="196">
        <f>SUM(H10:H15)</f>
        <v>490</v>
      </c>
      <c r="I39" s="196">
        <v>24</v>
      </c>
      <c r="J39" s="196">
        <f>SUM(L39:N39)</f>
        <v>9863</v>
      </c>
      <c r="K39" s="196">
        <f t="shared" si="4"/>
        <v>9502</v>
      </c>
      <c r="L39" s="196">
        <f>SUM(L10:L15)</f>
        <v>7681</v>
      </c>
      <c r="M39" s="196">
        <f>SUM(M10:M15)</f>
        <v>1821</v>
      </c>
      <c r="N39" s="196">
        <v>361</v>
      </c>
      <c r="O39" s="200">
        <v>26</v>
      </c>
      <c r="Q39" s="147"/>
    </row>
    <row r="40" spans="1:15" s="33" customFormat="1" ht="11.25">
      <c r="A40" s="197">
        <v>27</v>
      </c>
      <c r="B40" s="220" t="s">
        <v>58</v>
      </c>
      <c r="C40" s="195">
        <f>I40+J40+D40</f>
        <v>59045</v>
      </c>
      <c r="D40" s="196">
        <f>SUM(F40:H40)</f>
        <v>31015</v>
      </c>
      <c r="E40" s="196">
        <f t="shared" si="2"/>
        <v>30748</v>
      </c>
      <c r="F40" s="196">
        <f>SUM(F17:F35)</f>
        <v>28924</v>
      </c>
      <c r="G40" s="196">
        <v>1824</v>
      </c>
      <c r="H40" s="196">
        <f>SUM(H17:H35)</f>
        <v>267</v>
      </c>
      <c r="I40" s="196">
        <v>107</v>
      </c>
      <c r="J40" s="196">
        <f>SUM(L40:N40)</f>
        <v>27923</v>
      </c>
      <c r="K40" s="196">
        <f t="shared" si="4"/>
        <v>25702</v>
      </c>
      <c r="L40" s="196">
        <f>SUM(L17:L35)</f>
        <v>24863</v>
      </c>
      <c r="M40" s="196">
        <f>SUM(M17:M35)</f>
        <v>839</v>
      </c>
      <c r="N40" s="196">
        <v>2221</v>
      </c>
      <c r="O40" s="200">
        <v>27</v>
      </c>
    </row>
    <row r="41" spans="1:15" ht="11.25">
      <c r="A41" s="198"/>
      <c r="B41" s="219"/>
      <c r="C41" s="191"/>
      <c r="D41" s="196"/>
      <c r="E41" s="192"/>
      <c r="F41" s="192"/>
      <c r="G41" s="192"/>
      <c r="H41" s="192"/>
      <c r="I41" s="192"/>
      <c r="J41" s="192"/>
      <c r="K41" s="192"/>
      <c r="L41" s="192"/>
      <c r="M41" s="192"/>
      <c r="N41" s="192"/>
      <c r="O41" s="201"/>
    </row>
    <row r="42" spans="1:15" ht="11.25">
      <c r="A42" s="198">
        <v>28</v>
      </c>
      <c r="B42" s="219" t="s">
        <v>59</v>
      </c>
      <c r="C42" s="191">
        <f>I42+J42+D42</f>
        <v>27</v>
      </c>
      <c r="D42" s="192">
        <f>SUM(F42:H42)</f>
        <v>27</v>
      </c>
      <c r="E42" s="192">
        <f t="shared" si="2"/>
        <v>27</v>
      </c>
      <c r="F42" s="192">
        <v>27</v>
      </c>
      <c r="G42" s="194">
        <v>0</v>
      </c>
      <c r="H42" s="194">
        <v>0</v>
      </c>
      <c r="I42" s="194">
        <v>0</v>
      </c>
      <c r="J42" s="194">
        <v>0</v>
      </c>
      <c r="K42" s="192">
        <v>0</v>
      </c>
      <c r="L42" s="194">
        <v>0</v>
      </c>
      <c r="M42" s="194">
        <v>0</v>
      </c>
      <c r="N42" s="194">
        <v>0</v>
      </c>
      <c r="O42" s="201">
        <v>28</v>
      </c>
    </row>
    <row r="43" spans="1:15" ht="11.25">
      <c r="A43" s="198">
        <v>29</v>
      </c>
      <c r="B43" s="219" t="s">
        <v>60</v>
      </c>
      <c r="C43" s="191">
        <f>I43+J43+D43</f>
        <v>5</v>
      </c>
      <c r="D43" s="192">
        <f>SUM(F43:H43)</f>
        <v>5</v>
      </c>
      <c r="E43" s="192">
        <f t="shared" si="2"/>
        <v>5</v>
      </c>
      <c r="F43" s="192">
        <v>5</v>
      </c>
      <c r="G43" s="194">
        <v>0</v>
      </c>
      <c r="H43" s="194">
        <v>0</v>
      </c>
      <c r="I43" s="194">
        <v>0</v>
      </c>
      <c r="J43" s="194">
        <v>0</v>
      </c>
      <c r="K43" s="192">
        <f t="shared" si="4"/>
        <v>0</v>
      </c>
      <c r="L43" s="194">
        <v>0</v>
      </c>
      <c r="M43" s="194">
        <v>0</v>
      </c>
      <c r="N43" s="194">
        <v>0</v>
      </c>
      <c r="O43" s="201">
        <v>29</v>
      </c>
    </row>
  </sheetData>
  <sheetProtection/>
  <mergeCells count="13">
    <mergeCell ref="O4:O6"/>
    <mergeCell ref="I4:I6"/>
    <mergeCell ref="E5:G5"/>
    <mergeCell ref="K5:M5"/>
    <mergeCell ref="J4:N4"/>
    <mergeCell ref="J5:J6"/>
    <mergeCell ref="A4:A6"/>
    <mergeCell ref="H5:H6"/>
    <mergeCell ref="N5:N6"/>
    <mergeCell ref="B4:B6"/>
    <mergeCell ref="C4:C6"/>
    <mergeCell ref="D4:H4"/>
    <mergeCell ref="D5:D6"/>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2011-12-08T08:59:48Z</cp:lastPrinted>
  <dcterms:created xsi:type="dcterms:W3CDTF">2011-04-20T14:05:12Z</dcterms:created>
  <dcterms:modified xsi:type="dcterms:W3CDTF">2011-12-19T13:00:09Z</dcterms:modified>
  <cp:category/>
  <cp:version/>
  <cp:contentType/>
  <cp:contentStatus/>
</cp:coreProperties>
</file>